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ibri\Downloads\"/>
    </mc:Choice>
  </mc:AlternateContent>
  <xr:revisionPtr revIDLastSave="0" documentId="13_ncr:1_{38D62A92-4714-403A-89EA-C04283A855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_Table" sheetId="1" r:id="rId1"/>
    <sheet name="Pivot_Tables" sheetId="3" r:id="rId2"/>
    <sheet name="Scoring" sheetId="7" r:id="rId3"/>
    <sheet name="Insights" sheetId="8" r:id="rId4"/>
  </sheets>
  <calcPr calcId="181029"/>
  <pivotCaches>
    <pivotCache cacheId="7" r:id="rId5"/>
    <pivotCache cacheId="11" r:id="rId6"/>
  </pivotCaches>
</workbook>
</file>

<file path=xl/calcChain.xml><?xml version="1.0" encoding="utf-8"?>
<calcChain xmlns="http://schemas.openxmlformats.org/spreadsheetml/2006/main">
  <c r="H134" i="7" l="1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F134" i="7" s="1"/>
  <c r="C3" i="7"/>
  <c r="C4" i="7"/>
  <c r="C5" i="7"/>
  <c r="C6" i="7"/>
  <c r="C7" i="7"/>
  <c r="C8" i="7"/>
  <c r="C9" i="7"/>
  <c r="F9" i="7" s="1"/>
  <c r="C2" i="7"/>
  <c r="F2" i="7" s="1"/>
  <c r="J2" i="7" s="1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3" i="7"/>
  <c r="A4" i="7"/>
  <c r="A5" i="7"/>
  <c r="A6" i="7"/>
  <c r="A7" i="7"/>
  <c r="A8" i="7"/>
  <c r="A9" i="7"/>
  <c r="A10" i="7"/>
  <c r="A11" i="7"/>
  <c r="A2" i="7"/>
  <c r="I134" i="7" l="1"/>
  <c r="J134" i="7"/>
  <c r="I9" i="7"/>
  <c r="J9" i="7"/>
  <c r="I2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8" i="7"/>
  <c r="F7" i="7"/>
  <c r="F6" i="7"/>
  <c r="F5" i="7"/>
  <c r="F4" i="7"/>
  <c r="F3" i="7"/>
  <c r="F11" i="7"/>
  <c r="F10" i="7"/>
  <c r="D2" i="7"/>
  <c r="E2" i="7"/>
  <c r="D11" i="7"/>
  <c r="E11" i="7"/>
  <c r="D10" i="7"/>
  <c r="E10" i="7"/>
  <c r="D9" i="7"/>
  <c r="E9" i="7"/>
  <c r="D8" i="7"/>
  <c r="E8" i="7"/>
  <c r="D7" i="7"/>
  <c r="E7" i="7"/>
  <c r="D6" i="7"/>
  <c r="E6" i="7"/>
  <c r="D5" i="7"/>
  <c r="E5" i="7"/>
  <c r="D4" i="7"/>
  <c r="E4" i="7"/>
  <c r="D3" i="7"/>
  <c r="E3" i="7"/>
  <c r="D111" i="7"/>
  <c r="E111" i="7"/>
  <c r="D110" i="7"/>
  <c r="E110" i="7"/>
  <c r="D109" i="7"/>
  <c r="E109" i="7"/>
  <c r="D108" i="7"/>
  <c r="E108" i="7"/>
  <c r="D107" i="7"/>
  <c r="E107" i="7"/>
  <c r="D106" i="7"/>
  <c r="E106" i="7"/>
  <c r="D105" i="7"/>
  <c r="E105" i="7"/>
  <c r="D104" i="7"/>
  <c r="E104" i="7"/>
  <c r="D103" i="7"/>
  <c r="E103" i="7"/>
  <c r="D102" i="7"/>
  <c r="E102" i="7"/>
  <c r="D101" i="7"/>
  <c r="E101" i="7"/>
  <c r="D100" i="7"/>
  <c r="E100" i="7"/>
  <c r="D99" i="7"/>
  <c r="E99" i="7"/>
  <c r="D98" i="7"/>
  <c r="E98" i="7"/>
  <c r="D97" i="7"/>
  <c r="E97" i="7"/>
  <c r="D96" i="7"/>
  <c r="E96" i="7"/>
  <c r="D95" i="7"/>
  <c r="E95" i="7"/>
  <c r="D94" i="7"/>
  <c r="E94" i="7"/>
  <c r="D93" i="7"/>
  <c r="E93" i="7"/>
  <c r="D92" i="7"/>
  <c r="E92" i="7"/>
  <c r="D91" i="7"/>
  <c r="E91" i="7"/>
  <c r="D90" i="7"/>
  <c r="E90" i="7"/>
  <c r="D89" i="7"/>
  <c r="E89" i="7"/>
  <c r="D88" i="7"/>
  <c r="E88" i="7"/>
  <c r="D87" i="7"/>
  <c r="E87" i="7"/>
  <c r="D86" i="7"/>
  <c r="E86" i="7"/>
  <c r="D85" i="7"/>
  <c r="E85" i="7"/>
  <c r="D84" i="7"/>
  <c r="E84" i="7"/>
  <c r="D83" i="7"/>
  <c r="E83" i="7"/>
  <c r="D82" i="7"/>
  <c r="E82" i="7"/>
  <c r="D81" i="7"/>
  <c r="E81" i="7"/>
  <c r="D80" i="7"/>
  <c r="E80" i="7"/>
  <c r="D79" i="7"/>
  <c r="E79" i="7"/>
  <c r="D78" i="7"/>
  <c r="E78" i="7"/>
  <c r="D77" i="7"/>
  <c r="E77" i="7"/>
  <c r="D76" i="7"/>
  <c r="E76" i="7"/>
  <c r="D75" i="7"/>
  <c r="E75" i="7"/>
  <c r="D74" i="7"/>
  <c r="E74" i="7"/>
  <c r="D73" i="7"/>
  <c r="E73" i="7"/>
  <c r="D72" i="7"/>
  <c r="E72" i="7"/>
  <c r="D71" i="7"/>
  <c r="E71" i="7"/>
  <c r="D70" i="7"/>
  <c r="E70" i="7"/>
  <c r="D69" i="7"/>
  <c r="E69" i="7"/>
  <c r="D68" i="7"/>
  <c r="E68" i="7"/>
  <c r="D67" i="7"/>
  <c r="E67" i="7"/>
  <c r="D66" i="7"/>
  <c r="E66" i="7"/>
  <c r="D65" i="7"/>
  <c r="E65" i="7"/>
  <c r="D64" i="7"/>
  <c r="E64" i="7"/>
  <c r="D63" i="7"/>
  <c r="E63" i="7"/>
  <c r="D62" i="7"/>
  <c r="E62" i="7"/>
  <c r="D61" i="7"/>
  <c r="E61" i="7"/>
  <c r="D60" i="7"/>
  <c r="E60" i="7"/>
  <c r="D59" i="7"/>
  <c r="E59" i="7"/>
  <c r="D58" i="7"/>
  <c r="E58" i="7"/>
  <c r="D57" i="7"/>
  <c r="E57" i="7"/>
  <c r="D56" i="7"/>
  <c r="E56" i="7"/>
  <c r="D55" i="7"/>
  <c r="E55" i="7"/>
  <c r="D54" i="7"/>
  <c r="E54" i="7"/>
  <c r="D53" i="7"/>
  <c r="E53" i="7"/>
  <c r="D52" i="7"/>
  <c r="E52" i="7"/>
  <c r="D51" i="7"/>
  <c r="E51" i="7"/>
  <c r="D50" i="7"/>
  <c r="E50" i="7"/>
  <c r="D49" i="7"/>
  <c r="E49" i="7"/>
  <c r="D48" i="7"/>
  <c r="E48" i="7"/>
  <c r="D47" i="7"/>
  <c r="E47" i="7"/>
  <c r="D46" i="7"/>
  <c r="E46" i="7"/>
  <c r="D45" i="7"/>
  <c r="E45" i="7"/>
  <c r="D44" i="7"/>
  <c r="E44" i="7"/>
  <c r="D43" i="7"/>
  <c r="E43" i="7"/>
  <c r="D42" i="7"/>
  <c r="E42" i="7"/>
  <c r="D41" i="7"/>
  <c r="E41" i="7"/>
  <c r="D40" i="7"/>
  <c r="E40" i="7"/>
  <c r="D39" i="7"/>
  <c r="E39" i="7"/>
  <c r="D38" i="7"/>
  <c r="E38" i="7"/>
  <c r="D37" i="7"/>
  <c r="E37" i="7"/>
  <c r="D36" i="7"/>
  <c r="E36" i="7"/>
  <c r="D35" i="7"/>
  <c r="E35" i="7"/>
  <c r="D34" i="7"/>
  <c r="E34" i="7"/>
  <c r="D33" i="7"/>
  <c r="E33" i="7"/>
  <c r="D32" i="7"/>
  <c r="E32" i="7"/>
  <c r="D31" i="7"/>
  <c r="E31" i="7"/>
  <c r="D30" i="7"/>
  <c r="E30" i="7"/>
  <c r="D29" i="7"/>
  <c r="E29" i="7"/>
  <c r="D28" i="7"/>
  <c r="E28" i="7"/>
  <c r="D27" i="7"/>
  <c r="E27" i="7"/>
  <c r="D26" i="7"/>
  <c r="E26" i="7"/>
  <c r="D25" i="7"/>
  <c r="E25" i="7"/>
  <c r="D24" i="7"/>
  <c r="E24" i="7"/>
  <c r="D23" i="7"/>
  <c r="E23" i="7"/>
  <c r="D22" i="7"/>
  <c r="E22" i="7"/>
  <c r="D21" i="7"/>
  <c r="E21" i="7"/>
  <c r="D20" i="7"/>
  <c r="E20" i="7"/>
  <c r="D19" i="7"/>
  <c r="E19" i="7"/>
  <c r="D18" i="7"/>
  <c r="E18" i="7"/>
  <c r="D17" i="7"/>
  <c r="E17" i="7"/>
  <c r="D16" i="7"/>
  <c r="E16" i="7"/>
  <c r="D15" i="7"/>
  <c r="E15" i="7"/>
  <c r="D14" i="7"/>
  <c r="E14" i="7"/>
  <c r="D13" i="7"/>
  <c r="E13" i="7"/>
  <c r="D12" i="7"/>
  <c r="E12" i="7"/>
  <c r="D134" i="7"/>
  <c r="E134" i="7"/>
  <c r="D133" i="7"/>
  <c r="E133" i="7"/>
  <c r="D132" i="7"/>
  <c r="E132" i="7"/>
  <c r="D131" i="7"/>
  <c r="E131" i="7"/>
  <c r="D130" i="7"/>
  <c r="E130" i="7"/>
  <c r="D129" i="7"/>
  <c r="E129" i="7"/>
  <c r="D128" i="7"/>
  <c r="E128" i="7"/>
  <c r="D127" i="7"/>
  <c r="E127" i="7"/>
  <c r="D126" i="7"/>
  <c r="E126" i="7"/>
  <c r="D125" i="7"/>
  <c r="E125" i="7"/>
  <c r="D124" i="7"/>
  <c r="E124" i="7"/>
  <c r="D123" i="7"/>
  <c r="E123" i="7"/>
  <c r="D122" i="7"/>
  <c r="E122" i="7"/>
  <c r="D121" i="7"/>
  <c r="E121" i="7"/>
  <c r="D120" i="7"/>
  <c r="E120" i="7"/>
  <c r="D119" i="7"/>
  <c r="E119" i="7"/>
  <c r="D118" i="7"/>
  <c r="E118" i="7"/>
  <c r="D117" i="7"/>
  <c r="E117" i="7"/>
  <c r="D116" i="7"/>
  <c r="E116" i="7"/>
  <c r="D115" i="7"/>
  <c r="E115" i="7"/>
  <c r="D114" i="7"/>
  <c r="E114" i="7"/>
  <c r="D113" i="7"/>
  <c r="E113" i="7"/>
  <c r="D112" i="7"/>
  <c r="E112" i="7"/>
  <c r="I20" i="7" l="1"/>
  <c r="J20" i="7"/>
  <c r="I21" i="7"/>
  <c r="J21" i="7"/>
  <c r="I22" i="7"/>
  <c r="J22" i="7"/>
  <c r="I23" i="7"/>
  <c r="J23" i="7"/>
  <c r="I24" i="7"/>
  <c r="J24" i="7"/>
  <c r="I25" i="7"/>
  <c r="J25" i="7"/>
  <c r="I26" i="7"/>
  <c r="J26" i="7"/>
  <c r="I27" i="7"/>
  <c r="J27" i="7"/>
  <c r="I28" i="7"/>
  <c r="J28" i="7"/>
  <c r="I29" i="7"/>
  <c r="J29" i="7"/>
  <c r="I30" i="7"/>
  <c r="J30" i="7"/>
  <c r="I31" i="7"/>
  <c r="J31" i="7"/>
  <c r="I32" i="7"/>
  <c r="J32" i="7"/>
  <c r="I33" i="7"/>
  <c r="J33" i="7"/>
  <c r="I34" i="7"/>
  <c r="J34" i="7"/>
  <c r="I35" i="7"/>
  <c r="J35" i="7"/>
  <c r="I36" i="7"/>
  <c r="J36" i="7"/>
  <c r="I37" i="7"/>
  <c r="J37" i="7"/>
  <c r="I38" i="7"/>
  <c r="J38" i="7"/>
  <c r="I39" i="7"/>
  <c r="J39" i="7"/>
  <c r="I40" i="7"/>
  <c r="J40" i="7"/>
  <c r="I41" i="7"/>
  <c r="J41" i="7"/>
  <c r="I42" i="7"/>
  <c r="J42" i="7"/>
  <c r="I43" i="7"/>
  <c r="J43" i="7"/>
  <c r="I44" i="7"/>
  <c r="J44" i="7"/>
  <c r="I45" i="7"/>
  <c r="J45" i="7"/>
  <c r="I46" i="7"/>
  <c r="J46" i="7"/>
  <c r="I47" i="7"/>
  <c r="J47" i="7"/>
  <c r="I48" i="7"/>
  <c r="J48" i="7"/>
  <c r="I49" i="7"/>
  <c r="J49" i="7"/>
  <c r="I50" i="7"/>
  <c r="J50" i="7"/>
  <c r="I51" i="7"/>
  <c r="J51" i="7"/>
  <c r="I52" i="7"/>
  <c r="J52" i="7"/>
  <c r="I53" i="7"/>
  <c r="J53" i="7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J64" i="7"/>
  <c r="I65" i="7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74" i="7"/>
  <c r="J74" i="7"/>
  <c r="I75" i="7"/>
  <c r="J75" i="7"/>
  <c r="I76" i="7"/>
  <c r="J76" i="7"/>
  <c r="I77" i="7"/>
  <c r="J77" i="7"/>
  <c r="I78" i="7"/>
  <c r="J78" i="7"/>
  <c r="I79" i="7"/>
  <c r="J79" i="7"/>
  <c r="I80" i="7"/>
  <c r="J80" i="7"/>
  <c r="I81" i="7"/>
  <c r="J81" i="7"/>
  <c r="I82" i="7"/>
  <c r="J82" i="7"/>
  <c r="I83" i="7"/>
  <c r="J83" i="7"/>
  <c r="I84" i="7"/>
  <c r="J84" i="7"/>
  <c r="I85" i="7"/>
  <c r="J85" i="7"/>
  <c r="I86" i="7"/>
  <c r="J86" i="7"/>
  <c r="I87" i="7"/>
  <c r="J87" i="7"/>
  <c r="I88" i="7"/>
  <c r="J88" i="7"/>
  <c r="I89" i="7"/>
  <c r="J89" i="7"/>
  <c r="I90" i="7"/>
  <c r="J90" i="7"/>
  <c r="I91" i="7"/>
  <c r="J91" i="7"/>
  <c r="I92" i="7"/>
  <c r="J92" i="7"/>
  <c r="I93" i="7"/>
  <c r="J93" i="7"/>
  <c r="I94" i="7"/>
  <c r="J94" i="7"/>
  <c r="I95" i="7"/>
  <c r="J95" i="7"/>
  <c r="I96" i="7"/>
  <c r="J96" i="7"/>
  <c r="I97" i="7"/>
  <c r="J97" i="7"/>
  <c r="I98" i="7"/>
  <c r="J98" i="7"/>
  <c r="I99" i="7"/>
  <c r="J99" i="7"/>
  <c r="I100" i="7"/>
  <c r="J100" i="7"/>
  <c r="I101" i="7"/>
  <c r="J101" i="7"/>
  <c r="I102" i="7"/>
  <c r="J102" i="7"/>
  <c r="I103" i="7"/>
  <c r="J103" i="7"/>
  <c r="I104" i="7"/>
  <c r="J104" i="7"/>
  <c r="I105" i="7"/>
  <c r="J105" i="7"/>
  <c r="I106" i="7"/>
  <c r="J106" i="7"/>
  <c r="I107" i="7"/>
  <c r="J107" i="7"/>
  <c r="I108" i="7"/>
  <c r="J108" i="7"/>
  <c r="I109" i="7"/>
  <c r="J109" i="7"/>
  <c r="I110" i="7"/>
  <c r="J110" i="7"/>
  <c r="I111" i="7"/>
  <c r="J111" i="7"/>
  <c r="I112" i="7"/>
  <c r="J112" i="7"/>
  <c r="I113" i="7"/>
  <c r="J113" i="7"/>
  <c r="I114" i="7"/>
  <c r="J114" i="7"/>
  <c r="I115" i="7"/>
  <c r="J115" i="7"/>
  <c r="I116" i="7"/>
  <c r="J116" i="7"/>
  <c r="I117" i="7"/>
  <c r="J117" i="7"/>
  <c r="I118" i="7"/>
  <c r="J118" i="7"/>
  <c r="I119" i="7"/>
  <c r="J119" i="7"/>
  <c r="I120" i="7"/>
  <c r="J120" i="7"/>
  <c r="I121" i="7"/>
  <c r="J121" i="7"/>
  <c r="I122" i="7"/>
  <c r="J122" i="7"/>
  <c r="I123" i="7"/>
  <c r="J123" i="7"/>
  <c r="I124" i="7"/>
  <c r="J124" i="7"/>
  <c r="I125" i="7"/>
  <c r="J125" i="7"/>
  <c r="I126" i="7"/>
  <c r="J126" i="7"/>
  <c r="I127" i="7"/>
  <c r="J127" i="7"/>
  <c r="I128" i="7"/>
  <c r="J128" i="7"/>
  <c r="I129" i="7"/>
  <c r="J129" i="7"/>
  <c r="I130" i="7"/>
  <c r="J130" i="7"/>
  <c r="I131" i="7"/>
  <c r="J131" i="7"/>
  <c r="I132" i="7"/>
  <c r="J132" i="7"/>
  <c r="I133" i="7"/>
  <c r="J133" i="7"/>
  <c r="I10" i="7"/>
  <c r="J10" i="7"/>
  <c r="I11" i="7"/>
  <c r="J11" i="7"/>
  <c r="I3" i="7"/>
  <c r="J3" i="7"/>
  <c r="I4" i="7"/>
  <c r="J4" i="7"/>
  <c r="I5" i="7"/>
  <c r="J5" i="7"/>
  <c r="I6" i="7"/>
  <c r="J6" i="7"/>
  <c r="I7" i="7"/>
  <c r="J7" i="7"/>
  <c r="I8" i="7"/>
  <c r="J8" i="7"/>
  <c r="I12" i="7"/>
  <c r="J12" i="7"/>
  <c r="I13" i="7"/>
  <c r="J13" i="7"/>
  <c r="I14" i="7"/>
  <c r="J14" i="7"/>
  <c r="I15" i="7"/>
  <c r="J15" i="7"/>
  <c r="I16" i="7"/>
  <c r="J16" i="7"/>
  <c r="I17" i="7"/>
  <c r="J17" i="7"/>
  <c r="I18" i="7"/>
  <c r="J18" i="7"/>
  <c r="I19" i="7"/>
  <c r="J19" i="7"/>
</calcChain>
</file>

<file path=xl/sharedStrings.xml><?xml version="1.0" encoding="utf-8"?>
<sst xmlns="http://schemas.openxmlformats.org/spreadsheetml/2006/main" count="3435" uniqueCount="366">
  <si>
    <t>Customer ID</t>
  </si>
  <si>
    <t>Customer Name</t>
  </si>
  <si>
    <t>Region</t>
  </si>
  <si>
    <t>Transaction Date</t>
  </si>
  <si>
    <t>Transaction Amount</t>
  </si>
  <si>
    <t>CUST0157</t>
  </si>
  <si>
    <t>CUST0108</t>
  </si>
  <si>
    <t>CUST0165</t>
  </si>
  <si>
    <t>CUST0036</t>
  </si>
  <si>
    <t>CUST0013</t>
  </si>
  <si>
    <t>CUST0169</t>
  </si>
  <si>
    <t>CUST0173</t>
  </si>
  <si>
    <t>CUST0009</t>
  </si>
  <si>
    <t>CUST0073</t>
  </si>
  <si>
    <t>CUST0082</t>
  </si>
  <si>
    <t>CUST0138</t>
  </si>
  <si>
    <t>CUST0189</t>
  </si>
  <si>
    <t>CUST0147</t>
  </si>
  <si>
    <t>CUST0049</t>
  </si>
  <si>
    <t>CUST0162</t>
  </si>
  <si>
    <t>CUST0199</t>
  </si>
  <si>
    <t>CUST0080</t>
  </si>
  <si>
    <t>CUST0180</t>
  </si>
  <si>
    <t>CUST0053</t>
  </si>
  <si>
    <t>CUST0043</t>
  </si>
  <si>
    <t>CUST0116</t>
  </si>
  <si>
    <t>CUST0105</t>
  </si>
  <si>
    <t>CUST0008</t>
  </si>
  <si>
    <t>CUST0188</t>
  </si>
  <si>
    <t>CUST0011</t>
  </si>
  <si>
    <t>CUST0024</t>
  </si>
  <si>
    <t>CUST0075</t>
  </si>
  <si>
    <t>CUST0005</t>
  </si>
  <si>
    <t>CUST0197</t>
  </si>
  <si>
    <t>CUST0134</t>
  </si>
  <si>
    <t>CUST0120</t>
  </si>
  <si>
    <t>CUST0033</t>
  </si>
  <si>
    <t>CUST0131</t>
  </si>
  <si>
    <t>CUST0061</t>
  </si>
  <si>
    <t>CUST0177</t>
  </si>
  <si>
    <t>CUST0093</t>
  </si>
  <si>
    <t>CUST0179</t>
  </si>
  <si>
    <t>CUST0018</t>
  </si>
  <si>
    <t>CUST0032</t>
  </si>
  <si>
    <t>CUST0150</t>
  </si>
  <si>
    <t>CUST0161</t>
  </si>
  <si>
    <t>CUST0040</t>
  </si>
  <si>
    <t>CUST0140</t>
  </si>
  <si>
    <t>CUST0059</t>
  </si>
  <si>
    <t>CUST0144</t>
  </si>
  <si>
    <t>CUST0100</t>
  </si>
  <si>
    <t>CUST0077</t>
  </si>
  <si>
    <t>CUST0070</t>
  </si>
  <si>
    <t>CUST0087</t>
  </si>
  <si>
    <t>CUST0057</t>
  </si>
  <si>
    <t>CUST0026</t>
  </si>
  <si>
    <t>CUST0091</t>
  </si>
  <si>
    <t>CUST0068</t>
  </si>
  <si>
    <t>CUST0029</t>
  </si>
  <si>
    <t>CUST0121</t>
  </si>
  <si>
    <t>CUST0192</t>
  </si>
  <si>
    <t>CUST0044</t>
  </si>
  <si>
    <t>CUST0112</t>
  </si>
  <si>
    <t>CUST0017</t>
  </si>
  <si>
    <t>CUST0122</t>
  </si>
  <si>
    <t>CUST0099</t>
  </si>
  <si>
    <t>CUST0123</t>
  </si>
  <si>
    <t>CUST0038</t>
  </si>
  <si>
    <t>CUST0130</t>
  </si>
  <si>
    <t>CUST0023</t>
  </si>
  <si>
    <t>CUST0156</t>
  </si>
  <si>
    <t>CUST0183</t>
  </si>
  <si>
    <t>CUST0010</t>
  </si>
  <si>
    <t>CUST0064</t>
  </si>
  <si>
    <t>CUST0118</t>
  </si>
  <si>
    <t>CUST0113</t>
  </si>
  <si>
    <t>CUST0136</t>
  </si>
  <si>
    <t>CUST0031</t>
  </si>
  <si>
    <t>CUST0111</t>
  </si>
  <si>
    <t>CUST0186</t>
  </si>
  <si>
    <t>CUST0176</t>
  </si>
  <si>
    <t>CUST0020</t>
  </si>
  <si>
    <t>CUST0063</t>
  </si>
  <si>
    <t>CUST0196</t>
  </si>
  <si>
    <t>CUST0137</t>
  </si>
  <si>
    <t>CUST0025</t>
  </si>
  <si>
    <t>CUST0184</t>
  </si>
  <si>
    <t>CUST0141</t>
  </si>
  <si>
    <t>CUST0035</t>
  </si>
  <si>
    <t>CUST0037</t>
  </si>
  <si>
    <t>CUST0148</t>
  </si>
  <si>
    <t>CUST0126</t>
  </si>
  <si>
    <t>CUST0052</t>
  </si>
  <si>
    <t>CUST0172</t>
  </si>
  <si>
    <t>CUST0152</t>
  </si>
  <si>
    <t>CUST0012</t>
  </si>
  <si>
    <t>CUST0127</t>
  </si>
  <si>
    <t>CUST0097</t>
  </si>
  <si>
    <t>CUST0181</t>
  </si>
  <si>
    <t>CUST0106</t>
  </si>
  <si>
    <t>CUST0114</t>
  </si>
  <si>
    <t>CUST0090</t>
  </si>
  <si>
    <t>CUST0158</t>
  </si>
  <si>
    <t>CUST0078</t>
  </si>
  <si>
    <t>CUST0135</t>
  </si>
  <si>
    <t>CUST0167</t>
  </si>
  <si>
    <t>CUST0016</t>
  </si>
  <si>
    <t>CUST0095</t>
  </si>
  <si>
    <t>CUST0042</t>
  </si>
  <si>
    <t>CUST0076</t>
  </si>
  <si>
    <t>CUST0065</t>
  </si>
  <si>
    <t>CUST0159</t>
  </si>
  <si>
    <t>CUST0050</t>
  </si>
  <si>
    <t>CUST0004</t>
  </si>
  <si>
    <t>CUST0021</t>
  </si>
  <si>
    <t>CUST0003</t>
  </si>
  <si>
    <t>CUST0198</t>
  </si>
  <si>
    <t>CUST0119</t>
  </si>
  <si>
    <t>CUST0129</t>
  </si>
  <si>
    <t>CUST0027</t>
  </si>
  <si>
    <t>CUST0081</t>
  </si>
  <si>
    <t>CUST0164</t>
  </si>
  <si>
    <t>CUST0171</t>
  </si>
  <si>
    <t>CUST0054</t>
  </si>
  <si>
    <t>CUST0019</t>
  </si>
  <si>
    <t>CUST0039</t>
  </si>
  <si>
    <t>CUST0132</t>
  </si>
  <si>
    <t>CUST0124</t>
  </si>
  <si>
    <t>CUST0139</t>
  </si>
  <si>
    <t>CUST0145</t>
  </si>
  <si>
    <t>CUST0128</t>
  </si>
  <si>
    <t>CUST0058</t>
  </si>
  <si>
    <t>CUST0086</t>
  </si>
  <si>
    <t>CUST0022</t>
  </si>
  <si>
    <t>CUST0166</t>
  </si>
  <si>
    <t>CUST0069</t>
  </si>
  <si>
    <t>CUST0175</t>
  </si>
  <si>
    <t>CUST0048</t>
  </si>
  <si>
    <t>CUST0190</t>
  </si>
  <si>
    <t>CUST0067</t>
  </si>
  <si>
    <t>CUST0001</t>
  </si>
  <si>
    <t>CUST0072</t>
  </si>
  <si>
    <t>CUST0191</t>
  </si>
  <si>
    <t>CUST0046</t>
  </si>
  <si>
    <t>CUST0028</t>
  </si>
  <si>
    <t>CUST0096</t>
  </si>
  <si>
    <t>CUST0089</t>
  </si>
  <si>
    <t>CUST0153</t>
  </si>
  <si>
    <t>CUST0066</t>
  </si>
  <si>
    <t>CUST0187</t>
  </si>
  <si>
    <t>CUST0030</t>
  </si>
  <si>
    <t>CUST0034</t>
  </si>
  <si>
    <t>CUST0107</t>
  </si>
  <si>
    <t>CUST0088</t>
  </si>
  <si>
    <t>CUST0101</t>
  </si>
  <si>
    <t>CUST0185</t>
  </si>
  <si>
    <t>CUST0051</t>
  </si>
  <si>
    <t>CUST0098</t>
  </si>
  <si>
    <t>CUST0047</t>
  </si>
  <si>
    <t>CUST0151</t>
  </si>
  <si>
    <t>CUST0041</t>
  </si>
  <si>
    <t>CUST0110</t>
  </si>
  <si>
    <t>CUST0143</t>
  </si>
  <si>
    <t>CUST0060</t>
  </si>
  <si>
    <t>CUST0109</t>
  </si>
  <si>
    <t>CUST0062</t>
  </si>
  <si>
    <t>CUST0178</t>
  </si>
  <si>
    <t>CUST0045</t>
  </si>
  <si>
    <t>CUST0055</t>
  </si>
  <si>
    <t>CUST0200</t>
  </si>
  <si>
    <t>CUST0149</t>
  </si>
  <si>
    <t>CUST0092</t>
  </si>
  <si>
    <t>CUST0002</t>
  </si>
  <si>
    <t>CUST0160</t>
  </si>
  <si>
    <t>CUST0115</t>
  </si>
  <si>
    <t>CUST0074</t>
  </si>
  <si>
    <t>CUST0102</t>
  </si>
  <si>
    <t>CUST0084</t>
  </si>
  <si>
    <t>CUST0182</t>
  </si>
  <si>
    <t>CUST0146</t>
  </si>
  <si>
    <t>CUST0103</t>
  </si>
  <si>
    <t>CUST0154</t>
  </si>
  <si>
    <t>CUST0194</t>
  </si>
  <si>
    <t>CUST0195</t>
  </si>
  <si>
    <t>CUST0170</t>
  </si>
  <si>
    <t>CUST0007</t>
  </si>
  <si>
    <t>CUST0014</t>
  </si>
  <si>
    <t>CUST0079</t>
  </si>
  <si>
    <t>CUST0094</t>
  </si>
  <si>
    <t>CUST0142</t>
  </si>
  <si>
    <t>CUST0117</t>
  </si>
  <si>
    <t>CUST0015</t>
  </si>
  <si>
    <t>CUST0056</t>
  </si>
  <si>
    <t>CUST0083</t>
  </si>
  <si>
    <t>CUST0163</t>
  </si>
  <si>
    <t>CUST0133</t>
  </si>
  <si>
    <t>CUST0125</t>
  </si>
  <si>
    <t>CUST0104</t>
  </si>
  <si>
    <t>CUST0193</t>
  </si>
  <si>
    <t>CUST0071</t>
  </si>
  <si>
    <t>CUST0168</t>
  </si>
  <si>
    <t>CUST0155</t>
  </si>
  <si>
    <t>CUST0174</t>
  </si>
  <si>
    <t>CUST0085</t>
  </si>
  <si>
    <t>Shinkafi Ventures</t>
  </si>
  <si>
    <t>Alhaji Enterprises</t>
  </si>
  <si>
    <t>Yar'Adua Limited</t>
  </si>
  <si>
    <t>Sahel Limited</t>
  </si>
  <si>
    <t>Kano Limited</t>
  </si>
  <si>
    <t>Shinkafi Stores</t>
  </si>
  <si>
    <t>Zamzam Industries</t>
  </si>
  <si>
    <t>Kano Trading Co.</t>
  </si>
  <si>
    <t>Jarma Limited</t>
  </si>
  <si>
    <t>Tambuwal Distributors</t>
  </si>
  <si>
    <t>Tambuwal Logistics</t>
  </si>
  <si>
    <t>Katsina Logistics</t>
  </si>
  <si>
    <t>Danfodio Trading Co.</t>
  </si>
  <si>
    <t>Tambuwal Limited</t>
  </si>
  <si>
    <t>Danfodio General Merchants</t>
  </si>
  <si>
    <t>Hajiya Enterprises</t>
  </si>
  <si>
    <t>Danfodio Global Resources</t>
  </si>
  <si>
    <t>Barau Nig. Ltd.</t>
  </si>
  <si>
    <t>Zamzam Group</t>
  </si>
  <si>
    <t>Yar'Adua General Merchants</t>
  </si>
  <si>
    <t>Jarma Industries</t>
  </si>
  <si>
    <t>Tambuwal Nig. Ltd.</t>
  </si>
  <si>
    <t>Hajiya Group</t>
  </si>
  <si>
    <t>Sahel Group</t>
  </si>
  <si>
    <t>Alhaji Logistics</t>
  </si>
  <si>
    <t>Tambuwal Ventures</t>
  </si>
  <si>
    <t>Alhaji Industries</t>
  </si>
  <si>
    <t>Hajiya Limited</t>
  </si>
  <si>
    <t>Jarma Distributors</t>
  </si>
  <si>
    <t>Danfodio Limited</t>
  </si>
  <si>
    <t>Gidan Stores</t>
  </si>
  <si>
    <t>Alhaji Ventures</t>
  </si>
  <si>
    <t>Hajiya Trading Co.</t>
  </si>
  <si>
    <t>Malam Stores</t>
  </si>
  <si>
    <t>Yar'Adua Industries</t>
  </si>
  <si>
    <t>Yar'Adua Distributors</t>
  </si>
  <si>
    <t>Madaki General Merchants</t>
  </si>
  <si>
    <t>Sarkin Enterprises</t>
  </si>
  <si>
    <t>Alhaji Trading Co.</t>
  </si>
  <si>
    <t>Kano Industries</t>
  </si>
  <si>
    <t>Kano Ventures</t>
  </si>
  <si>
    <t>Tafida Limited</t>
  </si>
  <si>
    <t>Alhaji Distributors</t>
  </si>
  <si>
    <t>Gidan Enterprises</t>
  </si>
  <si>
    <t>Barau Limited</t>
  </si>
  <si>
    <t>Hajiya Logistics</t>
  </si>
  <si>
    <t>Jarma Global Resources</t>
  </si>
  <si>
    <t>Jarma Logistics</t>
  </si>
  <si>
    <t>Katsina Enterprises</t>
  </si>
  <si>
    <t>Katsina Global Resources</t>
  </si>
  <si>
    <t>Tambuwal Enterprises</t>
  </si>
  <si>
    <t>Gidan General Merchants</t>
  </si>
  <si>
    <t>Danfodio Distributors</t>
  </si>
  <si>
    <t>Malam Logistics</t>
  </si>
  <si>
    <t>Zamzam Logistics</t>
  </si>
  <si>
    <t>Malam Distributors</t>
  </si>
  <si>
    <t>Gidan Ventures</t>
  </si>
  <si>
    <t>Zazzau General Merchants</t>
  </si>
  <si>
    <t>Madaki Industries</t>
  </si>
  <si>
    <t>Shinkafi Logistics</t>
  </si>
  <si>
    <t>Tambuwal Stores</t>
  </si>
  <si>
    <t>Danfodio Nig. Ltd.</t>
  </si>
  <si>
    <t>Katsina Limited</t>
  </si>
  <si>
    <t>Arewa Distributors</t>
  </si>
  <si>
    <t>Tafida Logistics</t>
  </si>
  <si>
    <t>Madaki Enterprises</t>
  </si>
  <si>
    <t>Kano General Merchants</t>
  </si>
  <si>
    <t>Kano Distributors</t>
  </si>
  <si>
    <t>Tambuwal Industries</t>
  </si>
  <si>
    <t>Hajiya Nig. Ltd.</t>
  </si>
  <si>
    <t>Alhaji Limited</t>
  </si>
  <si>
    <t>Sarkin Nig. Ltd.</t>
  </si>
  <si>
    <t>Sahel Trading Co.</t>
  </si>
  <si>
    <t>Alhaji General Merchants</t>
  </si>
  <si>
    <t>Jarma Stores</t>
  </si>
  <si>
    <t>Tafida Stores</t>
  </si>
  <si>
    <t>Malam Nig. Ltd.</t>
  </si>
  <si>
    <t>Shinkafi Group</t>
  </si>
  <si>
    <t>Jarma Trading Co.</t>
  </si>
  <si>
    <t>Madaki Nig. Ltd.</t>
  </si>
  <si>
    <t>Jarma Enterprises</t>
  </si>
  <si>
    <t>Madaki Group</t>
  </si>
  <si>
    <t>Jarma Nig. Ltd.</t>
  </si>
  <si>
    <t>Tafida Industries</t>
  </si>
  <si>
    <t>Kano Enterprises</t>
  </si>
  <si>
    <t>Katsina Distributors</t>
  </si>
  <si>
    <t>Sarkin Distributors</t>
  </si>
  <si>
    <t>Sarkin Ventures</t>
  </si>
  <si>
    <t>Sarkin Global Resources</t>
  </si>
  <si>
    <t>Zazzau Limited</t>
  </si>
  <si>
    <t>Arewa Logistics</t>
  </si>
  <si>
    <t>Sarkin Logistics</t>
  </si>
  <si>
    <t>Barau Group</t>
  </si>
  <si>
    <t>Shinkafi Nig. Ltd.</t>
  </si>
  <si>
    <t>Malam Group</t>
  </si>
  <si>
    <t>Shinkafi General Merchants</t>
  </si>
  <si>
    <t>Tambuwal Global Resources</t>
  </si>
  <si>
    <t>Zazzau Enterprises</t>
  </si>
  <si>
    <t>Malam Limited</t>
  </si>
  <si>
    <t>Yar'Adua Nig. Ltd.</t>
  </si>
  <si>
    <t>Madaki Ventures</t>
  </si>
  <si>
    <t>Yar'Adua Trading Co.</t>
  </si>
  <si>
    <t>Katsina Group</t>
  </si>
  <si>
    <t>Zamzam Trading Co.</t>
  </si>
  <si>
    <t>Zazzau Global Resources</t>
  </si>
  <si>
    <t>Tafida Ventures</t>
  </si>
  <si>
    <t>Katsina Nig. Ltd.</t>
  </si>
  <si>
    <t>Malam Global Resources</t>
  </si>
  <si>
    <t>Sahel Industries</t>
  </si>
  <si>
    <t>Kano Logistics</t>
  </si>
  <si>
    <t>Yar'Adua Global Resources</t>
  </si>
  <si>
    <t>Sahel Distributors</t>
  </si>
  <si>
    <t>Zamzam Enterprises</t>
  </si>
  <si>
    <t>Jarma General Merchants</t>
  </si>
  <si>
    <t>Sarkin Trading Co.</t>
  </si>
  <si>
    <t>Tafida Nig. Ltd.</t>
  </si>
  <si>
    <t>Tafida Trading Co.</t>
  </si>
  <si>
    <t>Zazzau Stores</t>
  </si>
  <si>
    <t>Yar'Adua Logistics</t>
  </si>
  <si>
    <t>Arewa Trading Co.</t>
  </si>
  <si>
    <t>Alhaji Stores</t>
  </si>
  <si>
    <t>Sarkin Industries</t>
  </si>
  <si>
    <t>Zamzam General Merchants</t>
  </si>
  <si>
    <t>Katsina Stores</t>
  </si>
  <si>
    <t>Barau Stores</t>
  </si>
  <si>
    <t>Gidan Global Resources</t>
  </si>
  <si>
    <t>Yar'Adua Enterprises</t>
  </si>
  <si>
    <t>Yar'Adua Ventures</t>
  </si>
  <si>
    <t>Gidan Group</t>
  </si>
  <si>
    <t>Zamzam Global Resources</t>
  </si>
  <si>
    <t>Gidan Distributors</t>
  </si>
  <si>
    <t>Gidan Nig. Ltd.</t>
  </si>
  <si>
    <t>Arewa Nig. Ltd.</t>
  </si>
  <si>
    <t>West</t>
  </si>
  <si>
    <t>East</t>
  </si>
  <si>
    <t>South</t>
  </si>
  <si>
    <t>Central</t>
  </si>
  <si>
    <t>North</t>
  </si>
  <si>
    <t>Row Labels</t>
  </si>
  <si>
    <t>Grand Total</t>
  </si>
  <si>
    <t>Customers</t>
  </si>
  <si>
    <t>No. of Transactions</t>
  </si>
  <si>
    <t>Total Transaction Amount</t>
  </si>
  <si>
    <t>Recent Purchase Date</t>
  </si>
  <si>
    <t>Recency</t>
  </si>
  <si>
    <t>Frequency</t>
  </si>
  <si>
    <t>Monetary</t>
  </si>
  <si>
    <t>R score</t>
  </si>
  <si>
    <t>F score</t>
  </si>
  <si>
    <t>M score</t>
  </si>
  <si>
    <t>RFM Score</t>
  </si>
  <si>
    <t>Segment</t>
  </si>
  <si>
    <t>At Risk</t>
  </si>
  <si>
    <t>Can't Lose Them</t>
  </si>
  <si>
    <t>Champions</t>
  </si>
  <si>
    <t>Lost</t>
  </si>
  <si>
    <t>Loyal Customers</t>
  </si>
  <si>
    <t>Others</t>
  </si>
  <si>
    <t>Recent Customers</t>
  </si>
  <si>
    <t>Count of Customers</t>
  </si>
  <si>
    <t>Average Revenue per Customer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</si>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</sst>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&quot;₦&quot;#,##0"/>
  </numFmts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49" fontId="0" fillId="0" borderId="0" xfId="0" applyNumberFormat="1"/>
    <xf numFmtId="167" fontId="0" fillId="0" borderId="0" xfId="0" applyNumberFormat="1"/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/>
    <xf numFmtId="0" fontId="1" fillId="3" borderId="1" xfId="0" applyNumberFormat="1" applyFont="1" applyFill="1" applyBorder="1"/>
    <xf numFmtId="167" fontId="1" fillId="3" borderId="1" xfId="0" applyNumberFormat="1" applyFont="1" applyFill="1" applyBorder="1"/>
    <xf numFmtId="0" fontId="1" fillId="3" borderId="2" xfId="0" applyFont="1" applyFill="1" applyBorder="1"/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0" fillId="0" borderId="0" xfId="0" applyNumberFormat="1"/>
    <xf numFmtId="167" fontId="1" fillId="3" borderId="1" xfId="0" applyNumberFormat="1" applyFont="1" applyFill="1" applyBorder="1" applyAlignment="1">
      <alignment horizontal="left"/>
    </xf>
    <xf numFmtId="0" fontId="2" fillId="2" borderId="9" xfId="0" applyFont="1" applyFill="1" applyBorder="1" applyAlignment="1">
      <alignment vertical="center"/>
    </xf>
    <xf numFmtId="14" fontId="2" fillId="2" borderId="9" xfId="0" applyNumberFormat="1" applyFont="1" applyFill="1" applyBorder="1" applyAlignment="1">
      <alignment vertical="center"/>
    </xf>
    <xf numFmtId="1" fontId="2" fillId="2" borderId="9" xfId="0" applyNumberFormat="1" applyFont="1" applyFill="1" applyBorder="1" applyAlignment="1">
      <alignment vertical="center"/>
    </xf>
    <xf numFmtId="167" fontId="2" fillId="2" borderId="9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horizontal="left"/>
    </xf>
    <xf numFmtId="14" fontId="1" fillId="3" borderId="7" xfId="0" applyNumberFormat="1" applyFont="1" applyFill="1" applyBorder="1" applyAlignment="1">
      <alignment horizontal="left"/>
    </xf>
    <xf numFmtId="1" fontId="1" fillId="3" borderId="7" xfId="0" applyNumberFormat="1" applyFont="1" applyFill="1" applyBorder="1" applyAlignment="1">
      <alignment horizontal="left"/>
    </xf>
    <xf numFmtId="167" fontId="1" fillId="3" borderId="7" xfId="0" applyNumberFormat="1" applyFont="1" applyFill="1" applyBorder="1" applyAlignment="1">
      <alignment horizontal="left"/>
    </xf>
    <xf numFmtId="0" fontId="0" fillId="0" borderId="3" xfId="0" pivotButton="1" applyBorder="1"/>
    <xf numFmtId="0" fontId="0" fillId="0" borderId="3" xfId="0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67" fontId="0" fillId="0" borderId="6" xfId="0" applyNumberFormat="1" applyBorder="1"/>
    <xf numFmtId="167" fontId="0" fillId="0" borderId="10" xfId="0" applyNumberFormat="1" applyBorder="1"/>
  </cellXfs>
  <cellStyles count="1">
    <cellStyle name="Normal" xfId="0" builtinId="0"/>
  </cellStyles>
  <dxfs count="317"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00206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67" formatCode="&quot;₦&quot;#,##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19" formatCode="dd/mm/yyyy"/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C00000"/>
        </patternFill>
      </fill>
    </dxf>
    <dxf>
      <font>
        <b val="0"/>
        <i val="0"/>
        <color rgb="FFFFC000"/>
      </font>
      <fill>
        <patternFill>
          <bgColor rgb="FF002060"/>
        </patternFill>
      </fill>
      <border diagonalUp="1">
        <left style="medium">
          <color rgb="FFFFC000"/>
        </left>
        <right style="medium">
          <color rgb="FFFFC000"/>
        </right>
        <top style="medium">
          <color rgb="FFFFC000"/>
        </top>
        <bottom style="medium">
          <color rgb="FFFFC000"/>
        </bottom>
        <diagonal style="thin">
          <color auto="1"/>
        </diagonal>
        <vertical style="medium">
          <color rgb="FFFFC000"/>
        </vertical>
        <horizontal style="medium">
          <color rgb="FFFFC000"/>
        </horizontal>
      </border>
    </dxf>
    <dxf>
      <numFmt numFmtId="30" formatCode="@"/>
    </dxf>
    <dxf>
      <numFmt numFmtId="167" formatCode="&quot;₦&quot;#,##0"/>
    </dxf>
    <dxf>
      <numFmt numFmtId="30" formatCode="@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BUA Style" pivot="0" count="2" xr9:uid="{0BF4504A-69FF-4097-B811-FC7A7F5CFBC3}">
      <tableStyleElement type="wholeTable" dxfId="310"/>
      <tableStyleElement type="headerRow" dxfId="3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bril Yahaya Jibril" refreshedDate="45824.813382523149" createdVersion="8" refreshedVersion="8" minRefreshableVersion="3" recordCount="1000" xr:uid="{A78DA74D-C9D9-49A6-9915-5F8B9817987A}">
  <cacheSource type="worksheet">
    <worksheetSource name="Table2"/>
  </cacheSource>
  <cacheFields count="8">
    <cacheField name="Transaction Date" numFmtId="14">
      <sharedItems containsSemiMixedTypes="0" containsNonDate="0" containsDate="1" containsString="0" minDate="2024-06-01T00:00:00" maxDate="2025-06-01T00:00:00" count="340">
        <d v="2024-06-14T00:00:00"/>
        <d v="2024-10-29T00:00:00"/>
        <d v="2024-07-16T00:00:00"/>
        <d v="2024-07-28T00:00:00"/>
        <d v="2025-03-11T00:00:00"/>
        <d v="2024-07-02T00:00:00"/>
        <d v="2025-05-09T00:00:00"/>
        <d v="2025-03-20T00:00:00"/>
        <d v="2024-11-17T00:00:00"/>
        <d v="2025-02-27T00:00:00"/>
        <d v="2024-12-15T00:00:00"/>
        <d v="2025-05-31T00:00:00"/>
        <d v="2025-02-23T00:00:00"/>
        <d v="2025-05-07T00:00:00"/>
        <d v="2024-08-10T00:00:00"/>
        <d v="2025-02-16T00:00:00"/>
        <d v="2024-09-09T00:00:00"/>
        <d v="2025-01-12T00:00:00"/>
        <d v="2025-03-01T00:00:00"/>
        <d v="2024-10-14T00:00:00"/>
        <d v="2024-08-20T00:00:00"/>
        <d v="2025-04-26T00:00:00"/>
        <d v="2024-07-21T00:00:00"/>
        <d v="2024-12-13T00:00:00"/>
        <d v="2025-05-12T00:00:00"/>
        <d v="2024-07-29T00:00:00"/>
        <d v="2024-06-17T00:00:00"/>
        <d v="2024-08-06T00:00:00"/>
        <d v="2024-06-29T00:00:00"/>
        <d v="2025-01-27T00:00:00"/>
        <d v="2024-11-21T00:00:00"/>
        <d v="2025-03-25T00:00:00"/>
        <d v="2025-01-19T00:00:00"/>
        <d v="2025-02-25T00:00:00"/>
        <d v="2025-02-02T00:00:00"/>
        <d v="2024-10-02T00:00:00"/>
        <d v="2024-12-27T00:00:00"/>
        <d v="2025-04-30T00:00:00"/>
        <d v="2024-06-10T00:00:00"/>
        <d v="2024-11-03T00:00:00"/>
        <d v="2025-01-17T00:00:00"/>
        <d v="2024-08-14T00:00:00"/>
        <d v="2024-08-26T00:00:00"/>
        <d v="2024-09-15T00:00:00"/>
        <d v="2025-04-11T00:00:00"/>
        <d v="2025-05-06T00:00:00"/>
        <d v="2024-12-05T00:00:00"/>
        <d v="2025-03-19T00:00:00"/>
        <d v="2024-06-28T00:00:00"/>
        <d v="2024-09-25T00:00:00"/>
        <d v="2024-11-09T00:00:00"/>
        <d v="2024-12-08T00:00:00"/>
        <d v="2025-02-14T00:00:00"/>
        <d v="2025-05-22T00:00:00"/>
        <d v="2024-07-24T00:00:00"/>
        <d v="2025-04-03T00:00:00"/>
        <d v="2024-08-02T00:00:00"/>
        <d v="2024-07-30T00:00:00"/>
        <d v="2025-04-10T00:00:00"/>
        <d v="2025-05-24T00:00:00"/>
        <d v="2024-09-19T00:00:00"/>
        <d v="2024-08-18T00:00:00"/>
        <d v="2024-11-05T00:00:00"/>
        <d v="2024-07-14T00:00:00"/>
        <d v="2025-04-14T00:00:00"/>
        <d v="2024-12-31T00:00:00"/>
        <d v="2024-08-17T00:00:00"/>
        <d v="2024-11-01T00:00:00"/>
        <d v="2024-10-11T00:00:00"/>
        <d v="2025-03-04T00:00:00"/>
        <d v="2024-10-27T00:00:00"/>
        <d v="2025-01-29T00:00:00"/>
        <d v="2024-11-10T00:00:00"/>
        <d v="2024-07-13T00:00:00"/>
        <d v="2025-03-31T00:00:00"/>
        <d v="2024-07-23T00:00:00"/>
        <d v="2025-05-14T00:00:00"/>
        <d v="2024-07-18T00:00:00"/>
        <d v="2025-02-01T00:00:00"/>
        <d v="2024-07-15T00:00:00"/>
        <d v="2025-02-04T00:00:00"/>
        <d v="2024-07-26T00:00:00"/>
        <d v="2024-10-28T00:00:00"/>
        <d v="2025-05-01T00:00:00"/>
        <d v="2024-07-09T00:00:00"/>
        <d v="2024-06-03T00:00:00"/>
        <d v="2024-06-06T00:00:00"/>
        <d v="2024-11-14T00:00:00"/>
        <d v="2024-07-25T00:00:00"/>
        <d v="2024-12-07T00:00:00"/>
        <d v="2024-07-27T00:00:00"/>
        <d v="2024-10-16T00:00:00"/>
        <d v="2024-11-24T00:00:00"/>
        <d v="2024-06-23T00:00:00"/>
        <d v="2024-08-23T00:00:00"/>
        <d v="2024-11-30T00:00:00"/>
        <d v="2024-08-07T00:00:00"/>
        <d v="2024-08-27T00:00:00"/>
        <d v="2025-02-21T00:00:00"/>
        <d v="2025-04-24T00:00:00"/>
        <d v="2025-01-04T00:00:00"/>
        <d v="2024-12-20T00:00:00"/>
        <d v="2025-05-23T00:00:00"/>
        <d v="2024-11-16T00:00:00"/>
        <d v="2025-05-18T00:00:00"/>
        <d v="2024-10-12T00:00:00"/>
        <d v="2025-03-06T00:00:00"/>
        <d v="2025-03-21T00:00:00"/>
        <d v="2024-12-09T00:00:00"/>
        <d v="2024-06-26T00:00:00"/>
        <d v="2024-10-15T00:00:00"/>
        <d v="2024-09-11T00:00:00"/>
        <d v="2024-10-09T00:00:00"/>
        <d v="2024-12-14T00:00:00"/>
        <d v="2024-06-01T00:00:00"/>
        <d v="2024-09-04T00:00:00"/>
        <d v="2025-01-30T00:00:00"/>
        <d v="2025-02-09T00:00:00"/>
        <d v="2025-04-19T00:00:00"/>
        <d v="2024-12-04T00:00:00"/>
        <d v="2025-04-07T00:00:00"/>
        <d v="2025-05-04T00:00:00"/>
        <d v="2024-08-15T00:00:00"/>
        <d v="2024-07-31T00:00:00"/>
        <d v="2025-05-13T00:00:00"/>
        <d v="2025-05-25T00:00:00"/>
        <d v="2024-08-09T00:00:00"/>
        <d v="2024-07-11T00:00:00"/>
        <d v="2025-02-06T00:00:00"/>
        <d v="2024-09-28T00:00:00"/>
        <d v="2024-09-02T00:00:00"/>
        <d v="2025-04-01T00:00:00"/>
        <d v="2025-04-23T00:00:00"/>
        <d v="2025-05-19T00:00:00"/>
        <d v="2024-09-03T00:00:00"/>
        <d v="2025-02-11T00:00:00"/>
        <d v="2024-09-23T00:00:00"/>
        <d v="2024-07-10T00:00:00"/>
        <d v="2024-09-30T00:00:00"/>
        <d v="2025-03-23T00:00:00"/>
        <d v="2025-04-22T00:00:00"/>
        <d v="2025-01-18T00:00:00"/>
        <d v="2024-06-09T00:00:00"/>
        <d v="2024-11-11T00:00:00"/>
        <d v="2025-03-16T00:00:00"/>
        <d v="2025-03-24T00:00:00"/>
        <d v="2024-12-28T00:00:00"/>
        <d v="2024-06-02T00:00:00"/>
        <d v="2024-08-19T00:00:00"/>
        <d v="2024-06-25T00:00:00"/>
        <d v="2025-04-18T00:00:00"/>
        <d v="2025-02-07T00:00:00"/>
        <d v="2025-04-08T00:00:00"/>
        <d v="2024-11-29T00:00:00"/>
        <d v="2024-11-28T00:00:00"/>
        <d v="2024-06-16T00:00:00"/>
        <d v="2025-03-29T00:00:00"/>
        <d v="2025-05-28T00:00:00"/>
        <d v="2024-06-19T00:00:00"/>
        <d v="2024-07-06T00:00:00"/>
        <d v="2025-01-21T00:00:00"/>
        <d v="2024-08-29T00:00:00"/>
        <d v="2025-04-12T00:00:00"/>
        <d v="2024-10-08T00:00:00"/>
        <d v="2024-08-04T00:00:00"/>
        <d v="2024-09-14T00:00:00"/>
        <d v="2025-05-08T00:00:00"/>
        <d v="2024-10-22T00:00:00"/>
        <d v="2024-10-25T00:00:00"/>
        <d v="2024-09-13T00:00:00"/>
        <d v="2024-08-25T00:00:00"/>
        <d v="2024-06-15T00:00:00"/>
        <d v="2024-12-06T00:00:00"/>
        <d v="2025-01-22T00:00:00"/>
        <d v="2025-05-05T00:00:00"/>
        <d v="2025-03-07T00:00:00"/>
        <d v="2024-07-01T00:00:00"/>
        <d v="2024-11-25T00:00:00"/>
        <d v="2025-01-05T00:00:00"/>
        <d v="2025-02-28T00:00:00"/>
        <d v="2025-03-22T00:00:00"/>
        <d v="2025-02-22T00:00:00"/>
        <d v="2025-02-08T00:00:00"/>
        <d v="2025-02-19T00:00:00"/>
        <d v="2025-03-18T00:00:00"/>
        <d v="2024-08-03T00:00:00"/>
        <d v="2025-05-11T00:00:00"/>
        <d v="2025-05-03T00:00:00"/>
        <d v="2024-12-18T00:00:00"/>
        <d v="2025-01-06T00:00:00"/>
        <d v="2025-03-10T00:00:00"/>
        <d v="2025-04-02T00:00:00"/>
        <d v="2025-01-08T00:00:00"/>
        <d v="2024-09-21T00:00:00"/>
        <d v="2024-08-21T00:00:00"/>
        <d v="2024-10-24T00:00:00"/>
        <d v="2025-02-15T00:00:00"/>
        <d v="2025-03-30T00:00:00"/>
        <d v="2024-08-16T00:00:00"/>
        <d v="2025-03-09T00:00:00"/>
        <d v="2025-05-10T00:00:00"/>
        <d v="2024-08-12T00:00:00"/>
        <d v="2024-08-13T00:00:00"/>
        <d v="2025-05-15T00:00:00"/>
        <d v="2024-12-30T00:00:00"/>
        <d v="2025-01-25T00:00:00"/>
        <d v="2025-02-20T00:00:00"/>
        <d v="2024-09-16T00:00:00"/>
        <d v="2025-04-20T00:00:00"/>
        <d v="2024-06-27T00:00:00"/>
        <d v="2024-06-22T00:00:00"/>
        <d v="2025-03-26T00:00:00"/>
        <d v="2024-10-21T00:00:00"/>
        <d v="2024-07-22T00:00:00"/>
        <d v="2024-08-01T00:00:00"/>
        <d v="2024-09-08T00:00:00"/>
        <d v="2024-12-29T00:00:00"/>
        <d v="2024-11-19T00:00:00"/>
        <d v="2024-10-07T00:00:00"/>
        <d v="2024-12-24T00:00:00"/>
        <d v="2024-12-12T00:00:00"/>
        <d v="2024-12-19T00:00:00"/>
        <d v="2025-05-02T00:00:00"/>
        <d v="2024-09-22T00:00:00"/>
        <d v="2024-12-25T00:00:00"/>
        <d v="2024-11-15T00:00:00"/>
        <d v="2025-01-02T00:00:00"/>
        <d v="2025-04-25T00:00:00"/>
        <d v="2024-10-04T00:00:00"/>
        <d v="2024-09-29T00:00:00"/>
        <d v="2025-01-16T00:00:00"/>
        <d v="2025-04-05T00:00:00"/>
        <d v="2025-05-26T00:00:00"/>
        <d v="2024-10-10T00:00:00"/>
        <d v="2024-12-22T00:00:00"/>
        <d v="2025-01-09T00:00:00"/>
        <d v="2025-02-17T00:00:00"/>
        <d v="2024-11-18T00:00:00"/>
        <d v="2024-09-10T00:00:00"/>
        <d v="2024-08-31T00:00:00"/>
        <d v="2024-10-17T00:00:00"/>
        <d v="2024-08-22T00:00:00"/>
        <d v="2025-01-15T00:00:00"/>
        <d v="2025-01-11T00:00:00"/>
        <d v="2025-03-15T00:00:00"/>
        <d v="2025-01-31T00:00:00"/>
        <d v="2024-06-24T00:00:00"/>
        <d v="2024-09-18T00:00:00"/>
        <d v="2024-09-06T00:00:00"/>
        <d v="2025-02-03T00:00:00"/>
        <d v="2024-12-16T00:00:00"/>
        <d v="2024-06-05T00:00:00"/>
        <d v="2025-03-17T00:00:00"/>
        <d v="2024-06-20T00:00:00"/>
        <d v="2024-06-07T00:00:00"/>
        <d v="2024-12-10T00:00:00"/>
        <d v="2024-12-23T00:00:00"/>
        <d v="2025-03-14T00:00:00"/>
        <d v="2025-02-24T00:00:00"/>
        <d v="2024-10-19T00:00:00"/>
        <d v="2024-11-06T00:00:00"/>
        <d v="2025-01-01T00:00:00"/>
        <d v="2025-04-06T00:00:00"/>
        <d v="2025-01-26T00:00:00"/>
        <d v="2024-11-07T00:00:00"/>
        <d v="2025-02-18T00:00:00"/>
        <d v="2024-08-24T00:00:00"/>
        <d v="2024-11-02T00:00:00"/>
        <d v="2024-10-30T00:00:00"/>
        <d v="2024-07-19T00:00:00"/>
        <d v="2025-04-17T00:00:00"/>
        <d v="2024-09-26T00:00:00"/>
        <d v="2025-03-05T00:00:00"/>
        <d v="2025-01-13T00:00:00"/>
        <d v="2024-11-22T00:00:00"/>
        <d v="2024-11-13T00:00:00"/>
        <d v="2024-09-27T00:00:00"/>
        <d v="2024-10-05T00:00:00"/>
        <d v="2025-05-20T00:00:00"/>
        <d v="2024-06-13T00:00:00"/>
        <d v="2025-03-03T00:00:00"/>
        <d v="2024-06-12T00:00:00"/>
        <d v="2025-03-27T00:00:00"/>
        <d v="2025-02-26T00:00:00"/>
        <d v="2024-12-21T00:00:00"/>
        <d v="2024-07-17T00:00:00"/>
        <d v="2025-05-16T00:00:00"/>
        <d v="2025-02-12T00:00:00"/>
        <d v="2025-01-28T00:00:00"/>
        <d v="2024-08-30T00:00:00"/>
        <d v="2024-12-11T00:00:00"/>
        <d v="2025-03-02T00:00:00"/>
        <d v="2024-09-17T00:00:00"/>
        <d v="2025-03-13T00:00:00"/>
        <d v="2025-02-05T00:00:00"/>
        <d v="2024-09-12T00:00:00"/>
        <d v="2024-12-17T00:00:00"/>
        <d v="2024-08-08T00:00:00"/>
        <d v="2025-04-13T00:00:00"/>
        <d v="2024-10-06T00:00:00"/>
        <d v="2024-06-30T00:00:00"/>
        <d v="2025-01-03T00:00:00"/>
        <d v="2024-11-23T00:00:00"/>
        <d v="2025-02-10T00:00:00"/>
        <d v="2024-12-26T00:00:00"/>
        <d v="2025-01-20T00:00:00"/>
        <d v="2025-04-21T00:00:00"/>
        <d v="2024-10-20T00:00:00"/>
        <d v="2025-04-15T00:00:00"/>
        <d v="2025-04-28T00:00:00"/>
        <d v="2024-07-04T00:00:00"/>
        <d v="2024-06-21T00:00:00"/>
        <d v="2025-02-13T00:00:00"/>
        <d v="2025-03-08T00:00:00"/>
        <d v="2025-04-16T00:00:00"/>
        <d v="2024-09-01T00:00:00"/>
        <d v="2024-06-04T00:00:00"/>
        <d v="2024-09-07T00:00:00"/>
        <d v="2024-08-11T00:00:00"/>
        <d v="2024-12-02T00:00:00"/>
        <d v="2025-05-17T00:00:00"/>
        <d v="2024-11-26T00:00:00"/>
        <d v="2024-10-26T00:00:00"/>
        <d v="2024-10-31T00:00:00"/>
        <d v="2025-04-04T00:00:00"/>
        <d v="2025-03-28T00:00:00"/>
        <d v="2024-07-12T00:00:00"/>
        <d v="2025-01-10T00:00:00"/>
        <d v="2024-09-20T00:00:00"/>
        <d v="2025-04-09T00:00:00"/>
        <d v="2024-07-07T00:00:00"/>
        <d v="2024-11-04T00:00:00"/>
        <d v="2024-10-01T00:00:00"/>
        <d v="2025-05-27T00:00:00"/>
        <d v="2024-06-18T00:00:00"/>
        <d v="2024-10-23T00:00:00"/>
        <d v="2025-03-12T00:00:00"/>
        <d v="2024-10-03T00:00:00"/>
        <d v="2024-06-11T00:00:00"/>
        <d v="2025-05-30T00:00:00"/>
      </sharedItems>
      <fieldGroup par="7"/>
    </cacheField>
    <cacheField name="Customer ID" numFmtId="0">
      <sharedItems count="199">
        <s v="CUST0157"/>
        <s v="CUST0108"/>
        <s v="CUST0165"/>
        <s v="CUST0036"/>
        <s v="CUST0013"/>
        <s v="CUST0169"/>
        <s v="CUST0173"/>
        <s v="CUST0009"/>
        <s v="CUST0073"/>
        <s v="CUST0082"/>
        <s v="CUST0138"/>
        <s v="CUST0189"/>
        <s v="CUST0147"/>
        <s v="CUST0049"/>
        <s v="CUST0162"/>
        <s v="CUST0199"/>
        <s v="CUST0080"/>
        <s v="CUST0180"/>
        <s v="CUST0053"/>
        <s v="CUST0043"/>
        <s v="CUST0116"/>
        <s v="CUST0105"/>
        <s v="CUST0008"/>
        <s v="CUST0188"/>
        <s v="CUST0011"/>
        <s v="CUST0024"/>
        <s v="CUST0075"/>
        <s v="CUST0005"/>
        <s v="CUST0197"/>
        <s v="CUST0134"/>
        <s v="CUST0120"/>
        <s v="CUST0033"/>
        <s v="CUST0131"/>
        <s v="CUST0061"/>
        <s v="CUST0177"/>
        <s v="CUST0093"/>
        <s v="CUST0179"/>
        <s v="CUST0018"/>
        <s v="CUST0032"/>
        <s v="CUST0150"/>
        <s v="CUST0161"/>
        <s v="CUST0040"/>
        <s v="CUST0140"/>
        <s v="CUST0059"/>
        <s v="CUST0144"/>
        <s v="CUST0100"/>
        <s v="CUST0077"/>
        <s v="CUST0070"/>
        <s v="CUST0087"/>
        <s v="CUST0057"/>
        <s v="CUST0026"/>
        <s v="CUST0091"/>
        <s v="CUST0068"/>
        <s v="CUST0029"/>
        <s v="CUST0121"/>
        <s v="CUST0192"/>
        <s v="CUST0044"/>
        <s v="CUST0112"/>
        <s v="CUST0017"/>
        <s v="CUST0122"/>
        <s v="CUST0099"/>
        <s v="CUST0123"/>
        <s v="CUST0038"/>
        <s v="CUST0130"/>
        <s v="CUST0023"/>
        <s v="CUST0156"/>
        <s v="CUST0183"/>
        <s v="CUST0010"/>
        <s v="CUST0064"/>
        <s v="CUST0118"/>
        <s v="CUST0113"/>
        <s v="CUST0136"/>
        <s v="CUST0031"/>
        <s v="CUST0111"/>
        <s v="CUST0186"/>
        <s v="CUST0176"/>
        <s v="CUST0020"/>
        <s v="CUST0063"/>
        <s v="CUST0196"/>
        <s v="CUST0137"/>
        <s v="CUST0025"/>
        <s v="CUST0184"/>
        <s v="CUST0141"/>
        <s v="CUST0035"/>
        <s v="CUST0037"/>
        <s v="CUST0148"/>
        <s v="CUST0126"/>
        <s v="CUST0052"/>
        <s v="CUST0172"/>
        <s v="CUST0152"/>
        <s v="CUST0012"/>
        <s v="CUST0127"/>
        <s v="CUST0097"/>
        <s v="CUST0181"/>
        <s v="CUST0106"/>
        <s v="CUST0114"/>
        <s v="CUST0090"/>
        <s v="CUST0158"/>
        <s v="CUST0078"/>
        <s v="CUST0135"/>
        <s v="CUST0167"/>
        <s v="CUST0016"/>
        <s v="CUST0095"/>
        <s v="CUST0042"/>
        <s v="CUST0076"/>
        <s v="CUST0065"/>
        <s v="CUST0159"/>
        <s v="CUST0050"/>
        <s v="CUST0004"/>
        <s v="CUST0021"/>
        <s v="CUST0003"/>
        <s v="CUST0198"/>
        <s v="CUST0119"/>
        <s v="CUST0129"/>
        <s v="CUST0027"/>
        <s v="CUST0081"/>
        <s v="CUST0164"/>
        <s v="CUST0171"/>
        <s v="CUST0054"/>
        <s v="CUST0019"/>
        <s v="CUST0039"/>
        <s v="CUST0132"/>
        <s v="CUST0124"/>
        <s v="CUST0139"/>
        <s v="CUST0145"/>
        <s v="CUST0128"/>
        <s v="CUST0058"/>
        <s v="CUST0086"/>
        <s v="CUST0022"/>
        <s v="CUST0166"/>
        <s v="CUST0069"/>
        <s v="CUST0175"/>
        <s v="CUST0048"/>
        <s v="CUST0190"/>
        <s v="CUST0067"/>
        <s v="CUST0001"/>
        <s v="CUST0072"/>
        <s v="CUST0191"/>
        <s v="CUST0046"/>
        <s v="CUST0028"/>
        <s v="CUST0096"/>
        <s v="CUST0089"/>
        <s v="CUST0153"/>
        <s v="CUST0066"/>
        <s v="CUST0187"/>
        <s v="CUST0030"/>
        <s v="CUST0034"/>
        <s v="CUST0107"/>
        <s v="CUST0088"/>
        <s v="CUST0101"/>
        <s v="CUST0185"/>
        <s v="CUST0051"/>
        <s v="CUST0098"/>
        <s v="CUST0047"/>
        <s v="CUST0151"/>
        <s v="CUST0041"/>
        <s v="CUST0110"/>
        <s v="CUST0143"/>
        <s v="CUST0060"/>
        <s v="CUST0109"/>
        <s v="CUST0062"/>
        <s v="CUST0178"/>
        <s v="CUST0045"/>
        <s v="CUST0055"/>
        <s v="CUST0200"/>
        <s v="CUST0149"/>
        <s v="CUST0092"/>
        <s v="CUST0002"/>
        <s v="CUST0160"/>
        <s v="CUST0115"/>
        <s v="CUST0074"/>
        <s v="CUST0102"/>
        <s v="CUST0084"/>
        <s v="CUST0182"/>
        <s v="CUST0146"/>
        <s v="CUST0103"/>
        <s v="CUST0154"/>
        <s v="CUST0194"/>
        <s v="CUST0195"/>
        <s v="CUST0170"/>
        <s v="CUST0007"/>
        <s v="CUST0014"/>
        <s v="CUST0079"/>
        <s v="CUST0094"/>
        <s v="CUST0142"/>
        <s v="CUST0117"/>
        <s v="CUST0015"/>
        <s v="CUST0056"/>
        <s v="CUST0083"/>
        <s v="CUST0163"/>
        <s v="CUST0133"/>
        <s v="CUST0125"/>
        <s v="CUST0104"/>
        <s v="CUST0193"/>
        <s v="CUST0071"/>
        <s v="CUST0168"/>
        <s v="CUST0155"/>
        <s v="CUST0174"/>
        <s v="CUST0085"/>
      </sharedItems>
    </cacheField>
    <cacheField name="Customer Name" numFmtId="49">
      <sharedItems count="133">
        <s v="Shinkafi Ventures"/>
        <s v="Alhaji Enterprises"/>
        <s v="Yar'Adua Limited"/>
        <s v="Sahel Limited"/>
        <s v="Kano Limited"/>
        <s v="Shinkafi Stores"/>
        <s v="Zamzam Industries"/>
        <s v="Kano Trading Co."/>
        <s v="Jarma Limited"/>
        <s v="Tambuwal Distributors"/>
        <s v="Tambuwal Logistics"/>
        <s v="Katsina Logistics"/>
        <s v="Danfodio Trading Co."/>
        <s v="Tambuwal Limited"/>
        <s v="Danfodio General Merchants"/>
        <s v="Hajiya Enterprises"/>
        <s v="Danfodio Global Resources"/>
        <s v="Barau Nig. Ltd."/>
        <s v="Zamzam Group"/>
        <s v="Yar'Adua General Merchants"/>
        <s v="Jarma Industries"/>
        <s v="Tambuwal Nig. Ltd."/>
        <s v="Hajiya Group"/>
        <s v="Sahel Group"/>
        <s v="Alhaji Logistics"/>
        <s v="Tambuwal Ventures"/>
        <s v="Alhaji Industries"/>
        <s v="Hajiya Limited"/>
        <s v="Jarma Distributors"/>
        <s v="Danfodio Limited"/>
        <s v="Gidan Stores"/>
        <s v="Alhaji Ventures"/>
        <s v="Hajiya Trading Co."/>
        <s v="Malam Stores"/>
        <s v="Yar'Adua Industries"/>
        <s v="Yar'Adua Distributors"/>
        <s v="Madaki General Merchants"/>
        <s v="Sarkin Enterprises"/>
        <s v="Alhaji Trading Co."/>
        <s v="Kano Industries"/>
        <s v="Kano Ventures"/>
        <s v="Tafida Limited"/>
        <s v="Alhaji Distributors"/>
        <s v="Gidan Enterprises"/>
        <s v="Barau Limited"/>
        <s v="Hajiya Logistics"/>
        <s v="Jarma Global Resources"/>
        <s v="Jarma Logistics"/>
        <s v="Katsina Enterprises"/>
        <s v="Katsina Global Resources"/>
        <s v="Tambuwal Enterprises"/>
        <s v="Gidan General Merchants"/>
        <s v="Danfodio Distributors"/>
        <s v="Malam Logistics"/>
        <s v="Zamzam Logistics"/>
        <s v="Malam Distributors"/>
        <s v="Gidan Ventures"/>
        <s v="Zazzau General Merchants"/>
        <s v="Madaki Industries"/>
        <s v="Shinkafi Logistics"/>
        <s v="Tambuwal Stores"/>
        <s v="Danfodio Nig. Ltd."/>
        <s v="Katsina Limited"/>
        <s v="Arewa Distributors"/>
        <s v="Tafida Logistics"/>
        <s v="Madaki Enterprises"/>
        <s v="Kano General Merchants"/>
        <s v="Kano Distributors"/>
        <s v="Tambuwal Industries"/>
        <s v="Hajiya Nig. Ltd."/>
        <s v="Alhaji Limited"/>
        <s v="Sarkin Nig. Ltd."/>
        <s v="Sahel Trading Co."/>
        <s v="Alhaji General Merchants"/>
        <s v="Jarma Stores"/>
        <s v="Tafida Stores"/>
        <s v="Malam Nig. Ltd."/>
        <s v="Shinkafi Group"/>
        <s v="Jarma Trading Co."/>
        <s v="Madaki Nig. Ltd."/>
        <s v="Jarma Enterprises"/>
        <s v="Madaki Group"/>
        <s v="Jarma Nig. Ltd."/>
        <s v="Tafida Industries"/>
        <s v="Kano Enterprises"/>
        <s v="Katsina Distributors"/>
        <s v="Sarkin Distributors"/>
        <s v="Sarkin Ventures"/>
        <s v="Sarkin Global Resources"/>
        <s v="Zazzau Limited"/>
        <s v="Arewa Logistics"/>
        <s v="Sarkin Logistics"/>
        <s v="Barau Group"/>
        <s v="Shinkafi Nig. Ltd."/>
        <s v="Malam Group"/>
        <s v="Shinkafi General Merchants"/>
        <s v="Tambuwal Global Resources"/>
        <s v="Zazzau Enterprises"/>
        <s v="Malam Limited"/>
        <s v="Yar'Adua Nig. Ltd."/>
        <s v="Madaki Ventures"/>
        <s v="Yar'Adua Trading Co."/>
        <s v="Katsina Group"/>
        <s v="Zamzam Trading Co."/>
        <s v="Zazzau Global Resources"/>
        <s v="Tafida Ventures"/>
        <s v="Katsina Nig. Ltd."/>
        <s v="Malam Global Resources"/>
        <s v="Sahel Industries"/>
        <s v="Kano Logistics"/>
        <s v="Yar'Adua Global Resources"/>
        <s v="Sahel Distributors"/>
        <s v="Zamzam Enterprises"/>
        <s v="Jarma General Merchants"/>
        <s v="Sarkin Trading Co."/>
        <s v="Tafida Nig. Ltd."/>
        <s v="Tafida Trading Co."/>
        <s v="Zazzau Stores"/>
        <s v="Yar'Adua Logistics"/>
        <s v="Arewa Trading Co."/>
        <s v="Alhaji Stores"/>
        <s v="Sarkin Industries"/>
        <s v="Zamzam General Merchants"/>
        <s v="Katsina Stores"/>
        <s v="Barau Stores"/>
        <s v="Gidan Global Resources"/>
        <s v="Yar'Adua Enterprises"/>
        <s v="Yar'Adua Ventures"/>
        <s v="Gidan Group"/>
        <s v="Zamzam Global Resources"/>
        <s v="Gidan Distributors"/>
        <s v="Gidan Nig. Ltd."/>
        <s v="Arewa Nig. Ltd."/>
      </sharedItems>
    </cacheField>
    <cacheField name="Transaction Amount" numFmtId="167">
      <sharedItems containsSemiMixedTypes="0" containsString="0" containsNumber="1" containsInteger="1" minValue="102000" maxValue="999000"/>
    </cacheField>
    <cacheField name="Region" numFmtId="49">
      <sharedItems/>
    </cacheField>
    <cacheField name="Months (Transaction Date)" numFmtId="0" databaseField="0">
      <fieldGroup base="0">
        <rangePr groupBy="months" startDate="2024-06-01T00:00:00" endDate="2025-06-01T00:00:00"/>
        <groupItems count="14">
          <s v="&lt;01/06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6/2025"/>
        </groupItems>
      </fieldGroup>
    </cacheField>
    <cacheField name="Quarters (Transaction Date)" numFmtId="0" databaseField="0">
      <fieldGroup base="0">
        <rangePr groupBy="quarters" startDate="2024-06-01T00:00:00" endDate="2025-06-01T00:00:00"/>
        <groupItems count="6">
          <s v="&lt;01/06/2024"/>
          <s v="Qtr1"/>
          <s v="Qtr2"/>
          <s v="Qtr3"/>
          <s v="Qtr4"/>
          <s v="&gt;01/06/2025"/>
        </groupItems>
      </fieldGroup>
    </cacheField>
    <cacheField name="Years (Transaction Date)" numFmtId="0" databaseField="0">
      <fieldGroup base="0">
        <rangePr groupBy="years" startDate="2024-06-01T00:00:00" endDate="2025-06-01T00:00:00"/>
        <groupItems count="4">
          <s v="&lt;01/06/2024"/>
          <s v="2024"/>
          <s v="2025"/>
          <s v="&gt;01/06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bril Yahaya Jibril" refreshedDate="45825.587927893517" createdVersion="8" refreshedVersion="8" minRefreshableVersion="3" recordCount="133" xr:uid="{F59E787D-78D5-4DD6-AD90-680374DEEEDB}">
  <cacheSource type="worksheet">
    <worksheetSource name="Table8"/>
  </cacheSource>
  <cacheFields count="10">
    <cacheField name="Customers" numFmtId="0">
      <sharedItems/>
    </cacheField>
    <cacheField name="Recent Purchase Date" numFmtId="14">
      <sharedItems containsSemiMixedTypes="0" containsNonDate="0" containsDate="1" containsString="0" minDate="2024-07-13T00:00:00" maxDate="2025-06-01T00:00:00"/>
    </cacheField>
    <cacheField name="Recency" numFmtId="1">
      <sharedItems containsSemiMixedTypes="0" containsString="0" containsNumber="1" containsInteger="1" minValue="17" maxValue="339"/>
    </cacheField>
    <cacheField name="Frequency" numFmtId="1">
      <sharedItems containsSemiMixedTypes="0" containsString="0" containsNumber="1" containsInteger="1" minValue="1" maxValue="46"/>
    </cacheField>
    <cacheField name="Monetary" numFmtId="167">
      <sharedItems containsSemiMixedTypes="0" containsString="0" containsNumber="1" containsInteger="1" minValue="274000" maxValue="25857000"/>
    </cacheField>
    <cacheField name="R score" numFmtId="1">
      <sharedItems containsSemiMixedTypes="0" containsString="0" containsNumber="1" containsInteger="1" minValue="2" maxValue="5"/>
    </cacheField>
    <cacheField name="F score" numFmtId="1">
      <sharedItems containsSemiMixedTypes="0" containsString="0" containsNumber="1" containsInteger="1" minValue="2" maxValue="5"/>
    </cacheField>
    <cacheField name="M score" numFmtId="1">
      <sharedItems containsSemiMixedTypes="0" containsString="0" containsNumber="1" containsInteger="1" minValue="2" maxValue="5"/>
    </cacheField>
    <cacheField name="RFM Score" numFmtId="1">
      <sharedItems/>
    </cacheField>
    <cacheField name="Segment" numFmtId="1">
      <sharedItems count="7">
        <s v="Recent Customers"/>
        <s v="Loyal Customers"/>
        <s v="Can't Lose Them"/>
        <s v="Others"/>
        <s v="Champions"/>
        <s v="At Risk"/>
        <s v="Lo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637000"/>
    <s v="West"/>
  </r>
  <r>
    <x v="1"/>
    <x v="1"/>
    <x v="1"/>
    <n v="768000"/>
    <s v="West"/>
  </r>
  <r>
    <x v="2"/>
    <x v="2"/>
    <x v="2"/>
    <n v="132000"/>
    <s v="East"/>
  </r>
  <r>
    <x v="3"/>
    <x v="3"/>
    <x v="3"/>
    <n v="223000"/>
    <s v="West"/>
  </r>
  <r>
    <x v="4"/>
    <x v="4"/>
    <x v="4"/>
    <n v="828000"/>
    <s v="East"/>
  </r>
  <r>
    <x v="5"/>
    <x v="5"/>
    <x v="5"/>
    <n v="159000"/>
    <s v="South"/>
  </r>
  <r>
    <x v="6"/>
    <x v="6"/>
    <x v="6"/>
    <n v="485000"/>
    <s v="West"/>
  </r>
  <r>
    <x v="7"/>
    <x v="7"/>
    <x v="7"/>
    <n v="290000"/>
    <s v="Central"/>
  </r>
  <r>
    <x v="8"/>
    <x v="5"/>
    <x v="5"/>
    <n v="180000"/>
    <s v="South"/>
  </r>
  <r>
    <x v="9"/>
    <x v="4"/>
    <x v="4"/>
    <n v="850000"/>
    <s v="East"/>
  </r>
  <r>
    <x v="10"/>
    <x v="8"/>
    <x v="8"/>
    <n v="634000"/>
    <s v="North"/>
  </r>
  <r>
    <x v="11"/>
    <x v="9"/>
    <x v="9"/>
    <n v="676000"/>
    <s v="North"/>
  </r>
  <r>
    <x v="12"/>
    <x v="10"/>
    <x v="10"/>
    <n v="750000"/>
    <s v="North"/>
  </r>
  <r>
    <x v="13"/>
    <x v="11"/>
    <x v="11"/>
    <n v="955000"/>
    <s v="Central"/>
  </r>
  <r>
    <x v="14"/>
    <x v="12"/>
    <x v="12"/>
    <n v="284000"/>
    <s v="West"/>
  </r>
  <r>
    <x v="15"/>
    <x v="13"/>
    <x v="13"/>
    <n v="338000"/>
    <s v="West"/>
  </r>
  <r>
    <x v="16"/>
    <x v="14"/>
    <x v="14"/>
    <n v="373000"/>
    <s v="West"/>
  </r>
  <r>
    <x v="17"/>
    <x v="15"/>
    <x v="15"/>
    <n v="355000"/>
    <s v="West"/>
  </r>
  <r>
    <x v="18"/>
    <x v="10"/>
    <x v="10"/>
    <n v="260000"/>
    <s v="North"/>
  </r>
  <r>
    <x v="19"/>
    <x v="16"/>
    <x v="16"/>
    <n v="820000"/>
    <s v="East"/>
  </r>
  <r>
    <x v="20"/>
    <x v="13"/>
    <x v="13"/>
    <n v="136000"/>
    <s v="West"/>
  </r>
  <r>
    <x v="21"/>
    <x v="17"/>
    <x v="17"/>
    <n v="442000"/>
    <s v="North"/>
  </r>
  <r>
    <x v="22"/>
    <x v="18"/>
    <x v="18"/>
    <n v="138000"/>
    <s v="South"/>
  </r>
  <r>
    <x v="23"/>
    <x v="19"/>
    <x v="19"/>
    <n v="234000"/>
    <s v="West"/>
  </r>
  <r>
    <x v="24"/>
    <x v="20"/>
    <x v="20"/>
    <n v="878000"/>
    <s v="East"/>
  </r>
  <r>
    <x v="25"/>
    <x v="21"/>
    <x v="21"/>
    <n v="539000"/>
    <s v="North"/>
  </r>
  <r>
    <x v="26"/>
    <x v="22"/>
    <x v="22"/>
    <n v="154000"/>
    <s v="West"/>
  </r>
  <r>
    <x v="27"/>
    <x v="23"/>
    <x v="23"/>
    <n v="858000"/>
    <s v="North"/>
  </r>
  <r>
    <x v="28"/>
    <x v="24"/>
    <x v="24"/>
    <n v="556000"/>
    <s v="North"/>
  </r>
  <r>
    <x v="29"/>
    <x v="25"/>
    <x v="25"/>
    <n v="560000"/>
    <s v="North"/>
  </r>
  <r>
    <x v="30"/>
    <x v="26"/>
    <x v="26"/>
    <n v="952000"/>
    <s v="East"/>
  </r>
  <r>
    <x v="31"/>
    <x v="27"/>
    <x v="19"/>
    <n v="543000"/>
    <s v="Central"/>
  </r>
  <r>
    <x v="32"/>
    <x v="28"/>
    <x v="27"/>
    <n v="607000"/>
    <s v="Central"/>
  </r>
  <r>
    <x v="33"/>
    <x v="29"/>
    <x v="28"/>
    <n v="731000"/>
    <s v="Central"/>
  </r>
  <r>
    <x v="34"/>
    <x v="30"/>
    <x v="29"/>
    <n v="675000"/>
    <s v="North"/>
  </r>
  <r>
    <x v="35"/>
    <x v="31"/>
    <x v="30"/>
    <n v="650000"/>
    <s v="South"/>
  </r>
  <r>
    <x v="36"/>
    <x v="32"/>
    <x v="31"/>
    <n v="564000"/>
    <s v="North"/>
  </r>
  <r>
    <x v="37"/>
    <x v="33"/>
    <x v="32"/>
    <n v="817000"/>
    <s v="North"/>
  </r>
  <r>
    <x v="38"/>
    <x v="34"/>
    <x v="33"/>
    <n v="562000"/>
    <s v="South"/>
  </r>
  <r>
    <x v="39"/>
    <x v="35"/>
    <x v="27"/>
    <n v="520000"/>
    <s v="North"/>
  </r>
  <r>
    <x v="40"/>
    <x v="36"/>
    <x v="34"/>
    <n v="227000"/>
    <s v="South"/>
  </r>
  <r>
    <x v="41"/>
    <x v="0"/>
    <x v="0"/>
    <n v="484000"/>
    <s v="West"/>
  </r>
  <r>
    <x v="42"/>
    <x v="37"/>
    <x v="35"/>
    <n v="968000"/>
    <s v="East"/>
  </r>
  <r>
    <x v="43"/>
    <x v="38"/>
    <x v="36"/>
    <n v="363000"/>
    <s v="North"/>
  </r>
  <r>
    <x v="44"/>
    <x v="39"/>
    <x v="37"/>
    <n v="911000"/>
    <s v="Central"/>
  </r>
  <r>
    <x v="45"/>
    <x v="33"/>
    <x v="32"/>
    <n v="375000"/>
    <s v="North"/>
  </r>
  <r>
    <x v="3"/>
    <x v="40"/>
    <x v="38"/>
    <n v="542000"/>
    <s v="East"/>
  </r>
  <r>
    <x v="46"/>
    <x v="41"/>
    <x v="39"/>
    <n v="310000"/>
    <s v="Central"/>
  </r>
  <r>
    <x v="47"/>
    <x v="42"/>
    <x v="40"/>
    <n v="179000"/>
    <s v="West"/>
  </r>
  <r>
    <x v="48"/>
    <x v="31"/>
    <x v="30"/>
    <n v="916000"/>
    <s v="South"/>
  </r>
  <r>
    <x v="49"/>
    <x v="43"/>
    <x v="27"/>
    <n v="656000"/>
    <s v="Central"/>
  </r>
  <r>
    <x v="31"/>
    <x v="44"/>
    <x v="41"/>
    <n v="715000"/>
    <s v="West"/>
  </r>
  <r>
    <x v="48"/>
    <x v="45"/>
    <x v="42"/>
    <n v="208000"/>
    <s v="West"/>
  </r>
  <r>
    <x v="35"/>
    <x v="46"/>
    <x v="43"/>
    <n v="549000"/>
    <s v="South"/>
  </r>
  <r>
    <x v="42"/>
    <x v="47"/>
    <x v="44"/>
    <n v="387000"/>
    <s v="East"/>
  </r>
  <r>
    <x v="50"/>
    <x v="48"/>
    <x v="45"/>
    <n v="987000"/>
    <s v="West"/>
  </r>
  <r>
    <x v="51"/>
    <x v="49"/>
    <x v="46"/>
    <n v="108000"/>
    <s v="Central"/>
  </r>
  <r>
    <x v="52"/>
    <x v="48"/>
    <x v="45"/>
    <n v="219000"/>
    <s v="West"/>
  </r>
  <r>
    <x v="53"/>
    <x v="50"/>
    <x v="47"/>
    <n v="838000"/>
    <s v="Central"/>
  </r>
  <r>
    <x v="54"/>
    <x v="51"/>
    <x v="48"/>
    <n v="715000"/>
    <s v="East"/>
  </r>
  <r>
    <x v="55"/>
    <x v="52"/>
    <x v="45"/>
    <n v="760000"/>
    <s v="West"/>
  </r>
  <r>
    <x v="56"/>
    <x v="53"/>
    <x v="37"/>
    <n v="221000"/>
    <s v="West"/>
  </r>
  <r>
    <x v="57"/>
    <x v="54"/>
    <x v="49"/>
    <n v="457000"/>
    <s v="Central"/>
  </r>
  <r>
    <x v="58"/>
    <x v="55"/>
    <x v="50"/>
    <n v="953000"/>
    <s v="Central"/>
  </r>
  <r>
    <x v="59"/>
    <x v="56"/>
    <x v="51"/>
    <n v="701000"/>
    <s v="Central"/>
  </r>
  <r>
    <x v="59"/>
    <x v="57"/>
    <x v="52"/>
    <n v="225000"/>
    <s v="East"/>
  </r>
  <r>
    <x v="60"/>
    <x v="58"/>
    <x v="53"/>
    <n v="513000"/>
    <s v="East"/>
  </r>
  <r>
    <x v="61"/>
    <x v="59"/>
    <x v="54"/>
    <n v="311000"/>
    <s v="North"/>
  </r>
  <r>
    <x v="62"/>
    <x v="44"/>
    <x v="41"/>
    <n v="780000"/>
    <s v="West"/>
  </r>
  <r>
    <x v="63"/>
    <x v="60"/>
    <x v="55"/>
    <n v="995000"/>
    <s v="East"/>
  </r>
  <r>
    <x v="19"/>
    <x v="61"/>
    <x v="56"/>
    <n v="749000"/>
    <s v="Central"/>
  </r>
  <r>
    <x v="64"/>
    <x v="62"/>
    <x v="57"/>
    <n v="537000"/>
    <s v="West"/>
  </r>
  <r>
    <x v="65"/>
    <x v="63"/>
    <x v="58"/>
    <n v="843000"/>
    <s v="West"/>
  </r>
  <r>
    <x v="66"/>
    <x v="64"/>
    <x v="59"/>
    <n v="409000"/>
    <s v="West"/>
  </r>
  <r>
    <x v="67"/>
    <x v="19"/>
    <x v="19"/>
    <n v="277000"/>
    <s v="West"/>
  </r>
  <r>
    <x v="68"/>
    <x v="65"/>
    <x v="0"/>
    <n v="259000"/>
    <s v="North"/>
  </r>
  <r>
    <x v="69"/>
    <x v="66"/>
    <x v="60"/>
    <n v="105000"/>
    <s v="South"/>
  </r>
  <r>
    <x v="13"/>
    <x v="67"/>
    <x v="48"/>
    <n v="177000"/>
    <s v="Central"/>
  </r>
  <r>
    <x v="70"/>
    <x v="37"/>
    <x v="35"/>
    <n v="473000"/>
    <s v="East"/>
  </r>
  <r>
    <x v="17"/>
    <x v="68"/>
    <x v="15"/>
    <n v="565000"/>
    <s v="North"/>
  </r>
  <r>
    <x v="71"/>
    <x v="69"/>
    <x v="61"/>
    <n v="329000"/>
    <s v="North"/>
  </r>
  <r>
    <x v="72"/>
    <x v="70"/>
    <x v="8"/>
    <n v="233000"/>
    <s v="Central"/>
  </r>
  <r>
    <x v="73"/>
    <x v="71"/>
    <x v="62"/>
    <n v="435000"/>
    <s v="North"/>
  </r>
  <r>
    <x v="74"/>
    <x v="67"/>
    <x v="48"/>
    <n v="308000"/>
    <s v="Central"/>
  </r>
  <r>
    <x v="14"/>
    <x v="12"/>
    <x v="12"/>
    <n v="900000"/>
    <s v="West"/>
  </r>
  <r>
    <x v="75"/>
    <x v="72"/>
    <x v="63"/>
    <n v="456000"/>
    <s v="South"/>
  </r>
  <r>
    <x v="76"/>
    <x v="73"/>
    <x v="64"/>
    <n v="633000"/>
    <s v="West"/>
  </r>
  <r>
    <x v="76"/>
    <x v="13"/>
    <x v="13"/>
    <n v="704000"/>
    <s v="West"/>
  </r>
  <r>
    <x v="77"/>
    <x v="74"/>
    <x v="15"/>
    <n v="552000"/>
    <s v="South"/>
  </r>
  <r>
    <x v="54"/>
    <x v="28"/>
    <x v="27"/>
    <n v="571000"/>
    <s v="Central"/>
  </r>
  <r>
    <x v="78"/>
    <x v="66"/>
    <x v="60"/>
    <n v="356000"/>
    <s v="South"/>
  </r>
  <r>
    <x v="79"/>
    <x v="75"/>
    <x v="65"/>
    <n v="247000"/>
    <s v="South"/>
  </r>
  <r>
    <x v="80"/>
    <x v="76"/>
    <x v="66"/>
    <n v="635000"/>
    <s v="South"/>
  </r>
  <r>
    <x v="81"/>
    <x v="77"/>
    <x v="57"/>
    <n v="516000"/>
    <s v="North"/>
  </r>
  <r>
    <x v="82"/>
    <x v="78"/>
    <x v="20"/>
    <n v="599000"/>
    <s v="North"/>
  </r>
  <r>
    <x v="83"/>
    <x v="79"/>
    <x v="67"/>
    <n v="151000"/>
    <s v="Central"/>
  </r>
  <r>
    <x v="11"/>
    <x v="80"/>
    <x v="68"/>
    <n v="520000"/>
    <s v="North"/>
  </r>
  <r>
    <x v="84"/>
    <x v="81"/>
    <x v="69"/>
    <n v="883000"/>
    <s v="South"/>
  </r>
  <r>
    <x v="69"/>
    <x v="82"/>
    <x v="70"/>
    <n v="470000"/>
    <s v="North"/>
  </r>
  <r>
    <x v="85"/>
    <x v="83"/>
    <x v="71"/>
    <n v="315000"/>
    <s v="North"/>
  </r>
  <r>
    <x v="1"/>
    <x v="29"/>
    <x v="28"/>
    <n v="647000"/>
    <s v="Central"/>
  </r>
  <r>
    <x v="71"/>
    <x v="44"/>
    <x v="41"/>
    <n v="795000"/>
    <s v="West"/>
  </r>
  <r>
    <x v="86"/>
    <x v="24"/>
    <x v="24"/>
    <n v="645000"/>
    <s v="North"/>
  </r>
  <r>
    <x v="87"/>
    <x v="84"/>
    <x v="66"/>
    <n v="730000"/>
    <s v="Central"/>
  </r>
  <r>
    <x v="52"/>
    <x v="70"/>
    <x v="8"/>
    <n v="781000"/>
    <s v="Central"/>
  </r>
  <r>
    <x v="24"/>
    <x v="8"/>
    <x v="8"/>
    <n v="877000"/>
    <s v="North"/>
  </r>
  <r>
    <x v="88"/>
    <x v="37"/>
    <x v="35"/>
    <n v="320000"/>
    <s v="East"/>
  </r>
  <r>
    <x v="89"/>
    <x v="85"/>
    <x v="25"/>
    <n v="168000"/>
    <s v="West"/>
  </r>
  <r>
    <x v="90"/>
    <x v="23"/>
    <x v="23"/>
    <n v="714000"/>
    <s v="North"/>
  </r>
  <r>
    <x v="91"/>
    <x v="86"/>
    <x v="29"/>
    <n v="856000"/>
    <s v="West"/>
  </r>
  <r>
    <x v="92"/>
    <x v="87"/>
    <x v="4"/>
    <n v="567000"/>
    <s v="Central"/>
  </r>
  <r>
    <x v="93"/>
    <x v="7"/>
    <x v="7"/>
    <n v="759000"/>
    <s v="Central"/>
  </r>
  <r>
    <x v="94"/>
    <x v="88"/>
    <x v="72"/>
    <n v="272000"/>
    <s v="South"/>
  </r>
  <r>
    <x v="95"/>
    <x v="66"/>
    <x v="60"/>
    <n v="221000"/>
    <s v="South"/>
  </r>
  <r>
    <x v="96"/>
    <x v="89"/>
    <x v="20"/>
    <n v="540000"/>
    <s v="North"/>
  </r>
  <r>
    <x v="97"/>
    <x v="90"/>
    <x v="73"/>
    <n v="804000"/>
    <s v="South"/>
  </r>
  <r>
    <x v="98"/>
    <x v="91"/>
    <x v="74"/>
    <n v="990000"/>
    <s v="North"/>
  </r>
  <r>
    <x v="99"/>
    <x v="92"/>
    <x v="75"/>
    <n v="797000"/>
    <s v="North"/>
  </r>
  <r>
    <x v="100"/>
    <x v="93"/>
    <x v="60"/>
    <n v="555000"/>
    <s v="East"/>
  </r>
  <r>
    <x v="101"/>
    <x v="35"/>
    <x v="27"/>
    <n v="971000"/>
    <s v="North"/>
  </r>
  <r>
    <x v="102"/>
    <x v="13"/>
    <x v="13"/>
    <n v="198000"/>
    <s v="West"/>
  </r>
  <r>
    <x v="103"/>
    <x v="94"/>
    <x v="76"/>
    <n v="334000"/>
    <s v="Central"/>
  </r>
  <r>
    <x v="104"/>
    <x v="87"/>
    <x v="4"/>
    <n v="716000"/>
    <s v="Central"/>
  </r>
  <r>
    <x v="105"/>
    <x v="95"/>
    <x v="77"/>
    <n v="276000"/>
    <s v="West"/>
  </r>
  <r>
    <x v="14"/>
    <x v="59"/>
    <x v="54"/>
    <n v="834000"/>
    <s v="North"/>
  </r>
  <r>
    <x v="106"/>
    <x v="77"/>
    <x v="57"/>
    <n v="249000"/>
    <s v="North"/>
  </r>
  <r>
    <x v="70"/>
    <x v="96"/>
    <x v="78"/>
    <n v="323000"/>
    <s v="Central"/>
  </r>
  <r>
    <x v="107"/>
    <x v="97"/>
    <x v="79"/>
    <n v="767000"/>
    <s v="Central"/>
  </r>
  <r>
    <x v="108"/>
    <x v="98"/>
    <x v="80"/>
    <n v="524000"/>
    <s v="East"/>
  </r>
  <r>
    <x v="22"/>
    <x v="67"/>
    <x v="48"/>
    <n v="787000"/>
    <s v="Central"/>
  </r>
  <r>
    <x v="109"/>
    <x v="99"/>
    <x v="81"/>
    <n v="921000"/>
    <s v="North"/>
  </r>
  <r>
    <x v="110"/>
    <x v="23"/>
    <x v="23"/>
    <n v="214000"/>
    <s v="North"/>
  </r>
  <r>
    <x v="12"/>
    <x v="63"/>
    <x v="58"/>
    <n v="249000"/>
    <s v="West"/>
  </r>
  <r>
    <x v="111"/>
    <x v="81"/>
    <x v="69"/>
    <n v="572000"/>
    <s v="South"/>
  </r>
  <r>
    <x v="105"/>
    <x v="100"/>
    <x v="82"/>
    <n v="289000"/>
    <s v="South"/>
  </r>
  <r>
    <x v="112"/>
    <x v="88"/>
    <x v="72"/>
    <n v="953000"/>
    <s v="South"/>
  </r>
  <r>
    <x v="60"/>
    <x v="22"/>
    <x v="22"/>
    <n v="201000"/>
    <s v="West"/>
  </r>
  <r>
    <x v="113"/>
    <x v="101"/>
    <x v="83"/>
    <n v="997000"/>
    <s v="East"/>
  </r>
  <r>
    <x v="114"/>
    <x v="102"/>
    <x v="84"/>
    <n v="812000"/>
    <s v="West"/>
  </r>
  <r>
    <x v="115"/>
    <x v="103"/>
    <x v="74"/>
    <n v="901000"/>
    <s v="South"/>
  </r>
  <r>
    <x v="116"/>
    <x v="104"/>
    <x v="85"/>
    <n v="393000"/>
    <s v="West"/>
  </r>
  <r>
    <x v="117"/>
    <x v="105"/>
    <x v="86"/>
    <n v="649000"/>
    <s v="East"/>
  </r>
  <r>
    <x v="118"/>
    <x v="106"/>
    <x v="87"/>
    <n v="916000"/>
    <s v="Central"/>
  </r>
  <r>
    <x v="9"/>
    <x v="13"/>
    <x v="13"/>
    <n v="594000"/>
    <s v="West"/>
  </r>
  <r>
    <x v="72"/>
    <x v="45"/>
    <x v="42"/>
    <n v="211000"/>
    <s v="West"/>
  </r>
  <r>
    <x v="119"/>
    <x v="107"/>
    <x v="25"/>
    <n v="160000"/>
    <s v="East"/>
  </r>
  <r>
    <x v="120"/>
    <x v="108"/>
    <x v="27"/>
    <n v="142000"/>
    <s v="Central"/>
  </r>
  <r>
    <x v="121"/>
    <x v="84"/>
    <x v="66"/>
    <n v="818000"/>
    <s v="Central"/>
  </r>
  <r>
    <x v="122"/>
    <x v="109"/>
    <x v="88"/>
    <n v="290000"/>
    <s v="North"/>
  </r>
  <r>
    <x v="16"/>
    <x v="110"/>
    <x v="89"/>
    <n v="734000"/>
    <s v="Central"/>
  </r>
  <r>
    <x v="76"/>
    <x v="111"/>
    <x v="14"/>
    <n v="310000"/>
    <s v="South"/>
  </r>
  <r>
    <x v="73"/>
    <x v="19"/>
    <x v="19"/>
    <n v="923000"/>
    <s v="West"/>
  </r>
  <r>
    <x v="123"/>
    <x v="105"/>
    <x v="86"/>
    <n v="726000"/>
    <s v="East"/>
  </r>
  <r>
    <x v="124"/>
    <x v="112"/>
    <x v="90"/>
    <n v="896000"/>
    <s v="Central"/>
  </r>
  <r>
    <x v="99"/>
    <x v="113"/>
    <x v="91"/>
    <n v="463000"/>
    <s v="South"/>
  </r>
  <r>
    <x v="5"/>
    <x v="114"/>
    <x v="92"/>
    <n v="572000"/>
    <s v="East"/>
  </r>
  <r>
    <x v="84"/>
    <x v="115"/>
    <x v="43"/>
    <n v="306000"/>
    <s v="North"/>
  </r>
  <r>
    <x v="125"/>
    <x v="80"/>
    <x v="68"/>
    <n v="919000"/>
    <s v="North"/>
  </r>
  <r>
    <x v="126"/>
    <x v="35"/>
    <x v="27"/>
    <n v="197000"/>
    <s v="North"/>
  </r>
  <r>
    <x v="127"/>
    <x v="116"/>
    <x v="93"/>
    <n v="513000"/>
    <s v="West"/>
  </r>
  <r>
    <x v="50"/>
    <x v="117"/>
    <x v="94"/>
    <n v="603000"/>
    <s v="South"/>
  </r>
  <r>
    <x v="123"/>
    <x v="118"/>
    <x v="19"/>
    <n v="675000"/>
    <s v="South"/>
  </r>
  <r>
    <x v="128"/>
    <x v="51"/>
    <x v="48"/>
    <n v="352000"/>
    <s v="East"/>
  </r>
  <r>
    <x v="129"/>
    <x v="119"/>
    <x v="27"/>
    <n v="518000"/>
    <s v="East"/>
  </r>
  <r>
    <x v="15"/>
    <x v="120"/>
    <x v="95"/>
    <n v="817000"/>
    <s v="South"/>
  </r>
  <r>
    <x v="130"/>
    <x v="2"/>
    <x v="2"/>
    <n v="611000"/>
    <s v="East"/>
  </r>
  <r>
    <x v="131"/>
    <x v="121"/>
    <x v="96"/>
    <n v="425000"/>
    <s v="East"/>
  </r>
  <r>
    <x v="132"/>
    <x v="122"/>
    <x v="88"/>
    <n v="552000"/>
    <s v="West"/>
  </r>
  <r>
    <x v="124"/>
    <x v="123"/>
    <x v="97"/>
    <n v="334000"/>
    <s v="East"/>
  </r>
  <r>
    <x v="133"/>
    <x v="124"/>
    <x v="97"/>
    <n v="447000"/>
    <s v="South"/>
  </r>
  <r>
    <x v="134"/>
    <x v="120"/>
    <x v="95"/>
    <n v="484000"/>
    <s v="South"/>
  </r>
  <r>
    <x v="135"/>
    <x v="24"/>
    <x v="24"/>
    <n v="935000"/>
    <s v="North"/>
  </r>
  <r>
    <x v="136"/>
    <x v="2"/>
    <x v="2"/>
    <n v="426000"/>
    <s v="East"/>
  </r>
  <r>
    <x v="2"/>
    <x v="125"/>
    <x v="0"/>
    <n v="600000"/>
    <s v="Central"/>
  </r>
  <r>
    <x v="137"/>
    <x v="67"/>
    <x v="48"/>
    <n v="498000"/>
    <s v="Central"/>
  </r>
  <r>
    <x v="138"/>
    <x v="126"/>
    <x v="98"/>
    <n v="953000"/>
    <s v="West"/>
  </r>
  <r>
    <x v="139"/>
    <x v="127"/>
    <x v="99"/>
    <n v="884000"/>
    <s v="West"/>
  </r>
  <r>
    <x v="47"/>
    <x v="128"/>
    <x v="14"/>
    <n v="513000"/>
    <s v="North"/>
  </r>
  <r>
    <x v="140"/>
    <x v="73"/>
    <x v="64"/>
    <n v="747000"/>
    <s v="West"/>
  </r>
  <r>
    <x v="141"/>
    <x v="40"/>
    <x v="38"/>
    <n v="500000"/>
    <s v="East"/>
  </r>
  <r>
    <x v="70"/>
    <x v="129"/>
    <x v="42"/>
    <n v="543000"/>
    <s v="East"/>
  </r>
  <r>
    <x v="142"/>
    <x v="32"/>
    <x v="31"/>
    <n v="103000"/>
    <s v="North"/>
  </r>
  <r>
    <x v="52"/>
    <x v="47"/>
    <x v="44"/>
    <n v="159000"/>
    <s v="East"/>
  </r>
  <r>
    <x v="143"/>
    <x v="50"/>
    <x v="47"/>
    <n v="311000"/>
    <s v="Central"/>
  </r>
  <r>
    <x v="3"/>
    <x v="130"/>
    <x v="100"/>
    <n v="495000"/>
    <s v="East"/>
  </r>
  <r>
    <x v="144"/>
    <x v="43"/>
    <x v="27"/>
    <n v="626000"/>
    <s v="Central"/>
  </r>
  <r>
    <x v="145"/>
    <x v="53"/>
    <x v="37"/>
    <n v="581000"/>
    <s v="West"/>
  </r>
  <r>
    <x v="109"/>
    <x v="131"/>
    <x v="101"/>
    <n v="793000"/>
    <s v="South"/>
  </r>
  <r>
    <x v="39"/>
    <x v="80"/>
    <x v="68"/>
    <n v="987000"/>
    <s v="North"/>
  </r>
  <r>
    <x v="146"/>
    <x v="73"/>
    <x v="64"/>
    <n v="503000"/>
    <s v="West"/>
  </r>
  <r>
    <x v="147"/>
    <x v="132"/>
    <x v="102"/>
    <n v="709000"/>
    <s v="Central"/>
  </r>
  <r>
    <x v="148"/>
    <x v="73"/>
    <x v="64"/>
    <n v="359000"/>
    <s v="West"/>
  </r>
  <r>
    <x v="149"/>
    <x v="133"/>
    <x v="103"/>
    <n v="118000"/>
    <s v="South"/>
  </r>
  <r>
    <x v="69"/>
    <x v="7"/>
    <x v="7"/>
    <n v="756000"/>
    <s v="Central"/>
  </r>
  <r>
    <x v="150"/>
    <x v="134"/>
    <x v="104"/>
    <n v="942000"/>
    <s v="Central"/>
  </r>
  <r>
    <x v="47"/>
    <x v="119"/>
    <x v="27"/>
    <n v="532000"/>
    <s v="East"/>
  </r>
  <r>
    <x v="151"/>
    <x v="24"/>
    <x v="24"/>
    <n v="303000"/>
    <s v="North"/>
  </r>
  <r>
    <x v="152"/>
    <x v="15"/>
    <x v="15"/>
    <n v="217000"/>
    <s v="West"/>
  </r>
  <r>
    <x v="153"/>
    <x v="135"/>
    <x v="105"/>
    <n v="980000"/>
    <s v="West"/>
  </r>
  <r>
    <x v="154"/>
    <x v="73"/>
    <x v="64"/>
    <n v="169000"/>
    <s v="West"/>
  </r>
  <r>
    <x v="155"/>
    <x v="136"/>
    <x v="106"/>
    <n v="897000"/>
    <s v="Central"/>
  </r>
  <r>
    <x v="122"/>
    <x v="137"/>
    <x v="54"/>
    <n v="647000"/>
    <s v="Central"/>
  </r>
  <r>
    <x v="87"/>
    <x v="138"/>
    <x v="83"/>
    <n v="159000"/>
    <s v="West"/>
  </r>
  <r>
    <x v="156"/>
    <x v="139"/>
    <x v="7"/>
    <n v="755000"/>
    <s v="South"/>
  </r>
  <r>
    <x v="157"/>
    <x v="103"/>
    <x v="74"/>
    <n v="577000"/>
    <s v="South"/>
  </r>
  <r>
    <x v="158"/>
    <x v="24"/>
    <x v="24"/>
    <n v="201000"/>
    <s v="North"/>
  </r>
  <r>
    <x v="94"/>
    <x v="111"/>
    <x v="14"/>
    <n v="356000"/>
    <s v="South"/>
  </r>
  <r>
    <x v="118"/>
    <x v="22"/>
    <x v="22"/>
    <n v="354000"/>
    <s v="West"/>
  </r>
  <r>
    <x v="53"/>
    <x v="58"/>
    <x v="53"/>
    <n v="947000"/>
    <s v="East"/>
  </r>
  <r>
    <x v="148"/>
    <x v="140"/>
    <x v="107"/>
    <n v="972000"/>
    <s v="South"/>
  </r>
  <r>
    <x v="50"/>
    <x v="141"/>
    <x v="28"/>
    <n v="736000"/>
    <s v="East"/>
  </r>
  <r>
    <x v="10"/>
    <x v="138"/>
    <x v="83"/>
    <n v="102000"/>
    <s v="West"/>
  </r>
  <r>
    <x v="92"/>
    <x v="142"/>
    <x v="31"/>
    <n v="507000"/>
    <s v="Central"/>
  </r>
  <r>
    <x v="50"/>
    <x v="134"/>
    <x v="104"/>
    <n v="106000"/>
    <s v="Central"/>
  </r>
  <r>
    <x v="159"/>
    <x v="5"/>
    <x v="5"/>
    <n v="591000"/>
    <s v="South"/>
  </r>
  <r>
    <x v="160"/>
    <x v="127"/>
    <x v="99"/>
    <n v="795000"/>
    <s v="West"/>
  </r>
  <r>
    <x v="161"/>
    <x v="70"/>
    <x v="8"/>
    <n v="660000"/>
    <s v="Central"/>
  </r>
  <r>
    <x v="72"/>
    <x v="40"/>
    <x v="38"/>
    <n v="514000"/>
    <s v="East"/>
  </r>
  <r>
    <x v="50"/>
    <x v="11"/>
    <x v="11"/>
    <n v="696000"/>
    <s v="Central"/>
  </r>
  <r>
    <x v="162"/>
    <x v="57"/>
    <x v="52"/>
    <n v="642000"/>
    <s v="East"/>
  </r>
  <r>
    <x v="163"/>
    <x v="108"/>
    <x v="27"/>
    <n v="527000"/>
    <s v="Central"/>
  </r>
  <r>
    <x v="67"/>
    <x v="31"/>
    <x v="30"/>
    <n v="386000"/>
    <s v="South"/>
  </r>
  <r>
    <x v="164"/>
    <x v="97"/>
    <x v="79"/>
    <n v="988000"/>
    <s v="Central"/>
  </r>
  <r>
    <x v="165"/>
    <x v="1"/>
    <x v="1"/>
    <n v="244000"/>
    <s v="West"/>
  </r>
  <r>
    <x v="166"/>
    <x v="56"/>
    <x v="51"/>
    <n v="889000"/>
    <s v="Central"/>
  </r>
  <r>
    <x v="31"/>
    <x v="79"/>
    <x v="67"/>
    <n v="313000"/>
    <s v="Central"/>
  </r>
  <r>
    <x v="108"/>
    <x v="4"/>
    <x v="4"/>
    <n v="326000"/>
    <s v="East"/>
  </r>
  <r>
    <x v="167"/>
    <x v="111"/>
    <x v="14"/>
    <n v="966000"/>
    <s v="South"/>
  </r>
  <r>
    <x v="168"/>
    <x v="3"/>
    <x v="3"/>
    <n v="976000"/>
    <s v="West"/>
  </r>
  <r>
    <x v="169"/>
    <x v="143"/>
    <x v="108"/>
    <n v="843000"/>
    <s v="West"/>
  </r>
  <r>
    <x v="33"/>
    <x v="97"/>
    <x v="79"/>
    <n v="754000"/>
    <s v="Central"/>
  </r>
  <r>
    <x v="170"/>
    <x v="144"/>
    <x v="109"/>
    <n v="466000"/>
    <s v="North"/>
  </r>
  <r>
    <x v="171"/>
    <x v="145"/>
    <x v="34"/>
    <n v="589000"/>
    <s v="Central"/>
  </r>
  <r>
    <x v="79"/>
    <x v="51"/>
    <x v="48"/>
    <n v="425000"/>
    <s v="East"/>
  </r>
  <r>
    <x v="49"/>
    <x v="146"/>
    <x v="45"/>
    <n v="858000"/>
    <s v="East"/>
  </r>
  <r>
    <x v="172"/>
    <x v="109"/>
    <x v="88"/>
    <n v="507000"/>
    <s v="North"/>
  </r>
  <r>
    <x v="173"/>
    <x v="104"/>
    <x v="85"/>
    <n v="894000"/>
    <s v="West"/>
  </r>
  <r>
    <x v="0"/>
    <x v="136"/>
    <x v="106"/>
    <n v="916000"/>
    <s v="Central"/>
  </r>
  <r>
    <x v="79"/>
    <x v="135"/>
    <x v="105"/>
    <n v="572000"/>
    <s v="West"/>
  </r>
  <r>
    <x v="174"/>
    <x v="36"/>
    <x v="34"/>
    <n v="902000"/>
    <s v="South"/>
  </r>
  <r>
    <x v="36"/>
    <x v="47"/>
    <x v="44"/>
    <n v="106000"/>
    <s v="East"/>
  </r>
  <r>
    <x v="175"/>
    <x v="60"/>
    <x v="55"/>
    <n v="130000"/>
    <s v="East"/>
  </r>
  <r>
    <x v="176"/>
    <x v="147"/>
    <x v="87"/>
    <n v="269000"/>
    <s v="North"/>
  </r>
  <r>
    <x v="177"/>
    <x v="39"/>
    <x v="37"/>
    <n v="790000"/>
    <s v="Central"/>
  </r>
  <r>
    <x v="59"/>
    <x v="89"/>
    <x v="20"/>
    <n v="885000"/>
    <s v="North"/>
  </r>
  <r>
    <x v="178"/>
    <x v="143"/>
    <x v="108"/>
    <n v="822000"/>
    <s v="West"/>
  </r>
  <r>
    <x v="179"/>
    <x v="148"/>
    <x v="47"/>
    <n v="250000"/>
    <s v="West"/>
  </r>
  <r>
    <x v="180"/>
    <x v="97"/>
    <x v="79"/>
    <n v="473000"/>
    <s v="Central"/>
  </r>
  <r>
    <x v="126"/>
    <x v="64"/>
    <x v="59"/>
    <n v="583000"/>
    <s v="West"/>
  </r>
  <r>
    <x v="116"/>
    <x v="149"/>
    <x v="110"/>
    <n v="417000"/>
    <s v="Central"/>
  </r>
  <r>
    <x v="181"/>
    <x v="63"/>
    <x v="58"/>
    <n v="576000"/>
    <s v="West"/>
  </r>
  <r>
    <x v="182"/>
    <x v="150"/>
    <x v="111"/>
    <n v="977000"/>
    <s v="West"/>
  </r>
  <r>
    <x v="183"/>
    <x v="151"/>
    <x v="112"/>
    <n v="707000"/>
    <s v="West"/>
  </r>
  <r>
    <x v="184"/>
    <x v="150"/>
    <x v="111"/>
    <n v="870000"/>
    <s v="West"/>
  </r>
  <r>
    <x v="54"/>
    <x v="20"/>
    <x v="20"/>
    <n v="614000"/>
    <s v="East"/>
  </r>
  <r>
    <x v="185"/>
    <x v="131"/>
    <x v="101"/>
    <n v="781000"/>
    <s v="South"/>
  </r>
  <r>
    <x v="186"/>
    <x v="13"/>
    <x v="13"/>
    <n v="164000"/>
    <s v="West"/>
  </r>
  <r>
    <x v="187"/>
    <x v="54"/>
    <x v="49"/>
    <n v="636000"/>
    <s v="Central"/>
  </r>
  <r>
    <x v="188"/>
    <x v="104"/>
    <x v="85"/>
    <n v="364000"/>
    <s v="West"/>
  </r>
  <r>
    <x v="189"/>
    <x v="135"/>
    <x v="105"/>
    <n v="999000"/>
    <s v="West"/>
  </r>
  <r>
    <x v="113"/>
    <x v="16"/>
    <x v="16"/>
    <n v="389000"/>
    <s v="East"/>
  </r>
  <r>
    <x v="147"/>
    <x v="36"/>
    <x v="34"/>
    <n v="216000"/>
    <s v="South"/>
  </r>
  <r>
    <x v="190"/>
    <x v="53"/>
    <x v="37"/>
    <n v="731000"/>
    <s v="West"/>
  </r>
  <r>
    <x v="191"/>
    <x v="83"/>
    <x v="71"/>
    <n v="779000"/>
    <s v="North"/>
  </r>
  <r>
    <x v="31"/>
    <x v="107"/>
    <x v="25"/>
    <n v="618000"/>
    <s v="East"/>
  </r>
  <r>
    <x v="192"/>
    <x v="21"/>
    <x v="21"/>
    <n v="724000"/>
    <s v="North"/>
  </r>
  <r>
    <x v="87"/>
    <x v="150"/>
    <x v="111"/>
    <n v="945000"/>
    <s v="West"/>
  </r>
  <r>
    <x v="193"/>
    <x v="41"/>
    <x v="39"/>
    <n v="186000"/>
    <s v="Central"/>
  </r>
  <r>
    <x v="3"/>
    <x v="96"/>
    <x v="78"/>
    <n v="167000"/>
    <s v="Central"/>
  </r>
  <r>
    <x v="132"/>
    <x v="150"/>
    <x v="111"/>
    <n v="729000"/>
    <s v="West"/>
  </r>
  <r>
    <x v="156"/>
    <x v="38"/>
    <x v="36"/>
    <n v="776000"/>
    <s v="North"/>
  </r>
  <r>
    <x v="7"/>
    <x v="116"/>
    <x v="93"/>
    <n v="886000"/>
    <s v="West"/>
  </r>
  <r>
    <x v="194"/>
    <x v="40"/>
    <x v="38"/>
    <n v="993000"/>
    <s v="East"/>
  </r>
  <r>
    <x v="32"/>
    <x v="8"/>
    <x v="8"/>
    <n v="241000"/>
    <s v="North"/>
  </r>
  <r>
    <x v="195"/>
    <x v="137"/>
    <x v="54"/>
    <n v="940000"/>
    <s v="Central"/>
  </r>
  <r>
    <x v="126"/>
    <x v="113"/>
    <x v="91"/>
    <n v="842000"/>
    <s v="South"/>
  </r>
  <r>
    <x v="196"/>
    <x v="118"/>
    <x v="19"/>
    <n v="916000"/>
    <s v="South"/>
  </r>
  <r>
    <x v="125"/>
    <x v="152"/>
    <x v="113"/>
    <n v="507000"/>
    <s v="South"/>
  </r>
  <r>
    <x v="178"/>
    <x v="141"/>
    <x v="28"/>
    <n v="566000"/>
    <s v="East"/>
  </r>
  <r>
    <x v="197"/>
    <x v="72"/>
    <x v="63"/>
    <n v="606000"/>
    <s v="South"/>
  </r>
  <r>
    <x v="59"/>
    <x v="99"/>
    <x v="81"/>
    <n v="268000"/>
    <s v="North"/>
  </r>
  <r>
    <x v="198"/>
    <x v="144"/>
    <x v="109"/>
    <n v="717000"/>
    <s v="North"/>
  </r>
  <r>
    <x v="199"/>
    <x v="84"/>
    <x v="66"/>
    <n v="799000"/>
    <s v="Central"/>
  </r>
  <r>
    <x v="200"/>
    <x v="153"/>
    <x v="114"/>
    <n v="573000"/>
    <s v="South"/>
  </r>
  <r>
    <x v="135"/>
    <x v="68"/>
    <x v="15"/>
    <n v="313000"/>
    <s v="North"/>
  </r>
  <r>
    <x v="201"/>
    <x v="128"/>
    <x v="14"/>
    <n v="773000"/>
    <s v="North"/>
  </r>
  <r>
    <x v="202"/>
    <x v="146"/>
    <x v="45"/>
    <n v="889000"/>
    <s v="East"/>
  </r>
  <r>
    <x v="175"/>
    <x v="154"/>
    <x v="111"/>
    <n v="109000"/>
    <s v="East"/>
  </r>
  <r>
    <x v="174"/>
    <x v="74"/>
    <x v="15"/>
    <n v="571000"/>
    <s v="South"/>
  </r>
  <r>
    <x v="24"/>
    <x v="1"/>
    <x v="1"/>
    <n v="931000"/>
    <s v="West"/>
  </r>
  <r>
    <x v="41"/>
    <x v="5"/>
    <x v="5"/>
    <n v="381000"/>
    <s v="South"/>
  </r>
  <r>
    <x v="52"/>
    <x v="155"/>
    <x v="67"/>
    <n v="265000"/>
    <s v="North"/>
  </r>
  <r>
    <x v="25"/>
    <x v="124"/>
    <x v="97"/>
    <n v="107000"/>
    <s v="South"/>
  </r>
  <r>
    <x v="203"/>
    <x v="156"/>
    <x v="115"/>
    <n v="872000"/>
    <s v="East"/>
  </r>
  <r>
    <x v="102"/>
    <x v="98"/>
    <x v="80"/>
    <n v="884000"/>
    <s v="East"/>
  </r>
  <r>
    <x v="204"/>
    <x v="145"/>
    <x v="34"/>
    <n v="351000"/>
    <s v="Central"/>
  </r>
  <r>
    <x v="16"/>
    <x v="105"/>
    <x v="86"/>
    <n v="296000"/>
    <s v="East"/>
  </r>
  <r>
    <x v="175"/>
    <x v="65"/>
    <x v="0"/>
    <n v="405000"/>
    <s v="North"/>
  </r>
  <r>
    <x v="100"/>
    <x v="86"/>
    <x v="29"/>
    <n v="580000"/>
    <s v="West"/>
  </r>
  <r>
    <x v="14"/>
    <x v="157"/>
    <x v="53"/>
    <n v="733000"/>
    <s v="Central"/>
  </r>
  <r>
    <x v="115"/>
    <x v="58"/>
    <x v="53"/>
    <n v="325000"/>
    <s v="East"/>
  </r>
  <r>
    <x v="205"/>
    <x v="47"/>
    <x v="44"/>
    <n v="824000"/>
    <s v="East"/>
  </r>
  <r>
    <x v="206"/>
    <x v="26"/>
    <x v="26"/>
    <n v="475000"/>
    <s v="East"/>
  </r>
  <r>
    <x v="207"/>
    <x v="129"/>
    <x v="42"/>
    <n v="214000"/>
    <s v="East"/>
  </r>
  <r>
    <x v="93"/>
    <x v="68"/>
    <x v="15"/>
    <n v="177000"/>
    <s v="North"/>
  </r>
  <r>
    <x v="108"/>
    <x v="92"/>
    <x v="75"/>
    <n v="640000"/>
    <s v="North"/>
  </r>
  <r>
    <x v="208"/>
    <x v="54"/>
    <x v="49"/>
    <n v="358000"/>
    <s v="Central"/>
  </r>
  <r>
    <x v="140"/>
    <x v="120"/>
    <x v="95"/>
    <n v="575000"/>
    <s v="South"/>
  </r>
  <r>
    <x v="129"/>
    <x v="158"/>
    <x v="116"/>
    <n v="113000"/>
    <s v="East"/>
  </r>
  <r>
    <x v="196"/>
    <x v="119"/>
    <x v="27"/>
    <n v="187000"/>
    <s v="East"/>
  </r>
  <r>
    <x v="209"/>
    <x v="113"/>
    <x v="91"/>
    <n v="671000"/>
    <s v="South"/>
  </r>
  <r>
    <x v="210"/>
    <x v="2"/>
    <x v="2"/>
    <n v="504000"/>
    <s v="East"/>
  </r>
  <r>
    <x v="173"/>
    <x v="71"/>
    <x v="62"/>
    <n v="140000"/>
    <s v="North"/>
  </r>
  <r>
    <x v="211"/>
    <x v="159"/>
    <x v="117"/>
    <n v="142000"/>
    <s v="Central"/>
  </r>
  <r>
    <x v="116"/>
    <x v="160"/>
    <x v="77"/>
    <n v="985000"/>
    <s v="Central"/>
  </r>
  <r>
    <x v="180"/>
    <x v="161"/>
    <x v="27"/>
    <n v="848000"/>
    <s v="West"/>
  </r>
  <r>
    <x v="212"/>
    <x v="141"/>
    <x v="28"/>
    <n v="506000"/>
    <s v="East"/>
  </r>
  <r>
    <x v="56"/>
    <x v="154"/>
    <x v="111"/>
    <n v="457000"/>
    <s v="East"/>
  </r>
  <r>
    <x v="8"/>
    <x v="113"/>
    <x v="91"/>
    <n v="286000"/>
    <s v="South"/>
  </r>
  <r>
    <x v="201"/>
    <x v="155"/>
    <x v="67"/>
    <n v="780000"/>
    <s v="North"/>
  </r>
  <r>
    <x v="213"/>
    <x v="19"/>
    <x v="19"/>
    <n v="252000"/>
    <s v="West"/>
  </r>
  <r>
    <x v="214"/>
    <x v="162"/>
    <x v="90"/>
    <n v="703000"/>
    <s v="West"/>
  </r>
  <r>
    <x v="162"/>
    <x v="69"/>
    <x v="61"/>
    <n v="553000"/>
    <s v="North"/>
  </r>
  <r>
    <x v="46"/>
    <x v="26"/>
    <x v="26"/>
    <n v="566000"/>
    <s v="East"/>
  </r>
  <r>
    <x v="3"/>
    <x v="12"/>
    <x v="12"/>
    <n v="298000"/>
    <s v="West"/>
  </r>
  <r>
    <x v="113"/>
    <x v="141"/>
    <x v="28"/>
    <n v="997000"/>
    <s v="East"/>
  </r>
  <r>
    <x v="215"/>
    <x v="62"/>
    <x v="57"/>
    <n v="915000"/>
    <s v="West"/>
  </r>
  <r>
    <x v="216"/>
    <x v="101"/>
    <x v="83"/>
    <n v="746000"/>
    <s v="East"/>
  </r>
  <r>
    <x v="113"/>
    <x v="29"/>
    <x v="28"/>
    <n v="579000"/>
    <s v="Central"/>
  </r>
  <r>
    <x v="110"/>
    <x v="98"/>
    <x v="80"/>
    <n v="574000"/>
    <s v="East"/>
  </r>
  <r>
    <x v="37"/>
    <x v="102"/>
    <x v="84"/>
    <n v="225000"/>
    <s v="West"/>
  </r>
  <r>
    <x v="73"/>
    <x v="163"/>
    <x v="118"/>
    <n v="274000"/>
    <s v="West"/>
  </r>
  <r>
    <x v="29"/>
    <x v="164"/>
    <x v="69"/>
    <n v="114000"/>
    <s v="West"/>
  </r>
  <r>
    <x v="217"/>
    <x v="4"/>
    <x v="4"/>
    <n v="597000"/>
    <s v="East"/>
  </r>
  <r>
    <x v="33"/>
    <x v="68"/>
    <x v="15"/>
    <n v="224000"/>
    <s v="North"/>
  </r>
  <r>
    <x v="218"/>
    <x v="154"/>
    <x v="111"/>
    <n v="208000"/>
    <s v="East"/>
  </r>
  <r>
    <x v="219"/>
    <x v="161"/>
    <x v="27"/>
    <n v="514000"/>
    <s v="West"/>
  </r>
  <r>
    <x v="220"/>
    <x v="76"/>
    <x v="66"/>
    <n v="797000"/>
    <s v="South"/>
  </r>
  <r>
    <x v="171"/>
    <x v="123"/>
    <x v="97"/>
    <n v="816000"/>
    <s v="East"/>
  </r>
  <r>
    <x v="221"/>
    <x v="23"/>
    <x v="23"/>
    <n v="451000"/>
    <s v="North"/>
  </r>
  <r>
    <x v="222"/>
    <x v="150"/>
    <x v="111"/>
    <n v="756000"/>
    <s v="West"/>
  </r>
  <r>
    <x v="61"/>
    <x v="94"/>
    <x v="76"/>
    <n v="402000"/>
    <s v="Central"/>
  </r>
  <r>
    <x v="193"/>
    <x v="10"/>
    <x v="10"/>
    <n v="192000"/>
    <s v="North"/>
  </r>
  <r>
    <x v="223"/>
    <x v="110"/>
    <x v="89"/>
    <n v="123000"/>
    <s v="Central"/>
  </r>
  <r>
    <x v="59"/>
    <x v="6"/>
    <x v="6"/>
    <n v="879000"/>
    <s v="West"/>
  </r>
  <r>
    <x v="224"/>
    <x v="8"/>
    <x v="8"/>
    <n v="556000"/>
    <s v="North"/>
  </r>
  <r>
    <x v="225"/>
    <x v="57"/>
    <x v="52"/>
    <n v="178000"/>
    <s v="East"/>
  </r>
  <r>
    <x v="226"/>
    <x v="165"/>
    <x v="119"/>
    <n v="403000"/>
    <s v="West"/>
  </r>
  <r>
    <x v="150"/>
    <x v="78"/>
    <x v="20"/>
    <n v="526000"/>
    <s v="North"/>
  </r>
  <r>
    <x v="124"/>
    <x v="119"/>
    <x v="27"/>
    <n v="713000"/>
    <s v="East"/>
  </r>
  <r>
    <x v="41"/>
    <x v="2"/>
    <x v="2"/>
    <n v="851000"/>
    <s v="East"/>
  </r>
  <r>
    <x v="227"/>
    <x v="112"/>
    <x v="90"/>
    <n v="148000"/>
    <s v="Central"/>
  </r>
  <r>
    <x v="79"/>
    <x v="166"/>
    <x v="120"/>
    <n v="134000"/>
    <s v="North"/>
  </r>
  <r>
    <x v="35"/>
    <x v="134"/>
    <x v="104"/>
    <n v="960000"/>
    <s v="Central"/>
  </r>
  <r>
    <x v="228"/>
    <x v="100"/>
    <x v="82"/>
    <n v="583000"/>
    <s v="South"/>
  </r>
  <r>
    <x v="229"/>
    <x v="75"/>
    <x v="65"/>
    <n v="300000"/>
    <s v="South"/>
  </r>
  <r>
    <x v="88"/>
    <x v="35"/>
    <x v="27"/>
    <n v="698000"/>
    <s v="North"/>
  </r>
  <r>
    <x v="116"/>
    <x v="26"/>
    <x v="26"/>
    <n v="694000"/>
    <s v="East"/>
  </r>
  <r>
    <x v="128"/>
    <x v="7"/>
    <x v="7"/>
    <n v="335000"/>
    <s v="Central"/>
  </r>
  <r>
    <x v="124"/>
    <x v="146"/>
    <x v="45"/>
    <n v="619000"/>
    <s v="East"/>
  </r>
  <r>
    <x v="230"/>
    <x v="73"/>
    <x v="64"/>
    <n v="184000"/>
    <s v="West"/>
  </r>
  <r>
    <x v="150"/>
    <x v="43"/>
    <x v="27"/>
    <n v="354000"/>
    <s v="Central"/>
  </r>
  <r>
    <x v="131"/>
    <x v="7"/>
    <x v="7"/>
    <n v="228000"/>
    <s v="Central"/>
  </r>
  <r>
    <x v="144"/>
    <x v="57"/>
    <x v="52"/>
    <n v="696000"/>
    <s v="East"/>
  </r>
  <r>
    <x v="231"/>
    <x v="111"/>
    <x v="14"/>
    <n v="974000"/>
    <s v="South"/>
  </r>
  <r>
    <x v="114"/>
    <x v="99"/>
    <x v="81"/>
    <n v="805000"/>
    <s v="North"/>
  </r>
  <r>
    <x v="232"/>
    <x v="71"/>
    <x v="62"/>
    <n v="813000"/>
    <s v="North"/>
  </r>
  <r>
    <x v="233"/>
    <x v="119"/>
    <x v="27"/>
    <n v="235000"/>
    <s v="East"/>
  </r>
  <r>
    <x v="152"/>
    <x v="80"/>
    <x v="68"/>
    <n v="641000"/>
    <s v="North"/>
  </r>
  <r>
    <x v="62"/>
    <x v="4"/>
    <x v="4"/>
    <n v="227000"/>
    <s v="East"/>
  </r>
  <r>
    <x v="234"/>
    <x v="140"/>
    <x v="107"/>
    <n v="419000"/>
    <s v="South"/>
  </r>
  <r>
    <x v="44"/>
    <x v="164"/>
    <x v="69"/>
    <n v="766000"/>
    <s v="West"/>
  </r>
  <r>
    <x v="158"/>
    <x v="87"/>
    <x v="4"/>
    <n v="239000"/>
    <s v="Central"/>
  </r>
  <r>
    <x v="157"/>
    <x v="100"/>
    <x v="82"/>
    <n v="232000"/>
    <s v="South"/>
  </r>
  <r>
    <x v="126"/>
    <x v="164"/>
    <x v="69"/>
    <n v="284000"/>
    <s v="West"/>
  </r>
  <r>
    <x v="235"/>
    <x v="104"/>
    <x v="85"/>
    <n v="123000"/>
    <s v="West"/>
  </r>
  <r>
    <x v="99"/>
    <x v="96"/>
    <x v="78"/>
    <n v="199000"/>
    <s v="Central"/>
  </r>
  <r>
    <x v="236"/>
    <x v="51"/>
    <x v="48"/>
    <n v="285000"/>
    <s v="East"/>
  </r>
  <r>
    <x v="136"/>
    <x v="167"/>
    <x v="94"/>
    <n v="627000"/>
    <s v="East"/>
  </r>
  <r>
    <x v="38"/>
    <x v="120"/>
    <x v="95"/>
    <n v="889000"/>
    <s v="South"/>
  </r>
  <r>
    <x v="62"/>
    <x v="3"/>
    <x v="3"/>
    <n v="877000"/>
    <s v="West"/>
  </r>
  <r>
    <x v="237"/>
    <x v="4"/>
    <x v="4"/>
    <n v="945000"/>
    <s v="East"/>
  </r>
  <r>
    <x v="143"/>
    <x v="140"/>
    <x v="107"/>
    <n v="745000"/>
    <s v="South"/>
  </r>
  <r>
    <x v="69"/>
    <x v="151"/>
    <x v="112"/>
    <n v="650000"/>
    <s v="West"/>
  </r>
  <r>
    <x v="238"/>
    <x v="130"/>
    <x v="100"/>
    <n v="122000"/>
    <s v="East"/>
  </r>
  <r>
    <x v="0"/>
    <x v="168"/>
    <x v="121"/>
    <n v="756000"/>
    <s v="South"/>
  </r>
  <r>
    <x v="132"/>
    <x v="94"/>
    <x v="76"/>
    <n v="802000"/>
    <s v="Central"/>
  </r>
  <r>
    <x v="239"/>
    <x v="123"/>
    <x v="97"/>
    <n v="590000"/>
    <s v="East"/>
  </r>
  <r>
    <x v="177"/>
    <x v="143"/>
    <x v="108"/>
    <n v="942000"/>
    <s v="West"/>
  </r>
  <r>
    <x v="181"/>
    <x v="29"/>
    <x v="28"/>
    <n v="872000"/>
    <s v="Central"/>
  </r>
  <r>
    <x v="35"/>
    <x v="135"/>
    <x v="105"/>
    <n v="695000"/>
    <s v="West"/>
  </r>
  <r>
    <x v="240"/>
    <x v="54"/>
    <x v="49"/>
    <n v="876000"/>
    <s v="Central"/>
  </r>
  <r>
    <x v="157"/>
    <x v="119"/>
    <x v="27"/>
    <n v="853000"/>
    <s v="East"/>
  </r>
  <r>
    <x v="99"/>
    <x v="62"/>
    <x v="57"/>
    <n v="968000"/>
    <s v="West"/>
  </r>
  <r>
    <x v="156"/>
    <x v="106"/>
    <x v="87"/>
    <n v="672000"/>
    <s v="Central"/>
  </r>
  <r>
    <x v="191"/>
    <x v="131"/>
    <x v="101"/>
    <n v="538000"/>
    <s v="South"/>
  </r>
  <r>
    <x v="105"/>
    <x v="169"/>
    <x v="122"/>
    <n v="828000"/>
    <s v="West"/>
  </r>
  <r>
    <x v="94"/>
    <x v="124"/>
    <x v="97"/>
    <n v="206000"/>
    <s v="South"/>
  </r>
  <r>
    <x v="218"/>
    <x v="170"/>
    <x v="123"/>
    <n v="509000"/>
    <s v="Central"/>
  </r>
  <r>
    <x v="191"/>
    <x v="144"/>
    <x v="109"/>
    <n v="926000"/>
    <s v="North"/>
  </r>
  <r>
    <x v="224"/>
    <x v="171"/>
    <x v="107"/>
    <n v="332000"/>
    <s v="Central"/>
  </r>
  <r>
    <x v="207"/>
    <x v="78"/>
    <x v="20"/>
    <n v="202000"/>
    <s v="North"/>
  </r>
  <r>
    <x v="39"/>
    <x v="172"/>
    <x v="124"/>
    <n v="972000"/>
    <s v="North"/>
  </r>
  <r>
    <x v="107"/>
    <x v="122"/>
    <x v="88"/>
    <n v="431000"/>
    <s v="West"/>
  </r>
  <r>
    <x v="73"/>
    <x v="45"/>
    <x v="42"/>
    <n v="395000"/>
    <s v="West"/>
  </r>
  <r>
    <x v="166"/>
    <x v="15"/>
    <x v="15"/>
    <n v="104000"/>
    <s v="West"/>
  </r>
  <r>
    <x v="157"/>
    <x v="99"/>
    <x v="81"/>
    <n v="435000"/>
    <s v="North"/>
  </r>
  <r>
    <x v="82"/>
    <x v="127"/>
    <x v="99"/>
    <n v="896000"/>
    <s v="West"/>
  </r>
  <r>
    <x v="209"/>
    <x v="167"/>
    <x v="94"/>
    <n v="443000"/>
    <s v="East"/>
  </r>
  <r>
    <x v="241"/>
    <x v="17"/>
    <x v="17"/>
    <n v="176000"/>
    <s v="North"/>
  </r>
  <r>
    <x v="191"/>
    <x v="173"/>
    <x v="32"/>
    <n v="913000"/>
    <s v="North"/>
  </r>
  <r>
    <x v="30"/>
    <x v="82"/>
    <x v="70"/>
    <n v="390000"/>
    <s v="North"/>
  </r>
  <r>
    <x v="242"/>
    <x v="29"/>
    <x v="28"/>
    <n v="775000"/>
    <s v="Central"/>
  </r>
  <r>
    <x v="170"/>
    <x v="143"/>
    <x v="108"/>
    <n v="128000"/>
    <s v="West"/>
  </r>
  <r>
    <x v="179"/>
    <x v="60"/>
    <x v="55"/>
    <n v="283000"/>
    <s v="East"/>
  </r>
  <r>
    <x v="72"/>
    <x v="146"/>
    <x v="45"/>
    <n v="608000"/>
    <s v="East"/>
  </r>
  <r>
    <x v="218"/>
    <x v="174"/>
    <x v="125"/>
    <n v="395000"/>
    <s v="East"/>
  </r>
  <r>
    <x v="216"/>
    <x v="127"/>
    <x v="99"/>
    <n v="398000"/>
    <s v="West"/>
  </r>
  <r>
    <x v="243"/>
    <x v="33"/>
    <x v="32"/>
    <n v="360000"/>
    <s v="North"/>
  </r>
  <r>
    <x v="244"/>
    <x v="175"/>
    <x v="85"/>
    <n v="910000"/>
    <s v="East"/>
  </r>
  <r>
    <x v="59"/>
    <x v="95"/>
    <x v="77"/>
    <n v="290000"/>
    <s v="West"/>
  </r>
  <r>
    <x v="164"/>
    <x v="132"/>
    <x v="102"/>
    <n v="169000"/>
    <s v="Central"/>
  </r>
  <r>
    <x v="241"/>
    <x v="32"/>
    <x v="31"/>
    <n v="436000"/>
    <s v="North"/>
  </r>
  <r>
    <x v="98"/>
    <x v="59"/>
    <x v="54"/>
    <n v="303000"/>
    <s v="North"/>
  </r>
  <r>
    <x v="215"/>
    <x v="156"/>
    <x v="115"/>
    <n v="641000"/>
    <s v="East"/>
  </r>
  <r>
    <x v="194"/>
    <x v="161"/>
    <x v="27"/>
    <n v="593000"/>
    <s v="West"/>
  </r>
  <r>
    <x v="104"/>
    <x v="87"/>
    <x v="4"/>
    <n v="108000"/>
    <s v="Central"/>
  </r>
  <r>
    <x v="95"/>
    <x v="139"/>
    <x v="7"/>
    <n v="868000"/>
    <s v="South"/>
  </r>
  <r>
    <x v="139"/>
    <x v="106"/>
    <x v="87"/>
    <n v="869000"/>
    <s v="Central"/>
  </r>
  <r>
    <x v="115"/>
    <x v="106"/>
    <x v="87"/>
    <n v="163000"/>
    <s v="Central"/>
  </r>
  <r>
    <x v="245"/>
    <x v="111"/>
    <x v="14"/>
    <n v="960000"/>
    <s v="South"/>
  </r>
  <r>
    <x v="246"/>
    <x v="45"/>
    <x v="42"/>
    <n v="187000"/>
    <s v="West"/>
  </r>
  <r>
    <x v="247"/>
    <x v="48"/>
    <x v="45"/>
    <n v="746000"/>
    <s v="West"/>
  </r>
  <r>
    <x v="99"/>
    <x v="171"/>
    <x v="107"/>
    <n v="938000"/>
    <s v="Central"/>
  </r>
  <r>
    <x v="199"/>
    <x v="176"/>
    <x v="84"/>
    <n v="493000"/>
    <s v="East"/>
  </r>
  <r>
    <x v="127"/>
    <x v="6"/>
    <x v="6"/>
    <n v="322000"/>
    <s v="West"/>
  </r>
  <r>
    <x v="196"/>
    <x v="177"/>
    <x v="124"/>
    <n v="243000"/>
    <s v="Central"/>
  </r>
  <r>
    <x v="247"/>
    <x v="82"/>
    <x v="70"/>
    <n v="513000"/>
    <s v="North"/>
  </r>
  <r>
    <x v="86"/>
    <x v="164"/>
    <x v="69"/>
    <n v="465000"/>
    <s v="West"/>
  </r>
  <r>
    <x v="52"/>
    <x v="89"/>
    <x v="20"/>
    <n v="318000"/>
    <s v="North"/>
  </r>
  <r>
    <x v="121"/>
    <x v="80"/>
    <x v="68"/>
    <n v="314000"/>
    <s v="North"/>
  </r>
  <r>
    <x v="89"/>
    <x v="48"/>
    <x v="45"/>
    <n v="126000"/>
    <s v="West"/>
  </r>
  <r>
    <x v="235"/>
    <x v="80"/>
    <x v="68"/>
    <n v="714000"/>
    <s v="North"/>
  </r>
  <r>
    <x v="248"/>
    <x v="51"/>
    <x v="48"/>
    <n v="775000"/>
    <s v="East"/>
  </r>
  <r>
    <x v="249"/>
    <x v="26"/>
    <x v="26"/>
    <n v="669000"/>
    <s v="East"/>
  </r>
  <r>
    <x v="206"/>
    <x v="178"/>
    <x v="126"/>
    <n v="192000"/>
    <s v="South"/>
  </r>
  <r>
    <x v="68"/>
    <x v="17"/>
    <x v="17"/>
    <n v="674000"/>
    <s v="North"/>
  </r>
  <r>
    <x v="102"/>
    <x v="8"/>
    <x v="8"/>
    <n v="195000"/>
    <s v="North"/>
  </r>
  <r>
    <x v="250"/>
    <x v="35"/>
    <x v="27"/>
    <n v="468000"/>
    <s v="North"/>
  </r>
  <r>
    <x v="212"/>
    <x v="114"/>
    <x v="92"/>
    <n v="313000"/>
    <s v="East"/>
  </r>
  <r>
    <x v="155"/>
    <x v="119"/>
    <x v="27"/>
    <n v="254000"/>
    <s v="East"/>
  </r>
  <r>
    <x v="251"/>
    <x v="114"/>
    <x v="92"/>
    <n v="990000"/>
    <s v="East"/>
  </r>
  <r>
    <x v="214"/>
    <x v="179"/>
    <x v="20"/>
    <n v="943000"/>
    <s v="North"/>
  </r>
  <r>
    <x v="98"/>
    <x v="0"/>
    <x v="0"/>
    <n v="943000"/>
    <s v="West"/>
  </r>
  <r>
    <x v="125"/>
    <x v="64"/>
    <x v="59"/>
    <n v="255000"/>
    <s v="West"/>
  </r>
  <r>
    <x v="252"/>
    <x v="21"/>
    <x v="21"/>
    <n v="708000"/>
    <s v="North"/>
  </r>
  <r>
    <x v="202"/>
    <x v="151"/>
    <x v="112"/>
    <n v="180000"/>
    <s v="West"/>
  </r>
  <r>
    <x v="223"/>
    <x v="147"/>
    <x v="87"/>
    <n v="168000"/>
    <s v="North"/>
  </r>
  <r>
    <x v="135"/>
    <x v="0"/>
    <x v="0"/>
    <n v="196000"/>
    <s v="West"/>
  </r>
  <r>
    <x v="162"/>
    <x v="180"/>
    <x v="64"/>
    <n v="172000"/>
    <s v="East"/>
  </r>
  <r>
    <x v="191"/>
    <x v="56"/>
    <x v="51"/>
    <n v="876000"/>
    <s v="Central"/>
  </r>
  <r>
    <x v="253"/>
    <x v="82"/>
    <x v="70"/>
    <n v="119000"/>
    <s v="North"/>
  </r>
  <r>
    <x v="171"/>
    <x v="97"/>
    <x v="79"/>
    <n v="546000"/>
    <s v="Central"/>
  </r>
  <r>
    <x v="245"/>
    <x v="106"/>
    <x v="87"/>
    <n v="571000"/>
    <s v="Central"/>
  </r>
  <r>
    <x v="181"/>
    <x v="5"/>
    <x v="5"/>
    <n v="729000"/>
    <s v="South"/>
  </r>
  <r>
    <x v="254"/>
    <x v="9"/>
    <x v="9"/>
    <n v="962000"/>
    <s v="North"/>
  </r>
  <r>
    <x v="80"/>
    <x v="10"/>
    <x v="10"/>
    <n v="872000"/>
    <s v="North"/>
  </r>
  <r>
    <x v="186"/>
    <x v="57"/>
    <x v="52"/>
    <n v="247000"/>
    <s v="East"/>
  </r>
  <r>
    <x v="145"/>
    <x v="78"/>
    <x v="20"/>
    <n v="609000"/>
    <s v="North"/>
  </r>
  <r>
    <x v="150"/>
    <x v="181"/>
    <x v="127"/>
    <n v="558000"/>
    <s v="East"/>
  </r>
  <r>
    <x v="19"/>
    <x v="146"/>
    <x v="45"/>
    <n v="358000"/>
    <s v="East"/>
  </r>
  <r>
    <x v="255"/>
    <x v="0"/>
    <x v="0"/>
    <n v="425000"/>
    <s v="West"/>
  </r>
  <r>
    <x v="160"/>
    <x v="92"/>
    <x v="75"/>
    <n v="518000"/>
    <s v="North"/>
  </r>
  <r>
    <x v="84"/>
    <x v="64"/>
    <x v="59"/>
    <n v="490000"/>
    <s v="West"/>
  </r>
  <r>
    <x v="217"/>
    <x v="177"/>
    <x v="124"/>
    <n v="396000"/>
    <s v="Central"/>
  </r>
  <r>
    <x v="63"/>
    <x v="181"/>
    <x v="127"/>
    <n v="909000"/>
    <s v="East"/>
  </r>
  <r>
    <x v="152"/>
    <x v="124"/>
    <x v="97"/>
    <n v="678000"/>
    <s v="South"/>
  </r>
  <r>
    <x v="218"/>
    <x v="61"/>
    <x v="56"/>
    <n v="871000"/>
    <s v="Central"/>
  </r>
  <r>
    <x v="256"/>
    <x v="178"/>
    <x v="126"/>
    <n v="226000"/>
    <s v="South"/>
  </r>
  <r>
    <x v="257"/>
    <x v="72"/>
    <x v="63"/>
    <n v="185000"/>
    <s v="South"/>
  </r>
  <r>
    <x v="180"/>
    <x v="142"/>
    <x v="31"/>
    <n v="242000"/>
    <s v="Central"/>
  </r>
  <r>
    <x v="258"/>
    <x v="182"/>
    <x v="43"/>
    <n v="631000"/>
    <s v="North"/>
  </r>
  <r>
    <x v="259"/>
    <x v="102"/>
    <x v="84"/>
    <n v="603000"/>
    <s v="West"/>
  </r>
  <r>
    <x v="260"/>
    <x v="127"/>
    <x v="99"/>
    <n v="838000"/>
    <s v="West"/>
  </r>
  <r>
    <x v="65"/>
    <x v="9"/>
    <x v="9"/>
    <n v="954000"/>
    <s v="North"/>
  </r>
  <r>
    <x v="211"/>
    <x v="91"/>
    <x v="74"/>
    <n v="373000"/>
    <s v="North"/>
  </r>
  <r>
    <x v="160"/>
    <x v="84"/>
    <x v="66"/>
    <n v="725000"/>
    <s v="Central"/>
  </r>
  <r>
    <x v="55"/>
    <x v="36"/>
    <x v="34"/>
    <n v="315000"/>
    <s v="South"/>
  </r>
  <r>
    <x v="75"/>
    <x v="183"/>
    <x v="128"/>
    <n v="918000"/>
    <s v="East"/>
  </r>
  <r>
    <x v="32"/>
    <x v="184"/>
    <x v="0"/>
    <n v="956000"/>
    <s v="South"/>
  </r>
  <r>
    <x v="163"/>
    <x v="91"/>
    <x v="74"/>
    <n v="212000"/>
    <s v="North"/>
  </r>
  <r>
    <x v="261"/>
    <x v="156"/>
    <x v="115"/>
    <n v="895000"/>
    <s v="East"/>
  </r>
  <r>
    <x v="251"/>
    <x v="172"/>
    <x v="124"/>
    <n v="910000"/>
    <s v="North"/>
  </r>
  <r>
    <x v="236"/>
    <x v="14"/>
    <x v="14"/>
    <n v="886000"/>
    <s v="West"/>
  </r>
  <r>
    <x v="146"/>
    <x v="89"/>
    <x v="20"/>
    <n v="243000"/>
    <s v="North"/>
  </r>
  <r>
    <x v="235"/>
    <x v="170"/>
    <x v="123"/>
    <n v="525000"/>
    <s v="Central"/>
  </r>
  <r>
    <x v="149"/>
    <x v="148"/>
    <x v="47"/>
    <n v="578000"/>
    <s v="West"/>
  </r>
  <r>
    <x v="84"/>
    <x v="115"/>
    <x v="43"/>
    <n v="270000"/>
    <s v="North"/>
  </r>
  <r>
    <x v="256"/>
    <x v="145"/>
    <x v="34"/>
    <n v="808000"/>
    <s v="Central"/>
  </r>
  <r>
    <x v="222"/>
    <x v="70"/>
    <x v="8"/>
    <n v="532000"/>
    <s v="Central"/>
  </r>
  <r>
    <x v="88"/>
    <x v="64"/>
    <x v="59"/>
    <n v="594000"/>
    <s v="West"/>
  </r>
  <r>
    <x v="189"/>
    <x v="4"/>
    <x v="4"/>
    <n v="391000"/>
    <s v="East"/>
  </r>
  <r>
    <x v="262"/>
    <x v="30"/>
    <x v="29"/>
    <n v="881000"/>
    <s v="North"/>
  </r>
  <r>
    <x v="204"/>
    <x v="107"/>
    <x v="25"/>
    <n v="154000"/>
    <s v="East"/>
  </r>
  <r>
    <x v="209"/>
    <x v="3"/>
    <x v="3"/>
    <n v="709000"/>
    <s v="West"/>
  </r>
  <r>
    <x v="190"/>
    <x v="11"/>
    <x v="11"/>
    <n v="933000"/>
    <s v="Central"/>
  </r>
  <r>
    <x v="127"/>
    <x v="150"/>
    <x v="111"/>
    <n v="185000"/>
    <s v="West"/>
  </r>
  <r>
    <x v="98"/>
    <x v="83"/>
    <x v="71"/>
    <n v="621000"/>
    <s v="North"/>
  </r>
  <r>
    <x v="1"/>
    <x v="1"/>
    <x v="1"/>
    <n v="907000"/>
    <s v="West"/>
  </r>
  <r>
    <x v="168"/>
    <x v="117"/>
    <x v="94"/>
    <n v="893000"/>
    <s v="South"/>
  </r>
  <r>
    <x v="56"/>
    <x v="147"/>
    <x v="87"/>
    <n v="445000"/>
    <s v="North"/>
  </r>
  <r>
    <x v="184"/>
    <x v="175"/>
    <x v="85"/>
    <n v="727000"/>
    <s v="East"/>
  </r>
  <r>
    <x v="253"/>
    <x v="19"/>
    <x v="19"/>
    <n v="301000"/>
    <s v="West"/>
  </r>
  <r>
    <x v="263"/>
    <x v="110"/>
    <x v="89"/>
    <n v="873000"/>
    <s v="Central"/>
  </r>
  <r>
    <x v="264"/>
    <x v="40"/>
    <x v="38"/>
    <n v="644000"/>
    <s v="East"/>
  </r>
  <r>
    <x v="94"/>
    <x v="41"/>
    <x v="39"/>
    <n v="470000"/>
    <s v="Central"/>
  </r>
  <r>
    <x v="82"/>
    <x v="35"/>
    <x v="27"/>
    <n v="256000"/>
    <s v="North"/>
  </r>
  <r>
    <x v="213"/>
    <x v="56"/>
    <x v="51"/>
    <n v="105000"/>
    <s v="Central"/>
  </r>
  <r>
    <x v="51"/>
    <x v="60"/>
    <x v="55"/>
    <n v="496000"/>
    <s v="East"/>
  </r>
  <r>
    <x v="14"/>
    <x v="105"/>
    <x v="86"/>
    <n v="640000"/>
    <s v="East"/>
  </r>
  <r>
    <x v="178"/>
    <x v="3"/>
    <x v="3"/>
    <n v="648000"/>
    <s v="West"/>
  </r>
  <r>
    <x v="265"/>
    <x v="33"/>
    <x v="32"/>
    <n v="795000"/>
    <s v="North"/>
  </r>
  <r>
    <x v="31"/>
    <x v="133"/>
    <x v="103"/>
    <n v="705000"/>
    <s v="South"/>
  </r>
  <r>
    <x v="266"/>
    <x v="2"/>
    <x v="2"/>
    <n v="553000"/>
    <s v="East"/>
  </r>
  <r>
    <x v="144"/>
    <x v="45"/>
    <x v="42"/>
    <n v="607000"/>
    <s v="West"/>
  </r>
  <r>
    <x v="162"/>
    <x v="185"/>
    <x v="49"/>
    <n v="952000"/>
    <s v="Central"/>
  </r>
  <r>
    <x v="165"/>
    <x v="186"/>
    <x v="105"/>
    <n v="572000"/>
    <s v="North"/>
  </r>
  <r>
    <x v="267"/>
    <x v="156"/>
    <x v="115"/>
    <n v="353000"/>
    <s v="East"/>
  </r>
  <r>
    <x v="268"/>
    <x v="75"/>
    <x v="65"/>
    <n v="637000"/>
    <s v="South"/>
  </r>
  <r>
    <x v="66"/>
    <x v="169"/>
    <x v="122"/>
    <n v="412000"/>
    <s v="West"/>
  </r>
  <r>
    <x v="91"/>
    <x v="122"/>
    <x v="88"/>
    <n v="134000"/>
    <s v="West"/>
  </r>
  <r>
    <x v="128"/>
    <x v="187"/>
    <x v="129"/>
    <n v="482000"/>
    <s v="West"/>
  </r>
  <r>
    <x v="163"/>
    <x v="131"/>
    <x v="101"/>
    <n v="428000"/>
    <s v="South"/>
  </r>
  <r>
    <x v="33"/>
    <x v="6"/>
    <x v="6"/>
    <n v="643000"/>
    <s v="West"/>
  </r>
  <r>
    <x v="179"/>
    <x v="53"/>
    <x v="37"/>
    <n v="588000"/>
    <s v="West"/>
  </r>
  <r>
    <x v="76"/>
    <x v="49"/>
    <x v="46"/>
    <n v="478000"/>
    <s v="Central"/>
  </r>
  <r>
    <x v="168"/>
    <x v="156"/>
    <x v="115"/>
    <n v="722000"/>
    <s v="East"/>
  </r>
  <r>
    <x v="215"/>
    <x v="112"/>
    <x v="90"/>
    <n v="794000"/>
    <s v="Central"/>
  </r>
  <r>
    <x v="269"/>
    <x v="109"/>
    <x v="88"/>
    <n v="465000"/>
    <s v="North"/>
  </r>
  <r>
    <x v="270"/>
    <x v="20"/>
    <x v="20"/>
    <n v="663000"/>
    <s v="East"/>
  </r>
  <r>
    <x v="271"/>
    <x v="126"/>
    <x v="98"/>
    <n v="791000"/>
    <s v="West"/>
  </r>
  <r>
    <x v="124"/>
    <x v="34"/>
    <x v="33"/>
    <n v="732000"/>
    <s v="South"/>
  </r>
  <r>
    <x v="14"/>
    <x v="25"/>
    <x v="25"/>
    <n v="873000"/>
    <s v="North"/>
  </r>
  <r>
    <x v="272"/>
    <x v="127"/>
    <x v="99"/>
    <n v="334000"/>
    <s v="West"/>
  </r>
  <r>
    <x v="172"/>
    <x v="48"/>
    <x v="45"/>
    <n v="539000"/>
    <s v="West"/>
  </r>
  <r>
    <x v="226"/>
    <x v="184"/>
    <x v="0"/>
    <n v="371000"/>
    <s v="South"/>
  </r>
  <r>
    <x v="168"/>
    <x v="154"/>
    <x v="111"/>
    <n v="862000"/>
    <s v="East"/>
  </r>
  <r>
    <x v="23"/>
    <x v="45"/>
    <x v="42"/>
    <n v="892000"/>
    <s v="West"/>
  </r>
  <r>
    <x v="236"/>
    <x v="19"/>
    <x v="19"/>
    <n v="223000"/>
    <s v="West"/>
  </r>
  <r>
    <x v="148"/>
    <x v="155"/>
    <x v="67"/>
    <n v="728000"/>
    <s v="North"/>
  </r>
  <r>
    <x v="234"/>
    <x v="28"/>
    <x v="27"/>
    <n v="824000"/>
    <s v="Central"/>
  </r>
  <r>
    <x v="111"/>
    <x v="26"/>
    <x v="26"/>
    <n v="797000"/>
    <s v="East"/>
  </r>
  <r>
    <x v="273"/>
    <x v="180"/>
    <x v="64"/>
    <n v="534000"/>
    <s v="East"/>
  </r>
  <r>
    <x v="158"/>
    <x v="98"/>
    <x v="80"/>
    <n v="487000"/>
    <s v="East"/>
  </r>
  <r>
    <x v="243"/>
    <x v="33"/>
    <x v="32"/>
    <n v="511000"/>
    <s v="North"/>
  </r>
  <r>
    <x v="240"/>
    <x v="37"/>
    <x v="35"/>
    <n v="926000"/>
    <s v="East"/>
  </r>
  <r>
    <x v="274"/>
    <x v="172"/>
    <x v="124"/>
    <n v="652000"/>
    <s v="North"/>
  </r>
  <r>
    <x v="133"/>
    <x v="175"/>
    <x v="85"/>
    <n v="114000"/>
    <s v="East"/>
  </r>
  <r>
    <x v="275"/>
    <x v="28"/>
    <x v="27"/>
    <n v="908000"/>
    <s v="Central"/>
  </r>
  <r>
    <x v="225"/>
    <x v="90"/>
    <x v="73"/>
    <n v="173000"/>
    <s v="South"/>
  </r>
  <r>
    <x v="276"/>
    <x v="48"/>
    <x v="45"/>
    <n v="951000"/>
    <s v="West"/>
  </r>
  <r>
    <x v="69"/>
    <x v="128"/>
    <x v="14"/>
    <n v="319000"/>
    <s v="North"/>
  </r>
  <r>
    <x v="115"/>
    <x v="23"/>
    <x v="23"/>
    <n v="235000"/>
    <s v="North"/>
  </r>
  <r>
    <x v="101"/>
    <x v="133"/>
    <x v="103"/>
    <n v="273000"/>
    <s v="South"/>
  </r>
  <r>
    <x v="20"/>
    <x v="11"/>
    <x v="11"/>
    <n v="920000"/>
    <s v="Central"/>
  </r>
  <r>
    <x v="118"/>
    <x v="179"/>
    <x v="20"/>
    <n v="522000"/>
    <s v="North"/>
  </r>
  <r>
    <x v="170"/>
    <x v="147"/>
    <x v="87"/>
    <n v="697000"/>
    <s v="North"/>
  </r>
  <r>
    <x v="77"/>
    <x v="185"/>
    <x v="49"/>
    <n v="654000"/>
    <s v="Central"/>
  </r>
  <r>
    <x v="258"/>
    <x v="36"/>
    <x v="34"/>
    <n v="977000"/>
    <s v="South"/>
  </r>
  <r>
    <x v="198"/>
    <x v="12"/>
    <x v="12"/>
    <n v="855000"/>
    <s v="West"/>
  </r>
  <r>
    <x v="149"/>
    <x v="66"/>
    <x v="60"/>
    <n v="215000"/>
    <s v="South"/>
  </r>
  <r>
    <x v="196"/>
    <x v="114"/>
    <x v="92"/>
    <n v="913000"/>
    <s v="East"/>
  </r>
  <r>
    <x v="277"/>
    <x v="47"/>
    <x v="44"/>
    <n v="909000"/>
    <s v="East"/>
  </r>
  <r>
    <x v="278"/>
    <x v="119"/>
    <x v="27"/>
    <n v="525000"/>
    <s v="East"/>
  </r>
  <r>
    <x v="124"/>
    <x v="154"/>
    <x v="111"/>
    <n v="340000"/>
    <s v="East"/>
  </r>
  <r>
    <x v="279"/>
    <x v="60"/>
    <x v="55"/>
    <n v="875000"/>
    <s v="East"/>
  </r>
  <r>
    <x v="186"/>
    <x v="46"/>
    <x v="43"/>
    <n v="875000"/>
    <s v="South"/>
  </r>
  <r>
    <x v="280"/>
    <x v="43"/>
    <x v="27"/>
    <n v="980000"/>
    <s v="Central"/>
  </r>
  <r>
    <x v="69"/>
    <x v="166"/>
    <x v="120"/>
    <n v="555000"/>
    <s v="North"/>
  </r>
  <r>
    <x v="96"/>
    <x v="48"/>
    <x v="45"/>
    <n v="209000"/>
    <s v="West"/>
  </r>
  <r>
    <x v="281"/>
    <x v="142"/>
    <x v="31"/>
    <n v="244000"/>
    <s v="Central"/>
  </r>
  <r>
    <x v="282"/>
    <x v="35"/>
    <x v="27"/>
    <n v="408000"/>
    <s v="North"/>
  </r>
  <r>
    <x v="116"/>
    <x v="182"/>
    <x v="43"/>
    <n v="608000"/>
    <s v="North"/>
  </r>
  <r>
    <x v="241"/>
    <x v="70"/>
    <x v="8"/>
    <n v="283000"/>
    <s v="Central"/>
  </r>
  <r>
    <x v="136"/>
    <x v="55"/>
    <x v="50"/>
    <n v="163000"/>
    <s v="Central"/>
  </r>
  <r>
    <x v="35"/>
    <x v="188"/>
    <x v="68"/>
    <n v="833000"/>
    <s v="East"/>
  </r>
  <r>
    <x v="283"/>
    <x v="12"/>
    <x v="12"/>
    <n v="766000"/>
    <s v="West"/>
  </r>
  <r>
    <x v="128"/>
    <x v="149"/>
    <x v="110"/>
    <n v="742000"/>
    <s v="Central"/>
  </r>
  <r>
    <x v="237"/>
    <x v="4"/>
    <x v="4"/>
    <n v="873000"/>
    <s v="East"/>
  </r>
  <r>
    <x v="284"/>
    <x v="164"/>
    <x v="69"/>
    <n v="939000"/>
    <s v="West"/>
  </r>
  <r>
    <x v="72"/>
    <x v="31"/>
    <x v="30"/>
    <n v="319000"/>
    <s v="South"/>
  </r>
  <r>
    <x v="101"/>
    <x v="102"/>
    <x v="84"/>
    <n v="915000"/>
    <s v="West"/>
  </r>
  <r>
    <x v="270"/>
    <x v="153"/>
    <x v="114"/>
    <n v="655000"/>
    <s v="South"/>
  </r>
  <r>
    <x v="11"/>
    <x v="117"/>
    <x v="94"/>
    <n v="782000"/>
    <s v="South"/>
  </r>
  <r>
    <x v="212"/>
    <x v="189"/>
    <x v="20"/>
    <n v="227000"/>
    <s v="West"/>
  </r>
  <r>
    <x v="222"/>
    <x v="24"/>
    <x v="24"/>
    <n v="716000"/>
    <s v="North"/>
  </r>
  <r>
    <x v="193"/>
    <x v="139"/>
    <x v="7"/>
    <n v="125000"/>
    <s v="South"/>
  </r>
  <r>
    <x v="41"/>
    <x v="153"/>
    <x v="114"/>
    <n v="547000"/>
    <s v="South"/>
  </r>
  <r>
    <x v="194"/>
    <x v="93"/>
    <x v="60"/>
    <n v="977000"/>
    <s v="East"/>
  </r>
  <r>
    <x v="163"/>
    <x v="155"/>
    <x v="67"/>
    <n v="867000"/>
    <s v="North"/>
  </r>
  <r>
    <x v="285"/>
    <x v="38"/>
    <x v="36"/>
    <n v="298000"/>
    <s v="North"/>
  </r>
  <r>
    <x v="52"/>
    <x v="142"/>
    <x v="31"/>
    <n v="367000"/>
    <s v="Central"/>
  </r>
  <r>
    <x v="86"/>
    <x v="160"/>
    <x v="77"/>
    <n v="244000"/>
    <s v="Central"/>
  </r>
  <r>
    <x v="286"/>
    <x v="72"/>
    <x v="63"/>
    <n v="198000"/>
    <s v="South"/>
  </r>
  <r>
    <x v="129"/>
    <x v="190"/>
    <x v="130"/>
    <n v="548000"/>
    <s v="Central"/>
  </r>
  <r>
    <x v="178"/>
    <x v="191"/>
    <x v="86"/>
    <n v="425000"/>
    <s v="North"/>
  </r>
  <r>
    <x v="275"/>
    <x v="70"/>
    <x v="8"/>
    <n v="868000"/>
    <s v="Central"/>
  </r>
  <r>
    <x v="235"/>
    <x v="50"/>
    <x v="47"/>
    <n v="361000"/>
    <s v="Central"/>
  </r>
  <r>
    <x v="160"/>
    <x v="143"/>
    <x v="108"/>
    <n v="954000"/>
    <s v="West"/>
  </r>
  <r>
    <x v="249"/>
    <x v="192"/>
    <x v="70"/>
    <n v="457000"/>
    <s v="West"/>
  </r>
  <r>
    <x v="168"/>
    <x v="16"/>
    <x v="16"/>
    <n v="884000"/>
    <s v="East"/>
  </r>
  <r>
    <x v="27"/>
    <x v="139"/>
    <x v="7"/>
    <n v="121000"/>
    <s v="South"/>
  </r>
  <r>
    <x v="39"/>
    <x v="118"/>
    <x v="19"/>
    <n v="568000"/>
    <s v="South"/>
  </r>
  <r>
    <x v="239"/>
    <x v="17"/>
    <x v="17"/>
    <n v="247000"/>
    <s v="North"/>
  </r>
  <r>
    <x v="287"/>
    <x v="26"/>
    <x v="26"/>
    <n v="842000"/>
    <s v="East"/>
  </r>
  <r>
    <x v="153"/>
    <x v="120"/>
    <x v="95"/>
    <n v="665000"/>
    <s v="South"/>
  </r>
  <r>
    <x v="1"/>
    <x v="127"/>
    <x v="99"/>
    <n v="491000"/>
    <s v="West"/>
  </r>
  <r>
    <x v="269"/>
    <x v="169"/>
    <x v="122"/>
    <n v="801000"/>
    <s v="West"/>
  </r>
  <r>
    <x v="288"/>
    <x v="94"/>
    <x v="76"/>
    <n v="479000"/>
    <s v="Central"/>
  </r>
  <r>
    <x v="271"/>
    <x v="169"/>
    <x v="122"/>
    <n v="555000"/>
    <s v="West"/>
  </r>
  <r>
    <x v="197"/>
    <x v="38"/>
    <x v="36"/>
    <n v="153000"/>
    <s v="North"/>
  </r>
  <r>
    <x v="5"/>
    <x v="60"/>
    <x v="55"/>
    <n v="631000"/>
    <s v="East"/>
  </r>
  <r>
    <x v="289"/>
    <x v="20"/>
    <x v="20"/>
    <n v="637000"/>
    <s v="East"/>
  </r>
  <r>
    <x v="290"/>
    <x v="7"/>
    <x v="7"/>
    <n v="890000"/>
    <s v="Central"/>
  </r>
  <r>
    <x v="216"/>
    <x v="105"/>
    <x v="86"/>
    <n v="234000"/>
    <s v="East"/>
  </r>
  <r>
    <x v="290"/>
    <x v="121"/>
    <x v="96"/>
    <n v="725000"/>
    <s v="East"/>
  </r>
  <r>
    <x v="224"/>
    <x v="81"/>
    <x v="69"/>
    <n v="335000"/>
    <s v="South"/>
  </r>
  <r>
    <x v="240"/>
    <x v="181"/>
    <x v="127"/>
    <n v="869000"/>
    <s v="East"/>
  </r>
  <r>
    <x v="261"/>
    <x v="169"/>
    <x v="122"/>
    <n v="857000"/>
    <s v="West"/>
  </r>
  <r>
    <x v="43"/>
    <x v="53"/>
    <x v="37"/>
    <n v="558000"/>
    <s v="West"/>
  </r>
  <r>
    <x v="76"/>
    <x v="16"/>
    <x v="16"/>
    <n v="807000"/>
    <s v="East"/>
  </r>
  <r>
    <x v="94"/>
    <x v="138"/>
    <x v="83"/>
    <n v="440000"/>
    <s v="West"/>
  </r>
  <r>
    <x v="42"/>
    <x v="105"/>
    <x v="86"/>
    <n v="102000"/>
    <s v="East"/>
  </r>
  <r>
    <x v="291"/>
    <x v="13"/>
    <x v="13"/>
    <n v="216000"/>
    <s v="West"/>
  </r>
  <r>
    <x v="207"/>
    <x v="18"/>
    <x v="18"/>
    <n v="906000"/>
    <s v="South"/>
  </r>
  <r>
    <x v="103"/>
    <x v="61"/>
    <x v="56"/>
    <n v="409000"/>
    <s v="Central"/>
  </r>
  <r>
    <x v="292"/>
    <x v="140"/>
    <x v="107"/>
    <n v="746000"/>
    <s v="South"/>
  </r>
  <r>
    <x v="293"/>
    <x v="23"/>
    <x v="23"/>
    <n v="452000"/>
    <s v="North"/>
  </r>
  <r>
    <x v="34"/>
    <x v="39"/>
    <x v="37"/>
    <n v="492000"/>
    <s v="Central"/>
  </r>
  <r>
    <x v="73"/>
    <x v="168"/>
    <x v="121"/>
    <n v="264000"/>
    <s v="South"/>
  </r>
  <r>
    <x v="120"/>
    <x v="159"/>
    <x v="117"/>
    <n v="517000"/>
    <s v="Central"/>
  </r>
  <r>
    <x v="21"/>
    <x v="76"/>
    <x v="66"/>
    <n v="441000"/>
    <s v="South"/>
  </r>
  <r>
    <x v="199"/>
    <x v="109"/>
    <x v="88"/>
    <n v="193000"/>
    <s v="North"/>
  </r>
  <r>
    <x v="67"/>
    <x v="193"/>
    <x v="131"/>
    <n v="633000"/>
    <s v="West"/>
  </r>
  <r>
    <x v="118"/>
    <x v="181"/>
    <x v="127"/>
    <n v="327000"/>
    <s v="East"/>
  </r>
  <r>
    <x v="224"/>
    <x v="99"/>
    <x v="81"/>
    <n v="291000"/>
    <s v="North"/>
  </r>
  <r>
    <x v="173"/>
    <x v="170"/>
    <x v="123"/>
    <n v="651000"/>
    <s v="Central"/>
  </r>
  <r>
    <x v="184"/>
    <x v="4"/>
    <x v="4"/>
    <n v="578000"/>
    <s v="East"/>
  </r>
  <r>
    <x v="294"/>
    <x v="53"/>
    <x v="37"/>
    <n v="783000"/>
    <s v="West"/>
  </r>
  <r>
    <x v="166"/>
    <x v="150"/>
    <x v="111"/>
    <n v="218000"/>
    <s v="West"/>
  </r>
  <r>
    <x v="170"/>
    <x v="6"/>
    <x v="6"/>
    <n v="984000"/>
    <s v="West"/>
  </r>
  <r>
    <x v="295"/>
    <x v="18"/>
    <x v="18"/>
    <n v="935000"/>
    <s v="South"/>
  </r>
  <r>
    <x v="80"/>
    <x v="106"/>
    <x v="87"/>
    <n v="508000"/>
    <s v="Central"/>
  </r>
  <r>
    <x v="75"/>
    <x v="188"/>
    <x v="68"/>
    <n v="120000"/>
    <s v="East"/>
  </r>
  <r>
    <x v="134"/>
    <x v="115"/>
    <x v="43"/>
    <n v="738000"/>
    <s v="North"/>
  </r>
  <r>
    <x v="263"/>
    <x v="129"/>
    <x v="42"/>
    <n v="509000"/>
    <s v="East"/>
  </r>
  <r>
    <x v="112"/>
    <x v="150"/>
    <x v="111"/>
    <n v="113000"/>
    <s v="West"/>
  </r>
  <r>
    <x v="296"/>
    <x v="99"/>
    <x v="81"/>
    <n v="306000"/>
    <s v="North"/>
  </r>
  <r>
    <x v="76"/>
    <x v="174"/>
    <x v="125"/>
    <n v="210000"/>
    <s v="East"/>
  </r>
  <r>
    <x v="24"/>
    <x v="143"/>
    <x v="108"/>
    <n v="260000"/>
    <s v="West"/>
  </r>
  <r>
    <x v="16"/>
    <x v="65"/>
    <x v="0"/>
    <n v="664000"/>
    <s v="North"/>
  </r>
  <r>
    <x v="297"/>
    <x v="53"/>
    <x v="37"/>
    <n v="847000"/>
    <s v="West"/>
  </r>
  <r>
    <x v="126"/>
    <x v="62"/>
    <x v="57"/>
    <n v="172000"/>
    <s v="West"/>
  </r>
  <r>
    <x v="76"/>
    <x v="148"/>
    <x v="47"/>
    <n v="609000"/>
    <s v="West"/>
  </r>
  <r>
    <x v="298"/>
    <x v="28"/>
    <x v="27"/>
    <n v="160000"/>
    <s v="Central"/>
  </r>
  <r>
    <x v="35"/>
    <x v="162"/>
    <x v="90"/>
    <n v="748000"/>
    <s v="West"/>
  </r>
  <r>
    <x v="144"/>
    <x v="75"/>
    <x v="65"/>
    <n v="432000"/>
    <s v="South"/>
  </r>
  <r>
    <x v="261"/>
    <x v="176"/>
    <x v="84"/>
    <n v="433000"/>
    <s v="East"/>
  </r>
  <r>
    <x v="170"/>
    <x v="103"/>
    <x v="74"/>
    <n v="607000"/>
    <s v="South"/>
  </r>
  <r>
    <x v="156"/>
    <x v="112"/>
    <x v="90"/>
    <n v="755000"/>
    <s v="Central"/>
  </r>
  <r>
    <x v="176"/>
    <x v="117"/>
    <x v="94"/>
    <n v="184000"/>
    <s v="South"/>
  </r>
  <r>
    <x v="299"/>
    <x v="39"/>
    <x v="37"/>
    <n v="980000"/>
    <s v="Central"/>
  </r>
  <r>
    <x v="299"/>
    <x v="42"/>
    <x v="40"/>
    <n v="277000"/>
    <s v="West"/>
  </r>
  <r>
    <x v="111"/>
    <x v="162"/>
    <x v="90"/>
    <n v="189000"/>
    <s v="West"/>
  </r>
  <r>
    <x v="300"/>
    <x v="33"/>
    <x v="32"/>
    <n v="346000"/>
    <s v="North"/>
  </r>
  <r>
    <x v="172"/>
    <x v="186"/>
    <x v="105"/>
    <n v="793000"/>
    <s v="North"/>
  </r>
  <r>
    <x v="281"/>
    <x v="127"/>
    <x v="99"/>
    <n v="433000"/>
    <s v="West"/>
  </r>
  <r>
    <x v="301"/>
    <x v="28"/>
    <x v="27"/>
    <n v="455000"/>
    <s v="Central"/>
  </r>
  <r>
    <x v="302"/>
    <x v="103"/>
    <x v="74"/>
    <n v="823000"/>
    <s v="South"/>
  </r>
  <r>
    <x v="303"/>
    <x v="48"/>
    <x v="45"/>
    <n v="638000"/>
    <s v="West"/>
  </r>
  <r>
    <x v="24"/>
    <x v="32"/>
    <x v="31"/>
    <n v="681000"/>
    <s v="North"/>
  </r>
  <r>
    <x v="145"/>
    <x v="137"/>
    <x v="54"/>
    <n v="996000"/>
    <s v="Central"/>
  </r>
  <r>
    <x v="304"/>
    <x v="86"/>
    <x v="29"/>
    <n v="673000"/>
    <s v="West"/>
  </r>
  <r>
    <x v="55"/>
    <x v="33"/>
    <x v="32"/>
    <n v="123000"/>
    <s v="North"/>
  </r>
  <r>
    <x v="59"/>
    <x v="100"/>
    <x v="82"/>
    <n v="198000"/>
    <s v="South"/>
  </r>
  <r>
    <x v="305"/>
    <x v="187"/>
    <x v="129"/>
    <n v="920000"/>
    <s v="West"/>
  </r>
  <r>
    <x v="160"/>
    <x v="77"/>
    <x v="57"/>
    <n v="230000"/>
    <s v="North"/>
  </r>
  <r>
    <x v="36"/>
    <x v="70"/>
    <x v="8"/>
    <n v="699000"/>
    <s v="Central"/>
  </r>
  <r>
    <x v="300"/>
    <x v="130"/>
    <x v="100"/>
    <n v="697000"/>
    <s v="East"/>
  </r>
  <r>
    <x v="244"/>
    <x v="141"/>
    <x v="28"/>
    <n v="324000"/>
    <s v="East"/>
  </r>
  <r>
    <x v="115"/>
    <x v="121"/>
    <x v="96"/>
    <n v="590000"/>
    <s v="East"/>
  </r>
  <r>
    <x v="269"/>
    <x v="16"/>
    <x v="16"/>
    <n v="821000"/>
    <s v="East"/>
  </r>
  <r>
    <x v="37"/>
    <x v="42"/>
    <x v="40"/>
    <n v="232000"/>
    <s v="West"/>
  </r>
  <r>
    <x v="306"/>
    <x v="55"/>
    <x v="50"/>
    <n v="371000"/>
    <s v="Central"/>
  </r>
  <r>
    <x v="141"/>
    <x v="0"/>
    <x v="0"/>
    <n v="886000"/>
    <s v="West"/>
  </r>
  <r>
    <x v="94"/>
    <x v="12"/>
    <x v="12"/>
    <n v="254000"/>
    <s v="West"/>
  </r>
  <r>
    <x v="278"/>
    <x v="14"/>
    <x v="14"/>
    <n v="401000"/>
    <s v="West"/>
  </r>
  <r>
    <x v="307"/>
    <x v="124"/>
    <x v="97"/>
    <n v="540000"/>
    <s v="South"/>
  </r>
  <r>
    <x v="92"/>
    <x v="35"/>
    <x v="27"/>
    <n v="433000"/>
    <s v="North"/>
  </r>
  <r>
    <x v="98"/>
    <x v="70"/>
    <x v="8"/>
    <n v="842000"/>
    <s v="Central"/>
  </r>
  <r>
    <x v="247"/>
    <x v="66"/>
    <x v="60"/>
    <n v="434000"/>
    <s v="South"/>
  </r>
  <r>
    <x v="308"/>
    <x v="43"/>
    <x v="27"/>
    <n v="769000"/>
    <s v="Central"/>
  </r>
  <r>
    <x v="225"/>
    <x v="51"/>
    <x v="48"/>
    <n v="938000"/>
    <s v="East"/>
  </r>
  <r>
    <x v="135"/>
    <x v="131"/>
    <x v="101"/>
    <n v="569000"/>
    <s v="South"/>
  </r>
  <r>
    <x v="130"/>
    <x v="194"/>
    <x v="132"/>
    <n v="291000"/>
    <s v="North"/>
  </r>
  <r>
    <x v="309"/>
    <x v="10"/>
    <x v="10"/>
    <n v="906000"/>
    <s v="North"/>
  </r>
  <r>
    <x v="50"/>
    <x v="81"/>
    <x v="69"/>
    <n v="551000"/>
    <s v="South"/>
  </r>
  <r>
    <x v="299"/>
    <x v="59"/>
    <x v="54"/>
    <n v="990000"/>
    <s v="North"/>
  </r>
  <r>
    <x v="23"/>
    <x v="158"/>
    <x v="116"/>
    <n v="229000"/>
    <s v="East"/>
  </r>
  <r>
    <x v="189"/>
    <x v="139"/>
    <x v="7"/>
    <n v="841000"/>
    <s v="South"/>
  </r>
  <r>
    <x v="310"/>
    <x v="25"/>
    <x v="25"/>
    <n v="274000"/>
    <s v="North"/>
  </r>
  <r>
    <x v="174"/>
    <x v="4"/>
    <x v="4"/>
    <n v="768000"/>
    <s v="East"/>
  </r>
  <r>
    <x v="254"/>
    <x v="156"/>
    <x v="115"/>
    <n v="918000"/>
    <s v="East"/>
  </r>
  <r>
    <x v="82"/>
    <x v="90"/>
    <x v="73"/>
    <n v="887000"/>
    <s v="South"/>
  </r>
  <r>
    <x v="87"/>
    <x v="81"/>
    <x v="69"/>
    <n v="855000"/>
    <s v="South"/>
  </r>
  <r>
    <x v="129"/>
    <x v="44"/>
    <x v="41"/>
    <n v="918000"/>
    <s v="West"/>
  </r>
  <r>
    <x v="258"/>
    <x v="62"/>
    <x v="57"/>
    <n v="435000"/>
    <s v="West"/>
  </r>
  <r>
    <x v="300"/>
    <x v="64"/>
    <x v="59"/>
    <n v="771000"/>
    <s v="West"/>
  </r>
  <r>
    <x v="240"/>
    <x v="190"/>
    <x v="130"/>
    <n v="729000"/>
    <s v="Central"/>
  </r>
  <r>
    <x v="311"/>
    <x v="20"/>
    <x v="20"/>
    <n v="737000"/>
    <s v="East"/>
  </r>
  <r>
    <x v="106"/>
    <x v="81"/>
    <x v="69"/>
    <n v="830000"/>
    <s v="South"/>
  </r>
  <r>
    <x v="214"/>
    <x v="51"/>
    <x v="48"/>
    <n v="639000"/>
    <s v="East"/>
  </r>
  <r>
    <x v="94"/>
    <x v="167"/>
    <x v="94"/>
    <n v="674000"/>
    <s v="East"/>
  </r>
  <r>
    <x v="38"/>
    <x v="74"/>
    <x v="15"/>
    <n v="849000"/>
    <s v="South"/>
  </r>
  <r>
    <x v="76"/>
    <x v="81"/>
    <x v="69"/>
    <n v="102000"/>
    <s v="South"/>
  </r>
  <r>
    <x v="214"/>
    <x v="134"/>
    <x v="104"/>
    <n v="206000"/>
    <s v="Central"/>
  </r>
  <r>
    <x v="249"/>
    <x v="41"/>
    <x v="39"/>
    <n v="879000"/>
    <s v="Central"/>
  </r>
  <r>
    <x v="282"/>
    <x v="160"/>
    <x v="77"/>
    <n v="994000"/>
    <s v="Central"/>
  </r>
  <r>
    <x v="215"/>
    <x v="135"/>
    <x v="105"/>
    <n v="949000"/>
    <s v="West"/>
  </r>
  <r>
    <x v="305"/>
    <x v="151"/>
    <x v="112"/>
    <n v="194000"/>
    <s v="West"/>
  </r>
  <r>
    <x v="96"/>
    <x v="8"/>
    <x v="8"/>
    <n v="154000"/>
    <s v="North"/>
  </r>
  <r>
    <x v="312"/>
    <x v="103"/>
    <x v="74"/>
    <n v="553000"/>
    <s v="South"/>
  </r>
  <r>
    <x v="26"/>
    <x v="147"/>
    <x v="87"/>
    <n v="817000"/>
    <s v="North"/>
  </r>
  <r>
    <x v="110"/>
    <x v="114"/>
    <x v="92"/>
    <n v="605000"/>
    <s v="East"/>
  </r>
  <r>
    <x v="151"/>
    <x v="136"/>
    <x v="106"/>
    <n v="216000"/>
    <s v="Central"/>
  </r>
  <r>
    <x v="28"/>
    <x v="19"/>
    <x v="19"/>
    <n v="138000"/>
    <s v="West"/>
  </r>
  <r>
    <x v="79"/>
    <x v="96"/>
    <x v="78"/>
    <n v="280000"/>
    <s v="Central"/>
  </r>
  <r>
    <x v="145"/>
    <x v="85"/>
    <x v="25"/>
    <n v="381000"/>
    <s v="West"/>
  </r>
  <r>
    <x v="262"/>
    <x v="108"/>
    <x v="27"/>
    <n v="799000"/>
    <s v="Central"/>
  </r>
  <r>
    <x v="236"/>
    <x v="115"/>
    <x v="43"/>
    <n v="903000"/>
    <s v="North"/>
  </r>
  <r>
    <x v="87"/>
    <x v="176"/>
    <x v="84"/>
    <n v="365000"/>
    <s v="East"/>
  </r>
  <r>
    <x v="17"/>
    <x v="92"/>
    <x v="75"/>
    <n v="526000"/>
    <s v="North"/>
  </r>
  <r>
    <x v="156"/>
    <x v="23"/>
    <x v="23"/>
    <n v="517000"/>
    <s v="North"/>
  </r>
  <r>
    <x v="313"/>
    <x v="193"/>
    <x v="131"/>
    <n v="103000"/>
    <s v="West"/>
  </r>
  <r>
    <x v="279"/>
    <x v="125"/>
    <x v="0"/>
    <n v="765000"/>
    <s v="Central"/>
  </r>
  <r>
    <x v="314"/>
    <x v="69"/>
    <x v="61"/>
    <n v="996000"/>
    <s v="North"/>
  </r>
  <r>
    <x v="14"/>
    <x v="9"/>
    <x v="9"/>
    <n v="954000"/>
    <s v="North"/>
  </r>
  <r>
    <x v="119"/>
    <x v="99"/>
    <x v="81"/>
    <n v="760000"/>
    <s v="North"/>
  </r>
  <r>
    <x v="296"/>
    <x v="95"/>
    <x v="77"/>
    <n v="538000"/>
    <s v="West"/>
  </r>
  <r>
    <x v="287"/>
    <x v="83"/>
    <x v="71"/>
    <n v="903000"/>
    <s v="North"/>
  </r>
  <r>
    <x v="315"/>
    <x v="195"/>
    <x v="21"/>
    <n v="200000"/>
    <s v="East"/>
  </r>
  <r>
    <x v="145"/>
    <x v="149"/>
    <x v="110"/>
    <n v="106000"/>
    <s v="Central"/>
  </r>
  <r>
    <x v="316"/>
    <x v="175"/>
    <x v="85"/>
    <n v="472000"/>
    <s v="East"/>
  </r>
  <r>
    <x v="218"/>
    <x v="36"/>
    <x v="34"/>
    <n v="547000"/>
    <s v="South"/>
  </r>
  <r>
    <x v="295"/>
    <x v="187"/>
    <x v="129"/>
    <n v="549000"/>
    <s v="West"/>
  </r>
  <r>
    <x v="313"/>
    <x v="85"/>
    <x v="25"/>
    <n v="821000"/>
    <s v="West"/>
  </r>
  <r>
    <x v="221"/>
    <x v="113"/>
    <x v="91"/>
    <n v="881000"/>
    <s v="South"/>
  </r>
  <r>
    <x v="317"/>
    <x v="12"/>
    <x v="12"/>
    <n v="187000"/>
    <s v="West"/>
  </r>
  <r>
    <x v="292"/>
    <x v="51"/>
    <x v="48"/>
    <n v="364000"/>
    <s v="East"/>
  </r>
  <r>
    <x v="318"/>
    <x v="167"/>
    <x v="94"/>
    <n v="158000"/>
    <s v="East"/>
  </r>
  <r>
    <x v="43"/>
    <x v="57"/>
    <x v="52"/>
    <n v="517000"/>
    <s v="East"/>
  </r>
  <r>
    <x v="39"/>
    <x v="178"/>
    <x v="126"/>
    <n v="252000"/>
    <s v="South"/>
  </r>
  <r>
    <x v="194"/>
    <x v="50"/>
    <x v="47"/>
    <n v="435000"/>
    <s v="Central"/>
  </r>
  <r>
    <x v="220"/>
    <x v="125"/>
    <x v="0"/>
    <n v="376000"/>
    <s v="Central"/>
  </r>
  <r>
    <x v="209"/>
    <x v="35"/>
    <x v="27"/>
    <n v="666000"/>
    <s v="North"/>
  </r>
  <r>
    <x v="319"/>
    <x v="93"/>
    <x v="60"/>
    <n v="967000"/>
    <s v="East"/>
  </r>
  <r>
    <x v="271"/>
    <x v="63"/>
    <x v="58"/>
    <n v="243000"/>
    <s v="West"/>
  </r>
  <r>
    <x v="276"/>
    <x v="172"/>
    <x v="124"/>
    <n v="724000"/>
    <s v="North"/>
  </r>
  <r>
    <x v="22"/>
    <x v="146"/>
    <x v="45"/>
    <n v="435000"/>
    <s v="East"/>
  </r>
  <r>
    <x v="267"/>
    <x v="69"/>
    <x v="61"/>
    <n v="160000"/>
    <s v="North"/>
  </r>
  <r>
    <x v="19"/>
    <x v="196"/>
    <x v="117"/>
    <n v="927000"/>
    <s v="Central"/>
  </r>
  <r>
    <x v="4"/>
    <x v="74"/>
    <x v="15"/>
    <n v="648000"/>
    <s v="South"/>
  </r>
  <r>
    <x v="250"/>
    <x v="51"/>
    <x v="48"/>
    <n v="311000"/>
    <s v="East"/>
  </r>
  <r>
    <x v="89"/>
    <x v="90"/>
    <x v="73"/>
    <n v="344000"/>
    <s v="South"/>
  </r>
  <r>
    <x v="33"/>
    <x v="114"/>
    <x v="92"/>
    <n v="828000"/>
    <s v="East"/>
  </r>
  <r>
    <x v="75"/>
    <x v="189"/>
    <x v="20"/>
    <n v="565000"/>
    <s v="West"/>
  </r>
  <r>
    <x v="131"/>
    <x v="144"/>
    <x v="109"/>
    <n v="769000"/>
    <s v="North"/>
  </r>
  <r>
    <x v="320"/>
    <x v="74"/>
    <x v="15"/>
    <n v="120000"/>
    <s v="South"/>
  </r>
  <r>
    <x v="9"/>
    <x v="73"/>
    <x v="64"/>
    <n v="224000"/>
    <s v="West"/>
  </r>
  <r>
    <x v="247"/>
    <x v="29"/>
    <x v="28"/>
    <n v="802000"/>
    <s v="Central"/>
  </r>
  <r>
    <x v="283"/>
    <x v="2"/>
    <x v="2"/>
    <n v="890000"/>
    <s v="East"/>
  </r>
  <r>
    <x v="321"/>
    <x v="191"/>
    <x v="86"/>
    <n v="465000"/>
    <s v="North"/>
  </r>
  <r>
    <x v="322"/>
    <x v="160"/>
    <x v="77"/>
    <n v="273000"/>
    <s v="Central"/>
  </r>
  <r>
    <x v="212"/>
    <x v="69"/>
    <x v="61"/>
    <n v="896000"/>
    <s v="North"/>
  </r>
  <r>
    <x v="323"/>
    <x v="102"/>
    <x v="84"/>
    <n v="667000"/>
    <s v="West"/>
  </r>
  <r>
    <x v="172"/>
    <x v="38"/>
    <x v="36"/>
    <n v="782000"/>
    <s v="North"/>
  </r>
  <r>
    <x v="263"/>
    <x v="135"/>
    <x v="105"/>
    <n v="846000"/>
    <s v="West"/>
  </r>
  <r>
    <x v="176"/>
    <x v="128"/>
    <x v="14"/>
    <n v="885000"/>
    <s v="North"/>
  </r>
  <r>
    <x v="268"/>
    <x v="180"/>
    <x v="64"/>
    <n v="503000"/>
    <s v="East"/>
  </r>
  <r>
    <x v="262"/>
    <x v="102"/>
    <x v="84"/>
    <n v="447000"/>
    <s v="West"/>
  </r>
  <r>
    <x v="88"/>
    <x v="79"/>
    <x v="67"/>
    <n v="606000"/>
    <s v="Central"/>
  </r>
  <r>
    <x v="256"/>
    <x v="145"/>
    <x v="34"/>
    <n v="884000"/>
    <s v="Central"/>
  </r>
  <r>
    <x v="52"/>
    <x v="140"/>
    <x v="107"/>
    <n v="197000"/>
    <s v="South"/>
  </r>
  <r>
    <x v="113"/>
    <x v="169"/>
    <x v="122"/>
    <n v="335000"/>
    <s v="West"/>
  </r>
  <r>
    <x v="155"/>
    <x v="153"/>
    <x v="114"/>
    <n v="642000"/>
    <s v="South"/>
  </r>
  <r>
    <x v="103"/>
    <x v="60"/>
    <x v="55"/>
    <n v="399000"/>
    <s v="East"/>
  </r>
  <r>
    <x v="7"/>
    <x v="123"/>
    <x v="97"/>
    <n v="607000"/>
    <s v="East"/>
  </r>
  <r>
    <x v="11"/>
    <x v="69"/>
    <x v="61"/>
    <n v="732000"/>
    <s v="North"/>
  </r>
  <r>
    <x v="30"/>
    <x v="35"/>
    <x v="27"/>
    <n v="625000"/>
    <s v="North"/>
  </r>
  <r>
    <x v="265"/>
    <x v="16"/>
    <x v="16"/>
    <n v="340000"/>
    <s v="East"/>
  </r>
  <r>
    <x v="161"/>
    <x v="79"/>
    <x v="67"/>
    <n v="136000"/>
    <s v="Central"/>
  </r>
  <r>
    <x v="80"/>
    <x v="135"/>
    <x v="105"/>
    <n v="777000"/>
    <s v="West"/>
  </r>
  <r>
    <x v="239"/>
    <x v="130"/>
    <x v="100"/>
    <n v="383000"/>
    <s v="East"/>
  </r>
  <r>
    <x v="246"/>
    <x v="145"/>
    <x v="34"/>
    <n v="474000"/>
    <s v="Central"/>
  </r>
  <r>
    <x v="86"/>
    <x v="132"/>
    <x v="102"/>
    <n v="724000"/>
    <s v="Central"/>
  </r>
  <r>
    <x v="175"/>
    <x v="157"/>
    <x v="53"/>
    <n v="711000"/>
    <s v="Central"/>
  </r>
  <r>
    <x v="82"/>
    <x v="90"/>
    <x v="73"/>
    <n v="291000"/>
    <s v="South"/>
  </r>
  <r>
    <x v="184"/>
    <x v="196"/>
    <x v="117"/>
    <n v="325000"/>
    <s v="Central"/>
  </r>
  <r>
    <x v="324"/>
    <x v="105"/>
    <x v="86"/>
    <n v="652000"/>
    <s v="East"/>
  </r>
  <r>
    <x v="275"/>
    <x v="118"/>
    <x v="19"/>
    <n v="888000"/>
    <s v="South"/>
  </r>
  <r>
    <x v="69"/>
    <x v="12"/>
    <x v="12"/>
    <n v="208000"/>
    <s v="West"/>
  </r>
  <r>
    <x v="313"/>
    <x v="191"/>
    <x v="86"/>
    <n v="763000"/>
    <s v="North"/>
  </r>
  <r>
    <x v="175"/>
    <x v="107"/>
    <x v="25"/>
    <n v="836000"/>
    <s v="East"/>
  </r>
  <r>
    <x v="308"/>
    <x v="111"/>
    <x v="14"/>
    <n v="364000"/>
    <s v="South"/>
  </r>
  <r>
    <x v="313"/>
    <x v="161"/>
    <x v="27"/>
    <n v="696000"/>
    <s v="West"/>
  </r>
  <r>
    <x v="278"/>
    <x v="101"/>
    <x v="83"/>
    <n v="899000"/>
    <s v="East"/>
  </r>
  <r>
    <x v="325"/>
    <x v="123"/>
    <x v="97"/>
    <n v="483000"/>
    <s v="East"/>
  </r>
  <r>
    <x v="326"/>
    <x v="136"/>
    <x v="106"/>
    <n v="465000"/>
    <s v="Central"/>
  </r>
  <r>
    <x v="159"/>
    <x v="142"/>
    <x v="31"/>
    <n v="871000"/>
    <s v="Central"/>
  </r>
  <r>
    <x v="22"/>
    <x v="28"/>
    <x v="27"/>
    <n v="838000"/>
    <s v="Central"/>
  </r>
  <r>
    <x v="82"/>
    <x v="167"/>
    <x v="94"/>
    <n v="773000"/>
    <s v="East"/>
  </r>
  <r>
    <x v="127"/>
    <x v="88"/>
    <x v="72"/>
    <n v="514000"/>
    <s v="South"/>
  </r>
  <r>
    <x v="98"/>
    <x v="28"/>
    <x v="27"/>
    <n v="197000"/>
    <s v="Central"/>
  </r>
  <r>
    <x v="97"/>
    <x v="73"/>
    <x v="64"/>
    <n v="560000"/>
    <s v="West"/>
  </r>
  <r>
    <x v="181"/>
    <x v="35"/>
    <x v="27"/>
    <n v="950000"/>
    <s v="North"/>
  </r>
  <r>
    <x v="76"/>
    <x v="59"/>
    <x v="54"/>
    <n v="883000"/>
    <s v="North"/>
  </r>
  <r>
    <x v="90"/>
    <x v="149"/>
    <x v="110"/>
    <n v="489000"/>
    <s v="Central"/>
  </r>
  <r>
    <x v="135"/>
    <x v="17"/>
    <x v="17"/>
    <n v="490000"/>
    <s v="North"/>
  </r>
  <r>
    <x v="135"/>
    <x v="56"/>
    <x v="51"/>
    <n v="384000"/>
    <s v="Central"/>
  </r>
  <r>
    <x v="327"/>
    <x v="47"/>
    <x v="44"/>
    <n v="509000"/>
    <s v="East"/>
  </r>
  <r>
    <x v="9"/>
    <x v="187"/>
    <x v="129"/>
    <n v="837000"/>
    <s v="West"/>
  </r>
  <r>
    <x v="201"/>
    <x v="31"/>
    <x v="30"/>
    <n v="420000"/>
    <s v="South"/>
  </r>
  <r>
    <x v="328"/>
    <x v="182"/>
    <x v="43"/>
    <n v="427000"/>
    <s v="North"/>
  </r>
  <r>
    <x v="274"/>
    <x v="33"/>
    <x v="32"/>
    <n v="198000"/>
    <s v="North"/>
  </r>
  <r>
    <x v="9"/>
    <x v="156"/>
    <x v="115"/>
    <n v="438000"/>
    <s v="East"/>
  </r>
  <r>
    <x v="252"/>
    <x v="46"/>
    <x v="43"/>
    <n v="723000"/>
    <s v="South"/>
  </r>
  <r>
    <x v="20"/>
    <x v="161"/>
    <x v="27"/>
    <n v="497000"/>
    <s v="West"/>
  </r>
  <r>
    <x v="329"/>
    <x v="32"/>
    <x v="31"/>
    <n v="765000"/>
    <s v="North"/>
  </r>
  <r>
    <x v="330"/>
    <x v="134"/>
    <x v="104"/>
    <n v="252000"/>
    <s v="Central"/>
  </r>
  <r>
    <x v="293"/>
    <x v="54"/>
    <x v="49"/>
    <n v="781000"/>
    <s v="Central"/>
  </r>
  <r>
    <x v="253"/>
    <x v="129"/>
    <x v="42"/>
    <n v="909000"/>
    <s v="East"/>
  </r>
  <r>
    <x v="152"/>
    <x v="68"/>
    <x v="15"/>
    <n v="949000"/>
    <s v="North"/>
  </r>
  <r>
    <x v="156"/>
    <x v="18"/>
    <x v="18"/>
    <n v="558000"/>
    <s v="South"/>
  </r>
  <r>
    <x v="25"/>
    <x v="47"/>
    <x v="44"/>
    <n v="495000"/>
    <s v="East"/>
  </r>
  <r>
    <x v="309"/>
    <x v="13"/>
    <x v="13"/>
    <n v="220000"/>
    <s v="West"/>
  </r>
  <r>
    <x v="303"/>
    <x v="43"/>
    <x v="27"/>
    <n v="230000"/>
    <s v="Central"/>
  </r>
  <r>
    <x v="207"/>
    <x v="188"/>
    <x v="68"/>
    <n v="383000"/>
    <s v="East"/>
  </r>
  <r>
    <x v="256"/>
    <x v="181"/>
    <x v="127"/>
    <n v="649000"/>
    <s v="East"/>
  </r>
  <r>
    <x v="33"/>
    <x v="85"/>
    <x v="25"/>
    <n v="557000"/>
    <s v="West"/>
  </r>
  <r>
    <x v="31"/>
    <x v="104"/>
    <x v="85"/>
    <n v="565000"/>
    <s v="West"/>
  </r>
  <r>
    <x v="140"/>
    <x v="97"/>
    <x v="79"/>
    <n v="651000"/>
    <s v="Central"/>
  </r>
  <r>
    <x v="131"/>
    <x v="134"/>
    <x v="104"/>
    <n v="324000"/>
    <s v="Central"/>
  </r>
  <r>
    <x v="162"/>
    <x v="19"/>
    <x v="19"/>
    <n v="539000"/>
    <s v="West"/>
  </r>
  <r>
    <x v="177"/>
    <x v="181"/>
    <x v="127"/>
    <n v="938000"/>
    <s v="East"/>
  </r>
  <r>
    <x v="79"/>
    <x v="36"/>
    <x v="34"/>
    <n v="536000"/>
    <s v="South"/>
  </r>
  <r>
    <x v="208"/>
    <x v="136"/>
    <x v="106"/>
    <n v="391000"/>
    <s v="Central"/>
  </r>
  <r>
    <x v="1"/>
    <x v="112"/>
    <x v="90"/>
    <n v="930000"/>
    <s v="Central"/>
  </r>
  <r>
    <x v="5"/>
    <x v="34"/>
    <x v="33"/>
    <n v="609000"/>
    <s v="South"/>
  </r>
  <r>
    <x v="257"/>
    <x v="79"/>
    <x v="67"/>
    <n v="409000"/>
    <s v="Central"/>
  </r>
  <r>
    <x v="215"/>
    <x v="7"/>
    <x v="7"/>
    <n v="781000"/>
    <s v="Central"/>
  </r>
  <r>
    <x v="331"/>
    <x v="132"/>
    <x v="102"/>
    <n v="708000"/>
    <s v="Central"/>
  </r>
  <r>
    <x v="326"/>
    <x v="96"/>
    <x v="78"/>
    <n v="301000"/>
    <s v="Central"/>
  </r>
  <r>
    <x v="61"/>
    <x v="51"/>
    <x v="48"/>
    <n v="411000"/>
    <s v="East"/>
  </r>
  <r>
    <x v="219"/>
    <x v="59"/>
    <x v="54"/>
    <n v="170000"/>
    <s v="North"/>
  </r>
  <r>
    <x v="17"/>
    <x v="83"/>
    <x v="71"/>
    <n v="708000"/>
    <s v="North"/>
  </r>
  <r>
    <x v="308"/>
    <x v="109"/>
    <x v="88"/>
    <n v="474000"/>
    <s v="North"/>
  </r>
  <r>
    <x v="206"/>
    <x v="191"/>
    <x v="86"/>
    <n v="195000"/>
    <s v="North"/>
  </r>
  <r>
    <x v="315"/>
    <x v="55"/>
    <x v="50"/>
    <n v="473000"/>
    <s v="Central"/>
  </r>
  <r>
    <x v="332"/>
    <x v="156"/>
    <x v="115"/>
    <n v="493000"/>
    <s v="East"/>
  </r>
  <r>
    <x v="100"/>
    <x v="40"/>
    <x v="38"/>
    <n v="283000"/>
    <s v="East"/>
  </r>
  <r>
    <x v="6"/>
    <x v="95"/>
    <x v="77"/>
    <n v="654000"/>
    <s v="West"/>
  </r>
  <r>
    <x v="212"/>
    <x v="182"/>
    <x v="43"/>
    <n v="604000"/>
    <s v="North"/>
  </r>
  <r>
    <x v="297"/>
    <x v="3"/>
    <x v="3"/>
    <n v="291000"/>
    <s v="West"/>
  </r>
  <r>
    <x v="319"/>
    <x v="95"/>
    <x v="77"/>
    <n v="662000"/>
    <s v="West"/>
  </r>
  <r>
    <x v="139"/>
    <x v="100"/>
    <x v="82"/>
    <n v="254000"/>
    <s v="South"/>
  </r>
  <r>
    <x v="153"/>
    <x v="38"/>
    <x v="36"/>
    <n v="618000"/>
    <s v="North"/>
  </r>
  <r>
    <x v="308"/>
    <x v="27"/>
    <x v="19"/>
    <n v="168000"/>
    <s v="Central"/>
  </r>
  <r>
    <x v="132"/>
    <x v="157"/>
    <x v="53"/>
    <n v="288000"/>
    <s v="Central"/>
  </r>
  <r>
    <x v="151"/>
    <x v="40"/>
    <x v="38"/>
    <n v="294000"/>
    <s v="East"/>
  </r>
  <r>
    <x v="19"/>
    <x v="33"/>
    <x v="32"/>
    <n v="167000"/>
    <s v="North"/>
  </r>
  <r>
    <x v="184"/>
    <x v="108"/>
    <x v="27"/>
    <n v="829000"/>
    <s v="Central"/>
  </r>
  <r>
    <x v="71"/>
    <x v="154"/>
    <x v="111"/>
    <n v="854000"/>
    <s v="East"/>
  </r>
  <r>
    <x v="122"/>
    <x v="89"/>
    <x v="20"/>
    <n v="400000"/>
    <s v="North"/>
  </r>
  <r>
    <x v="68"/>
    <x v="93"/>
    <x v="60"/>
    <n v="793000"/>
    <s v="East"/>
  </r>
  <r>
    <x v="333"/>
    <x v="119"/>
    <x v="27"/>
    <n v="757000"/>
    <s v="East"/>
  </r>
  <r>
    <x v="192"/>
    <x v="118"/>
    <x v="19"/>
    <n v="509000"/>
    <s v="South"/>
  </r>
  <r>
    <x v="194"/>
    <x v="122"/>
    <x v="88"/>
    <n v="961000"/>
    <s v="West"/>
  </r>
  <r>
    <x v="67"/>
    <x v="74"/>
    <x v="15"/>
    <n v="994000"/>
    <s v="South"/>
  </r>
  <r>
    <x v="266"/>
    <x v="186"/>
    <x v="105"/>
    <n v="228000"/>
    <s v="North"/>
  </r>
  <r>
    <x v="145"/>
    <x v="144"/>
    <x v="109"/>
    <n v="808000"/>
    <s v="North"/>
  </r>
  <r>
    <x v="191"/>
    <x v="14"/>
    <x v="14"/>
    <n v="561000"/>
    <s v="West"/>
  </r>
  <r>
    <x v="49"/>
    <x v="74"/>
    <x v="15"/>
    <n v="962000"/>
    <s v="South"/>
  </r>
  <r>
    <x v="274"/>
    <x v="135"/>
    <x v="105"/>
    <n v="748000"/>
    <s v="West"/>
  </r>
  <r>
    <x v="273"/>
    <x v="66"/>
    <x v="60"/>
    <n v="913000"/>
    <s v="South"/>
  </r>
  <r>
    <x v="179"/>
    <x v="197"/>
    <x v="127"/>
    <n v="249000"/>
    <s v="East"/>
  </r>
  <r>
    <x v="142"/>
    <x v="145"/>
    <x v="34"/>
    <n v="209000"/>
    <s v="Central"/>
  </r>
  <r>
    <x v="75"/>
    <x v="10"/>
    <x v="10"/>
    <n v="472000"/>
    <s v="North"/>
  </r>
  <r>
    <x v="279"/>
    <x v="164"/>
    <x v="69"/>
    <n v="312000"/>
    <s v="West"/>
  </r>
  <r>
    <x v="10"/>
    <x v="154"/>
    <x v="111"/>
    <n v="798000"/>
    <s v="East"/>
  </r>
  <r>
    <x v="303"/>
    <x v="38"/>
    <x v="36"/>
    <n v="624000"/>
    <s v="North"/>
  </r>
  <r>
    <x v="129"/>
    <x v="45"/>
    <x v="42"/>
    <n v="338000"/>
    <s v="West"/>
  </r>
  <r>
    <x v="234"/>
    <x v="27"/>
    <x v="19"/>
    <n v="339000"/>
    <s v="Central"/>
  </r>
  <r>
    <x v="87"/>
    <x v="3"/>
    <x v="3"/>
    <n v="655000"/>
    <s v="West"/>
  </r>
  <r>
    <x v="183"/>
    <x v="90"/>
    <x v="73"/>
    <n v="183000"/>
    <s v="South"/>
  </r>
  <r>
    <x v="222"/>
    <x v="51"/>
    <x v="48"/>
    <n v="635000"/>
    <s v="East"/>
  </r>
  <r>
    <x v="258"/>
    <x v="141"/>
    <x v="28"/>
    <n v="496000"/>
    <s v="East"/>
  </r>
  <r>
    <x v="196"/>
    <x v="133"/>
    <x v="103"/>
    <n v="905000"/>
    <s v="South"/>
  </r>
  <r>
    <x v="155"/>
    <x v="169"/>
    <x v="122"/>
    <n v="361000"/>
    <s v="West"/>
  </r>
  <r>
    <x v="134"/>
    <x v="198"/>
    <x v="82"/>
    <n v="282000"/>
    <s v="South"/>
  </r>
  <r>
    <x v="183"/>
    <x v="189"/>
    <x v="20"/>
    <n v="559000"/>
    <s v="West"/>
  </r>
  <r>
    <x v="159"/>
    <x v="57"/>
    <x v="52"/>
    <n v="320000"/>
    <s v="East"/>
  </r>
  <r>
    <x v="322"/>
    <x v="40"/>
    <x v="38"/>
    <n v="423000"/>
    <s v="East"/>
  </r>
  <r>
    <x v="117"/>
    <x v="5"/>
    <x v="5"/>
    <n v="634000"/>
    <s v="South"/>
  </r>
  <r>
    <x v="24"/>
    <x v="72"/>
    <x v="63"/>
    <n v="189000"/>
    <s v="South"/>
  </r>
  <r>
    <x v="261"/>
    <x v="85"/>
    <x v="25"/>
    <n v="637000"/>
    <s v="West"/>
  </r>
  <r>
    <x v="280"/>
    <x v="111"/>
    <x v="14"/>
    <n v="696000"/>
    <s v="South"/>
  </r>
  <r>
    <x v="334"/>
    <x v="85"/>
    <x v="25"/>
    <n v="753000"/>
    <s v="West"/>
  </r>
  <r>
    <x v="67"/>
    <x v="150"/>
    <x v="111"/>
    <n v="475000"/>
    <s v="West"/>
  </r>
  <r>
    <x v="64"/>
    <x v="150"/>
    <x v="111"/>
    <n v="420000"/>
    <s v="West"/>
  </r>
  <r>
    <x v="334"/>
    <x v="94"/>
    <x v="76"/>
    <n v="389000"/>
    <s v="Central"/>
  </r>
  <r>
    <x v="132"/>
    <x v="10"/>
    <x v="10"/>
    <n v="485000"/>
    <s v="North"/>
  </r>
  <r>
    <x v="202"/>
    <x v="109"/>
    <x v="88"/>
    <n v="691000"/>
    <s v="North"/>
  </r>
  <r>
    <x v="329"/>
    <x v="121"/>
    <x v="96"/>
    <n v="898000"/>
    <s v="East"/>
  </r>
  <r>
    <x v="265"/>
    <x v="46"/>
    <x v="43"/>
    <n v="141000"/>
    <s v="South"/>
  </r>
  <r>
    <x v="53"/>
    <x v="190"/>
    <x v="130"/>
    <n v="763000"/>
    <s v="Central"/>
  </r>
  <r>
    <x v="63"/>
    <x v="161"/>
    <x v="27"/>
    <n v="743000"/>
    <s v="West"/>
  </r>
  <r>
    <x v="302"/>
    <x v="77"/>
    <x v="57"/>
    <n v="661000"/>
    <s v="North"/>
  </r>
  <r>
    <x v="286"/>
    <x v="143"/>
    <x v="108"/>
    <n v="932000"/>
    <s v="West"/>
  </r>
  <r>
    <x v="323"/>
    <x v="98"/>
    <x v="80"/>
    <n v="999000"/>
    <s v="East"/>
  </r>
  <r>
    <x v="238"/>
    <x v="78"/>
    <x v="20"/>
    <n v="956000"/>
    <s v="North"/>
  </r>
  <r>
    <x v="150"/>
    <x v="7"/>
    <x v="7"/>
    <n v="659000"/>
    <s v="Central"/>
  </r>
  <r>
    <x v="91"/>
    <x v="40"/>
    <x v="38"/>
    <n v="394000"/>
    <s v="East"/>
  </r>
  <r>
    <x v="28"/>
    <x v="11"/>
    <x v="11"/>
    <n v="526000"/>
    <s v="Central"/>
  </r>
  <r>
    <x v="15"/>
    <x v="185"/>
    <x v="49"/>
    <n v="161000"/>
    <s v="Central"/>
  </r>
  <r>
    <x v="85"/>
    <x v="80"/>
    <x v="68"/>
    <n v="362000"/>
    <s v="North"/>
  </r>
  <r>
    <x v="318"/>
    <x v="84"/>
    <x v="66"/>
    <n v="137000"/>
    <s v="Central"/>
  </r>
  <r>
    <x v="230"/>
    <x v="15"/>
    <x v="15"/>
    <n v="706000"/>
    <s v="West"/>
  </r>
  <r>
    <x v="229"/>
    <x v="13"/>
    <x v="13"/>
    <n v="498000"/>
    <s v="West"/>
  </r>
  <r>
    <x v="273"/>
    <x v="146"/>
    <x v="45"/>
    <n v="327000"/>
    <s v="East"/>
  </r>
  <r>
    <x v="207"/>
    <x v="130"/>
    <x v="100"/>
    <n v="224000"/>
    <s v="East"/>
  </r>
  <r>
    <x v="51"/>
    <x v="59"/>
    <x v="54"/>
    <n v="971000"/>
    <s v="North"/>
  </r>
  <r>
    <x v="335"/>
    <x v="14"/>
    <x v="14"/>
    <n v="843000"/>
    <s v="West"/>
  </r>
  <r>
    <x v="45"/>
    <x v="189"/>
    <x v="20"/>
    <n v="408000"/>
    <s v="West"/>
  </r>
  <r>
    <x v="240"/>
    <x v="33"/>
    <x v="32"/>
    <n v="172000"/>
    <s v="North"/>
  </r>
  <r>
    <x v="150"/>
    <x v="12"/>
    <x v="12"/>
    <n v="247000"/>
    <s v="West"/>
  </r>
  <r>
    <x v="153"/>
    <x v="26"/>
    <x v="26"/>
    <n v="540000"/>
    <s v="East"/>
  </r>
  <r>
    <x v="109"/>
    <x v="194"/>
    <x v="132"/>
    <n v="828000"/>
    <s v="North"/>
  </r>
  <r>
    <x v="283"/>
    <x v="54"/>
    <x v="49"/>
    <n v="658000"/>
    <s v="Central"/>
  </r>
  <r>
    <x v="140"/>
    <x v="18"/>
    <x v="18"/>
    <n v="514000"/>
    <s v="South"/>
  </r>
  <r>
    <x v="154"/>
    <x v="95"/>
    <x v="77"/>
    <n v="425000"/>
    <s v="West"/>
  </r>
  <r>
    <x v="336"/>
    <x v="192"/>
    <x v="70"/>
    <n v="617000"/>
    <s v="West"/>
  </r>
  <r>
    <x v="36"/>
    <x v="108"/>
    <x v="27"/>
    <n v="426000"/>
    <s v="Central"/>
  </r>
  <r>
    <x v="244"/>
    <x v="19"/>
    <x v="19"/>
    <n v="671000"/>
    <s v="West"/>
  </r>
  <r>
    <x v="53"/>
    <x v="148"/>
    <x v="47"/>
    <n v="228000"/>
    <s v="West"/>
  </r>
  <r>
    <x v="175"/>
    <x v="28"/>
    <x v="27"/>
    <n v="302000"/>
    <s v="Central"/>
  </r>
  <r>
    <x v="42"/>
    <x v="167"/>
    <x v="94"/>
    <n v="195000"/>
    <s v="East"/>
  </r>
  <r>
    <x v="192"/>
    <x v="61"/>
    <x v="56"/>
    <n v="292000"/>
    <s v="Central"/>
  </r>
  <r>
    <x v="131"/>
    <x v="110"/>
    <x v="89"/>
    <n v="512000"/>
    <s v="Central"/>
  </r>
  <r>
    <x v="163"/>
    <x v="102"/>
    <x v="84"/>
    <n v="883000"/>
    <s v="West"/>
  </r>
  <r>
    <x v="238"/>
    <x v="0"/>
    <x v="0"/>
    <n v="781000"/>
    <s v="West"/>
  </r>
  <r>
    <x v="7"/>
    <x v="150"/>
    <x v="111"/>
    <n v="257000"/>
    <s v="West"/>
  </r>
  <r>
    <x v="158"/>
    <x v="135"/>
    <x v="105"/>
    <n v="219000"/>
    <s v="West"/>
  </r>
  <r>
    <x v="47"/>
    <x v="75"/>
    <x v="65"/>
    <n v="419000"/>
    <s v="South"/>
  </r>
  <r>
    <x v="242"/>
    <x v="13"/>
    <x v="13"/>
    <n v="926000"/>
    <s v="West"/>
  </r>
  <r>
    <x v="115"/>
    <x v="52"/>
    <x v="45"/>
    <n v="440000"/>
    <s v="West"/>
  </r>
  <r>
    <x v="158"/>
    <x v="101"/>
    <x v="83"/>
    <n v="395000"/>
    <s v="East"/>
  </r>
  <r>
    <x v="337"/>
    <x v="185"/>
    <x v="49"/>
    <n v="538000"/>
    <s v="Central"/>
  </r>
  <r>
    <x v="236"/>
    <x v="85"/>
    <x v="25"/>
    <n v="605000"/>
    <s v="West"/>
  </r>
  <r>
    <x v="61"/>
    <x v="111"/>
    <x v="14"/>
    <n v="967000"/>
    <s v="South"/>
  </r>
  <r>
    <x v="162"/>
    <x v="136"/>
    <x v="106"/>
    <n v="350000"/>
    <s v="Central"/>
  </r>
  <r>
    <x v="52"/>
    <x v="177"/>
    <x v="124"/>
    <n v="424000"/>
    <s v="Central"/>
  </r>
  <r>
    <x v="81"/>
    <x v="60"/>
    <x v="55"/>
    <n v="639000"/>
    <s v="East"/>
  </r>
  <r>
    <x v="259"/>
    <x v="165"/>
    <x v="119"/>
    <n v="642000"/>
    <s v="West"/>
  </r>
  <r>
    <x v="318"/>
    <x v="84"/>
    <x v="66"/>
    <n v="881000"/>
    <s v="Central"/>
  </r>
  <r>
    <x v="13"/>
    <x v="169"/>
    <x v="122"/>
    <n v="907000"/>
    <s v="West"/>
  </r>
  <r>
    <x v="287"/>
    <x v="34"/>
    <x v="33"/>
    <n v="107000"/>
    <s v="South"/>
  </r>
  <r>
    <x v="330"/>
    <x v="51"/>
    <x v="48"/>
    <n v="549000"/>
    <s v="East"/>
  </r>
  <r>
    <x v="233"/>
    <x v="177"/>
    <x v="124"/>
    <n v="159000"/>
    <s v="Central"/>
  </r>
  <r>
    <x v="18"/>
    <x v="195"/>
    <x v="21"/>
    <n v="154000"/>
    <s v="East"/>
  </r>
  <r>
    <x v="105"/>
    <x v="142"/>
    <x v="31"/>
    <n v="903000"/>
    <s v="Central"/>
  </r>
  <r>
    <x v="161"/>
    <x v="124"/>
    <x v="97"/>
    <n v="775000"/>
    <s v="South"/>
  </r>
  <r>
    <x v="60"/>
    <x v="36"/>
    <x v="34"/>
    <n v="247000"/>
    <s v="South"/>
  </r>
  <r>
    <x v="53"/>
    <x v="128"/>
    <x v="14"/>
    <n v="852000"/>
    <s v="North"/>
  </r>
  <r>
    <x v="268"/>
    <x v="152"/>
    <x v="113"/>
    <n v="211000"/>
    <s v="South"/>
  </r>
  <r>
    <x v="216"/>
    <x v="1"/>
    <x v="1"/>
    <n v="473000"/>
    <s v="West"/>
  </r>
  <r>
    <x v="17"/>
    <x v="177"/>
    <x v="124"/>
    <n v="549000"/>
    <s v="Central"/>
  </r>
  <r>
    <x v="303"/>
    <x v="141"/>
    <x v="28"/>
    <n v="155000"/>
    <s v="East"/>
  </r>
  <r>
    <x v="136"/>
    <x v="73"/>
    <x v="64"/>
    <n v="810000"/>
    <s v="West"/>
  </r>
  <r>
    <x v="288"/>
    <x v="195"/>
    <x v="21"/>
    <n v="680000"/>
    <s v="East"/>
  </r>
  <r>
    <x v="173"/>
    <x v="164"/>
    <x v="69"/>
    <n v="711000"/>
    <s v="West"/>
  </r>
  <r>
    <x v="209"/>
    <x v="166"/>
    <x v="120"/>
    <n v="277000"/>
    <s v="North"/>
  </r>
  <r>
    <x v="324"/>
    <x v="88"/>
    <x v="72"/>
    <n v="340000"/>
    <s v="South"/>
  </r>
  <r>
    <x v="10"/>
    <x v="193"/>
    <x v="131"/>
    <n v="355000"/>
    <s v="West"/>
  </r>
  <r>
    <x v="3"/>
    <x v="114"/>
    <x v="92"/>
    <n v="642000"/>
    <s v="East"/>
  </r>
  <r>
    <x v="338"/>
    <x v="15"/>
    <x v="15"/>
    <n v="439000"/>
    <s v="West"/>
  </r>
  <r>
    <x v="297"/>
    <x v="177"/>
    <x v="124"/>
    <n v="171000"/>
    <s v="Central"/>
  </r>
  <r>
    <x v="26"/>
    <x v="105"/>
    <x v="86"/>
    <n v="712000"/>
    <s v="East"/>
  </r>
  <r>
    <x v="50"/>
    <x v="129"/>
    <x v="42"/>
    <n v="364000"/>
    <s v="East"/>
  </r>
  <r>
    <x v="339"/>
    <x v="129"/>
    <x v="42"/>
    <n v="304000"/>
    <s v="East"/>
  </r>
  <r>
    <x v="222"/>
    <x v="1"/>
    <x v="1"/>
    <n v="841000"/>
    <s v="Wes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s v="Alhaji Distributors"/>
    <d v="2025-05-30T00:00:00"/>
    <n v="18"/>
    <n v="13"/>
    <n v="5681000"/>
    <n v="5"/>
    <n v="2"/>
    <n v="2"/>
    <s v="522"/>
    <x v="0"/>
  </r>
  <r>
    <s v="Alhaji Enterprises"/>
    <d v="2025-05-12T00:00:00"/>
    <n v="36"/>
    <n v="6"/>
    <n v="4164000"/>
    <n v="4"/>
    <n v="4"/>
    <n v="3"/>
    <s v="443"/>
    <x v="1"/>
  </r>
  <r>
    <s v="Alhaji General Merchants"/>
    <d v="2025-02-19T00:00:00"/>
    <n v="118"/>
    <n v="6"/>
    <n v="2682000"/>
    <n v="2"/>
    <n v="4"/>
    <n v="4"/>
    <s v="244"/>
    <x v="2"/>
  </r>
  <r>
    <s v="Alhaji Industries"/>
    <d v="2025-02-20T00:00:00"/>
    <n v="117"/>
    <n v="8"/>
    <n v="5535000"/>
    <n v="2"/>
    <n v="3"/>
    <n v="2"/>
    <s v="232"/>
    <x v="3"/>
  </r>
  <r>
    <s v="Alhaji Limited"/>
    <d v="2025-03-12T00:00:00"/>
    <n v="97"/>
    <n v="6"/>
    <n v="2566000"/>
    <n v="2"/>
    <n v="4"/>
    <n v="4"/>
    <s v="244"/>
    <x v="2"/>
  </r>
  <r>
    <s v="Alhaji Logistics"/>
    <d v="2025-05-02T00:00:00"/>
    <n v="46"/>
    <n v="6"/>
    <n v="3356000"/>
    <n v="4"/>
    <n v="4"/>
    <n v="4"/>
    <s v="444"/>
    <x v="4"/>
  </r>
  <r>
    <s v="Alhaji Stores"/>
    <d v="2025-03-04T00:00:00"/>
    <n v="105"/>
    <n v="3"/>
    <n v="966000"/>
    <n v="2"/>
    <n v="5"/>
    <n v="5"/>
    <s v="255"/>
    <x v="2"/>
  </r>
  <r>
    <s v="Alhaji Trading Co."/>
    <d v="2025-02-07T00:00:00"/>
    <n v="130"/>
    <n v="9"/>
    <n v="4587000"/>
    <n v="2"/>
    <n v="3"/>
    <n v="3"/>
    <s v="233"/>
    <x v="5"/>
  </r>
  <r>
    <s v="Alhaji Ventures"/>
    <d v="2025-05-12T00:00:00"/>
    <n v="36"/>
    <n v="11"/>
    <n v="5683000"/>
    <n v="4"/>
    <n v="2"/>
    <n v="2"/>
    <s v="422"/>
    <x v="0"/>
  </r>
  <r>
    <s v="Arewa Distributors"/>
    <d v="2025-05-16T00:00:00"/>
    <n v="32"/>
    <n v="5"/>
    <n v="1634000"/>
    <n v="5"/>
    <n v="4"/>
    <n v="5"/>
    <s v="545"/>
    <x v="4"/>
  </r>
  <r>
    <s v="Arewa Logistics"/>
    <d v="2025-05-13T00:00:00"/>
    <n v="35"/>
    <n v="8"/>
    <n v="5163000"/>
    <n v="4"/>
    <n v="3"/>
    <n v="3"/>
    <s v="433"/>
    <x v="3"/>
  </r>
  <r>
    <s v="Arewa Nig. Ltd."/>
    <d v="2024-09-02T00:00:00"/>
    <n v="288"/>
    <n v="2"/>
    <n v="1119000"/>
    <n v="2"/>
    <n v="5"/>
    <n v="5"/>
    <s v="255"/>
    <x v="2"/>
  </r>
  <r>
    <s v="Arewa Trading Co."/>
    <d v="2025-01-02T00:00:00"/>
    <n v="166"/>
    <n v="2"/>
    <n v="1045000"/>
    <n v="2"/>
    <n v="5"/>
    <n v="5"/>
    <s v="255"/>
    <x v="2"/>
  </r>
  <r>
    <s v="Barau Group"/>
    <d v="2025-02-25T00:00:00"/>
    <n v="112"/>
    <n v="7"/>
    <n v="4863000"/>
    <n v="2"/>
    <n v="3"/>
    <n v="3"/>
    <s v="233"/>
    <x v="5"/>
  </r>
  <r>
    <s v="Barau Limited"/>
    <d v="2025-02-14T00:00:00"/>
    <n v="123"/>
    <n v="7"/>
    <n v="3389000"/>
    <n v="2"/>
    <n v="3"/>
    <n v="4"/>
    <s v="234"/>
    <x v="5"/>
  </r>
  <r>
    <s v="Barau Nig. Ltd."/>
    <d v="2025-04-26T00:00:00"/>
    <n v="52"/>
    <n v="5"/>
    <n v="2029000"/>
    <n v="4"/>
    <n v="4"/>
    <n v="5"/>
    <s v="445"/>
    <x v="4"/>
  </r>
  <r>
    <s v="Barau Stores"/>
    <d v="2025-02-15T00:00:00"/>
    <n v="122"/>
    <n v="10"/>
    <n v="5200000"/>
    <n v="2"/>
    <n v="3"/>
    <n v="3"/>
    <s v="233"/>
    <x v="5"/>
  </r>
  <r>
    <s v="Danfodio Distributors"/>
    <d v="2025-05-24T00:00:00"/>
    <n v="24"/>
    <n v="7"/>
    <n v="2825000"/>
    <n v="5"/>
    <n v="3"/>
    <n v="4"/>
    <s v="534"/>
    <x v="3"/>
  </r>
  <r>
    <s v="Danfodio General Merchants"/>
    <d v="2025-05-22T00:00:00"/>
    <n v="26"/>
    <n v="18"/>
    <n v="11999000"/>
    <n v="5"/>
    <n v="2"/>
    <n v="2"/>
    <s v="522"/>
    <x v="0"/>
  </r>
  <r>
    <s v="Danfodio Global Resources"/>
    <d v="2025-05-14T00:00:00"/>
    <n v="34"/>
    <n v="6"/>
    <n v="4061000"/>
    <n v="5"/>
    <n v="4"/>
    <n v="3"/>
    <s v="543"/>
    <x v="1"/>
  </r>
  <r>
    <s v="Danfodio Limited"/>
    <d v="2025-04-06T00:00:00"/>
    <n v="72"/>
    <n v="5"/>
    <n v="3665000"/>
    <n v="3"/>
    <n v="4"/>
    <n v="3"/>
    <s v="343"/>
    <x v="1"/>
  </r>
  <r>
    <s v="Danfodio Nig. Ltd."/>
    <d v="2025-05-31T00:00:00"/>
    <n v="17"/>
    <n v="6"/>
    <n v="3666000"/>
    <n v="5"/>
    <n v="4"/>
    <n v="3"/>
    <s v="543"/>
    <x v="1"/>
  </r>
  <r>
    <s v="Danfodio Trading Co."/>
    <d v="2025-04-18T00:00:00"/>
    <n v="60"/>
    <n v="9"/>
    <n v="3999000"/>
    <n v="3"/>
    <n v="3"/>
    <n v="3"/>
    <s v="333"/>
    <x v="3"/>
  </r>
  <r>
    <s v="Gidan Distributors"/>
    <d v="2025-05-22T00:00:00"/>
    <n v="26"/>
    <n v="3"/>
    <n v="2040000"/>
    <n v="5"/>
    <n v="5"/>
    <n v="5"/>
    <s v="555"/>
    <x v="4"/>
  </r>
  <r>
    <s v="Gidan Enterprises"/>
    <d v="2025-05-11T00:00:00"/>
    <n v="37"/>
    <n v="12"/>
    <n v="6775000"/>
    <n v="4"/>
    <n v="2"/>
    <n v="2"/>
    <s v="422"/>
    <x v="0"/>
  </r>
  <r>
    <s v="Gidan General Merchants"/>
    <d v="2025-05-24T00:00:00"/>
    <n v="24"/>
    <n v="5"/>
    <n v="2955000"/>
    <n v="5"/>
    <n v="4"/>
    <n v="4"/>
    <s v="544"/>
    <x v="4"/>
  </r>
  <r>
    <s v="Gidan Global Resources"/>
    <d v="2025-05-14T00:00:00"/>
    <n v="34"/>
    <n v="2"/>
    <n v="605000"/>
    <n v="5"/>
    <n v="5"/>
    <n v="5"/>
    <s v="555"/>
    <x v="4"/>
  </r>
  <r>
    <s v="Gidan Group"/>
    <d v="2024-07-23T00:00:00"/>
    <n v="329"/>
    <n v="1"/>
    <n v="918000"/>
    <n v="2"/>
    <n v="5"/>
    <n v="5"/>
    <s v="255"/>
    <x v="2"/>
  </r>
  <r>
    <s v="Gidan Nig. Ltd."/>
    <d v="2025-03-08T00:00:00"/>
    <n v="101"/>
    <n v="3"/>
    <n v="1091000"/>
    <n v="2"/>
    <n v="5"/>
    <n v="5"/>
    <s v="255"/>
    <x v="2"/>
  </r>
  <r>
    <s v="Gidan Stores"/>
    <d v="2024-11-10T00:00:00"/>
    <n v="219"/>
    <n v="5"/>
    <n v="2691000"/>
    <n v="2"/>
    <n v="4"/>
    <n v="4"/>
    <s v="244"/>
    <x v="2"/>
  </r>
  <r>
    <s v="Gidan Ventures"/>
    <d v="2025-01-08T00:00:00"/>
    <n v="160"/>
    <n v="4"/>
    <n v="2321000"/>
    <n v="2"/>
    <n v="5"/>
    <n v="4"/>
    <s v="254"/>
    <x v="2"/>
  </r>
  <r>
    <s v="Hajiya Enterprises"/>
    <d v="2025-05-17T00:00:00"/>
    <n v="31"/>
    <n v="17"/>
    <n v="8745000"/>
    <n v="5"/>
    <n v="2"/>
    <n v="2"/>
    <s v="522"/>
    <x v="0"/>
  </r>
  <r>
    <s v="Hajiya Group"/>
    <d v="2025-04-19T00:00:00"/>
    <n v="59"/>
    <n v="3"/>
    <n v="709000"/>
    <n v="3"/>
    <n v="5"/>
    <n v="5"/>
    <s v="355"/>
    <x v="1"/>
  </r>
  <r>
    <s v="Hajiya Limited"/>
    <d v="2025-05-28T00:00:00"/>
    <n v="20"/>
    <n v="46"/>
    <n v="25857000"/>
    <n v="5"/>
    <n v="2"/>
    <n v="2"/>
    <s v="522"/>
    <x v="0"/>
  </r>
  <r>
    <s v="Hajiya Logistics"/>
    <d v="2025-05-13T00:00:00"/>
    <n v="35"/>
    <n v="17"/>
    <n v="9709000"/>
    <n v="4"/>
    <n v="2"/>
    <n v="2"/>
    <s v="422"/>
    <x v="0"/>
  </r>
  <r>
    <s v="Hajiya Nig. Ltd."/>
    <d v="2025-05-14T00:00:00"/>
    <n v="34"/>
    <n v="14"/>
    <n v="7719000"/>
    <n v="5"/>
    <n v="2"/>
    <n v="2"/>
    <s v="522"/>
    <x v="0"/>
  </r>
  <r>
    <s v="Hajiya Trading Co."/>
    <d v="2025-05-06T00:00:00"/>
    <n v="42"/>
    <n v="11"/>
    <n v="4777000"/>
    <n v="4"/>
    <n v="2"/>
    <n v="3"/>
    <s v="423"/>
    <x v="3"/>
  </r>
  <r>
    <s v="Jarma Distributors"/>
    <d v="2025-03-15T00:00:00"/>
    <n v="94"/>
    <n v="13"/>
    <n v="8186000"/>
    <n v="2"/>
    <n v="2"/>
    <n v="2"/>
    <s v="222"/>
    <x v="6"/>
  </r>
  <r>
    <s v="Jarma Enterprises"/>
    <d v="2025-05-23T00:00:00"/>
    <n v="25"/>
    <n v="5"/>
    <n v="3468000"/>
    <n v="5"/>
    <n v="4"/>
    <n v="4"/>
    <s v="544"/>
    <x v="4"/>
  </r>
  <r>
    <s v="Jarma General Merchants"/>
    <d v="2025-05-25T00:00:00"/>
    <n v="23"/>
    <n v="2"/>
    <n v="718000"/>
    <n v="5"/>
    <n v="5"/>
    <n v="5"/>
    <s v="555"/>
    <x v="4"/>
  </r>
  <r>
    <s v="Jarma Global Resources"/>
    <d v="2025-05-14T00:00:00"/>
    <n v="34"/>
    <n v="2"/>
    <n v="586000"/>
    <n v="5"/>
    <n v="5"/>
    <n v="5"/>
    <s v="555"/>
    <x v="4"/>
  </r>
  <r>
    <s v="Jarma Industries"/>
    <d v="2025-05-24T00:00:00"/>
    <n v="24"/>
    <n v="21"/>
    <n v="12031000"/>
    <n v="5"/>
    <n v="2"/>
    <n v="2"/>
    <s v="522"/>
    <x v="0"/>
  </r>
  <r>
    <s v="Jarma Limited"/>
    <d v="2025-05-23T00:00:00"/>
    <n v="25"/>
    <n v="14"/>
    <n v="7555000"/>
    <n v="5"/>
    <n v="2"/>
    <n v="2"/>
    <s v="522"/>
    <x v="0"/>
  </r>
  <r>
    <s v="Jarma Logistics"/>
    <d v="2025-05-22T00:00:00"/>
    <n v="26"/>
    <n v="8"/>
    <n v="3610000"/>
    <n v="5"/>
    <n v="3"/>
    <n v="3"/>
    <s v="533"/>
    <x v="3"/>
  </r>
  <r>
    <s v="Jarma Nig. Ltd."/>
    <d v="2025-05-28T00:00:00"/>
    <n v="20"/>
    <n v="6"/>
    <n v="1838000"/>
    <n v="5"/>
    <n v="4"/>
    <n v="5"/>
    <s v="545"/>
    <x v="4"/>
  </r>
  <r>
    <s v="Jarma Stores"/>
    <d v="2025-05-28T00:00:00"/>
    <n v="20"/>
    <n v="8"/>
    <n v="5036000"/>
    <n v="5"/>
    <n v="3"/>
    <n v="3"/>
    <s v="533"/>
    <x v="3"/>
  </r>
  <r>
    <s v="Jarma Trading Co."/>
    <d v="2025-04-24T00:00:00"/>
    <n v="54"/>
    <n v="5"/>
    <n v="1270000"/>
    <n v="4"/>
    <n v="4"/>
    <n v="5"/>
    <s v="445"/>
    <x v="4"/>
  </r>
  <r>
    <s v="Kano Distributors"/>
    <d v="2025-05-01T00:00:00"/>
    <n v="47"/>
    <n v="9"/>
    <n v="4255000"/>
    <n v="4"/>
    <n v="3"/>
    <n v="3"/>
    <s v="433"/>
    <x v="3"/>
  </r>
  <r>
    <s v="Kano Enterprises"/>
    <d v="2025-04-30T00:00:00"/>
    <n v="48"/>
    <n v="10"/>
    <n v="5843000"/>
    <n v="4"/>
    <n v="3"/>
    <n v="2"/>
    <s v="432"/>
    <x v="3"/>
  </r>
  <r>
    <s v="Kano General Merchants"/>
    <d v="2025-05-04T00:00:00"/>
    <n v="44"/>
    <n v="9"/>
    <n v="5963000"/>
    <n v="4"/>
    <n v="3"/>
    <n v="2"/>
    <s v="432"/>
    <x v="3"/>
  </r>
  <r>
    <s v="Kano Industries"/>
    <d v="2025-02-03T00:00:00"/>
    <n v="134"/>
    <n v="4"/>
    <n v="1845000"/>
    <n v="2"/>
    <n v="5"/>
    <n v="5"/>
    <s v="255"/>
    <x v="2"/>
  </r>
  <r>
    <s v="Kano Limited"/>
    <d v="2025-05-18T00:00:00"/>
    <n v="30"/>
    <n v="14"/>
    <n v="8013000"/>
    <n v="5"/>
    <n v="2"/>
    <n v="2"/>
    <s v="522"/>
    <x v="0"/>
  </r>
  <r>
    <s v="Kano Logistics"/>
    <d v="2025-04-02T00:00:00"/>
    <n v="76"/>
    <n v="5"/>
    <n v="3686000"/>
    <n v="3"/>
    <n v="4"/>
    <n v="3"/>
    <s v="343"/>
    <x v="1"/>
  </r>
  <r>
    <s v="Kano Trading Co."/>
    <d v="2025-04-18T00:00:00"/>
    <n v="60"/>
    <n v="13"/>
    <n v="7408000"/>
    <n v="3"/>
    <n v="2"/>
    <n v="2"/>
    <s v="322"/>
    <x v="3"/>
  </r>
  <r>
    <s v="Kano Ventures"/>
    <d v="2025-04-30T00:00:00"/>
    <n v="48"/>
    <n v="3"/>
    <n v="688000"/>
    <n v="4"/>
    <n v="5"/>
    <n v="5"/>
    <s v="455"/>
    <x v="4"/>
  </r>
  <r>
    <s v="Katsina Distributors"/>
    <d v="2025-05-19T00:00:00"/>
    <n v="29"/>
    <n v="9"/>
    <n v="4562000"/>
    <n v="5"/>
    <n v="3"/>
    <n v="3"/>
    <s v="533"/>
    <x v="3"/>
  </r>
  <r>
    <s v="Katsina Enterprises"/>
    <d v="2025-05-07T00:00:00"/>
    <n v="41"/>
    <n v="16"/>
    <n v="8169000"/>
    <n v="5"/>
    <n v="2"/>
    <n v="2"/>
    <s v="522"/>
    <x v="0"/>
  </r>
  <r>
    <s v="Katsina Global Resources"/>
    <d v="2025-05-03T00:00:00"/>
    <n v="45"/>
    <n v="10"/>
    <n v="6071000"/>
    <n v="4"/>
    <n v="2"/>
    <n v="2"/>
    <s v="422"/>
    <x v="0"/>
  </r>
  <r>
    <s v="Katsina Group"/>
    <d v="2024-11-04T00:00:00"/>
    <n v="225"/>
    <n v="4"/>
    <n v="2310000"/>
    <n v="2"/>
    <n v="5"/>
    <n v="4"/>
    <s v="254"/>
    <x v="2"/>
  </r>
  <r>
    <s v="Katsina Limited"/>
    <d v="2025-05-26T00:00:00"/>
    <n v="22"/>
    <n v="3"/>
    <n v="1388000"/>
    <n v="5"/>
    <n v="5"/>
    <n v="5"/>
    <s v="555"/>
    <x v="4"/>
  </r>
  <r>
    <s v="Katsina Logistics"/>
    <d v="2025-05-07T00:00:00"/>
    <n v="41"/>
    <n v="5"/>
    <n v="4030000"/>
    <n v="5"/>
    <n v="4"/>
    <n v="3"/>
    <s v="543"/>
    <x v="1"/>
  </r>
  <r>
    <s v="Katsina Nig. Ltd."/>
    <d v="2025-04-20T00:00:00"/>
    <n v="58"/>
    <n v="6"/>
    <n v="3235000"/>
    <n v="4"/>
    <n v="4"/>
    <n v="4"/>
    <s v="444"/>
    <x v="4"/>
  </r>
  <r>
    <s v="Katsina Stores"/>
    <d v="2025-01-22T00:00:00"/>
    <n v="146"/>
    <n v="3"/>
    <n v="1685000"/>
    <n v="2"/>
    <n v="5"/>
    <n v="5"/>
    <s v="255"/>
    <x v="2"/>
  </r>
  <r>
    <s v="Madaki Enterprises"/>
    <d v="2025-03-19T00:00:00"/>
    <n v="90"/>
    <n v="5"/>
    <n v="2035000"/>
    <n v="3"/>
    <n v="4"/>
    <n v="5"/>
    <s v="345"/>
    <x v="1"/>
  </r>
  <r>
    <s v="Madaki General Merchants"/>
    <d v="2025-03-30T00:00:00"/>
    <n v="79"/>
    <n v="7"/>
    <n v="3614000"/>
    <n v="3"/>
    <n v="3"/>
    <n v="3"/>
    <s v="333"/>
    <x v="3"/>
  </r>
  <r>
    <s v="Madaki Group"/>
    <d v="2025-05-28T00:00:00"/>
    <n v="20"/>
    <n v="7"/>
    <n v="3786000"/>
    <n v="5"/>
    <n v="3"/>
    <n v="3"/>
    <s v="533"/>
    <x v="3"/>
  </r>
  <r>
    <s v="Madaki Industries"/>
    <d v="2025-02-23T00:00:00"/>
    <n v="114"/>
    <n v="4"/>
    <n v="1911000"/>
    <n v="2"/>
    <n v="5"/>
    <n v="5"/>
    <s v="255"/>
    <x v="2"/>
  </r>
  <r>
    <s v="Madaki Nig. Ltd."/>
    <d v="2025-04-22T00:00:00"/>
    <n v="56"/>
    <n v="6"/>
    <n v="4179000"/>
    <n v="4"/>
    <n v="4"/>
    <n v="3"/>
    <s v="443"/>
    <x v="1"/>
  </r>
  <r>
    <s v="Madaki Ventures"/>
    <d v="2024-09-16T00:00:00"/>
    <n v="274"/>
    <n v="5"/>
    <n v="1921000"/>
    <n v="2"/>
    <n v="4"/>
    <n v="5"/>
    <s v="245"/>
    <x v="2"/>
  </r>
  <r>
    <s v="Malam Distributors"/>
    <d v="2025-03-07T00:00:00"/>
    <n v="102"/>
    <n v="8"/>
    <n v="4448000"/>
    <n v="2"/>
    <n v="3"/>
    <n v="3"/>
    <s v="233"/>
    <x v="5"/>
  </r>
  <r>
    <s v="Malam Global Resources"/>
    <d v="2025-04-24T00:00:00"/>
    <n v="54"/>
    <n v="7"/>
    <n v="4349000"/>
    <n v="4"/>
    <n v="3"/>
    <n v="3"/>
    <s v="433"/>
    <x v="3"/>
  </r>
  <r>
    <s v="Malam Group"/>
    <d v="2025-05-31T00:00:00"/>
    <n v="17"/>
    <n v="10"/>
    <n v="5332000"/>
    <n v="5"/>
    <n v="3"/>
    <n v="3"/>
    <s v="533"/>
    <x v="3"/>
  </r>
  <r>
    <s v="Malam Limited"/>
    <d v="2024-09-30T00:00:00"/>
    <n v="260"/>
    <n v="2"/>
    <n v="1744000"/>
    <n v="2"/>
    <n v="5"/>
    <n v="5"/>
    <s v="255"/>
    <x v="2"/>
  </r>
  <r>
    <s v="Malam Logistics"/>
    <d v="2025-05-22T00:00:00"/>
    <n v="26"/>
    <n v="6"/>
    <n v="3517000"/>
    <n v="5"/>
    <n v="4"/>
    <n v="3"/>
    <s v="543"/>
    <x v="1"/>
  </r>
  <r>
    <s v="Malam Nig. Ltd."/>
    <d v="2025-04-23T00:00:00"/>
    <n v="55"/>
    <n v="5"/>
    <n v="2406000"/>
    <n v="4"/>
    <n v="4"/>
    <n v="5"/>
    <s v="445"/>
    <x v="4"/>
  </r>
  <r>
    <s v="Malam Stores"/>
    <d v="2025-05-13T00:00:00"/>
    <n v="35"/>
    <n v="4"/>
    <n v="2010000"/>
    <n v="5"/>
    <n v="5"/>
    <n v="5"/>
    <s v="555"/>
    <x v="4"/>
  </r>
  <r>
    <s v="Sahel Distributors"/>
    <d v="2025-05-13T00:00:00"/>
    <n v="35"/>
    <n v="18"/>
    <n v="9573000"/>
    <n v="5"/>
    <n v="2"/>
    <n v="2"/>
    <s v="522"/>
    <x v="0"/>
  </r>
  <r>
    <s v="Sahel Group"/>
    <d v="2025-03-29T00:00:00"/>
    <n v="80"/>
    <n v="7"/>
    <n v="3441000"/>
    <n v="3"/>
    <n v="3"/>
    <n v="3"/>
    <s v="333"/>
    <x v="3"/>
  </r>
  <r>
    <s v="Sahel Industries"/>
    <d v="2025-05-16T00:00:00"/>
    <n v="32"/>
    <n v="7"/>
    <n v="4881000"/>
    <n v="5"/>
    <n v="3"/>
    <n v="3"/>
    <s v="533"/>
    <x v="3"/>
  </r>
  <r>
    <s v="Sahel Limited"/>
    <d v="2025-01-05T00:00:00"/>
    <n v="163"/>
    <n v="7"/>
    <n v="4379000"/>
    <n v="2"/>
    <n v="3"/>
    <n v="3"/>
    <s v="233"/>
    <x v="5"/>
  </r>
  <r>
    <s v="Sahel Trading Co."/>
    <d v="2025-04-04T00:00:00"/>
    <n v="74"/>
    <n v="4"/>
    <n v="2079000"/>
    <n v="3"/>
    <n v="5"/>
    <n v="5"/>
    <s v="355"/>
    <x v="1"/>
  </r>
  <r>
    <s v="Sarkin Distributors"/>
    <d v="2025-04-04T00:00:00"/>
    <n v="74"/>
    <n v="12"/>
    <n v="5859000"/>
    <n v="3"/>
    <n v="2"/>
    <n v="2"/>
    <s v="322"/>
    <x v="3"/>
  </r>
  <r>
    <s v="Sarkin Enterprises"/>
    <d v="2025-04-11T00:00:00"/>
    <n v="67"/>
    <n v="11"/>
    <n v="7482000"/>
    <n v="3"/>
    <n v="2"/>
    <n v="2"/>
    <s v="322"/>
    <x v="3"/>
  </r>
  <r>
    <s v="Sarkin Global Resources"/>
    <d v="2025-04-23T00:00:00"/>
    <n v="55"/>
    <n v="10"/>
    <n v="4698000"/>
    <n v="4"/>
    <n v="3"/>
    <n v="3"/>
    <s v="433"/>
    <x v="3"/>
  </r>
  <r>
    <s v="Sarkin Industries"/>
    <d v="2024-07-13T00:00:00"/>
    <n v="339"/>
    <n v="2"/>
    <n v="1020000"/>
    <n v="2"/>
    <n v="5"/>
    <n v="5"/>
    <s v="255"/>
    <x v="2"/>
  </r>
  <r>
    <s v="Sarkin Logistics"/>
    <d v="2025-04-24T00:00:00"/>
    <n v="54"/>
    <n v="5"/>
    <n v="3143000"/>
    <n v="4"/>
    <n v="4"/>
    <n v="4"/>
    <s v="444"/>
    <x v="4"/>
  </r>
  <r>
    <s v="Sarkin Nig. Ltd."/>
    <d v="2025-04-02T00:00:00"/>
    <n v="76"/>
    <n v="5"/>
    <n v="3326000"/>
    <n v="3"/>
    <n v="4"/>
    <n v="4"/>
    <s v="344"/>
    <x v="1"/>
  </r>
  <r>
    <s v="Sarkin Trading Co."/>
    <d v="2025-05-10T00:00:00"/>
    <n v="38"/>
    <n v="4"/>
    <n v="2417000"/>
    <n v="5"/>
    <n v="5"/>
    <n v="5"/>
    <s v="555"/>
    <x v="4"/>
  </r>
  <r>
    <s v="Sarkin Ventures"/>
    <d v="2025-04-19T00:00:00"/>
    <n v="59"/>
    <n v="11"/>
    <n v="6095000"/>
    <n v="4"/>
    <n v="2"/>
    <n v="2"/>
    <s v="422"/>
    <x v="0"/>
  </r>
  <r>
    <s v="Shinkafi General Merchants"/>
    <d v="2025-04-22T00:00:00"/>
    <n v="56"/>
    <n v="5"/>
    <n v="3430000"/>
    <n v="4"/>
    <n v="4"/>
    <n v="3"/>
    <s v="443"/>
    <x v="1"/>
  </r>
  <r>
    <s v="Shinkafi Group"/>
    <d v="2025-05-24T00:00:00"/>
    <n v="24"/>
    <n v="10"/>
    <n v="5341000"/>
    <n v="5"/>
    <n v="3"/>
    <n v="2"/>
    <s v="532"/>
    <x v="3"/>
  </r>
  <r>
    <s v="Shinkafi Logistics"/>
    <d v="2025-05-25T00:00:00"/>
    <n v="23"/>
    <n v="6"/>
    <n v="3102000"/>
    <n v="5"/>
    <n v="4"/>
    <n v="4"/>
    <s v="544"/>
    <x v="4"/>
  </r>
  <r>
    <s v="Shinkafi Nig. Ltd."/>
    <d v="2025-03-20T00:00:00"/>
    <n v="89"/>
    <n v="2"/>
    <n v="1399000"/>
    <n v="3"/>
    <n v="5"/>
    <n v="5"/>
    <s v="355"/>
    <x v="1"/>
  </r>
  <r>
    <s v="Shinkafi Stores"/>
    <d v="2025-02-22T00:00:00"/>
    <n v="115"/>
    <n v="6"/>
    <n v="2674000"/>
    <n v="2"/>
    <n v="4"/>
    <n v="4"/>
    <s v="244"/>
    <x v="2"/>
  </r>
  <r>
    <s v="Shinkafi Ventures"/>
    <d v="2025-03-07T00:00:00"/>
    <n v="102"/>
    <n v="15"/>
    <n v="8748000"/>
    <n v="2"/>
    <n v="2"/>
    <n v="2"/>
    <s v="222"/>
    <x v="6"/>
  </r>
  <r>
    <s v="Tafida Industries"/>
    <d v="2025-05-20T00:00:00"/>
    <n v="28"/>
    <n v="7"/>
    <n v="3738000"/>
    <n v="5"/>
    <n v="3"/>
    <n v="3"/>
    <s v="533"/>
    <x v="3"/>
  </r>
  <r>
    <s v="Tafida Limited"/>
    <d v="2025-03-25T00:00:00"/>
    <n v="84"/>
    <n v="4"/>
    <n v="3208000"/>
    <n v="3"/>
    <n v="5"/>
    <n v="4"/>
    <s v="354"/>
    <x v="1"/>
  </r>
  <r>
    <s v="Tafida Logistics"/>
    <d v="2025-05-14T00:00:00"/>
    <n v="34"/>
    <n v="12"/>
    <n v="5398000"/>
    <n v="5"/>
    <n v="2"/>
    <n v="2"/>
    <s v="522"/>
    <x v="0"/>
  </r>
  <r>
    <s v="Tafida Nig. Ltd."/>
    <d v="2025-05-15T00:00:00"/>
    <n v="33"/>
    <n v="8"/>
    <n v="5332000"/>
    <n v="5"/>
    <n v="3"/>
    <n v="2"/>
    <s v="532"/>
    <x v="3"/>
  </r>
  <r>
    <s v="Tafida Stores"/>
    <d v="2025-04-24T00:00:00"/>
    <n v="54"/>
    <n v="4"/>
    <n v="2481000"/>
    <n v="4"/>
    <n v="5"/>
    <n v="4"/>
    <s v="454"/>
    <x v="4"/>
  </r>
  <r>
    <s v="Tafida Trading Co."/>
    <d v="2024-12-13T00:00:00"/>
    <n v="186"/>
    <n v="2"/>
    <n v="342000"/>
    <n v="2"/>
    <n v="5"/>
    <n v="5"/>
    <s v="255"/>
    <x v="2"/>
  </r>
  <r>
    <s v="Tafida Ventures"/>
    <d v="2025-02-04T00:00:00"/>
    <n v="133"/>
    <n v="12"/>
    <n v="8378000"/>
    <n v="2"/>
    <n v="2"/>
    <n v="2"/>
    <s v="222"/>
    <x v="6"/>
  </r>
  <r>
    <s v="Tambuwal Distributors"/>
    <d v="2025-05-31T00:00:00"/>
    <n v="17"/>
    <n v="4"/>
    <n v="3546000"/>
    <n v="5"/>
    <n v="5"/>
    <n v="3"/>
    <s v="553"/>
    <x v="1"/>
  </r>
  <r>
    <s v="Tambuwal Enterprises"/>
    <d v="2025-04-21T00:00:00"/>
    <n v="57"/>
    <n v="4"/>
    <n v="1960000"/>
    <n v="4"/>
    <n v="5"/>
    <n v="5"/>
    <s v="455"/>
    <x v="4"/>
  </r>
  <r>
    <s v="Tambuwal Global Resources"/>
    <d v="2025-04-09T00:00:00"/>
    <n v="69"/>
    <n v="4"/>
    <n v="2638000"/>
    <n v="4"/>
    <n v="5"/>
    <n v="5"/>
    <s v="455"/>
    <x v="4"/>
  </r>
  <r>
    <s v="Tambuwal Industries"/>
    <d v="2025-05-31T00:00:00"/>
    <n v="17"/>
    <n v="10"/>
    <n v="5793000"/>
    <n v="5"/>
    <n v="3"/>
    <n v="2"/>
    <s v="532"/>
    <x v="3"/>
  </r>
  <r>
    <s v="Tambuwal Limited"/>
    <d v="2025-05-23T00:00:00"/>
    <n v="25"/>
    <n v="10"/>
    <n v="3994000"/>
    <n v="5"/>
    <n v="2"/>
    <n v="3"/>
    <s v="523"/>
    <x v="3"/>
  </r>
  <r>
    <s v="Tambuwal Logistics"/>
    <d v="2025-04-28T00:00:00"/>
    <n v="50"/>
    <n v="7"/>
    <n v="3937000"/>
    <n v="5"/>
    <n v="3"/>
    <n v="3"/>
    <s v="533"/>
    <x v="3"/>
  </r>
  <r>
    <s v="Tambuwal Nig. Ltd."/>
    <d v="2025-03-17T00:00:00"/>
    <n v="92"/>
    <n v="6"/>
    <n v="3005000"/>
    <n v="3"/>
    <n v="4"/>
    <n v="4"/>
    <s v="344"/>
    <x v="1"/>
  </r>
  <r>
    <s v="Tambuwal Stores"/>
    <d v="2025-03-04T00:00:00"/>
    <n v="105"/>
    <n v="10"/>
    <n v="5536000"/>
    <n v="3"/>
    <n v="2"/>
    <n v="2"/>
    <s v="322"/>
    <x v="3"/>
  </r>
  <r>
    <s v="Tambuwal Ventures"/>
    <d v="2025-03-25T00:00:00"/>
    <n v="84"/>
    <n v="14"/>
    <n v="7397000"/>
    <n v="3"/>
    <n v="2"/>
    <n v="2"/>
    <s v="322"/>
    <x v="3"/>
  </r>
  <r>
    <s v="Yar'Adua Distributors"/>
    <d v="2024-10-27T00:00:00"/>
    <n v="233"/>
    <n v="4"/>
    <n v="2687000"/>
    <n v="2"/>
    <n v="5"/>
    <n v="4"/>
    <s v="254"/>
    <x v="2"/>
  </r>
  <r>
    <s v="Yar'Adua Enterprises"/>
    <d v="2025-02-20T00:00:00"/>
    <n v="117"/>
    <n v="3"/>
    <n v="670000"/>
    <n v="2"/>
    <n v="5"/>
    <n v="5"/>
    <s v="255"/>
    <x v="2"/>
  </r>
  <r>
    <s v="Yar'Adua General Merchants"/>
    <d v="2025-04-15T00:00:00"/>
    <n v="63"/>
    <n v="17"/>
    <n v="8164000"/>
    <n v="4"/>
    <n v="2"/>
    <n v="2"/>
    <s v="422"/>
    <x v="0"/>
  </r>
  <r>
    <s v="Yar'Adua Global Resources"/>
    <d v="2025-03-24T00:00:00"/>
    <n v="85"/>
    <n v="4"/>
    <n v="1754000"/>
    <n v="3"/>
    <n v="5"/>
    <n v="5"/>
    <s v="355"/>
    <x v="1"/>
  </r>
  <r>
    <s v="Yar'Adua Industries"/>
    <d v="2025-05-05T00:00:00"/>
    <n v="43"/>
    <n v="14"/>
    <n v="7282000"/>
    <n v="5"/>
    <n v="2"/>
    <n v="2"/>
    <s v="522"/>
    <x v="0"/>
  </r>
  <r>
    <s v="Yar'Adua Limited"/>
    <d v="2025-02-26T00:00:00"/>
    <n v="111"/>
    <n v="7"/>
    <n v="3967000"/>
    <n v="2"/>
    <n v="3"/>
    <n v="3"/>
    <s v="233"/>
    <x v="5"/>
  </r>
  <r>
    <s v="Yar'Adua Logistics"/>
    <d v="2024-07-13T00:00:00"/>
    <n v="339"/>
    <n v="1"/>
    <n v="274000"/>
    <n v="2"/>
    <n v="5"/>
    <n v="5"/>
    <s v="255"/>
    <x v="2"/>
  </r>
  <r>
    <s v="Yar'Adua Nig. Ltd."/>
    <d v="2025-03-23T00:00:00"/>
    <n v="86"/>
    <n v="8"/>
    <n v="5069000"/>
    <n v="2"/>
    <n v="3"/>
    <n v="2"/>
    <s v="232"/>
    <x v="3"/>
  </r>
  <r>
    <s v="Yar'Adua Trading Co."/>
    <d v="2025-04-02T00:00:00"/>
    <n v="76"/>
    <n v="5"/>
    <n v="3109000"/>
    <n v="3"/>
    <n v="4"/>
    <n v="3"/>
    <s v="343"/>
    <x v="1"/>
  </r>
  <r>
    <s v="Yar'Adua Ventures"/>
    <d v="2025-04-19T00:00:00"/>
    <n v="59"/>
    <n v="7"/>
    <n v="4499000"/>
    <n v="4"/>
    <n v="3"/>
    <n v="3"/>
    <s v="433"/>
    <x v="3"/>
  </r>
  <r>
    <s v="Zamzam Enterprises"/>
    <d v="2025-03-04T00:00:00"/>
    <n v="105"/>
    <n v="4"/>
    <n v="1731000"/>
    <n v="2"/>
    <n v="5"/>
    <n v="5"/>
    <s v="255"/>
    <x v="2"/>
  </r>
  <r>
    <s v="Zamzam General Merchants"/>
    <d v="2025-05-07T00:00:00"/>
    <n v="41"/>
    <n v="8"/>
    <n v="5056000"/>
    <n v="4"/>
    <n v="3"/>
    <n v="2"/>
    <s v="432"/>
    <x v="3"/>
  </r>
  <r>
    <s v="Zamzam Global Resources"/>
    <d v="2025-02-27T00:00:00"/>
    <n v="110"/>
    <n v="4"/>
    <n v="2788000"/>
    <n v="2"/>
    <n v="5"/>
    <n v="4"/>
    <s v="254"/>
    <x v="2"/>
  </r>
  <r>
    <s v="Zamzam Group"/>
    <d v="2025-04-22T00:00:00"/>
    <n v="56"/>
    <n v="5"/>
    <n v="3051000"/>
    <n v="4"/>
    <n v="4"/>
    <n v="4"/>
    <s v="444"/>
    <x v="4"/>
  </r>
  <r>
    <s v="Zamzam Industries"/>
    <d v="2025-05-24T00:00:00"/>
    <n v="24"/>
    <n v="5"/>
    <n v="3313000"/>
    <n v="5"/>
    <n v="4"/>
    <n v="3"/>
    <s v="543"/>
    <x v="1"/>
  </r>
  <r>
    <s v="Zamzam Logistics"/>
    <d v="2025-05-14T00:00:00"/>
    <n v="34"/>
    <n v="10"/>
    <n v="7045000"/>
    <n v="5"/>
    <n v="2"/>
    <n v="2"/>
    <s v="522"/>
    <x v="0"/>
  </r>
  <r>
    <s v="Zamzam Trading Co."/>
    <d v="2025-03-25T00:00:00"/>
    <n v="84"/>
    <n v="4"/>
    <n v="2001000"/>
    <n v="2"/>
    <n v="5"/>
    <n v="5"/>
    <s v="255"/>
    <x v="2"/>
  </r>
  <r>
    <s v="Zazzau Enterprises"/>
    <d v="2025-05-19T00:00:00"/>
    <n v="29"/>
    <n v="11"/>
    <n v="5583000"/>
    <n v="5"/>
    <n v="2"/>
    <n v="2"/>
    <s v="522"/>
    <x v="0"/>
  </r>
  <r>
    <s v="Zazzau General Merchants"/>
    <d v="2025-04-24T00:00:00"/>
    <n v="54"/>
    <n v="9"/>
    <n v="4683000"/>
    <n v="5"/>
    <n v="2"/>
    <n v="2"/>
    <s v="522"/>
    <x v="0"/>
  </r>
  <r>
    <s v="Zazzau Global Resources"/>
    <d v="2025-04-18T00:00:00"/>
    <n v="60"/>
    <n v="6"/>
    <n v="2790000"/>
    <n v="5"/>
    <n v="2"/>
    <n v="2"/>
    <s v="522"/>
    <x v="0"/>
  </r>
  <r>
    <s v="Zazzau Limited"/>
    <d v="2025-04-01T00:00:00"/>
    <n v="77"/>
    <n v="4"/>
    <n v="2242000"/>
    <n v="2"/>
    <n v="5"/>
    <n v="2"/>
    <s v="252"/>
    <x v="3"/>
  </r>
  <r>
    <s v="Zazzau Stores"/>
    <d v="2025-04-07T00:00:00"/>
    <n v="71"/>
    <n v="4"/>
    <n v="1911000"/>
    <n v="5"/>
    <n v="5"/>
    <n v="5"/>
    <s v="55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8B4BF-54DC-457E-BF6E-5F66FB12E833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s">
  <location ref="H3:I137" firstHeaderRow="1" firstDataRow="1" firstDataCol="1"/>
  <pivotFields count="8">
    <pivotField numFmtId="14" showAll="0">
      <items count="341">
        <item x="114"/>
        <item x="147"/>
        <item x="85"/>
        <item x="316"/>
        <item x="251"/>
        <item x="86"/>
        <item x="254"/>
        <item x="142"/>
        <item x="38"/>
        <item x="338"/>
        <item x="281"/>
        <item x="279"/>
        <item x="0"/>
        <item x="171"/>
        <item x="155"/>
        <item x="26"/>
        <item x="334"/>
        <item x="158"/>
        <item x="253"/>
        <item x="311"/>
        <item x="210"/>
        <item x="93"/>
        <item x="246"/>
        <item x="149"/>
        <item x="109"/>
        <item x="209"/>
        <item x="48"/>
        <item x="28"/>
        <item x="300"/>
        <item x="176"/>
        <item x="5"/>
        <item x="310"/>
        <item x="159"/>
        <item x="330"/>
        <item x="84"/>
        <item x="137"/>
        <item x="127"/>
        <item x="326"/>
        <item x="73"/>
        <item x="63"/>
        <item x="79"/>
        <item x="2"/>
        <item x="285"/>
        <item x="77"/>
        <item x="269"/>
        <item x="22"/>
        <item x="213"/>
        <item x="75"/>
        <item x="54"/>
        <item x="88"/>
        <item x="81"/>
        <item x="90"/>
        <item x="3"/>
        <item x="25"/>
        <item x="57"/>
        <item x="123"/>
        <item x="214"/>
        <item x="56"/>
        <item x="185"/>
        <item x="164"/>
        <item x="27"/>
        <item x="96"/>
        <item x="297"/>
        <item x="126"/>
        <item x="14"/>
        <item x="318"/>
        <item x="201"/>
        <item x="202"/>
        <item x="41"/>
        <item x="122"/>
        <item x="198"/>
        <item x="66"/>
        <item x="61"/>
        <item x="148"/>
        <item x="20"/>
        <item x="194"/>
        <item x="241"/>
        <item x="94"/>
        <item x="266"/>
        <item x="170"/>
        <item x="42"/>
        <item x="97"/>
        <item x="161"/>
        <item x="289"/>
        <item x="239"/>
        <item x="315"/>
        <item x="130"/>
        <item x="134"/>
        <item x="115"/>
        <item x="248"/>
        <item x="317"/>
        <item x="215"/>
        <item x="16"/>
        <item x="238"/>
        <item x="111"/>
        <item x="295"/>
        <item x="169"/>
        <item x="165"/>
        <item x="43"/>
        <item x="207"/>
        <item x="292"/>
        <item x="247"/>
        <item x="60"/>
        <item x="328"/>
        <item x="193"/>
        <item x="223"/>
        <item x="136"/>
        <item x="49"/>
        <item x="271"/>
        <item x="276"/>
        <item x="129"/>
        <item x="229"/>
        <item x="138"/>
        <item x="332"/>
        <item x="35"/>
        <item x="337"/>
        <item x="228"/>
        <item x="277"/>
        <item x="299"/>
        <item x="218"/>
        <item x="163"/>
        <item x="112"/>
        <item x="233"/>
        <item x="68"/>
        <item x="105"/>
        <item x="19"/>
        <item x="110"/>
        <item x="91"/>
        <item x="240"/>
        <item x="259"/>
        <item x="307"/>
        <item x="212"/>
        <item x="167"/>
        <item x="335"/>
        <item x="195"/>
        <item x="168"/>
        <item x="322"/>
        <item x="70"/>
        <item x="82"/>
        <item x="1"/>
        <item x="268"/>
        <item x="323"/>
        <item x="67"/>
        <item x="267"/>
        <item x="39"/>
        <item x="331"/>
        <item x="62"/>
        <item x="260"/>
        <item x="264"/>
        <item x="50"/>
        <item x="72"/>
        <item x="143"/>
        <item x="275"/>
        <item x="87"/>
        <item x="225"/>
        <item x="103"/>
        <item x="8"/>
        <item x="237"/>
        <item x="217"/>
        <item x="30"/>
        <item x="274"/>
        <item x="302"/>
        <item x="92"/>
        <item x="177"/>
        <item x="321"/>
        <item x="154"/>
        <item x="153"/>
        <item x="95"/>
        <item x="319"/>
        <item x="119"/>
        <item x="46"/>
        <item x="172"/>
        <item x="89"/>
        <item x="51"/>
        <item x="108"/>
        <item x="255"/>
        <item x="290"/>
        <item x="220"/>
        <item x="23"/>
        <item x="113"/>
        <item x="10"/>
        <item x="250"/>
        <item x="296"/>
        <item x="188"/>
        <item x="221"/>
        <item x="101"/>
        <item x="284"/>
        <item x="234"/>
        <item x="256"/>
        <item x="219"/>
        <item x="224"/>
        <item x="304"/>
        <item x="36"/>
        <item x="146"/>
        <item x="216"/>
        <item x="204"/>
        <item x="65"/>
        <item x="261"/>
        <item x="226"/>
        <item x="301"/>
        <item x="100"/>
        <item x="178"/>
        <item x="189"/>
        <item x="192"/>
        <item x="235"/>
        <item x="327"/>
        <item x="243"/>
        <item x="17"/>
        <item x="273"/>
        <item x="242"/>
        <item x="230"/>
        <item x="40"/>
        <item x="141"/>
        <item x="32"/>
        <item x="305"/>
        <item x="160"/>
        <item x="173"/>
        <item x="205"/>
        <item x="263"/>
        <item x="29"/>
        <item x="288"/>
        <item x="71"/>
        <item x="116"/>
        <item x="245"/>
        <item x="78"/>
        <item x="34"/>
        <item x="249"/>
        <item x="80"/>
        <item x="294"/>
        <item x="128"/>
        <item x="151"/>
        <item x="182"/>
        <item x="117"/>
        <item x="303"/>
        <item x="135"/>
        <item x="287"/>
        <item x="312"/>
        <item x="52"/>
        <item x="196"/>
        <item x="15"/>
        <item x="236"/>
        <item x="265"/>
        <item x="183"/>
        <item x="206"/>
        <item x="98"/>
        <item x="181"/>
        <item x="12"/>
        <item x="258"/>
        <item x="33"/>
        <item x="283"/>
        <item x="9"/>
        <item x="179"/>
        <item x="18"/>
        <item x="291"/>
        <item x="280"/>
        <item x="69"/>
        <item x="272"/>
        <item x="106"/>
        <item x="175"/>
        <item x="313"/>
        <item x="199"/>
        <item x="190"/>
        <item x="4"/>
        <item x="336"/>
        <item x="293"/>
        <item x="257"/>
        <item x="244"/>
        <item x="144"/>
        <item x="252"/>
        <item x="184"/>
        <item x="47"/>
        <item x="7"/>
        <item x="107"/>
        <item x="180"/>
        <item x="139"/>
        <item x="145"/>
        <item x="31"/>
        <item x="211"/>
        <item x="282"/>
        <item x="325"/>
        <item x="156"/>
        <item x="197"/>
        <item x="74"/>
        <item x="131"/>
        <item x="191"/>
        <item x="55"/>
        <item x="324"/>
        <item x="231"/>
        <item x="262"/>
        <item x="120"/>
        <item x="152"/>
        <item x="329"/>
        <item x="58"/>
        <item x="44"/>
        <item x="162"/>
        <item x="298"/>
        <item x="64"/>
        <item x="308"/>
        <item x="314"/>
        <item x="270"/>
        <item x="150"/>
        <item x="118"/>
        <item x="208"/>
        <item x="306"/>
        <item x="140"/>
        <item x="132"/>
        <item x="99"/>
        <item x="227"/>
        <item x="21"/>
        <item x="309"/>
        <item x="37"/>
        <item x="83"/>
        <item x="222"/>
        <item x="187"/>
        <item x="121"/>
        <item x="174"/>
        <item x="45"/>
        <item x="13"/>
        <item x="166"/>
        <item x="6"/>
        <item x="200"/>
        <item x="186"/>
        <item x="24"/>
        <item x="124"/>
        <item x="76"/>
        <item x="203"/>
        <item x="286"/>
        <item x="320"/>
        <item x="104"/>
        <item x="133"/>
        <item x="278"/>
        <item x="53"/>
        <item x="102"/>
        <item x="59"/>
        <item x="125"/>
        <item x="232"/>
        <item x="333"/>
        <item x="157"/>
        <item x="339"/>
        <item x="11"/>
        <item t="default"/>
      </items>
    </pivotField>
    <pivotField showAll="0"/>
    <pivotField axis="axisRow" showAll="0" sortType="ascending">
      <items count="134">
        <item x="42"/>
        <item x="1"/>
        <item x="73"/>
        <item x="26"/>
        <item x="70"/>
        <item x="24"/>
        <item x="120"/>
        <item x="38"/>
        <item x="31"/>
        <item x="63"/>
        <item x="90"/>
        <item x="132"/>
        <item x="119"/>
        <item x="92"/>
        <item x="44"/>
        <item x="17"/>
        <item x="124"/>
        <item x="52"/>
        <item x="14"/>
        <item x="16"/>
        <item x="29"/>
        <item x="61"/>
        <item x="12"/>
        <item x="130"/>
        <item x="43"/>
        <item x="51"/>
        <item x="125"/>
        <item x="128"/>
        <item x="131"/>
        <item x="30"/>
        <item x="56"/>
        <item x="15"/>
        <item x="22"/>
        <item x="27"/>
        <item x="45"/>
        <item x="69"/>
        <item x="32"/>
        <item x="28"/>
        <item x="80"/>
        <item x="113"/>
        <item x="46"/>
        <item x="20"/>
        <item x="8"/>
        <item x="47"/>
        <item x="82"/>
        <item x="74"/>
        <item x="78"/>
        <item x="67"/>
        <item x="84"/>
        <item x="66"/>
        <item x="39"/>
        <item x="4"/>
        <item x="109"/>
        <item x="7"/>
        <item x="40"/>
        <item x="85"/>
        <item x="48"/>
        <item x="49"/>
        <item x="102"/>
        <item x="62"/>
        <item x="11"/>
        <item x="106"/>
        <item x="123"/>
        <item x="65"/>
        <item x="36"/>
        <item x="81"/>
        <item x="58"/>
        <item x="79"/>
        <item x="100"/>
        <item x="55"/>
        <item x="107"/>
        <item x="94"/>
        <item x="98"/>
        <item x="53"/>
        <item x="76"/>
        <item x="33"/>
        <item x="111"/>
        <item x="23"/>
        <item x="108"/>
        <item x="3"/>
        <item x="72"/>
        <item x="86"/>
        <item x="37"/>
        <item x="88"/>
        <item x="121"/>
        <item x="91"/>
        <item x="71"/>
        <item x="114"/>
        <item x="87"/>
        <item x="95"/>
        <item x="77"/>
        <item x="59"/>
        <item x="93"/>
        <item x="5"/>
        <item x="0"/>
        <item x="83"/>
        <item x="41"/>
        <item x="64"/>
        <item x="115"/>
        <item x="75"/>
        <item x="116"/>
        <item x="105"/>
        <item x="9"/>
        <item x="50"/>
        <item x="96"/>
        <item x="68"/>
        <item x="13"/>
        <item x="10"/>
        <item x="21"/>
        <item x="60"/>
        <item x="25"/>
        <item x="35"/>
        <item x="126"/>
        <item x="19"/>
        <item x="110"/>
        <item x="34"/>
        <item x="2"/>
        <item x="118"/>
        <item x="99"/>
        <item x="101"/>
        <item x="127"/>
        <item x="112"/>
        <item x="122"/>
        <item x="129"/>
        <item x="18"/>
        <item x="6"/>
        <item x="54"/>
        <item x="103"/>
        <item x="97"/>
        <item x="57"/>
        <item x="104"/>
        <item x="89"/>
        <item x="117"/>
        <item t="default"/>
      </items>
    </pivotField>
    <pivotField dataField="1" numFmtId="167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Items count="1">
    <i/>
  </colItems>
  <dataFields count="1">
    <dataField name="Total Transaction Amount" fld="3" baseField="2" baseItem="0" numFmtId="167"/>
  </dataFields>
  <formats count="36"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2" type="button" dataOnly="0" labelOnly="1" outline="0" axis="axisRow" fieldPosition="0"/>
    </format>
    <format dxfId="304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3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2">
      <pivotArea dataOnly="0" labelOnly="1" fieldPosition="0">
        <references count="1">
          <reference field="2" count="33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301">
      <pivotArea dataOnly="0" labelOnly="1" grandRow="1" outline="0" fieldPosition="0"/>
    </format>
    <format dxfId="300">
      <pivotArea dataOnly="0" labelOnly="1" outline="0" axis="axisValues" fieldPosition="0"/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field="2" type="button" dataOnly="0" labelOnly="1" outline="0" axis="axisRow" fieldPosition="0"/>
    </format>
    <format dxfId="288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7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86">
      <pivotArea dataOnly="0" labelOnly="1" fieldPosition="0">
        <references count="1">
          <reference field="2" count="33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285">
      <pivotArea dataOnly="0" labelOnly="1" grandRow="1" outline="0" fieldPosition="0"/>
    </format>
    <format dxfId="284">
      <pivotArea dataOnly="0" labelOnly="1" outline="0" axis="axisValues" fieldPosition="0"/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field="2" type="button" dataOnly="0" labelOnly="1" outline="0" axis="axisRow" fieldPosition="0"/>
    </format>
    <format dxfId="272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1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0">
      <pivotArea dataOnly="0" labelOnly="1" fieldPosition="0">
        <references count="1">
          <reference field="2" count="33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269">
      <pivotArea dataOnly="0" labelOnly="1" grandRow="1" outline="0" fieldPosition="0"/>
    </format>
    <format dxfId="268">
      <pivotArea dataOnly="0" labelOnly="1" outline="0" axis="axisValues" fieldPosition="0"/>
    </format>
    <format dxfId="259">
      <pivotArea field="2" type="button" dataOnly="0" labelOnly="1" outline="0" axis="axisRow" fieldPosition="0"/>
    </format>
    <format dxfId="258">
      <pivotArea dataOnly="0" labelOnly="1" outline="0" axis="axisValues" fieldPosition="0"/>
    </format>
    <format dxfId="255">
      <pivotArea field="2" type="button" dataOnly="0" labelOnly="1" outline="0" axis="axisRow" fieldPosition="0"/>
    </format>
    <format dxfId="254">
      <pivotArea dataOnly="0" labelOnly="1" outline="0" axis="axisValues" fieldPosition="0"/>
    </format>
    <format dxfId="251">
      <pivotArea field="2" type="button" dataOnly="0" labelOnly="1" outline="0" axis="axisRow" fieldPosition="0"/>
    </format>
    <format dxfId="250">
      <pivotArea dataOnly="0" labelOnly="1" outline="0" axis="axisValues" fieldPosition="0"/>
    </format>
    <format dxfId="247">
      <pivotArea field="2" type="button" dataOnly="0" labelOnly="1" outline="0" axis="axisRow" fieldPosition="0"/>
    </format>
    <format dxfId="246">
      <pivotArea dataOnly="0" labelOnly="1" outline="0" axis="axisValues" fieldPosition="0"/>
    </format>
    <format dxfId="241">
      <pivotArea field="2" type="button" dataOnly="0" labelOnly="1" outline="0" axis="axisRow" fieldPosition="0"/>
    </format>
    <format dxfId="240">
      <pivotArea dataOnly="0" labelOnly="1" outline="0" axis="axisValues" fieldPosition="0"/>
    </format>
    <format dxfId="237">
      <pivotArea field="2" type="button" dataOnly="0" labelOnly="1" outline="0" axis="axisRow" fieldPosition="0"/>
    </format>
    <format dxfId="23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5E67D-E66D-4BE7-9C2E-3BD05C5CFD90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s">
  <location ref="E3:F137" firstHeaderRow="1" firstDataRow="1" firstDataCol="1"/>
  <pivotFields count="8">
    <pivotField dataField="1" numFmtId="14" showAll="0">
      <items count="341">
        <item x="114"/>
        <item x="147"/>
        <item x="85"/>
        <item x="316"/>
        <item x="251"/>
        <item x="86"/>
        <item x="254"/>
        <item x="142"/>
        <item x="38"/>
        <item x="338"/>
        <item x="281"/>
        <item x="279"/>
        <item x="0"/>
        <item x="171"/>
        <item x="155"/>
        <item x="26"/>
        <item x="334"/>
        <item x="158"/>
        <item x="253"/>
        <item x="311"/>
        <item x="210"/>
        <item x="93"/>
        <item x="246"/>
        <item x="149"/>
        <item x="109"/>
        <item x="209"/>
        <item x="48"/>
        <item x="28"/>
        <item x="300"/>
        <item x="176"/>
        <item x="5"/>
        <item x="310"/>
        <item x="159"/>
        <item x="330"/>
        <item x="84"/>
        <item x="137"/>
        <item x="127"/>
        <item x="326"/>
        <item x="73"/>
        <item x="63"/>
        <item x="79"/>
        <item x="2"/>
        <item x="285"/>
        <item x="77"/>
        <item x="269"/>
        <item x="22"/>
        <item x="213"/>
        <item x="75"/>
        <item x="54"/>
        <item x="88"/>
        <item x="81"/>
        <item x="90"/>
        <item x="3"/>
        <item x="25"/>
        <item x="57"/>
        <item x="123"/>
        <item x="214"/>
        <item x="56"/>
        <item x="185"/>
        <item x="164"/>
        <item x="27"/>
        <item x="96"/>
        <item x="297"/>
        <item x="126"/>
        <item x="14"/>
        <item x="318"/>
        <item x="201"/>
        <item x="202"/>
        <item x="41"/>
        <item x="122"/>
        <item x="198"/>
        <item x="66"/>
        <item x="61"/>
        <item x="148"/>
        <item x="20"/>
        <item x="194"/>
        <item x="241"/>
        <item x="94"/>
        <item x="266"/>
        <item x="170"/>
        <item x="42"/>
        <item x="97"/>
        <item x="161"/>
        <item x="289"/>
        <item x="239"/>
        <item x="315"/>
        <item x="130"/>
        <item x="134"/>
        <item x="115"/>
        <item x="248"/>
        <item x="317"/>
        <item x="215"/>
        <item x="16"/>
        <item x="238"/>
        <item x="111"/>
        <item x="295"/>
        <item x="169"/>
        <item x="165"/>
        <item x="43"/>
        <item x="207"/>
        <item x="292"/>
        <item x="247"/>
        <item x="60"/>
        <item x="328"/>
        <item x="193"/>
        <item x="223"/>
        <item x="136"/>
        <item x="49"/>
        <item x="271"/>
        <item x="276"/>
        <item x="129"/>
        <item x="229"/>
        <item x="138"/>
        <item x="332"/>
        <item x="35"/>
        <item x="337"/>
        <item x="228"/>
        <item x="277"/>
        <item x="299"/>
        <item x="218"/>
        <item x="163"/>
        <item x="112"/>
        <item x="233"/>
        <item x="68"/>
        <item x="105"/>
        <item x="19"/>
        <item x="110"/>
        <item x="91"/>
        <item x="240"/>
        <item x="259"/>
        <item x="307"/>
        <item x="212"/>
        <item x="167"/>
        <item x="335"/>
        <item x="195"/>
        <item x="168"/>
        <item x="322"/>
        <item x="70"/>
        <item x="82"/>
        <item x="1"/>
        <item x="268"/>
        <item x="323"/>
        <item x="67"/>
        <item x="267"/>
        <item x="39"/>
        <item x="331"/>
        <item x="62"/>
        <item x="260"/>
        <item x="264"/>
        <item x="50"/>
        <item x="72"/>
        <item x="143"/>
        <item x="275"/>
        <item x="87"/>
        <item x="225"/>
        <item x="103"/>
        <item x="8"/>
        <item x="237"/>
        <item x="217"/>
        <item x="30"/>
        <item x="274"/>
        <item x="302"/>
        <item x="92"/>
        <item x="177"/>
        <item x="321"/>
        <item x="154"/>
        <item x="153"/>
        <item x="95"/>
        <item x="319"/>
        <item x="119"/>
        <item x="46"/>
        <item x="172"/>
        <item x="89"/>
        <item x="51"/>
        <item x="108"/>
        <item x="255"/>
        <item x="290"/>
        <item x="220"/>
        <item x="23"/>
        <item x="113"/>
        <item x="10"/>
        <item x="250"/>
        <item x="296"/>
        <item x="188"/>
        <item x="221"/>
        <item x="101"/>
        <item x="284"/>
        <item x="234"/>
        <item x="256"/>
        <item x="219"/>
        <item x="224"/>
        <item x="304"/>
        <item x="36"/>
        <item x="146"/>
        <item x="216"/>
        <item x="204"/>
        <item x="65"/>
        <item x="261"/>
        <item x="226"/>
        <item x="301"/>
        <item x="100"/>
        <item x="178"/>
        <item x="189"/>
        <item x="192"/>
        <item x="235"/>
        <item x="327"/>
        <item x="243"/>
        <item x="17"/>
        <item x="273"/>
        <item x="242"/>
        <item x="230"/>
        <item x="40"/>
        <item x="141"/>
        <item x="32"/>
        <item x="305"/>
        <item x="160"/>
        <item x="173"/>
        <item x="205"/>
        <item x="263"/>
        <item x="29"/>
        <item x="288"/>
        <item x="71"/>
        <item x="116"/>
        <item x="245"/>
        <item x="78"/>
        <item x="34"/>
        <item x="249"/>
        <item x="80"/>
        <item x="294"/>
        <item x="128"/>
        <item x="151"/>
        <item x="182"/>
        <item x="117"/>
        <item x="303"/>
        <item x="135"/>
        <item x="287"/>
        <item x="312"/>
        <item x="52"/>
        <item x="196"/>
        <item x="15"/>
        <item x="236"/>
        <item x="265"/>
        <item x="183"/>
        <item x="206"/>
        <item x="98"/>
        <item x="181"/>
        <item x="12"/>
        <item x="258"/>
        <item x="33"/>
        <item x="283"/>
        <item x="9"/>
        <item x="179"/>
        <item x="18"/>
        <item x="291"/>
        <item x="280"/>
        <item x="69"/>
        <item x="272"/>
        <item x="106"/>
        <item x="175"/>
        <item x="313"/>
        <item x="199"/>
        <item x="190"/>
        <item x="4"/>
        <item x="336"/>
        <item x="293"/>
        <item x="257"/>
        <item x="244"/>
        <item x="144"/>
        <item x="252"/>
        <item x="184"/>
        <item x="47"/>
        <item x="7"/>
        <item x="107"/>
        <item x="180"/>
        <item x="139"/>
        <item x="145"/>
        <item x="31"/>
        <item x="211"/>
        <item x="282"/>
        <item x="325"/>
        <item x="156"/>
        <item x="197"/>
        <item x="74"/>
        <item x="131"/>
        <item x="191"/>
        <item x="55"/>
        <item x="324"/>
        <item x="231"/>
        <item x="262"/>
        <item x="120"/>
        <item x="152"/>
        <item x="329"/>
        <item x="58"/>
        <item x="44"/>
        <item x="162"/>
        <item x="298"/>
        <item x="64"/>
        <item x="308"/>
        <item x="314"/>
        <item x="270"/>
        <item x="150"/>
        <item x="118"/>
        <item x="208"/>
        <item x="306"/>
        <item x="140"/>
        <item x="132"/>
        <item x="99"/>
        <item x="227"/>
        <item x="21"/>
        <item x="309"/>
        <item x="37"/>
        <item x="83"/>
        <item x="222"/>
        <item x="187"/>
        <item x="121"/>
        <item x="174"/>
        <item x="45"/>
        <item x="13"/>
        <item x="166"/>
        <item x="6"/>
        <item x="200"/>
        <item x="186"/>
        <item x="24"/>
        <item x="124"/>
        <item x="76"/>
        <item x="203"/>
        <item x="286"/>
        <item x="320"/>
        <item x="104"/>
        <item x="133"/>
        <item x="278"/>
        <item x="53"/>
        <item x="102"/>
        <item x="59"/>
        <item x="125"/>
        <item x="232"/>
        <item x="333"/>
        <item x="157"/>
        <item x="339"/>
        <item x="11"/>
        <item t="default"/>
      </items>
    </pivotField>
    <pivotField showAll="0">
      <items count="200">
        <item x="135"/>
        <item x="167"/>
        <item x="110"/>
        <item x="108"/>
        <item x="27"/>
        <item x="180"/>
        <item x="22"/>
        <item x="7"/>
        <item x="67"/>
        <item x="24"/>
        <item x="90"/>
        <item x="4"/>
        <item x="181"/>
        <item x="186"/>
        <item x="101"/>
        <item x="58"/>
        <item x="37"/>
        <item x="119"/>
        <item x="76"/>
        <item x="109"/>
        <item x="128"/>
        <item x="64"/>
        <item x="25"/>
        <item x="80"/>
        <item x="50"/>
        <item x="114"/>
        <item x="139"/>
        <item x="53"/>
        <item x="145"/>
        <item x="72"/>
        <item x="38"/>
        <item x="31"/>
        <item x="146"/>
        <item x="83"/>
        <item x="3"/>
        <item x="84"/>
        <item x="62"/>
        <item x="120"/>
        <item x="41"/>
        <item x="155"/>
        <item x="103"/>
        <item x="19"/>
        <item x="56"/>
        <item x="162"/>
        <item x="138"/>
        <item x="153"/>
        <item x="132"/>
        <item x="13"/>
        <item x="107"/>
        <item x="151"/>
        <item x="87"/>
        <item x="18"/>
        <item x="118"/>
        <item x="163"/>
        <item x="187"/>
        <item x="49"/>
        <item x="126"/>
        <item x="43"/>
        <item x="158"/>
        <item x="33"/>
        <item x="160"/>
        <item x="77"/>
        <item x="68"/>
        <item x="105"/>
        <item x="143"/>
        <item x="134"/>
        <item x="52"/>
        <item x="130"/>
        <item x="47"/>
        <item x="194"/>
        <item x="136"/>
        <item x="8"/>
        <item x="170"/>
        <item x="26"/>
        <item x="104"/>
        <item x="46"/>
        <item x="98"/>
        <item x="182"/>
        <item x="16"/>
        <item x="115"/>
        <item x="9"/>
        <item x="188"/>
        <item x="172"/>
        <item x="198"/>
        <item x="127"/>
        <item x="48"/>
        <item x="148"/>
        <item x="141"/>
        <item x="96"/>
        <item x="51"/>
        <item x="166"/>
        <item x="35"/>
        <item x="183"/>
        <item x="102"/>
        <item x="140"/>
        <item x="92"/>
        <item x="152"/>
        <item x="60"/>
        <item x="45"/>
        <item x="149"/>
        <item x="171"/>
        <item x="175"/>
        <item x="192"/>
        <item x="21"/>
        <item x="94"/>
        <item x="147"/>
        <item x="1"/>
        <item x="159"/>
        <item x="156"/>
        <item x="73"/>
        <item x="57"/>
        <item x="70"/>
        <item x="95"/>
        <item x="169"/>
        <item x="20"/>
        <item x="185"/>
        <item x="69"/>
        <item x="112"/>
        <item x="30"/>
        <item x="54"/>
        <item x="59"/>
        <item x="61"/>
        <item x="122"/>
        <item x="191"/>
        <item x="86"/>
        <item x="91"/>
        <item x="125"/>
        <item x="113"/>
        <item x="63"/>
        <item x="32"/>
        <item x="121"/>
        <item x="190"/>
        <item x="29"/>
        <item x="99"/>
        <item x="71"/>
        <item x="79"/>
        <item x="10"/>
        <item x="123"/>
        <item x="42"/>
        <item x="82"/>
        <item x="184"/>
        <item x="157"/>
        <item x="44"/>
        <item x="124"/>
        <item x="174"/>
        <item x="12"/>
        <item x="85"/>
        <item x="165"/>
        <item x="39"/>
        <item x="154"/>
        <item x="89"/>
        <item x="142"/>
        <item x="176"/>
        <item x="196"/>
        <item x="65"/>
        <item x="0"/>
        <item x="97"/>
        <item x="106"/>
        <item x="168"/>
        <item x="40"/>
        <item x="14"/>
        <item x="189"/>
        <item x="116"/>
        <item x="2"/>
        <item x="129"/>
        <item x="100"/>
        <item x="195"/>
        <item x="5"/>
        <item x="179"/>
        <item x="117"/>
        <item x="88"/>
        <item x="6"/>
        <item x="197"/>
        <item x="131"/>
        <item x="75"/>
        <item x="34"/>
        <item x="161"/>
        <item x="36"/>
        <item x="17"/>
        <item x="93"/>
        <item x="173"/>
        <item x="66"/>
        <item x="81"/>
        <item x="150"/>
        <item x="74"/>
        <item x="144"/>
        <item x="23"/>
        <item x="11"/>
        <item x="133"/>
        <item x="137"/>
        <item x="55"/>
        <item x="193"/>
        <item x="177"/>
        <item x="178"/>
        <item x="78"/>
        <item x="28"/>
        <item x="111"/>
        <item x="15"/>
        <item x="164"/>
        <item t="default"/>
      </items>
    </pivotField>
    <pivotField axis="axisRow" showAll="0" sortType="ascending">
      <items count="134">
        <item x="42"/>
        <item x="1"/>
        <item x="73"/>
        <item x="26"/>
        <item x="70"/>
        <item x="24"/>
        <item x="120"/>
        <item x="38"/>
        <item x="31"/>
        <item x="63"/>
        <item x="90"/>
        <item x="132"/>
        <item x="119"/>
        <item x="92"/>
        <item x="44"/>
        <item x="17"/>
        <item x="124"/>
        <item x="52"/>
        <item x="14"/>
        <item x="16"/>
        <item x="29"/>
        <item x="61"/>
        <item x="12"/>
        <item x="130"/>
        <item x="43"/>
        <item x="51"/>
        <item x="125"/>
        <item x="128"/>
        <item x="131"/>
        <item x="30"/>
        <item x="56"/>
        <item x="15"/>
        <item x="22"/>
        <item x="27"/>
        <item x="45"/>
        <item x="69"/>
        <item x="32"/>
        <item x="28"/>
        <item x="80"/>
        <item x="113"/>
        <item x="46"/>
        <item x="20"/>
        <item x="8"/>
        <item x="47"/>
        <item x="82"/>
        <item x="74"/>
        <item x="78"/>
        <item x="67"/>
        <item x="84"/>
        <item x="66"/>
        <item x="39"/>
        <item x="4"/>
        <item x="109"/>
        <item x="7"/>
        <item x="40"/>
        <item x="85"/>
        <item x="48"/>
        <item x="49"/>
        <item x="102"/>
        <item x="62"/>
        <item x="11"/>
        <item x="106"/>
        <item x="123"/>
        <item x="65"/>
        <item x="36"/>
        <item x="81"/>
        <item x="58"/>
        <item x="79"/>
        <item x="100"/>
        <item x="55"/>
        <item x="107"/>
        <item x="94"/>
        <item x="98"/>
        <item x="53"/>
        <item x="76"/>
        <item x="33"/>
        <item x="111"/>
        <item x="23"/>
        <item x="108"/>
        <item x="3"/>
        <item x="72"/>
        <item x="86"/>
        <item x="37"/>
        <item x="88"/>
        <item x="121"/>
        <item x="91"/>
        <item x="71"/>
        <item x="114"/>
        <item x="87"/>
        <item x="95"/>
        <item x="77"/>
        <item x="59"/>
        <item x="93"/>
        <item x="5"/>
        <item x="0"/>
        <item x="83"/>
        <item x="41"/>
        <item x="64"/>
        <item x="115"/>
        <item x="75"/>
        <item x="116"/>
        <item x="105"/>
        <item x="9"/>
        <item x="50"/>
        <item x="96"/>
        <item x="68"/>
        <item x="13"/>
        <item x="10"/>
        <item x="21"/>
        <item x="60"/>
        <item x="25"/>
        <item x="35"/>
        <item x="126"/>
        <item x="19"/>
        <item x="110"/>
        <item x="34"/>
        <item x="2"/>
        <item x="118"/>
        <item x="99"/>
        <item x="101"/>
        <item x="127"/>
        <item x="112"/>
        <item x="122"/>
        <item x="129"/>
        <item x="18"/>
        <item x="6"/>
        <item x="54"/>
        <item x="103"/>
        <item x="97"/>
        <item x="57"/>
        <item x="104"/>
        <item x="89"/>
        <item x="117"/>
        <item t="default"/>
      </items>
    </pivotField>
    <pivotField numFmtId="167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Items count="1">
    <i/>
  </colItems>
  <dataFields count="1">
    <dataField name="No. of Transactions" fld="0" subtotal="count" baseField="2" baseItem="0"/>
  </dataFields>
  <formats count="36">
    <format dxfId="299">
      <pivotArea type="all" dataOnly="0" outline="0" fieldPosition="0"/>
    </format>
    <format dxfId="298">
      <pivotArea outline="0" collapsedLevelsAreSubtotals="1" fieldPosition="0"/>
    </format>
    <format dxfId="297">
      <pivotArea field="2" type="button" dataOnly="0" labelOnly="1" outline="0" axis="axisRow" fieldPosition="0"/>
    </format>
    <format dxfId="296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5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4">
      <pivotArea dataOnly="0" labelOnly="1" fieldPosition="0">
        <references count="1">
          <reference field="2" count="33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293">
      <pivotArea dataOnly="0" labelOnly="1" grandRow="1" outline="0" fieldPosition="0"/>
    </format>
    <format dxfId="292">
      <pivotArea dataOnly="0" labelOnly="1" outline="0" axis="axisValues" fieldPosition="0"/>
    </format>
    <format dxfId="283">
      <pivotArea type="all" dataOnly="0" outline="0" fieldPosition="0"/>
    </format>
    <format dxfId="282">
      <pivotArea outline="0" collapsedLevelsAreSubtotals="1" fieldPosition="0"/>
    </format>
    <format dxfId="281">
      <pivotArea field="2" type="button" dataOnly="0" labelOnly="1" outline="0" axis="axisRow" fieldPosition="0"/>
    </format>
    <format dxfId="280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9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8">
      <pivotArea dataOnly="0" labelOnly="1" fieldPosition="0">
        <references count="1">
          <reference field="2" count="33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277">
      <pivotArea dataOnly="0" labelOnly="1" grandRow="1" outline="0" fieldPosition="0"/>
    </format>
    <format dxfId="276">
      <pivotArea dataOnly="0" labelOnly="1" outline="0" axis="axisValues" fieldPosition="0"/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field="2" type="button" dataOnly="0" labelOnly="1" outline="0" axis="axisRow" fieldPosition="0"/>
    </format>
    <format dxfId="264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3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2">
      <pivotArea dataOnly="0" labelOnly="1" fieldPosition="0">
        <references count="1">
          <reference field="2" count="33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</reference>
        </references>
      </pivotArea>
    </format>
    <format dxfId="261">
      <pivotArea dataOnly="0" labelOnly="1" grandRow="1" outline="0" fieldPosition="0"/>
    </format>
    <format dxfId="260">
      <pivotArea dataOnly="0" labelOnly="1" outline="0" axis="axisValues" fieldPosition="0"/>
    </format>
    <format dxfId="257">
      <pivotArea field="2" type="button" dataOnly="0" labelOnly="1" outline="0" axis="axisRow" fieldPosition="0"/>
    </format>
    <format dxfId="256">
      <pivotArea dataOnly="0" labelOnly="1" outline="0" axis="axisValues" fieldPosition="0"/>
    </format>
    <format dxfId="253">
      <pivotArea field="2" type="button" dataOnly="0" labelOnly="1" outline="0" axis="axisRow" fieldPosition="0"/>
    </format>
    <format dxfId="252">
      <pivotArea dataOnly="0" labelOnly="1" outline="0" axis="axisValues" fieldPosition="0"/>
    </format>
    <format dxfId="249">
      <pivotArea field="2" type="button" dataOnly="0" labelOnly="1" outline="0" axis="axisRow" fieldPosition="0"/>
    </format>
    <format dxfId="248">
      <pivotArea dataOnly="0" labelOnly="1" outline="0" axis="axisValues" fieldPosition="0"/>
    </format>
    <format dxfId="245">
      <pivotArea field="2" type="button" dataOnly="0" labelOnly="1" outline="0" axis="axisRow" fieldPosition="0"/>
    </format>
    <format dxfId="244">
      <pivotArea dataOnly="0" labelOnly="1" outline="0" axis="axisValues" fieldPosition="0"/>
    </format>
    <format dxfId="243">
      <pivotArea field="2" type="button" dataOnly="0" labelOnly="1" outline="0" axis="axisRow" fieldPosition="0"/>
    </format>
    <format dxfId="242">
      <pivotArea dataOnly="0" labelOnly="1" outline="0" axis="axisValues" fieldPosition="0"/>
    </format>
    <format dxfId="239">
      <pivotArea field="2" type="button" dataOnly="0" labelOnly="1" outline="0" axis="axisRow" fieldPosition="0"/>
    </format>
    <format dxfId="2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0DFCF-C8E2-4915-A3BE-971A1A4D2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s">
  <location ref="B3:C137" firstHeaderRow="1" firstDataRow="1" firstDataCol="1"/>
  <pivotFields count="8">
    <pivotField dataField="1" numFmtId="14" showAll="0">
      <items count="341">
        <item x="114"/>
        <item x="147"/>
        <item x="85"/>
        <item x="316"/>
        <item x="251"/>
        <item x="86"/>
        <item x="254"/>
        <item x="142"/>
        <item x="38"/>
        <item x="338"/>
        <item x="281"/>
        <item x="279"/>
        <item x="0"/>
        <item x="171"/>
        <item x="155"/>
        <item x="26"/>
        <item x="334"/>
        <item x="158"/>
        <item x="253"/>
        <item x="311"/>
        <item x="210"/>
        <item x="93"/>
        <item x="246"/>
        <item x="149"/>
        <item x="109"/>
        <item x="209"/>
        <item x="48"/>
        <item x="28"/>
        <item x="300"/>
        <item x="176"/>
        <item x="5"/>
        <item x="310"/>
        <item x="159"/>
        <item x="330"/>
        <item x="84"/>
        <item x="137"/>
        <item x="127"/>
        <item x="326"/>
        <item x="73"/>
        <item x="63"/>
        <item x="79"/>
        <item x="2"/>
        <item x="285"/>
        <item x="77"/>
        <item x="269"/>
        <item x="22"/>
        <item x="213"/>
        <item x="75"/>
        <item x="54"/>
        <item x="88"/>
        <item x="81"/>
        <item x="90"/>
        <item x="3"/>
        <item x="25"/>
        <item x="57"/>
        <item x="123"/>
        <item x="214"/>
        <item x="56"/>
        <item x="185"/>
        <item x="164"/>
        <item x="27"/>
        <item x="96"/>
        <item x="297"/>
        <item x="126"/>
        <item x="14"/>
        <item x="318"/>
        <item x="201"/>
        <item x="202"/>
        <item x="41"/>
        <item x="122"/>
        <item x="198"/>
        <item x="66"/>
        <item x="61"/>
        <item x="148"/>
        <item x="20"/>
        <item x="194"/>
        <item x="241"/>
        <item x="94"/>
        <item x="266"/>
        <item x="170"/>
        <item x="42"/>
        <item x="97"/>
        <item x="161"/>
        <item x="289"/>
        <item x="239"/>
        <item x="315"/>
        <item x="130"/>
        <item x="134"/>
        <item x="115"/>
        <item x="248"/>
        <item x="317"/>
        <item x="215"/>
        <item x="16"/>
        <item x="238"/>
        <item x="111"/>
        <item x="295"/>
        <item x="169"/>
        <item x="165"/>
        <item x="43"/>
        <item x="207"/>
        <item x="292"/>
        <item x="247"/>
        <item x="60"/>
        <item x="328"/>
        <item x="193"/>
        <item x="223"/>
        <item x="136"/>
        <item x="49"/>
        <item x="271"/>
        <item x="276"/>
        <item x="129"/>
        <item x="229"/>
        <item x="138"/>
        <item x="332"/>
        <item x="35"/>
        <item x="337"/>
        <item x="228"/>
        <item x="277"/>
        <item x="299"/>
        <item x="218"/>
        <item x="163"/>
        <item x="112"/>
        <item x="233"/>
        <item x="68"/>
        <item x="105"/>
        <item x="19"/>
        <item x="110"/>
        <item x="91"/>
        <item x="240"/>
        <item x="259"/>
        <item x="307"/>
        <item x="212"/>
        <item x="167"/>
        <item x="335"/>
        <item x="195"/>
        <item x="168"/>
        <item x="322"/>
        <item x="70"/>
        <item x="82"/>
        <item x="1"/>
        <item x="268"/>
        <item x="323"/>
        <item x="67"/>
        <item x="267"/>
        <item x="39"/>
        <item x="331"/>
        <item x="62"/>
        <item x="260"/>
        <item x="264"/>
        <item x="50"/>
        <item x="72"/>
        <item x="143"/>
        <item x="275"/>
        <item x="87"/>
        <item x="225"/>
        <item x="103"/>
        <item x="8"/>
        <item x="237"/>
        <item x="217"/>
        <item x="30"/>
        <item x="274"/>
        <item x="302"/>
        <item x="92"/>
        <item x="177"/>
        <item x="321"/>
        <item x="154"/>
        <item x="153"/>
        <item x="95"/>
        <item x="319"/>
        <item x="119"/>
        <item x="46"/>
        <item x="172"/>
        <item x="89"/>
        <item x="51"/>
        <item x="108"/>
        <item x="255"/>
        <item x="290"/>
        <item x="220"/>
        <item x="23"/>
        <item x="113"/>
        <item x="10"/>
        <item x="250"/>
        <item x="296"/>
        <item x="188"/>
        <item x="221"/>
        <item x="101"/>
        <item x="284"/>
        <item x="234"/>
        <item x="256"/>
        <item x="219"/>
        <item x="224"/>
        <item x="304"/>
        <item x="36"/>
        <item x="146"/>
        <item x="216"/>
        <item x="204"/>
        <item x="65"/>
        <item x="261"/>
        <item x="226"/>
        <item x="301"/>
        <item x="100"/>
        <item x="178"/>
        <item x="189"/>
        <item x="192"/>
        <item x="235"/>
        <item x="327"/>
        <item x="243"/>
        <item x="17"/>
        <item x="273"/>
        <item x="242"/>
        <item x="230"/>
        <item x="40"/>
        <item x="141"/>
        <item x="32"/>
        <item x="305"/>
        <item x="160"/>
        <item x="173"/>
        <item x="205"/>
        <item x="263"/>
        <item x="29"/>
        <item x="288"/>
        <item x="71"/>
        <item x="116"/>
        <item x="245"/>
        <item x="78"/>
        <item x="34"/>
        <item x="249"/>
        <item x="80"/>
        <item x="294"/>
        <item x="128"/>
        <item x="151"/>
        <item x="182"/>
        <item x="117"/>
        <item x="303"/>
        <item x="135"/>
        <item x="287"/>
        <item x="312"/>
        <item x="52"/>
        <item x="196"/>
        <item x="15"/>
        <item x="236"/>
        <item x="265"/>
        <item x="183"/>
        <item x="206"/>
        <item x="98"/>
        <item x="181"/>
        <item x="12"/>
        <item x="258"/>
        <item x="33"/>
        <item x="283"/>
        <item x="9"/>
        <item x="179"/>
        <item x="18"/>
        <item x="291"/>
        <item x="280"/>
        <item x="69"/>
        <item x="272"/>
        <item x="106"/>
        <item x="175"/>
        <item x="313"/>
        <item x="199"/>
        <item x="190"/>
        <item x="4"/>
        <item x="336"/>
        <item x="293"/>
        <item x="257"/>
        <item x="244"/>
        <item x="144"/>
        <item x="252"/>
        <item x="184"/>
        <item x="47"/>
        <item x="7"/>
        <item x="107"/>
        <item x="180"/>
        <item x="139"/>
        <item x="145"/>
        <item x="31"/>
        <item x="211"/>
        <item x="282"/>
        <item x="325"/>
        <item x="156"/>
        <item x="197"/>
        <item x="74"/>
        <item x="131"/>
        <item x="191"/>
        <item x="55"/>
        <item x="324"/>
        <item x="231"/>
        <item x="262"/>
        <item x="120"/>
        <item x="152"/>
        <item x="329"/>
        <item x="58"/>
        <item x="44"/>
        <item x="162"/>
        <item x="298"/>
        <item x="64"/>
        <item x="308"/>
        <item x="314"/>
        <item x="270"/>
        <item x="150"/>
        <item x="118"/>
        <item x="208"/>
        <item x="306"/>
        <item x="140"/>
        <item x="132"/>
        <item x="99"/>
        <item x="227"/>
        <item x="21"/>
        <item x="309"/>
        <item x="37"/>
        <item x="83"/>
        <item x="222"/>
        <item x="187"/>
        <item x="121"/>
        <item x="174"/>
        <item x="45"/>
        <item x="13"/>
        <item x="166"/>
        <item x="6"/>
        <item x="200"/>
        <item x="186"/>
        <item x="24"/>
        <item x="124"/>
        <item x="76"/>
        <item x="203"/>
        <item x="286"/>
        <item x="320"/>
        <item x="104"/>
        <item x="133"/>
        <item x="278"/>
        <item x="53"/>
        <item x="102"/>
        <item x="59"/>
        <item x="125"/>
        <item x="232"/>
        <item x="333"/>
        <item x="157"/>
        <item x="339"/>
        <item x="11"/>
        <item t="default"/>
      </items>
    </pivotField>
    <pivotField showAll="0">
      <items count="200">
        <item x="135"/>
        <item x="167"/>
        <item x="110"/>
        <item x="108"/>
        <item x="27"/>
        <item x="180"/>
        <item x="22"/>
        <item x="7"/>
        <item x="67"/>
        <item x="24"/>
        <item x="90"/>
        <item x="4"/>
        <item x="181"/>
        <item x="186"/>
        <item x="101"/>
        <item x="58"/>
        <item x="37"/>
        <item x="119"/>
        <item x="76"/>
        <item x="109"/>
        <item x="128"/>
        <item x="64"/>
        <item x="25"/>
        <item x="80"/>
        <item x="50"/>
        <item x="114"/>
        <item x="139"/>
        <item x="53"/>
        <item x="145"/>
        <item x="72"/>
        <item x="38"/>
        <item x="31"/>
        <item x="146"/>
        <item x="83"/>
        <item x="3"/>
        <item x="84"/>
        <item x="62"/>
        <item x="120"/>
        <item x="41"/>
        <item x="155"/>
        <item x="103"/>
        <item x="19"/>
        <item x="56"/>
        <item x="162"/>
        <item x="138"/>
        <item x="153"/>
        <item x="132"/>
        <item x="13"/>
        <item x="107"/>
        <item x="151"/>
        <item x="87"/>
        <item x="18"/>
        <item x="118"/>
        <item x="163"/>
        <item x="187"/>
        <item x="49"/>
        <item x="126"/>
        <item x="43"/>
        <item x="158"/>
        <item x="33"/>
        <item x="160"/>
        <item x="77"/>
        <item x="68"/>
        <item x="105"/>
        <item x="143"/>
        <item x="134"/>
        <item x="52"/>
        <item x="130"/>
        <item x="47"/>
        <item x="194"/>
        <item x="136"/>
        <item x="8"/>
        <item x="170"/>
        <item x="26"/>
        <item x="104"/>
        <item x="46"/>
        <item x="98"/>
        <item x="182"/>
        <item x="16"/>
        <item x="115"/>
        <item x="9"/>
        <item x="188"/>
        <item x="172"/>
        <item x="198"/>
        <item x="127"/>
        <item x="48"/>
        <item x="148"/>
        <item x="141"/>
        <item x="96"/>
        <item x="51"/>
        <item x="166"/>
        <item x="35"/>
        <item x="183"/>
        <item x="102"/>
        <item x="140"/>
        <item x="92"/>
        <item x="152"/>
        <item x="60"/>
        <item x="45"/>
        <item x="149"/>
        <item x="171"/>
        <item x="175"/>
        <item x="192"/>
        <item x="21"/>
        <item x="94"/>
        <item x="147"/>
        <item x="1"/>
        <item x="159"/>
        <item x="156"/>
        <item x="73"/>
        <item x="57"/>
        <item x="70"/>
        <item x="95"/>
        <item x="169"/>
        <item x="20"/>
        <item x="185"/>
        <item x="69"/>
        <item x="112"/>
        <item x="30"/>
        <item x="54"/>
        <item x="59"/>
        <item x="61"/>
        <item x="122"/>
        <item x="191"/>
        <item x="86"/>
        <item x="91"/>
        <item x="125"/>
        <item x="113"/>
        <item x="63"/>
        <item x="32"/>
        <item x="121"/>
        <item x="190"/>
        <item x="29"/>
        <item x="99"/>
        <item x="71"/>
        <item x="79"/>
        <item x="10"/>
        <item x="123"/>
        <item x="42"/>
        <item x="82"/>
        <item x="184"/>
        <item x="157"/>
        <item x="44"/>
        <item x="124"/>
        <item x="174"/>
        <item x="12"/>
        <item x="85"/>
        <item x="165"/>
        <item x="39"/>
        <item x="154"/>
        <item x="89"/>
        <item x="142"/>
        <item x="176"/>
        <item x="196"/>
        <item x="65"/>
        <item x="0"/>
        <item x="97"/>
        <item x="106"/>
        <item x="168"/>
        <item x="40"/>
        <item x="14"/>
        <item x="189"/>
        <item x="116"/>
        <item x="2"/>
        <item x="129"/>
        <item x="100"/>
        <item x="195"/>
        <item x="5"/>
        <item x="179"/>
        <item x="117"/>
        <item x="88"/>
        <item x="6"/>
        <item x="197"/>
        <item x="131"/>
        <item x="75"/>
        <item x="34"/>
        <item x="161"/>
        <item x="36"/>
        <item x="17"/>
        <item x="93"/>
        <item x="173"/>
        <item x="66"/>
        <item x="81"/>
        <item x="150"/>
        <item x="74"/>
        <item x="144"/>
        <item x="23"/>
        <item x="11"/>
        <item x="133"/>
        <item x="137"/>
        <item x="55"/>
        <item x="193"/>
        <item x="177"/>
        <item x="178"/>
        <item x="78"/>
        <item x="28"/>
        <item x="111"/>
        <item x="15"/>
        <item x="164"/>
        <item t="default"/>
      </items>
    </pivotField>
    <pivotField axis="axisRow" showAll="0" sortType="ascending">
      <items count="134">
        <item x="42"/>
        <item x="1"/>
        <item x="73"/>
        <item x="26"/>
        <item x="70"/>
        <item x="24"/>
        <item x="120"/>
        <item x="38"/>
        <item x="31"/>
        <item x="63"/>
        <item x="90"/>
        <item x="132"/>
        <item x="119"/>
        <item x="92"/>
        <item x="44"/>
        <item x="17"/>
        <item x="124"/>
        <item x="52"/>
        <item x="14"/>
        <item x="16"/>
        <item x="29"/>
        <item x="61"/>
        <item x="12"/>
        <item x="130"/>
        <item x="43"/>
        <item x="51"/>
        <item x="125"/>
        <item x="128"/>
        <item x="131"/>
        <item x="30"/>
        <item x="56"/>
        <item x="15"/>
        <item x="22"/>
        <item x="27"/>
        <item x="45"/>
        <item x="69"/>
        <item x="32"/>
        <item x="28"/>
        <item x="80"/>
        <item x="113"/>
        <item x="46"/>
        <item x="20"/>
        <item x="8"/>
        <item x="47"/>
        <item x="82"/>
        <item x="74"/>
        <item x="78"/>
        <item x="67"/>
        <item x="84"/>
        <item x="66"/>
        <item x="39"/>
        <item x="4"/>
        <item x="109"/>
        <item x="7"/>
        <item x="40"/>
        <item x="85"/>
        <item x="48"/>
        <item x="49"/>
        <item x="102"/>
        <item x="62"/>
        <item x="11"/>
        <item x="106"/>
        <item x="123"/>
        <item x="65"/>
        <item x="36"/>
        <item x="81"/>
        <item x="58"/>
        <item x="79"/>
        <item x="100"/>
        <item x="55"/>
        <item x="107"/>
        <item x="94"/>
        <item x="98"/>
        <item x="53"/>
        <item x="76"/>
        <item x="33"/>
        <item x="111"/>
        <item x="23"/>
        <item x="108"/>
        <item x="3"/>
        <item x="72"/>
        <item x="86"/>
        <item x="37"/>
        <item x="88"/>
        <item x="121"/>
        <item x="91"/>
        <item x="71"/>
        <item x="114"/>
        <item x="87"/>
        <item x="95"/>
        <item x="77"/>
        <item x="59"/>
        <item x="93"/>
        <item x="5"/>
        <item x="0"/>
        <item x="83"/>
        <item x="41"/>
        <item x="64"/>
        <item x="115"/>
        <item x="75"/>
        <item x="116"/>
        <item x="105"/>
        <item x="9"/>
        <item x="50"/>
        <item x="96"/>
        <item x="68"/>
        <item x="13"/>
        <item x="10"/>
        <item x="21"/>
        <item x="60"/>
        <item x="25"/>
        <item x="35"/>
        <item x="126"/>
        <item x="19"/>
        <item x="110"/>
        <item x="34"/>
        <item x="2"/>
        <item x="118"/>
        <item x="99"/>
        <item x="101"/>
        <item x="127"/>
        <item x="112"/>
        <item x="122"/>
        <item x="129"/>
        <item x="18"/>
        <item x="6"/>
        <item x="54"/>
        <item x="103"/>
        <item x="97"/>
        <item x="57"/>
        <item x="104"/>
        <item x="89"/>
        <item x="117"/>
        <item t="default"/>
      </items>
    </pivotField>
    <pivotField numFmtId="167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1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Items count="1">
    <i/>
  </colItems>
  <dataFields count="1">
    <dataField name="Recent Purchase Date" fld="0" subtotal="max" baseField="2" baseItem="71" numFmtId="14"/>
  </dataFields>
  <formats count="36">
    <format dxfId="56">
      <pivotArea type="all" dataOnly="0" outline="0" fieldPosition="0"/>
    </format>
    <format dxfId="57">
      <pivotArea outline="0" collapsedLevelsAreSubtotals="1" fieldPosition="0"/>
    </format>
    <format dxfId="58">
      <pivotArea field="2" type="button" dataOnly="0" labelOnly="1" outline="0" axis="axisRow" fieldPosition="0"/>
    </format>
    <format dxfId="59">
      <pivotArea dataOnly="0" labelOnly="1" fieldPosition="0">
        <references count="1">
          <reference field="2" count="50">
            <x v="0"/>
            <x v="1"/>
            <x v="8"/>
            <x v="9"/>
            <x v="10"/>
            <x v="17"/>
            <x v="18"/>
            <x v="19"/>
            <x v="21"/>
            <x v="23"/>
            <x v="24"/>
            <x v="25"/>
            <x v="26"/>
            <x v="31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51"/>
            <x v="55"/>
            <x v="56"/>
            <x v="59"/>
            <x v="60"/>
            <x v="65"/>
            <x v="71"/>
            <x v="73"/>
            <x v="75"/>
            <x v="76"/>
            <x v="78"/>
            <x v="87"/>
            <x v="90"/>
            <x v="91"/>
            <x v="95"/>
            <x v="97"/>
            <x v="98"/>
            <x v="102"/>
            <x v="105"/>
            <x v="106"/>
            <x v="122"/>
            <x v="125"/>
            <x v="126"/>
            <x v="128"/>
          </reference>
        </references>
      </pivotArea>
    </format>
    <format dxfId="60">
      <pivotArea dataOnly="0" labelOnly="1" fieldPosition="0">
        <references count="1">
          <reference field="2" count="50">
            <x v="4"/>
            <x v="5"/>
            <x v="15"/>
            <x v="20"/>
            <x v="22"/>
            <x v="32"/>
            <x v="37"/>
            <x v="46"/>
            <x v="47"/>
            <x v="48"/>
            <x v="49"/>
            <x v="52"/>
            <x v="53"/>
            <x v="54"/>
            <x v="57"/>
            <x v="61"/>
            <x v="63"/>
            <x v="64"/>
            <x v="67"/>
            <x v="70"/>
            <x v="74"/>
            <x v="77"/>
            <x v="80"/>
            <x v="81"/>
            <x v="82"/>
            <x v="83"/>
            <x v="85"/>
            <x v="86"/>
            <x v="88"/>
            <x v="89"/>
            <x v="92"/>
            <x v="96"/>
            <x v="99"/>
            <x v="103"/>
            <x v="104"/>
            <x v="107"/>
            <x v="108"/>
            <x v="110"/>
            <x v="113"/>
            <x v="114"/>
            <x v="115"/>
            <x v="118"/>
            <x v="119"/>
            <x v="120"/>
            <x v="124"/>
            <x v="127"/>
            <x v="129"/>
            <x v="130"/>
            <x v="131"/>
            <x v="132"/>
          </reference>
        </references>
      </pivotArea>
    </format>
    <format dxfId="61">
      <pivotArea dataOnly="0" labelOnly="1" fieldPosition="0">
        <references count="1">
          <reference field="2" count="33">
            <x v="2"/>
            <x v="3"/>
            <x v="6"/>
            <x v="7"/>
            <x v="11"/>
            <x v="12"/>
            <x v="13"/>
            <x v="14"/>
            <x v="16"/>
            <x v="27"/>
            <x v="28"/>
            <x v="29"/>
            <x v="30"/>
            <x v="50"/>
            <x v="58"/>
            <x v="62"/>
            <x v="66"/>
            <x v="68"/>
            <x v="69"/>
            <x v="72"/>
            <x v="79"/>
            <x v="84"/>
            <x v="93"/>
            <x v="94"/>
            <x v="100"/>
            <x v="101"/>
            <x v="109"/>
            <x v="111"/>
            <x v="112"/>
            <x v="116"/>
            <x v="117"/>
            <x v="121"/>
            <x v="123"/>
          </reference>
        </references>
      </pivotArea>
    </format>
    <format dxfId="62">
      <pivotArea dataOnly="0" labelOnly="1" grandRow="1" outline="0" fieldPosition="0"/>
    </format>
    <format dxfId="63">
      <pivotArea dataOnly="0" labelOnly="1" outline="0" axis="axisValues" fieldPosition="0"/>
    </format>
    <format dxfId="64">
      <pivotArea type="all" dataOnly="0" outline="0" fieldPosition="0"/>
    </format>
    <format dxfId="65">
      <pivotArea outline="0" collapsedLevelsAreSubtotals="1" fieldPosition="0"/>
    </format>
    <format dxfId="66">
      <pivotArea field="2" type="button" dataOnly="0" labelOnly="1" outline="0" axis="axisRow" fieldPosition="0"/>
    </format>
    <format dxfId="67">
      <pivotArea dataOnly="0" labelOnly="1" fieldPosition="0">
        <references count="1">
          <reference field="2" count="50">
            <x v="0"/>
            <x v="1"/>
            <x v="8"/>
            <x v="9"/>
            <x v="10"/>
            <x v="17"/>
            <x v="18"/>
            <x v="19"/>
            <x v="21"/>
            <x v="23"/>
            <x v="24"/>
            <x v="25"/>
            <x v="26"/>
            <x v="31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51"/>
            <x v="55"/>
            <x v="56"/>
            <x v="59"/>
            <x v="60"/>
            <x v="65"/>
            <x v="71"/>
            <x v="73"/>
            <x v="75"/>
            <x v="76"/>
            <x v="78"/>
            <x v="87"/>
            <x v="90"/>
            <x v="91"/>
            <x v="95"/>
            <x v="97"/>
            <x v="98"/>
            <x v="102"/>
            <x v="105"/>
            <x v="106"/>
            <x v="122"/>
            <x v="125"/>
            <x v="126"/>
            <x v="128"/>
          </reference>
        </references>
      </pivotArea>
    </format>
    <format dxfId="68">
      <pivotArea dataOnly="0" labelOnly="1" fieldPosition="0">
        <references count="1">
          <reference field="2" count="50">
            <x v="4"/>
            <x v="5"/>
            <x v="15"/>
            <x v="20"/>
            <x v="22"/>
            <x v="32"/>
            <x v="37"/>
            <x v="46"/>
            <x v="47"/>
            <x v="48"/>
            <x v="49"/>
            <x v="52"/>
            <x v="53"/>
            <x v="54"/>
            <x v="57"/>
            <x v="61"/>
            <x v="63"/>
            <x v="64"/>
            <x v="67"/>
            <x v="70"/>
            <x v="74"/>
            <x v="77"/>
            <x v="80"/>
            <x v="81"/>
            <x v="82"/>
            <x v="83"/>
            <x v="85"/>
            <x v="86"/>
            <x v="88"/>
            <x v="89"/>
            <x v="92"/>
            <x v="96"/>
            <x v="99"/>
            <x v="103"/>
            <x v="104"/>
            <x v="107"/>
            <x v="108"/>
            <x v="110"/>
            <x v="113"/>
            <x v="114"/>
            <x v="115"/>
            <x v="118"/>
            <x v="119"/>
            <x v="120"/>
            <x v="124"/>
            <x v="127"/>
            <x v="129"/>
            <x v="130"/>
            <x v="131"/>
            <x v="132"/>
          </reference>
        </references>
      </pivotArea>
    </format>
    <format dxfId="69">
      <pivotArea dataOnly="0" labelOnly="1" fieldPosition="0">
        <references count="1">
          <reference field="2" count="33">
            <x v="2"/>
            <x v="3"/>
            <x v="6"/>
            <x v="7"/>
            <x v="11"/>
            <x v="12"/>
            <x v="13"/>
            <x v="14"/>
            <x v="16"/>
            <x v="27"/>
            <x v="28"/>
            <x v="29"/>
            <x v="30"/>
            <x v="50"/>
            <x v="58"/>
            <x v="62"/>
            <x v="66"/>
            <x v="68"/>
            <x v="69"/>
            <x v="72"/>
            <x v="79"/>
            <x v="84"/>
            <x v="93"/>
            <x v="94"/>
            <x v="100"/>
            <x v="101"/>
            <x v="109"/>
            <x v="111"/>
            <x v="112"/>
            <x v="116"/>
            <x v="117"/>
            <x v="121"/>
            <x v="123"/>
          </reference>
        </references>
      </pivotArea>
    </format>
    <format dxfId="70">
      <pivotArea dataOnly="0" labelOnly="1" grandRow="1" outline="0" fieldPosition="0"/>
    </format>
    <format dxfId="71">
      <pivotArea dataOnly="0" labelOnly="1" outline="0" axis="axisValues" fieldPosition="0"/>
    </format>
    <format dxfId="72">
      <pivotArea type="all" dataOnly="0" outline="0" fieldPosition="0"/>
    </format>
    <format dxfId="73">
      <pivotArea outline="0" collapsedLevelsAreSubtotals="1" fieldPosition="0"/>
    </format>
    <format dxfId="74">
      <pivotArea field="2" type="button" dataOnly="0" labelOnly="1" outline="0" axis="axisRow" fieldPosition="0"/>
    </format>
    <format dxfId="75">
      <pivotArea dataOnly="0" labelOnly="1" fieldPosition="0">
        <references count="1">
          <reference field="2" count="50">
            <x v="0"/>
            <x v="1"/>
            <x v="8"/>
            <x v="9"/>
            <x v="10"/>
            <x v="17"/>
            <x v="18"/>
            <x v="19"/>
            <x v="21"/>
            <x v="23"/>
            <x v="24"/>
            <x v="25"/>
            <x v="26"/>
            <x v="31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51"/>
            <x v="55"/>
            <x v="56"/>
            <x v="59"/>
            <x v="60"/>
            <x v="65"/>
            <x v="71"/>
            <x v="73"/>
            <x v="75"/>
            <x v="76"/>
            <x v="78"/>
            <x v="87"/>
            <x v="90"/>
            <x v="91"/>
            <x v="95"/>
            <x v="97"/>
            <x v="98"/>
            <x v="102"/>
            <x v="105"/>
            <x v="106"/>
            <x v="122"/>
            <x v="125"/>
            <x v="126"/>
            <x v="128"/>
          </reference>
        </references>
      </pivotArea>
    </format>
    <format dxfId="76">
      <pivotArea dataOnly="0" labelOnly="1" fieldPosition="0">
        <references count="1">
          <reference field="2" count="50">
            <x v="4"/>
            <x v="5"/>
            <x v="15"/>
            <x v="20"/>
            <x v="22"/>
            <x v="32"/>
            <x v="37"/>
            <x v="46"/>
            <x v="47"/>
            <x v="48"/>
            <x v="49"/>
            <x v="52"/>
            <x v="53"/>
            <x v="54"/>
            <x v="57"/>
            <x v="61"/>
            <x v="63"/>
            <x v="64"/>
            <x v="67"/>
            <x v="70"/>
            <x v="74"/>
            <x v="77"/>
            <x v="80"/>
            <x v="81"/>
            <x v="82"/>
            <x v="83"/>
            <x v="85"/>
            <x v="86"/>
            <x v="88"/>
            <x v="89"/>
            <x v="92"/>
            <x v="96"/>
            <x v="99"/>
            <x v="103"/>
            <x v="104"/>
            <x v="107"/>
            <x v="108"/>
            <x v="110"/>
            <x v="113"/>
            <x v="114"/>
            <x v="115"/>
            <x v="118"/>
            <x v="119"/>
            <x v="120"/>
            <x v="124"/>
            <x v="127"/>
            <x v="129"/>
            <x v="130"/>
            <x v="131"/>
            <x v="132"/>
          </reference>
        </references>
      </pivotArea>
    </format>
    <format dxfId="77">
      <pivotArea dataOnly="0" labelOnly="1" fieldPosition="0">
        <references count="1">
          <reference field="2" count="33">
            <x v="2"/>
            <x v="3"/>
            <x v="6"/>
            <x v="7"/>
            <x v="11"/>
            <x v="12"/>
            <x v="13"/>
            <x v="14"/>
            <x v="16"/>
            <x v="27"/>
            <x v="28"/>
            <x v="29"/>
            <x v="30"/>
            <x v="50"/>
            <x v="58"/>
            <x v="62"/>
            <x v="66"/>
            <x v="68"/>
            <x v="69"/>
            <x v="72"/>
            <x v="79"/>
            <x v="84"/>
            <x v="93"/>
            <x v="94"/>
            <x v="100"/>
            <x v="101"/>
            <x v="109"/>
            <x v="111"/>
            <x v="112"/>
            <x v="116"/>
            <x v="117"/>
            <x v="121"/>
            <x v="123"/>
          </reference>
        </references>
      </pivotArea>
    </format>
    <format dxfId="78">
      <pivotArea dataOnly="0" labelOnly="1" grandRow="1" outline="0" fieldPosition="0"/>
    </format>
    <format dxfId="79">
      <pivotArea dataOnly="0" labelOnly="1" outline="0" axis="axisValues" fieldPosition="0"/>
    </format>
    <format dxfId="80">
      <pivotArea field="2" type="button" dataOnly="0" labelOnly="1" outline="0" axis="axisRow" fieldPosition="0"/>
    </format>
    <format dxfId="81">
      <pivotArea dataOnly="0" labelOnly="1" outline="0" axis="axisValues" fieldPosition="0"/>
    </format>
    <format dxfId="82">
      <pivotArea field="2" type="button" dataOnly="0" labelOnly="1" outline="0" axis="axisRow" fieldPosition="0"/>
    </format>
    <format dxfId="83">
      <pivotArea dataOnly="0" labelOnly="1" outline="0" axis="axisValues" fieldPosition="0"/>
    </format>
    <format dxfId="84">
      <pivotArea field="2" type="button" dataOnly="0" labelOnly="1" outline="0" axis="axisRow" fieldPosition="0"/>
    </format>
    <format dxfId="85">
      <pivotArea dataOnly="0" labelOnly="1" outline="0" axis="axisValues" fieldPosition="0"/>
    </format>
    <format dxfId="86">
      <pivotArea field="2" type="button" dataOnly="0" labelOnly="1" outline="0" axis="axisRow" fieldPosition="0"/>
    </format>
    <format dxfId="87">
      <pivotArea dataOnly="0" labelOnly="1" outline="0" axis="axisValues" fieldPosition="0"/>
    </format>
    <format dxfId="88">
      <pivotArea field="2" type="button" dataOnly="0" labelOnly="1" outline="0" axis="axisRow" fieldPosition="0"/>
    </format>
    <format dxfId="89">
      <pivotArea dataOnly="0" labelOnly="1" outline="0" axis="axisValues" fieldPosition="0"/>
    </format>
    <format dxfId="90">
      <pivotArea field="2" type="button" dataOnly="0" labelOnly="1" outline="0" axis="axisRow" fieldPosition="0"/>
    </format>
    <format dxfId="9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B31DC7-5EC3-4565-8AF2-EB3F766FF8CF}" name="PivotTable10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11" firstHeaderRow="0" firstDataRow="1" firstDataCol="1"/>
  <pivotFields count="10">
    <pivotField dataField="1" showAll="0"/>
    <pivotField numFmtId="14" showAll="0"/>
    <pivotField numFmtId="1" showAll="0"/>
    <pivotField numFmtId="1" showAll="0"/>
    <pivotField dataField="1" numFmtId="167" showAll="0"/>
    <pivotField numFmtId="1" showAll="0"/>
    <pivotField numFmtId="1" showAll="0"/>
    <pivotField numFmtId="1" showAll="0"/>
    <pivotField showAll="0"/>
    <pivotField axis="axisRow" showAll="0" sortType="descending">
      <items count="8">
        <item x="5"/>
        <item x="2"/>
        <item x="4"/>
        <item x="6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8">
    <i>
      <x v="5"/>
    </i>
    <i>
      <x v="1"/>
    </i>
    <i>
      <x v="2"/>
    </i>
    <i>
      <x v="6"/>
    </i>
    <i>
      <x v="4"/>
    </i>
    <i>
      <x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ustomers" fld="0" subtotal="count" baseField="0" baseItem="0"/>
    <dataField name="Total Revenue" fld="4" baseField="9" baseItem="0" numFmtId="167"/>
    <dataField name="Average Revenue per Customer" fld="4" subtotal="average" baseField="9" baseItem="0" numFmtId="167"/>
  </dataFields>
  <formats count="19">
    <format dxfId="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3">
      <pivotArea field="9" type="button" dataOnly="0" labelOnly="1" outline="0" axis="axisRow" fieldPosition="0"/>
    </format>
    <format dxfId="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9" type="button" dataOnly="0" labelOnly="1" outline="0" axis="axisRow" fieldPosition="0"/>
    </format>
    <format dxfId="25">
      <pivotArea dataOnly="0" labelOnly="1" fieldPosition="0">
        <references count="1">
          <reference field="9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FF843-B3E9-4274-813F-9C6351928182}" name="Table2" displayName="Table2" ref="A1:E1001" totalsRowShown="0" headerRowDxfId="308" headerRowBorderDxfId="315" tableBorderDxfId="316">
  <tableColumns count="5">
    <tableColumn id="1" xr3:uid="{B69812B3-25D3-4804-9C0E-70D60D91D812}" name="Transaction Date" dataDxfId="314"/>
    <tableColumn id="2" xr3:uid="{E0502263-D3BC-4BDE-8EFF-C0CBA498A0B5}" name="Customer ID"/>
    <tableColumn id="3" xr3:uid="{A5D29C17-1458-4459-9046-EF21CB8C0F8C}" name="Customer Name" dataDxfId="313"/>
    <tableColumn id="4" xr3:uid="{F935DA2A-0221-4DF5-B979-23E85F72E704}" name="Transaction Amount" dataDxfId="312"/>
    <tableColumn id="5" xr3:uid="{EF915136-A363-49A9-827F-75E5BCB4866C}" name="Region" dataDxfId="311"/>
  </tableColumns>
  <tableStyleInfo name="BUA Style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D06916-D291-4B9D-87D7-0967BC04849B}" name="Table8" displayName="Table8" ref="A1:J134" totalsRowShown="0" headerRowDxfId="41" dataDxfId="42" headerRowBorderDxfId="54" tableBorderDxfId="55" totalsRowBorderDxfId="53">
  <autoFilter ref="A1:J134" xr:uid="{89D06916-D291-4B9D-87D7-0967BC0484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902C77E-B28D-4969-8A0A-B13EB37C9A68}" name="Customers" dataDxfId="52">
      <calculatedColumnFormula>Pivot_Tables!B4</calculatedColumnFormula>
    </tableColumn>
    <tableColumn id="2" xr3:uid="{24BE7DCA-F8DD-4573-9AAE-BAC8F8B8BA52}" name="Recent Purchase Date" dataDxfId="51">
      <calculatedColumnFormula>Pivot_Tables!C4</calculatedColumnFormula>
    </tableColumn>
    <tableColumn id="3" xr3:uid="{6E80BCC7-9267-4A54-B7BB-54CEDF8324AE}" name="Recency" dataDxfId="50">
      <calculatedColumnFormula>TODAY()-B2</calculatedColumnFormula>
    </tableColumn>
    <tableColumn id="4" xr3:uid="{E482CDE4-3B8F-44C2-BF6A-2597DC1C1BAA}" name="Frequency" dataDxfId="49">
      <calculatedColumnFormula>VLOOKUP(A2,Pivot_Tables!E3:F136,2,FALSE)</calculatedColumnFormula>
    </tableColumn>
    <tableColumn id="5" xr3:uid="{383605B0-9BD3-4BE0-8961-F34F81965BF0}" name="Monetary" dataDxfId="48">
      <calculatedColumnFormula>VLOOKUP(A2,Pivot_Tables!H4:I136,2,FALSE)</calculatedColumnFormula>
    </tableColumn>
    <tableColumn id="6" xr3:uid="{625BD015-0C07-4773-8EE1-6F6AB1F3D011}" name="R score" dataDxfId="47">
      <calculatedColumnFormula>IF(C2&lt;=_xlfn.QUARTILE.INC(C2:C134,1),5,IF(C2&lt;=_xlfn.QUARTILE.INC(C2:C134,2),4,IF(C2&lt;=_xlfn.QUARTILE.INC(C2:C134,3),3,IF(C2&lt;=_xlfn.QUARTILE.INC(C2:C134,4),2,1))))</calculatedColumnFormula>
    </tableColumn>
    <tableColumn id="7" xr3:uid="{E79A7EF1-362E-4F87-9B05-335793C0BEC7}" name="F score" dataDxfId="46">
      <calculatedColumnFormula>IF(D2&lt;=_xlfn.QUARTILE.INC(D2:D134,1),5,IF(D2&lt;=_xlfn.QUARTILE.INC(D2:D134,2),4,IF(D2&lt;=_xlfn.QUARTILE.INC(D2:D134,3),3,IF(D2&lt;=_xlfn.QUARTILE.INC(D2:D134,4),2,1))))</calculatedColumnFormula>
    </tableColumn>
    <tableColumn id="8" xr3:uid="{98184BB5-5B8F-4CBF-982C-8DE2F203FD71}" name="M score" dataDxfId="45">
      <calculatedColumnFormula>IF(E2&lt;=_xlfn.QUARTILE.INC(E2:E134,1),5,IF(E2&lt;=_xlfn.QUARTILE.INC(E2:E134,2),4,IF(E2&lt;=_xlfn.QUARTILE.INC(E2:E134,3),3,IF(E2&lt;=_xlfn.QUARTILE.INC(E2:E134,4),2,1))))</calculatedColumnFormula>
    </tableColumn>
    <tableColumn id="9" xr3:uid="{DDA6CAF7-637A-4452-BDB6-756157F1FD9A}" name="RFM Score" dataDxfId="44">
      <calculatedColumnFormula>F2&amp;G2&amp;H2</calculatedColumnFormula>
    </tableColumn>
    <tableColumn id="10" xr3:uid="{43A569D8-705B-4BBB-92D0-2187839CA9B7}" name="Segment" dataDxfId="43">
      <calculatedColumnFormula>IF(AND(F2&gt;=4,G2&gt;=4,H2&gt;=4),"Champions",
 IF(AND(F2&gt;=3,G2&gt;=4,H2&gt;=3),"Loyal Customers",
 IF(AND(F2&lt;=2,G2&gt;=4,H2&gt;=4),"Can't Lose Them",
 IF(AND(F2&lt;=2,G2&gt;=3,H2&gt;=3),"At Risk",
 IF(AND(F2&gt;=4,G2&lt;=2,H2&lt;=2),"Recent Customers",
 IF(AND(F2&lt;=2,G2&lt;=2,H2&lt;=2),"Lost",
 "Others"))))))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showGridLines="0" tabSelected="1" zoomScale="98" zoomScaleNormal="98" workbookViewId="0">
      <selection activeCell="B24" sqref="B24"/>
    </sheetView>
  </sheetViews>
  <sheetFormatPr defaultRowHeight="14.5" x14ac:dyDescent="0.35"/>
  <cols>
    <col min="1" max="1" width="20.08984375" style="1" bestFit="1" customWidth="1"/>
    <col min="2" max="2" width="16.1796875" bestFit="1" customWidth="1"/>
    <col min="3" max="3" width="25.81640625" style="2" bestFit="1" customWidth="1"/>
    <col min="4" max="4" width="23.08984375" style="3" bestFit="1" customWidth="1"/>
    <col min="5" max="5" width="11.1796875" style="2" bestFit="1" customWidth="1"/>
  </cols>
  <sheetData>
    <row r="1" spans="1:5" ht="25" customHeight="1" x14ac:dyDescent="0.35">
      <c r="A1" s="4" t="s">
        <v>3</v>
      </c>
      <c r="B1" s="5" t="s">
        <v>0</v>
      </c>
      <c r="C1" s="6" t="s">
        <v>1</v>
      </c>
      <c r="D1" s="7" t="s">
        <v>4</v>
      </c>
      <c r="E1" s="6" t="s">
        <v>2</v>
      </c>
    </row>
    <row r="2" spans="1:5" x14ac:dyDescent="0.35">
      <c r="A2" s="1">
        <v>45457</v>
      </c>
      <c r="B2" t="s">
        <v>5</v>
      </c>
      <c r="C2" s="2" t="s">
        <v>204</v>
      </c>
      <c r="D2" s="3">
        <v>637000</v>
      </c>
      <c r="E2" s="2" t="s">
        <v>337</v>
      </c>
    </row>
    <row r="3" spans="1:5" x14ac:dyDescent="0.35">
      <c r="A3" s="1">
        <v>45594</v>
      </c>
      <c r="B3" t="s">
        <v>6</v>
      </c>
      <c r="C3" s="2" t="s">
        <v>205</v>
      </c>
      <c r="D3" s="3">
        <v>768000</v>
      </c>
      <c r="E3" s="2" t="s">
        <v>337</v>
      </c>
    </row>
    <row r="4" spans="1:5" x14ac:dyDescent="0.35">
      <c r="A4" s="1">
        <v>45489</v>
      </c>
      <c r="B4" t="s">
        <v>7</v>
      </c>
      <c r="C4" s="2" t="s">
        <v>206</v>
      </c>
      <c r="D4" s="3">
        <v>132000</v>
      </c>
      <c r="E4" s="2" t="s">
        <v>338</v>
      </c>
    </row>
    <row r="5" spans="1:5" x14ac:dyDescent="0.35">
      <c r="A5" s="1">
        <v>45501</v>
      </c>
      <c r="B5" t="s">
        <v>8</v>
      </c>
      <c r="C5" s="2" t="s">
        <v>207</v>
      </c>
      <c r="D5" s="3">
        <v>223000</v>
      </c>
      <c r="E5" s="2" t="s">
        <v>337</v>
      </c>
    </row>
    <row r="6" spans="1:5" x14ac:dyDescent="0.35">
      <c r="A6" s="1">
        <v>45727</v>
      </c>
      <c r="B6" t="s">
        <v>9</v>
      </c>
      <c r="C6" s="2" t="s">
        <v>208</v>
      </c>
      <c r="D6" s="3">
        <v>828000</v>
      </c>
      <c r="E6" s="2" t="s">
        <v>338</v>
      </c>
    </row>
    <row r="7" spans="1:5" x14ac:dyDescent="0.35">
      <c r="A7" s="1">
        <v>45475</v>
      </c>
      <c r="B7" t="s">
        <v>10</v>
      </c>
      <c r="C7" s="2" t="s">
        <v>209</v>
      </c>
      <c r="D7" s="3">
        <v>159000</v>
      </c>
      <c r="E7" s="2" t="s">
        <v>339</v>
      </c>
    </row>
    <row r="8" spans="1:5" x14ac:dyDescent="0.35">
      <c r="A8" s="1">
        <v>45786</v>
      </c>
      <c r="B8" t="s">
        <v>11</v>
      </c>
      <c r="C8" s="2" t="s">
        <v>210</v>
      </c>
      <c r="D8" s="3">
        <v>485000</v>
      </c>
      <c r="E8" s="2" t="s">
        <v>337</v>
      </c>
    </row>
    <row r="9" spans="1:5" x14ac:dyDescent="0.35">
      <c r="A9" s="1">
        <v>45736</v>
      </c>
      <c r="B9" t="s">
        <v>12</v>
      </c>
      <c r="C9" s="2" t="s">
        <v>211</v>
      </c>
      <c r="D9" s="3">
        <v>290000</v>
      </c>
      <c r="E9" s="2" t="s">
        <v>340</v>
      </c>
    </row>
    <row r="10" spans="1:5" x14ac:dyDescent="0.35">
      <c r="A10" s="1">
        <v>45613</v>
      </c>
      <c r="B10" t="s">
        <v>10</v>
      </c>
      <c r="C10" s="2" t="s">
        <v>209</v>
      </c>
      <c r="D10" s="3">
        <v>180000</v>
      </c>
      <c r="E10" s="2" t="s">
        <v>339</v>
      </c>
    </row>
    <row r="11" spans="1:5" x14ac:dyDescent="0.35">
      <c r="A11" s="1">
        <v>45715</v>
      </c>
      <c r="B11" t="s">
        <v>9</v>
      </c>
      <c r="C11" s="2" t="s">
        <v>208</v>
      </c>
      <c r="D11" s="3">
        <v>850000</v>
      </c>
      <c r="E11" s="2" t="s">
        <v>338</v>
      </c>
    </row>
    <row r="12" spans="1:5" x14ac:dyDescent="0.35">
      <c r="A12" s="1">
        <v>45641</v>
      </c>
      <c r="B12" t="s">
        <v>13</v>
      </c>
      <c r="C12" s="2" t="s">
        <v>212</v>
      </c>
      <c r="D12" s="3">
        <v>634000</v>
      </c>
      <c r="E12" s="2" t="s">
        <v>341</v>
      </c>
    </row>
    <row r="13" spans="1:5" x14ac:dyDescent="0.35">
      <c r="A13" s="1">
        <v>45808</v>
      </c>
      <c r="B13" t="s">
        <v>14</v>
      </c>
      <c r="C13" s="2" t="s">
        <v>213</v>
      </c>
      <c r="D13" s="3">
        <v>676000</v>
      </c>
      <c r="E13" s="2" t="s">
        <v>341</v>
      </c>
    </row>
    <row r="14" spans="1:5" x14ac:dyDescent="0.35">
      <c r="A14" s="1">
        <v>45711</v>
      </c>
      <c r="B14" t="s">
        <v>15</v>
      </c>
      <c r="C14" s="2" t="s">
        <v>214</v>
      </c>
      <c r="D14" s="3">
        <v>750000</v>
      </c>
      <c r="E14" s="2" t="s">
        <v>341</v>
      </c>
    </row>
    <row r="15" spans="1:5" x14ac:dyDescent="0.35">
      <c r="A15" s="1">
        <v>45784</v>
      </c>
      <c r="B15" t="s">
        <v>16</v>
      </c>
      <c r="C15" s="2" t="s">
        <v>215</v>
      </c>
      <c r="D15" s="3">
        <v>955000</v>
      </c>
      <c r="E15" s="2" t="s">
        <v>340</v>
      </c>
    </row>
    <row r="16" spans="1:5" x14ac:dyDescent="0.35">
      <c r="A16" s="1">
        <v>45514</v>
      </c>
      <c r="B16" t="s">
        <v>17</v>
      </c>
      <c r="C16" s="2" t="s">
        <v>216</v>
      </c>
      <c r="D16" s="3">
        <v>284000</v>
      </c>
      <c r="E16" s="2" t="s">
        <v>337</v>
      </c>
    </row>
    <row r="17" spans="1:5" x14ac:dyDescent="0.35">
      <c r="A17" s="1">
        <v>45704</v>
      </c>
      <c r="B17" t="s">
        <v>18</v>
      </c>
      <c r="C17" s="2" t="s">
        <v>217</v>
      </c>
      <c r="D17" s="3">
        <v>338000</v>
      </c>
      <c r="E17" s="2" t="s">
        <v>337</v>
      </c>
    </row>
    <row r="18" spans="1:5" x14ac:dyDescent="0.35">
      <c r="A18" s="1">
        <v>45544</v>
      </c>
      <c r="B18" t="s">
        <v>19</v>
      </c>
      <c r="C18" s="2" t="s">
        <v>218</v>
      </c>
      <c r="D18" s="3">
        <v>373000</v>
      </c>
      <c r="E18" s="2" t="s">
        <v>337</v>
      </c>
    </row>
    <row r="19" spans="1:5" x14ac:dyDescent="0.35">
      <c r="A19" s="1">
        <v>45669</v>
      </c>
      <c r="B19" t="s">
        <v>20</v>
      </c>
      <c r="C19" s="2" t="s">
        <v>219</v>
      </c>
      <c r="D19" s="3">
        <v>355000</v>
      </c>
      <c r="E19" s="2" t="s">
        <v>337</v>
      </c>
    </row>
    <row r="20" spans="1:5" x14ac:dyDescent="0.35">
      <c r="A20" s="1">
        <v>45717</v>
      </c>
      <c r="B20" t="s">
        <v>15</v>
      </c>
      <c r="C20" s="2" t="s">
        <v>214</v>
      </c>
      <c r="D20" s="3">
        <v>260000</v>
      </c>
      <c r="E20" s="2" t="s">
        <v>341</v>
      </c>
    </row>
    <row r="21" spans="1:5" x14ac:dyDescent="0.35">
      <c r="A21" s="1">
        <v>45579</v>
      </c>
      <c r="B21" t="s">
        <v>21</v>
      </c>
      <c r="C21" s="2" t="s">
        <v>220</v>
      </c>
      <c r="D21" s="3">
        <v>820000</v>
      </c>
      <c r="E21" s="2" t="s">
        <v>338</v>
      </c>
    </row>
    <row r="22" spans="1:5" x14ac:dyDescent="0.35">
      <c r="A22" s="1">
        <v>45524</v>
      </c>
      <c r="B22" t="s">
        <v>18</v>
      </c>
      <c r="C22" s="2" t="s">
        <v>217</v>
      </c>
      <c r="D22" s="3">
        <v>136000</v>
      </c>
      <c r="E22" s="2" t="s">
        <v>337</v>
      </c>
    </row>
    <row r="23" spans="1:5" x14ac:dyDescent="0.35">
      <c r="A23" s="1">
        <v>45773</v>
      </c>
      <c r="B23" t="s">
        <v>22</v>
      </c>
      <c r="C23" s="2" t="s">
        <v>221</v>
      </c>
      <c r="D23" s="3">
        <v>442000</v>
      </c>
      <c r="E23" s="2" t="s">
        <v>341</v>
      </c>
    </row>
    <row r="24" spans="1:5" x14ac:dyDescent="0.35">
      <c r="A24" s="1">
        <v>45494</v>
      </c>
      <c r="B24" t="s">
        <v>23</v>
      </c>
      <c r="C24" s="2" t="s">
        <v>222</v>
      </c>
      <c r="D24" s="3">
        <v>138000</v>
      </c>
      <c r="E24" s="2" t="s">
        <v>339</v>
      </c>
    </row>
    <row r="25" spans="1:5" x14ac:dyDescent="0.35">
      <c r="A25" s="1">
        <v>45639</v>
      </c>
      <c r="B25" t="s">
        <v>24</v>
      </c>
      <c r="C25" s="2" t="s">
        <v>223</v>
      </c>
      <c r="D25" s="3">
        <v>234000</v>
      </c>
      <c r="E25" s="2" t="s">
        <v>337</v>
      </c>
    </row>
    <row r="26" spans="1:5" x14ac:dyDescent="0.35">
      <c r="A26" s="1">
        <v>45789</v>
      </c>
      <c r="B26" t="s">
        <v>25</v>
      </c>
      <c r="C26" s="2" t="s">
        <v>224</v>
      </c>
      <c r="D26" s="3">
        <v>878000</v>
      </c>
      <c r="E26" s="2" t="s">
        <v>338</v>
      </c>
    </row>
    <row r="27" spans="1:5" x14ac:dyDescent="0.35">
      <c r="A27" s="1">
        <v>45502</v>
      </c>
      <c r="B27" t="s">
        <v>26</v>
      </c>
      <c r="C27" s="2" t="s">
        <v>225</v>
      </c>
      <c r="D27" s="3">
        <v>539000</v>
      </c>
      <c r="E27" s="2" t="s">
        <v>341</v>
      </c>
    </row>
    <row r="28" spans="1:5" x14ac:dyDescent="0.35">
      <c r="A28" s="1">
        <v>45460</v>
      </c>
      <c r="B28" t="s">
        <v>27</v>
      </c>
      <c r="C28" s="2" t="s">
        <v>226</v>
      </c>
      <c r="D28" s="3">
        <v>154000</v>
      </c>
      <c r="E28" s="2" t="s">
        <v>337</v>
      </c>
    </row>
    <row r="29" spans="1:5" x14ac:dyDescent="0.35">
      <c r="A29" s="1">
        <v>45510</v>
      </c>
      <c r="B29" t="s">
        <v>28</v>
      </c>
      <c r="C29" s="2" t="s">
        <v>227</v>
      </c>
      <c r="D29" s="3">
        <v>858000</v>
      </c>
      <c r="E29" s="2" t="s">
        <v>341</v>
      </c>
    </row>
    <row r="30" spans="1:5" x14ac:dyDescent="0.35">
      <c r="A30" s="1">
        <v>45472</v>
      </c>
      <c r="B30" t="s">
        <v>29</v>
      </c>
      <c r="C30" s="2" t="s">
        <v>228</v>
      </c>
      <c r="D30" s="3">
        <v>556000</v>
      </c>
      <c r="E30" s="2" t="s">
        <v>341</v>
      </c>
    </row>
    <row r="31" spans="1:5" x14ac:dyDescent="0.35">
      <c r="A31" s="1">
        <v>45684</v>
      </c>
      <c r="B31" t="s">
        <v>30</v>
      </c>
      <c r="C31" s="2" t="s">
        <v>229</v>
      </c>
      <c r="D31" s="3">
        <v>560000</v>
      </c>
      <c r="E31" s="2" t="s">
        <v>341</v>
      </c>
    </row>
    <row r="32" spans="1:5" x14ac:dyDescent="0.35">
      <c r="A32" s="1">
        <v>45617</v>
      </c>
      <c r="B32" t="s">
        <v>31</v>
      </c>
      <c r="C32" s="2" t="s">
        <v>230</v>
      </c>
      <c r="D32" s="3">
        <v>952000</v>
      </c>
      <c r="E32" s="2" t="s">
        <v>338</v>
      </c>
    </row>
    <row r="33" spans="1:5" x14ac:dyDescent="0.35">
      <c r="A33" s="1">
        <v>45741</v>
      </c>
      <c r="B33" t="s">
        <v>32</v>
      </c>
      <c r="C33" s="2" t="s">
        <v>223</v>
      </c>
      <c r="D33" s="3">
        <v>543000</v>
      </c>
      <c r="E33" s="2" t="s">
        <v>340</v>
      </c>
    </row>
    <row r="34" spans="1:5" x14ac:dyDescent="0.35">
      <c r="A34" s="1">
        <v>45676</v>
      </c>
      <c r="B34" t="s">
        <v>33</v>
      </c>
      <c r="C34" s="2" t="s">
        <v>231</v>
      </c>
      <c r="D34" s="3">
        <v>607000</v>
      </c>
      <c r="E34" s="2" t="s">
        <v>340</v>
      </c>
    </row>
    <row r="35" spans="1:5" x14ac:dyDescent="0.35">
      <c r="A35" s="1">
        <v>45713</v>
      </c>
      <c r="B35" t="s">
        <v>34</v>
      </c>
      <c r="C35" s="2" t="s">
        <v>232</v>
      </c>
      <c r="D35" s="3">
        <v>731000</v>
      </c>
      <c r="E35" s="2" t="s">
        <v>340</v>
      </c>
    </row>
    <row r="36" spans="1:5" x14ac:dyDescent="0.35">
      <c r="A36" s="1">
        <v>45690</v>
      </c>
      <c r="B36" t="s">
        <v>35</v>
      </c>
      <c r="C36" s="2" t="s">
        <v>233</v>
      </c>
      <c r="D36" s="3">
        <v>675000</v>
      </c>
      <c r="E36" s="2" t="s">
        <v>341</v>
      </c>
    </row>
    <row r="37" spans="1:5" x14ac:dyDescent="0.35">
      <c r="A37" s="1">
        <v>45567</v>
      </c>
      <c r="B37" t="s">
        <v>36</v>
      </c>
      <c r="C37" s="2" t="s">
        <v>234</v>
      </c>
      <c r="D37" s="3">
        <v>650000</v>
      </c>
      <c r="E37" s="2" t="s">
        <v>339</v>
      </c>
    </row>
    <row r="38" spans="1:5" x14ac:dyDescent="0.35">
      <c r="A38" s="1">
        <v>45653</v>
      </c>
      <c r="B38" t="s">
        <v>37</v>
      </c>
      <c r="C38" s="2" t="s">
        <v>235</v>
      </c>
      <c r="D38" s="3">
        <v>564000</v>
      </c>
      <c r="E38" s="2" t="s">
        <v>341</v>
      </c>
    </row>
    <row r="39" spans="1:5" x14ac:dyDescent="0.35">
      <c r="A39" s="1">
        <v>45777</v>
      </c>
      <c r="B39" t="s">
        <v>38</v>
      </c>
      <c r="C39" s="2" t="s">
        <v>236</v>
      </c>
      <c r="D39" s="3">
        <v>817000</v>
      </c>
      <c r="E39" s="2" t="s">
        <v>341</v>
      </c>
    </row>
    <row r="40" spans="1:5" x14ac:dyDescent="0.35">
      <c r="A40" s="1">
        <v>45453</v>
      </c>
      <c r="B40" t="s">
        <v>39</v>
      </c>
      <c r="C40" s="2" t="s">
        <v>237</v>
      </c>
      <c r="D40" s="3">
        <v>562000</v>
      </c>
      <c r="E40" s="2" t="s">
        <v>339</v>
      </c>
    </row>
    <row r="41" spans="1:5" x14ac:dyDescent="0.35">
      <c r="A41" s="1">
        <v>45599</v>
      </c>
      <c r="B41" t="s">
        <v>40</v>
      </c>
      <c r="C41" s="2" t="s">
        <v>231</v>
      </c>
      <c r="D41" s="3">
        <v>520000</v>
      </c>
      <c r="E41" s="2" t="s">
        <v>341</v>
      </c>
    </row>
    <row r="42" spans="1:5" x14ac:dyDescent="0.35">
      <c r="A42" s="1">
        <v>45674</v>
      </c>
      <c r="B42" t="s">
        <v>41</v>
      </c>
      <c r="C42" s="2" t="s">
        <v>238</v>
      </c>
      <c r="D42" s="3">
        <v>227000</v>
      </c>
      <c r="E42" s="2" t="s">
        <v>339</v>
      </c>
    </row>
    <row r="43" spans="1:5" x14ac:dyDescent="0.35">
      <c r="A43" s="1">
        <v>45518</v>
      </c>
      <c r="B43" t="s">
        <v>5</v>
      </c>
      <c r="C43" s="2" t="s">
        <v>204</v>
      </c>
      <c r="D43" s="3">
        <v>484000</v>
      </c>
      <c r="E43" s="2" t="s">
        <v>337</v>
      </c>
    </row>
    <row r="44" spans="1:5" x14ac:dyDescent="0.35">
      <c r="A44" s="1">
        <v>45530</v>
      </c>
      <c r="B44" t="s">
        <v>42</v>
      </c>
      <c r="C44" s="2" t="s">
        <v>239</v>
      </c>
      <c r="D44" s="3">
        <v>968000</v>
      </c>
      <c r="E44" s="2" t="s">
        <v>338</v>
      </c>
    </row>
    <row r="45" spans="1:5" x14ac:dyDescent="0.35">
      <c r="A45" s="1">
        <v>45550</v>
      </c>
      <c r="B45" t="s">
        <v>43</v>
      </c>
      <c r="C45" s="2" t="s">
        <v>240</v>
      </c>
      <c r="D45" s="3">
        <v>363000</v>
      </c>
      <c r="E45" s="2" t="s">
        <v>341</v>
      </c>
    </row>
    <row r="46" spans="1:5" x14ac:dyDescent="0.35">
      <c r="A46" s="1">
        <v>45758</v>
      </c>
      <c r="B46" t="s">
        <v>44</v>
      </c>
      <c r="C46" s="2" t="s">
        <v>241</v>
      </c>
      <c r="D46" s="3">
        <v>911000</v>
      </c>
      <c r="E46" s="2" t="s">
        <v>340</v>
      </c>
    </row>
    <row r="47" spans="1:5" x14ac:dyDescent="0.35">
      <c r="A47" s="1">
        <v>45783</v>
      </c>
      <c r="B47" t="s">
        <v>38</v>
      </c>
      <c r="C47" s="2" t="s">
        <v>236</v>
      </c>
      <c r="D47" s="3">
        <v>375000</v>
      </c>
      <c r="E47" s="2" t="s">
        <v>341</v>
      </c>
    </row>
    <row r="48" spans="1:5" x14ac:dyDescent="0.35">
      <c r="A48" s="1">
        <v>45501</v>
      </c>
      <c r="B48" t="s">
        <v>45</v>
      </c>
      <c r="C48" s="2" t="s">
        <v>242</v>
      </c>
      <c r="D48" s="3">
        <v>542000</v>
      </c>
      <c r="E48" s="2" t="s">
        <v>338</v>
      </c>
    </row>
    <row r="49" spans="1:5" x14ac:dyDescent="0.35">
      <c r="A49" s="1">
        <v>45631</v>
      </c>
      <c r="B49" t="s">
        <v>46</v>
      </c>
      <c r="C49" s="2" t="s">
        <v>243</v>
      </c>
      <c r="D49" s="3">
        <v>310000</v>
      </c>
      <c r="E49" s="2" t="s">
        <v>340</v>
      </c>
    </row>
    <row r="50" spans="1:5" x14ac:dyDescent="0.35">
      <c r="A50" s="1">
        <v>45735</v>
      </c>
      <c r="B50" t="s">
        <v>47</v>
      </c>
      <c r="C50" s="2" t="s">
        <v>244</v>
      </c>
      <c r="D50" s="3">
        <v>179000</v>
      </c>
      <c r="E50" s="2" t="s">
        <v>337</v>
      </c>
    </row>
    <row r="51" spans="1:5" x14ac:dyDescent="0.35">
      <c r="A51" s="1">
        <v>45471</v>
      </c>
      <c r="B51" t="s">
        <v>36</v>
      </c>
      <c r="C51" s="2" t="s">
        <v>234</v>
      </c>
      <c r="D51" s="3">
        <v>916000</v>
      </c>
      <c r="E51" s="2" t="s">
        <v>339</v>
      </c>
    </row>
    <row r="52" spans="1:5" x14ac:dyDescent="0.35">
      <c r="A52" s="1">
        <v>45560</v>
      </c>
      <c r="B52" t="s">
        <v>48</v>
      </c>
      <c r="C52" s="2" t="s">
        <v>231</v>
      </c>
      <c r="D52" s="3">
        <v>656000</v>
      </c>
      <c r="E52" s="2" t="s">
        <v>340</v>
      </c>
    </row>
    <row r="53" spans="1:5" x14ac:dyDescent="0.35">
      <c r="A53" s="1">
        <v>45741</v>
      </c>
      <c r="B53" t="s">
        <v>49</v>
      </c>
      <c r="C53" s="2" t="s">
        <v>245</v>
      </c>
      <c r="D53" s="3">
        <v>715000</v>
      </c>
      <c r="E53" s="2" t="s">
        <v>337</v>
      </c>
    </row>
    <row r="54" spans="1:5" x14ac:dyDescent="0.35">
      <c r="A54" s="1">
        <v>45471</v>
      </c>
      <c r="B54" t="s">
        <v>50</v>
      </c>
      <c r="C54" s="2" t="s">
        <v>246</v>
      </c>
      <c r="D54" s="3">
        <v>208000</v>
      </c>
      <c r="E54" s="2" t="s">
        <v>337</v>
      </c>
    </row>
    <row r="55" spans="1:5" x14ac:dyDescent="0.35">
      <c r="A55" s="1">
        <v>45567</v>
      </c>
      <c r="B55" t="s">
        <v>51</v>
      </c>
      <c r="C55" s="2" t="s">
        <v>247</v>
      </c>
      <c r="D55" s="3">
        <v>549000</v>
      </c>
      <c r="E55" s="2" t="s">
        <v>339</v>
      </c>
    </row>
    <row r="56" spans="1:5" x14ac:dyDescent="0.35">
      <c r="A56" s="1">
        <v>45530</v>
      </c>
      <c r="B56" t="s">
        <v>52</v>
      </c>
      <c r="C56" s="2" t="s">
        <v>248</v>
      </c>
      <c r="D56" s="3">
        <v>387000</v>
      </c>
      <c r="E56" s="2" t="s">
        <v>338</v>
      </c>
    </row>
    <row r="57" spans="1:5" x14ac:dyDescent="0.35">
      <c r="A57" s="1">
        <v>45605</v>
      </c>
      <c r="B57" t="s">
        <v>53</v>
      </c>
      <c r="C57" s="2" t="s">
        <v>249</v>
      </c>
      <c r="D57" s="3">
        <v>987000</v>
      </c>
      <c r="E57" s="2" t="s">
        <v>337</v>
      </c>
    </row>
    <row r="58" spans="1:5" x14ac:dyDescent="0.35">
      <c r="A58" s="1">
        <v>45634</v>
      </c>
      <c r="B58" t="s">
        <v>54</v>
      </c>
      <c r="C58" s="2" t="s">
        <v>250</v>
      </c>
      <c r="D58" s="3">
        <v>108000</v>
      </c>
      <c r="E58" s="2" t="s">
        <v>340</v>
      </c>
    </row>
    <row r="59" spans="1:5" x14ac:dyDescent="0.35">
      <c r="A59" s="1">
        <v>45702</v>
      </c>
      <c r="B59" t="s">
        <v>53</v>
      </c>
      <c r="C59" s="2" t="s">
        <v>249</v>
      </c>
      <c r="D59" s="3">
        <v>219000</v>
      </c>
      <c r="E59" s="2" t="s">
        <v>337</v>
      </c>
    </row>
    <row r="60" spans="1:5" x14ac:dyDescent="0.35">
      <c r="A60" s="1">
        <v>45799</v>
      </c>
      <c r="B60" t="s">
        <v>55</v>
      </c>
      <c r="C60" s="2" t="s">
        <v>251</v>
      </c>
      <c r="D60" s="3">
        <v>838000</v>
      </c>
      <c r="E60" s="2" t="s">
        <v>340</v>
      </c>
    </row>
    <row r="61" spans="1:5" x14ac:dyDescent="0.35">
      <c r="A61" s="1">
        <v>45497</v>
      </c>
      <c r="B61" t="s">
        <v>56</v>
      </c>
      <c r="C61" s="2" t="s">
        <v>252</v>
      </c>
      <c r="D61" s="3">
        <v>715000</v>
      </c>
      <c r="E61" s="2" t="s">
        <v>338</v>
      </c>
    </row>
    <row r="62" spans="1:5" x14ac:dyDescent="0.35">
      <c r="A62" s="1">
        <v>45750</v>
      </c>
      <c r="B62" t="s">
        <v>57</v>
      </c>
      <c r="C62" s="2" t="s">
        <v>249</v>
      </c>
      <c r="D62" s="3">
        <v>760000</v>
      </c>
      <c r="E62" s="2" t="s">
        <v>337</v>
      </c>
    </row>
    <row r="63" spans="1:5" x14ac:dyDescent="0.35">
      <c r="A63" s="1">
        <v>45506</v>
      </c>
      <c r="B63" t="s">
        <v>58</v>
      </c>
      <c r="C63" s="2" t="s">
        <v>241</v>
      </c>
      <c r="D63" s="3">
        <v>221000</v>
      </c>
      <c r="E63" s="2" t="s">
        <v>337</v>
      </c>
    </row>
    <row r="64" spans="1:5" x14ac:dyDescent="0.35">
      <c r="A64" s="1">
        <v>45503</v>
      </c>
      <c r="B64" t="s">
        <v>59</v>
      </c>
      <c r="C64" s="2" t="s">
        <v>253</v>
      </c>
      <c r="D64" s="3">
        <v>457000</v>
      </c>
      <c r="E64" s="2" t="s">
        <v>340</v>
      </c>
    </row>
    <row r="65" spans="1:5" x14ac:dyDescent="0.35">
      <c r="A65" s="1">
        <v>45757</v>
      </c>
      <c r="B65" t="s">
        <v>60</v>
      </c>
      <c r="C65" s="2" t="s">
        <v>254</v>
      </c>
      <c r="D65" s="3">
        <v>953000</v>
      </c>
      <c r="E65" s="2" t="s">
        <v>340</v>
      </c>
    </row>
    <row r="66" spans="1:5" x14ac:dyDescent="0.35">
      <c r="A66" s="1">
        <v>45801</v>
      </c>
      <c r="B66" t="s">
        <v>61</v>
      </c>
      <c r="C66" s="2" t="s">
        <v>255</v>
      </c>
      <c r="D66" s="3">
        <v>701000</v>
      </c>
      <c r="E66" s="2" t="s">
        <v>340</v>
      </c>
    </row>
    <row r="67" spans="1:5" x14ac:dyDescent="0.35">
      <c r="A67" s="1">
        <v>45801</v>
      </c>
      <c r="B67" t="s">
        <v>62</v>
      </c>
      <c r="C67" s="2" t="s">
        <v>256</v>
      </c>
      <c r="D67" s="3">
        <v>225000</v>
      </c>
      <c r="E67" s="2" t="s">
        <v>338</v>
      </c>
    </row>
    <row r="68" spans="1:5" x14ac:dyDescent="0.35">
      <c r="A68" s="1">
        <v>45554</v>
      </c>
      <c r="B68" t="s">
        <v>63</v>
      </c>
      <c r="C68" s="2" t="s">
        <v>257</v>
      </c>
      <c r="D68" s="3">
        <v>513000</v>
      </c>
      <c r="E68" s="2" t="s">
        <v>338</v>
      </c>
    </row>
    <row r="69" spans="1:5" x14ac:dyDescent="0.35">
      <c r="A69" s="1">
        <v>45522</v>
      </c>
      <c r="B69" t="s">
        <v>64</v>
      </c>
      <c r="C69" s="2" t="s">
        <v>258</v>
      </c>
      <c r="D69" s="3">
        <v>311000</v>
      </c>
      <c r="E69" s="2" t="s">
        <v>341</v>
      </c>
    </row>
    <row r="70" spans="1:5" x14ac:dyDescent="0.35">
      <c r="A70" s="1">
        <v>45601</v>
      </c>
      <c r="B70" t="s">
        <v>49</v>
      </c>
      <c r="C70" s="2" t="s">
        <v>245</v>
      </c>
      <c r="D70" s="3">
        <v>780000</v>
      </c>
      <c r="E70" s="2" t="s">
        <v>337</v>
      </c>
    </row>
    <row r="71" spans="1:5" x14ac:dyDescent="0.35">
      <c r="A71" s="1">
        <v>45487</v>
      </c>
      <c r="B71" t="s">
        <v>65</v>
      </c>
      <c r="C71" s="2" t="s">
        <v>259</v>
      </c>
      <c r="D71" s="3">
        <v>995000</v>
      </c>
      <c r="E71" s="2" t="s">
        <v>338</v>
      </c>
    </row>
    <row r="72" spans="1:5" x14ac:dyDescent="0.35">
      <c r="A72" s="1">
        <v>45579</v>
      </c>
      <c r="B72" t="s">
        <v>66</v>
      </c>
      <c r="C72" s="2" t="s">
        <v>260</v>
      </c>
      <c r="D72" s="3">
        <v>749000</v>
      </c>
      <c r="E72" s="2" t="s">
        <v>340</v>
      </c>
    </row>
    <row r="73" spans="1:5" x14ac:dyDescent="0.35">
      <c r="A73" s="1">
        <v>45761</v>
      </c>
      <c r="B73" t="s">
        <v>67</v>
      </c>
      <c r="C73" s="2" t="s">
        <v>261</v>
      </c>
      <c r="D73" s="3">
        <v>537000</v>
      </c>
      <c r="E73" s="2" t="s">
        <v>337</v>
      </c>
    </row>
    <row r="74" spans="1:5" x14ac:dyDescent="0.35">
      <c r="A74" s="1">
        <v>45657</v>
      </c>
      <c r="B74" t="s">
        <v>68</v>
      </c>
      <c r="C74" s="2" t="s">
        <v>262</v>
      </c>
      <c r="D74" s="3">
        <v>843000</v>
      </c>
      <c r="E74" s="2" t="s">
        <v>337</v>
      </c>
    </row>
    <row r="75" spans="1:5" x14ac:dyDescent="0.35">
      <c r="A75" s="1">
        <v>45521</v>
      </c>
      <c r="B75" t="s">
        <v>69</v>
      </c>
      <c r="C75" s="2" t="s">
        <v>263</v>
      </c>
      <c r="D75" s="3">
        <v>409000</v>
      </c>
      <c r="E75" s="2" t="s">
        <v>337</v>
      </c>
    </row>
    <row r="76" spans="1:5" x14ac:dyDescent="0.35">
      <c r="A76" s="1">
        <v>45597</v>
      </c>
      <c r="B76" t="s">
        <v>24</v>
      </c>
      <c r="C76" s="2" t="s">
        <v>223</v>
      </c>
      <c r="D76" s="3">
        <v>277000</v>
      </c>
      <c r="E76" s="2" t="s">
        <v>337</v>
      </c>
    </row>
    <row r="77" spans="1:5" x14ac:dyDescent="0.35">
      <c r="A77" s="1">
        <v>45576</v>
      </c>
      <c r="B77" t="s">
        <v>70</v>
      </c>
      <c r="C77" s="2" t="s">
        <v>204</v>
      </c>
      <c r="D77" s="3">
        <v>259000</v>
      </c>
      <c r="E77" s="2" t="s">
        <v>341</v>
      </c>
    </row>
    <row r="78" spans="1:5" x14ac:dyDescent="0.35">
      <c r="A78" s="1">
        <v>45720</v>
      </c>
      <c r="B78" t="s">
        <v>71</v>
      </c>
      <c r="C78" s="2" t="s">
        <v>264</v>
      </c>
      <c r="D78" s="3">
        <v>105000</v>
      </c>
      <c r="E78" s="2" t="s">
        <v>339</v>
      </c>
    </row>
    <row r="79" spans="1:5" x14ac:dyDescent="0.35">
      <c r="A79" s="1">
        <v>45784</v>
      </c>
      <c r="B79" t="s">
        <v>72</v>
      </c>
      <c r="C79" s="2" t="s">
        <v>252</v>
      </c>
      <c r="D79" s="3">
        <v>177000</v>
      </c>
      <c r="E79" s="2" t="s">
        <v>340</v>
      </c>
    </row>
    <row r="80" spans="1:5" x14ac:dyDescent="0.35">
      <c r="A80" s="1">
        <v>45592</v>
      </c>
      <c r="B80" t="s">
        <v>42</v>
      </c>
      <c r="C80" s="2" t="s">
        <v>239</v>
      </c>
      <c r="D80" s="3">
        <v>473000</v>
      </c>
      <c r="E80" s="2" t="s">
        <v>338</v>
      </c>
    </row>
    <row r="81" spans="1:5" x14ac:dyDescent="0.35">
      <c r="A81" s="1">
        <v>45669</v>
      </c>
      <c r="B81" t="s">
        <v>73</v>
      </c>
      <c r="C81" s="2" t="s">
        <v>219</v>
      </c>
      <c r="D81" s="3">
        <v>565000</v>
      </c>
      <c r="E81" s="2" t="s">
        <v>341</v>
      </c>
    </row>
    <row r="82" spans="1:5" x14ac:dyDescent="0.35">
      <c r="A82" s="1">
        <v>45686</v>
      </c>
      <c r="B82" t="s">
        <v>74</v>
      </c>
      <c r="C82" s="2" t="s">
        <v>265</v>
      </c>
      <c r="D82" s="3">
        <v>329000</v>
      </c>
      <c r="E82" s="2" t="s">
        <v>341</v>
      </c>
    </row>
    <row r="83" spans="1:5" x14ac:dyDescent="0.35">
      <c r="A83" s="1">
        <v>45606</v>
      </c>
      <c r="B83" t="s">
        <v>75</v>
      </c>
      <c r="C83" s="2" t="s">
        <v>212</v>
      </c>
      <c r="D83" s="3">
        <v>233000</v>
      </c>
      <c r="E83" s="2" t="s">
        <v>340</v>
      </c>
    </row>
    <row r="84" spans="1:5" x14ac:dyDescent="0.35">
      <c r="A84" s="1">
        <v>45486</v>
      </c>
      <c r="B84" t="s">
        <v>76</v>
      </c>
      <c r="C84" s="2" t="s">
        <v>266</v>
      </c>
      <c r="D84" s="3">
        <v>435000</v>
      </c>
      <c r="E84" s="2" t="s">
        <v>341</v>
      </c>
    </row>
    <row r="85" spans="1:5" x14ac:dyDescent="0.35">
      <c r="A85" s="1">
        <v>45747</v>
      </c>
      <c r="B85" t="s">
        <v>72</v>
      </c>
      <c r="C85" s="2" t="s">
        <v>252</v>
      </c>
      <c r="D85" s="3">
        <v>308000</v>
      </c>
      <c r="E85" s="2" t="s">
        <v>340</v>
      </c>
    </row>
    <row r="86" spans="1:5" x14ac:dyDescent="0.35">
      <c r="A86" s="1">
        <v>45514</v>
      </c>
      <c r="B86" t="s">
        <v>17</v>
      </c>
      <c r="C86" s="2" t="s">
        <v>216</v>
      </c>
      <c r="D86" s="3">
        <v>900000</v>
      </c>
      <c r="E86" s="2" t="s">
        <v>337</v>
      </c>
    </row>
    <row r="87" spans="1:5" x14ac:dyDescent="0.35">
      <c r="A87" s="1">
        <v>45496</v>
      </c>
      <c r="B87" t="s">
        <v>77</v>
      </c>
      <c r="C87" s="2" t="s">
        <v>267</v>
      </c>
      <c r="D87" s="3">
        <v>456000</v>
      </c>
      <c r="E87" s="2" t="s">
        <v>339</v>
      </c>
    </row>
    <row r="88" spans="1:5" x14ac:dyDescent="0.35">
      <c r="A88" s="1">
        <v>45791</v>
      </c>
      <c r="B88" t="s">
        <v>78</v>
      </c>
      <c r="C88" s="2" t="s">
        <v>268</v>
      </c>
      <c r="D88" s="3">
        <v>633000</v>
      </c>
      <c r="E88" s="2" t="s">
        <v>337</v>
      </c>
    </row>
    <row r="89" spans="1:5" x14ac:dyDescent="0.35">
      <c r="A89" s="1">
        <v>45791</v>
      </c>
      <c r="B89" t="s">
        <v>18</v>
      </c>
      <c r="C89" s="2" t="s">
        <v>217</v>
      </c>
      <c r="D89" s="3">
        <v>704000</v>
      </c>
      <c r="E89" s="2" t="s">
        <v>337</v>
      </c>
    </row>
    <row r="90" spans="1:5" x14ac:dyDescent="0.35">
      <c r="A90" s="1">
        <v>45491</v>
      </c>
      <c r="B90" t="s">
        <v>79</v>
      </c>
      <c r="C90" s="2" t="s">
        <v>219</v>
      </c>
      <c r="D90" s="3">
        <v>552000</v>
      </c>
      <c r="E90" s="2" t="s">
        <v>339</v>
      </c>
    </row>
    <row r="91" spans="1:5" x14ac:dyDescent="0.35">
      <c r="A91" s="1">
        <v>45497</v>
      </c>
      <c r="B91" t="s">
        <v>33</v>
      </c>
      <c r="C91" s="2" t="s">
        <v>231</v>
      </c>
      <c r="D91" s="3">
        <v>571000</v>
      </c>
      <c r="E91" s="2" t="s">
        <v>340</v>
      </c>
    </row>
    <row r="92" spans="1:5" x14ac:dyDescent="0.35">
      <c r="A92" s="1">
        <v>45689</v>
      </c>
      <c r="B92" t="s">
        <v>71</v>
      </c>
      <c r="C92" s="2" t="s">
        <v>264</v>
      </c>
      <c r="D92" s="3">
        <v>356000</v>
      </c>
      <c r="E92" s="2" t="s">
        <v>339</v>
      </c>
    </row>
    <row r="93" spans="1:5" x14ac:dyDescent="0.35">
      <c r="A93" s="1">
        <v>45488</v>
      </c>
      <c r="B93" t="s">
        <v>80</v>
      </c>
      <c r="C93" s="2" t="s">
        <v>269</v>
      </c>
      <c r="D93" s="3">
        <v>247000</v>
      </c>
      <c r="E93" s="2" t="s">
        <v>339</v>
      </c>
    </row>
    <row r="94" spans="1:5" x14ac:dyDescent="0.35">
      <c r="A94" s="1">
        <v>45692</v>
      </c>
      <c r="B94" t="s">
        <v>81</v>
      </c>
      <c r="C94" s="2" t="s">
        <v>270</v>
      </c>
      <c r="D94" s="3">
        <v>635000</v>
      </c>
      <c r="E94" s="2" t="s">
        <v>339</v>
      </c>
    </row>
    <row r="95" spans="1:5" x14ac:dyDescent="0.35">
      <c r="A95" s="1">
        <v>45499</v>
      </c>
      <c r="B95" t="s">
        <v>82</v>
      </c>
      <c r="C95" s="2" t="s">
        <v>261</v>
      </c>
      <c r="D95" s="3">
        <v>516000</v>
      </c>
      <c r="E95" s="2" t="s">
        <v>341</v>
      </c>
    </row>
    <row r="96" spans="1:5" x14ac:dyDescent="0.35">
      <c r="A96" s="1">
        <v>45593</v>
      </c>
      <c r="B96" t="s">
        <v>83</v>
      </c>
      <c r="C96" s="2" t="s">
        <v>224</v>
      </c>
      <c r="D96" s="3">
        <v>599000</v>
      </c>
      <c r="E96" s="2" t="s">
        <v>341</v>
      </c>
    </row>
    <row r="97" spans="1:5" x14ac:dyDescent="0.35">
      <c r="A97" s="1">
        <v>45778</v>
      </c>
      <c r="B97" t="s">
        <v>84</v>
      </c>
      <c r="C97" s="2" t="s">
        <v>271</v>
      </c>
      <c r="D97" s="3">
        <v>151000</v>
      </c>
      <c r="E97" s="2" t="s">
        <v>340</v>
      </c>
    </row>
    <row r="98" spans="1:5" x14ac:dyDescent="0.35">
      <c r="A98" s="1">
        <v>45808</v>
      </c>
      <c r="B98" t="s">
        <v>85</v>
      </c>
      <c r="C98" s="2" t="s">
        <v>272</v>
      </c>
      <c r="D98" s="3">
        <v>520000</v>
      </c>
      <c r="E98" s="2" t="s">
        <v>341</v>
      </c>
    </row>
    <row r="99" spans="1:5" x14ac:dyDescent="0.35">
      <c r="A99" s="1">
        <v>45482</v>
      </c>
      <c r="B99" t="s">
        <v>86</v>
      </c>
      <c r="C99" s="2" t="s">
        <v>273</v>
      </c>
      <c r="D99" s="3">
        <v>883000</v>
      </c>
      <c r="E99" s="2" t="s">
        <v>339</v>
      </c>
    </row>
    <row r="100" spans="1:5" x14ac:dyDescent="0.35">
      <c r="A100" s="1">
        <v>45720</v>
      </c>
      <c r="B100" t="s">
        <v>87</v>
      </c>
      <c r="C100" s="2" t="s">
        <v>274</v>
      </c>
      <c r="D100" s="3">
        <v>470000</v>
      </c>
      <c r="E100" s="2" t="s">
        <v>341</v>
      </c>
    </row>
    <row r="101" spans="1:5" x14ac:dyDescent="0.35">
      <c r="A101" s="1">
        <v>45446</v>
      </c>
      <c r="B101" t="s">
        <v>88</v>
      </c>
      <c r="C101" s="2" t="s">
        <v>275</v>
      </c>
      <c r="D101" s="3">
        <v>315000</v>
      </c>
      <c r="E101" s="2" t="s">
        <v>341</v>
      </c>
    </row>
    <row r="102" spans="1:5" x14ac:dyDescent="0.35">
      <c r="A102" s="1">
        <v>45594</v>
      </c>
      <c r="B102" t="s">
        <v>34</v>
      </c>
      <c r="C102" s="2" t="s">
        <v>232</v>
      </c>
      <c r="D102" s="3">
        <v>647000</v>
      </c>
      <c r="E102" s="2" t="s">
        <v>340</v>
      </c>
    </row>
    <row r="103" spans="1:5" x14ac:dyDescent="0.35">
      <c r="A103" s="1">
        <v>45686</v>
      </c>
      <c r="B103" t="s">
        <v>49</v>
      </c>
      <c r="C103" s="2" t="s">
        <v>245</v>
      </c>
      <c r="D103" s="3">
        <v>795000</v>
      </c>
      <c r="E103" s="2" t="s">
        <v>337</v>
      </c>
    </row>
    <row r="104" spans="1:5" x14ac:dyDescent="0.35">
      <c r="A104" s="1">
        <v>45449</v>
      </c>
      <c r="B104" t="s">
        <v>29</v>
      </c>
      <c r="C104" s="2" t="s">
        <v>228</v>
      </c>
      <c r="D104" s="3">
        <v>645000</v>
      </c>
      <c r="E104" s="2" t="s">
        <v>341</v>
      </c>
    </row>
    <row r="105" spans="1:5" x14ac:dyDescent="0.35">
      <c r="A105" s="1">
        <v>45610</v>
      </c>
      <c r="B105" t="s">
        <v>89</v>
      </c>
      <c r="C105" s="2" t="s">
        <v>270</v>
      </c>
      <c r="D105" s="3">
        <v>730000</v>
      </c>
      <c r="E105" s="2" t="s">
        <v>340</v>
      </c>
    </row>
    <row r="106" spans="1:5" x14ac:dyDescent="0.35">
      <c r="A106" s="1">
        <v>45702</v>
      </c>
      <c r="B106" t="s">
        <v>75</v>
      </c>
      <c r="C106" s="2" t="s">
        <v>212</v>
      </c>
      <c r="D106" s="3">
        <v>781000</v>
      </c>
      <c r="E106" s="2" t="s">
        <v>340</v>
      </c>
    </row>
    <row r="107" spans="1:5" x14ac:dyDescent="0.35">
      <c r="A107" s="1">
        <v>45789</v>
      </c>
      <c r="B107" t="s">
        <v>13</v>
      </c>
      <c r="C107" s="2" t="s">
        <v>212</v>
      </c>
      <c r="D107" s="3">
        <v>877000</v>
      </c>
      <c r="E107" s="2" t="s">
        <v>341</v>
      </c>
    </row>
    <row r="108" spans="1:5" x14ac:dyDescent="0.35">
      <c r="A108" s="1">
        <v>45498</v>
      </c>
      <c r="B108" t="s">
        <v>42</v>
      </c>
      <c r="C108" s="2" t="s">
        <v>239</v>
      </c>
      <c r="D108" s="3">
        <v>320000</v>
      </c>
      <c r="E108" s="2" t="s">
        <v>338</v>
      </c>
    </row>
    <row r="109" spans="1:5" x14ac:dyDescent="0.35">
      <c r="A109" s="1">
        <v>45633</v>
      </c>
      <c r="B109" t="s">
        <v>90</v>
      </c>
      <c r="C109" s="2" t="s">
        <v>229</v>
      </c>
      <c r="D109" s="3">
        <v>168000</v>
      </c>
      <c r="E109" s="2" t="s">
        <v>337</v>
      </c>
    </row>
    <row r="110" spans="1:5" x14ac:dyDescent="0.35">
      <c r="A110" s="1">
        <v>45500</v>
      </c>
      <c r="B110" t="s">
        <v>28</v>
      </c>
      <c r="C110" s="2" t="s">
        <v>227</v>
      </c>
      <c r="D110" s="3">
        <v>714000</v>
      </c>
      <c r="E110" s="2" t="s">
        <v>341</v>
      </c>
    </row>
    <row r="111" spans="1:5" x14ac:dyDescent="0.35">
      <c r="A111" s="1">
        <v>45581</v>
      </c>
      <c r="B111" t="s">
        <v>91</v>
      </c>
      <c r="C111" s="2" t="s">
        <v>233</v>
      </c>
      <c r="D111" s="3">
        <v>856000</v>
      </c>
      <c r="E111" s="2" t="s">
        <v>337</v>
      </c>
    </row>
    <row r="112" spans="1:5" x14ac:dyDescent="0.35">
      <c r="A112" s="1">
        <v>45620</v>
      </c>
      <c r="B112" t="s">
        <v>92</v>
      </c>
      <c r="C112" s="2" t="s">
        <v>208</v>
      </c>
      <c r="D112" s="3">
        <v>567000</v>
      </c>
      <c r="E112" s="2" t="s">
        <v>340</v>
      </c>
    </row>
    <row r="113" spans="1:5" x14ac:dyDescent="0.35">
      <c r="A113" s="1">
        <v>45466</v>
      </c>
      <c r="B113" t="s">
        <v>12</v>
      </c>
      <c r="C113" s="2" t="s">
        <v>211</v>
      </c>
      <c r="D113" s="3">
        <v>759000</v>
      </c>
      <c r="E113" s="2" t="s">
        <v>340</v>
      </c>
    </row>
    <row r="114" spans="1:5" x14ac:dyDescent="0.35">
      <c r="A114" s="1">
        <v>45527</v>
      </c>
      <c r="B114" t="s">
        <v>93</v>
      </c>
      <c r="C114" s="2" t="s">
        <v>276</v>
      </c>
      <c r="D114" s="3">
        <v>272000</v>
      </c>
      <c r="E114" s="2" t="s">
        <v>339</v>
      </c>
    </row>
    <row r="115" spans="1:5" x14ac:dyDescent="0.35">
      <c r="A115" s="1">
        <v>45626</v>
      </c>
      <c r="B115" t="s">
        <v>71</v>
      </c>
      <c r="C115" s="2" t="s">
        <v>264</v>
      </c>
      <c r="D115" s="3">
        <v>221000</v>
      </c>
      <c r="E115" s="2" t="s">
        <v>339</v>
      </c>
    </row>
    <row r="116" spans="1:5" x14ac:dyDescent="0.35">
      <c r="A116" s="1">
        <v>45511</v>
      </c>
      <c r="B116" t="s">
        <v>94</v>
      </c>
      <c r="C116" s="2" t="s">
        <v>224</v>
      </c>
      <c r="D116" s="3">
        <v>540000</v>
      </c>
      <c r="E116" s="2" t="s">
        <v>341</v>
      </c>
    </row>
    <row r="117" spans="1:5" x14ac:dyDescent="0.35">
      <c r="A117" s="1">
        <v>45531</v>
      </c>
      <c r="B117" t="s">
        <v>95</v>
      </c>
      <c r="C117" s="2" t="s">
        <v>277</v>
      </c>
      <c r="D117" s="3">
        <v>804000</v>
      </c>
      <c r="E117" s="2" t="s">
        <v>339</v>
      </c>
    </row>
    <row r="118" spans="1:5" x14ac:dyDescent="0.35">
      <c r="A118" s="1">
        <v>45709</v>
      </c>
      <c r="B118" t="s">
        <v>96</v>
      </c>
      <c r="C118" s="2" t="s">
        <v>278</v>
      </c>
      <c r="D118" s="3">
        <v>990000</v>
      </c>
      <c r="E118" s="2" t="s">
        <v>341</v>
      </c>
    </row>
    <row r="119" spans="1:5" x14ac:dyDescent="0.35">
      <c r="A119" s="1">
        <v>45771</v>
      </c>
      <c r="B119" t="s">
        <v>97</v>
      </c>
      <c r="C119" s="2" t="s">
        <v>279</v>
      </c>
      <c r="D119" s="3">
        <v>797000</v>
      </c>
      <c r="E119" s="2" t="s">
        <v>341</v>
      </c>
    </row>
    <row r="120" spans="1:5" x14ac:dyDescent="0.35">
      <c r="A120" s="1">
        <v>45661</v>
      </c>
      <c r="B120" t="s">
        <v>98</v>
      </c>
      <c r="C120" s="2" t="s">
        <v>264</v>
      </c>
      <c r="D120" s="3">
        <v>555000</v>
      </c>
      <c r="E120" s="2" t="s">
        <v>338</v>
      </c>
    </row>
    <row r="121" spans="1:5" x14ac:dyDescent="0.35">
      <c r="A121" s="1">
        <v>45646</v>
      </c>
      <c r="B121" t="s">
        <v>40</v>
      </c>
      <c r="C121" s="2" t="s">
        <v>231</v>
      </c>
      <c r="D121" s="3">
        <v>971000</v>
      </c>
      <c r="E121" s="2" t="s">
        <v>341</v>
      </c>
    </row>
    <row r="122" spans="1:5" x14ac:dyDescent="0.35">
      <c r="A122" s="1">
        <v>45800</v>
      </c>
      <c r="B122" t="s">
        <v>18</v>
      </c>
      <c r="C122" s="2" t="s">
        <v>217</v>
      </c>
      <c r="D122" s="3">
        <v>198000</v>
      </c>
      <c r="E122" s="2" t="s">
        <v>337</v>
      </c>
    </row>
    <row r="123" spans="1:5" x14ac:dyDescent="0.35">
      <c r="A123" s="1">
        <v>45612</v>
      </c>
      <c r="B123" t="s">
        <v>99</v>
      </c>
      <c r="C123" s="2" t="s">
        <v>280</v>
      </c>
      <c r="D123" s="3">
        <v>334000</v>
      </c>
      <c r="E123" s="2" t="s">
        <v>340</v>
      </c>
    </row>
    <row r="124" spans="1:5" x14ac:dyDescent="0.35">
      <c r="A124" s="1">
        <v>45795</v>
      </c>
      <c r="B124" t="s">
        <v>92</v>
      </c>
      <c r="C124" s="2" t="s">
        <v>208</v>
      </c>
      <c r="D124" s="3">
        <v>716000</v>
      </c>
      <c r="E124" s="2" t="s">
        <v>340</v>
      </c>
    </row>
    <row r="125" spans="1:5" x14ac:dyDescent="0.35">
      <c r="A125" s="1">
        <v>45577</v>
      </c>
      <c r="B125" t="s">
        <v>100</v>
      </c>
      <c r="C125" s="2" t="s">
        <v>281</v>
      </c>
      <c r="D125" s="3">
        <v>276000</v>
      </c>
      <c r="E125" s="2" t="s">
        <v>337</v>
      </c>
    </row>
    <row r="126" spans="1:5" x14ac:dyDescent="0.35">
      <c r="A126" s="1">
        <v>45514</v>
      </c>
      <c r="B126" t="s">
        <v>64</v>
      </c>
      <c r="C126" s="2" t="s">
        <v>258</v>
      </c>
      <c r="D126" s="3">
        <v>834000</v>
      </c>
      <c r="E126" s="2" t="s">
        <v>341</v>
      </c>
    </row>
    <row r="127" spans="1:5" x14ac:dyDescent="0.35">
      <c r="A127" s="1">
        <v>45722</v>
      </c>
      <c r="B127" t="s">
        <v>82</v>
      </c>
      <c r="C127" s="2" t="s">
        <v>261</v>
      </c>
      <c r="D127" s="3">
        <v>249000</v>
      </c>
      <c r="E127" s="2" t="s">
        <v>341</v>
      </c>
    </row>
    <row r="128" spans="1:5" x14ac:dyDescent="0.35">
      <c r="A128" s="1">
        <v>45592</v>
      </c>
      <c r="B128" t="s">
        <v>101</v>
      </c>
      <c r="C128" s="2" t="s">
        <v>282</v>
      </c>
      <c r="D128" s="3">
        <v>323000</v>
      </c>
      <c r="E128" s="2" t="s">
        <v>340</v>
      </c>
    </row>
    <row r="129" spans="1:5" x14ac:dyDescent="0.35">
      <c r="A129" s="1">
        <v>45737</v>
      </c>
      <c r="B129" t="s">
        <v>102</v>
      </c>
      <c r="C129" s="2" t="s">
        <v>283</v>
      </c>
      <c r="D129" s="3">
        <v>767000</v>
      </c>
      <c r="E129" s="2" t="s">
        <v>340</v>
      </c>
    </row>
    <row r="130" spans="1:5" x14ac:dyDescent="0.35">
      <c r="A130" s="1">
        <v>45635</v>
      </c>
      <c r="B130" t="s">
        <v>103</v>
      </c>
      <c r="C130" s="2" t="s">
        <v>284</v>
      </c>
      <c r="D130" s="3">
        <v>524000</v>
      </c>
      <c r="E130" s="2" t="s">
        <v>338</v>
      </c>
    </row>
    <row r="131" spans="1:5" x14ac:dyDescent="0.35">
      <c r="A131" s="1">
        <v>45494</v>
      </c>
      <c r="B131" t="s">
        <v>72</v>
      </c>
      <c r="C131" s="2" t="s">
        <v>252</v>
      </c>
      <c r="D131" s="3">
        <v>787000</v>
      </c>
      <c r="E131" s="2" t="s">
        <v>340</v>
      </c>
    </row>
    <row r="132" spans="1:5" x14ac:dyDescent="0.35">
      <c r="A132" s="1">
        <v>45469</v>
      </c>
      <c r="B132" t="s">
        <v>104</v>
      </c>
      <c r="C132" s="2" t="s">
        <v>285</v>
      </c>
      <c r="D132" s="3">
        <v>921000</v>
      </c>
      <c r="E132" s="2" t="s">
        <v>341</v>
      </c>
    </row>
    <row r="133" spans="1:5" x14ac:dyDescent="0.35">
      <c r="A133" s="1">
        <v>45580</v>
      </c>
      <c r="B133" t="s">
        <v>28</v>
      </c>
      <c r="C133" s="2" t="s">
        <v>227</v>
      </c>
      <c r="D133" s="3">
        <v>214000</v>
      </c>
      <c r="E133" s="2" t="s">
        <v>341</v>
      </c>
    </row>
    <row r="134" spans="1:5" x14ac:dyDescent="0.35">
      <c r="A134" s="1">
        <v>45711</v>
      </c>
      <c r="B134" t="s">
        <v>68</v>
      </c>
      <c r="C134" s="2" t="s">
        <v>262</v>
      </c>
      <c r="D134" s="3">
        <v>249000</v>
      </c>
      <c r="E134" s="2" t="s">
        <v>337</v>
      </c>
    </row>
    <row r="135" spans="1:5" x14ac:dyDescent="0.35">
      <c r="A135" s="1">
        <v>45546</v>
      </c>
      <c r="B135" t="s">
        <v>86</v>
      </c>
      <c r="C135" s="2" t="s">
        <v>273</v>
      </c>
      <c r="D135" s="3">
        <v>572000</v>
      </c>
      <c r="E135" s="2" t="s">
        <v>339</v>
      </c>
    </row>
    <row r="136" spans="1:5" x14ac:dyDescent="0.35">
      <c r="A136" s="1">
        <v>45577</v>
      </c>
      <c r="B136" t="s">
        <v>105</v>
      </c>
      <c r="C136" s="2" t="s">
        <v>286</v>
      </c>
      <c r="D136" s="3">
        <v>289000</v>
      </c>
      <c r="E136" s="2" t="s">
        <v>339</v>
      </c>
    </row>
    <row r="137" spans="1:5" x14ac:dyDescent="0.35">
      <c r="A137" s="1">
        <v>45574</v>
      </c>
      <c r="B137" t="s">
        <v>93</v>
      </c>
      <c r="C137" s="2" t="s">
        <v>276</v>
      </c>
      <c r="D137" s="3">
        <v>953000</v>
      </c>
      <c r="E137" s="2" t="s">
        <v>339</v>
      </c>
    </row>
    <row r="138" spans="1:5" x14ac:dyDescent="0.35">
      <c r="A138" s="1">
        <v>45554</v>
      </c>
      <c r="B138" t="s">
        <v>27</v>
      </c>
      <c r="C138" s="2" t="s">
        <v>226</v>
      </c>
      <c r="D138" s="3">
        <v>201000</v>
      </c>
      <c r="E138" s="2" t="s">
        <v>337</v>
      </c>
    </row>
    <row r="139" spans="1:5" x14ac:dyDescent="0.35">
      <c r="A139" s="1">
        <v>45640</v>
      </c>
      <c r="B139" t="s">
        <v>106</v>
      </c>
      <c r="C139" s="2" t="s">
        <v>287</v>
      </c>
      <c r="D139" s="3">
        <v>997000</v>
      </c>
      <c r="E139" s="2" t="s">
        <v>338</v>
      </c>
    </row>
    <row r="140" spans="1:5" x14ac:dyDescent="0.35">
      <c r="A140" s="1">
        <v>45444</v>
      </c>
      <c r="B140" t="s">
        <v>107</v>
      </c>
      <c r="C140" s="2" t="s">
        <v>288</v>
      </c>
      <c r="D140" s="3">
        <v>812000</v>
      </c>
      <c r="E140" s="2" t="s">
        <v>337</v>
      </c>
    </row>
    <row r="141" spans="1:5" x14ac:dyDescent="0.35">
      <c r="A141" s="1">
        <v>45539</v>
      </c>
      <c r="B141" t="s">
        <v>108</v>
      </c>
      <c r="C141" s="2" t="s">
        <v>278</v>
      </c>
      <c r="D141" s="3">
        <v>901000</v>
      </c>
      <c r="E141" s="2" t="s">
        <v>339</v>
      </c>
    </row>
    <row r="142" spans="1:5" x14ac:dyDescent="0.35">
      <c r="A142" s="1">
        <v>45687</v>
      </c>
      <c r="B142" t="s">
        <v>109</v>
      </c>
      <c r="C142" s="2" t="s">
        <v>289</v>
      </c>
      <c r="D142" s="3">
        <v>393000</v>
      </c>
      <c r="E142" s="2" t="s">
        <v>337</v>
      </c>
    </row>
    <row r="143" spans="1:5" x14ac:dyDescent="0.35">
      <c r="A143" s="1">
        <v>45697</v>
      </c>
      <c r="B143" t="s">
        <v>110</v>
      </c>
      <c r="C143" s="2" t="s">
        <v>290</v>
      </c>
      <c r="D143" s="3">
        <v>649000</v>
      </c>
      <c r="E143" s="2" t="s">
        <v>338</v>
      </c>
    </row>
    <row r="144" spans="1:5" x14ac:dyDescent="0.35">
      <c r="A144" s="1">
        <v>45766</v>
      </c>
      <c r="B144" t="s">
        <v>111</v>
      </c>
      <c r="C144" s="2" t="s">
        <v>291</v>
      </c>
      <c r="D144" s="3">
        <v>916000</v>
      </c>
      <c r="E144" s="2" t="s">
        <v>340</v>
      </c>
    </row>
    <row r="145" spans="1:5" x14ac:dyDescent="0.35">
      <c r="A145" s="1">
        <v>45715</v>
      </c>
      <c r="B145" t="s">
        <v>18</v>
      </c>
      <c r="C145" s="2" t="s">
        <v>217</v>
      </c>
      <c r="D145" s="3">
        <v>594000</v>
      </c>
      <c r="E145" s="2" t="s">
        <v>337</v>
      </c>
    </row>
    <row r="146" spans="1:5" x14ac:dyDescent="0.35">
      <c r="A146" s="1">
        <v>45606</v>
      </c>
      <c r="B146" t="s">
        <v>50</v>
      </c>
      <c r="C146" s="2" t="s">
        <v>246</v>
      </c>
      <c r="D146" s="3">
        <v>211000</v>
      </c>
      <c r="E146" s="2" t="s">
        <v>337</v>
      </c>
    </row>
    <row r="147" spans="1:5" x14ac:dyDescent="0.35">
      <c r="A147" s="1">
        <v>45630</v>
      </c>
      <c r="B147" t="s">
        <v>112</v>
      </c>
      <c r="C147" s="2" t="s">
        <v>229</v>
      </c>
      <c r="D147" s="3">
        <v>160000</v>
      </c>
      <c r="E147" s="2" t="s">
        <v>338</v>
      </c>
    </row>
    <row r="148" spans="1:5" x14ac:dyDescent="0.35">
      <c r="A148" s="1">
        <v>45754</v>
      </c>
      <c r="B148" t="s">
        <v>113</v>
      </c>
      <c r="C148" s="2" t="s">
        <v>231</v>
      </c>
      <c r="D148" s="3">
        <v>142000</v>
      </c>
      <c r="E148" s="2" t="s">
        <v>340</v>
      </c>
    </row>
    <row r="149" spans="1:5" x14ac:dyDescent="0.35">
      <c r="A149" s="1">
        <v>45781</v>
      </c>
      <c r="B149" t="s">
        <v>89</v>
      </c>
      <c r="C149" s="2" t="s">
        <v>270</v>
      </c>
      <c r="D149" s="3">
        <v>818000</v>
      </c>
      <c r="E149" s="2" t="s">
        <v>340</v>
      </c>
    </row>
    <row r="150" spans="1:5" x14ac:dyDescent="0.35">
      <c r="A150" s="1">
        <v>45519</v>
      </c>
      <c r="B150" t="s">
        <v>114</v>
      </c>
      <c r="C150" s="2" t="s">
        <v>292</v>
      </c>
      <c r="D150" s="3">
        <v>290000</v>
      </c>
      <c r="E150" s="2" t="s">
        <v>341</v>
      </c>
    </row>
    <row r="151" spans="1:5" x14ac:dyDescent="0.35">
      <c r="A151" s="1">
        <v>45544</v>
      </c>
      <c r="B151" t="s">
        <v>115</v>
      </c>
      <c r="C151" s="2" t="s">
        <v>293</v>
      </c>
      <c r="D151" s="3">
        <v>734000</v>
      </c>
      <c r="E151" s="2" t="s">
        <v>340</v>
      </c>
    </row>
    <row r="152" spans="1:5" x14ac:dyDescent="0.35">
      <c r="A152" s="1">
        <v>45791</v>
      </c>
      <c r="B152" t="s">
        <v>116</v>
      </c>
      <c r="C152" s="2" t="s">
        <v>218</v>
      </c>
      <c r="D152" s="3">
        <v>310000</v>
      </c>
      <c r="E152" s="2" t="s">
        <v>339</v>
      </c>
    </row>
    <row r="153" spans="1:5" x14ac:dyDescent="0.35">
      <c r="A153" s="1">
        <v>45486</v>
      </c>
      <c r="B153" t="s">
        <v>24</v>
      </c>
      <c r="C153" s="2" t="s">
        <v>223</v>
      </c>
      <c r="D153" s="3">
        <v>923000</v>
      </c>
      <c r="E153" s="2" t="s">
        <v>337</v>
      </c>
    </row>
    <row r="154" spans="1:5" x14ac:dyDescent="0.35">
      <c r="A154" s="1">
        <v>45504</v>
      </c>
      <c r="B154" t="s">
        <v>110</v>
      </c>
      <c r="C154" s="2" t="s">
        <v>290</v>
      </c>
      <c r="D154" s="3">
        <v>726000</v>
      </c>
      <c r="E154" s="2" t="s">
        <v>338</v>
      </c>
    </row>
    <row r="155" spans="1:5" x14ac:dyDescent="0.35">
      <c r="A155" s="1">
        <v>45790</v>
      </c>
      <c r="B155" t="s">
        <v>117</v>
      </c>
      <c r="C155" s="2" t="s">
        <v>294</v>
      </c>
      <c r="D155" s="3">
        <v>896000</v>
      </c>
      <c r="E155" s="2" t="s">
        <v>340</v>
      </c>
    </row>
    <row r="156" spans="1:5" x14ac:dyDescent="0.35">
      <c r="A156" s="1">
        <v>45771</v>
      </c>
      <c r="B156" t="s">
        <v>118</v>
      </c>
      <c r="C156" s="2" t="s">
        <v>295</v>
      </c>
      <c r="D156" s="3">
        <v>463000</v>
      </c>
      <c r="E156" s="2" t="s">
        <v>339</v>
      </c>
    </row>
    <row r="157" spans="1:5" x14ac:dyDescent="0.35">
      <c r="A157" s="1">
        <v>45475</v>
      </c>
      <c r="B157" t="s">
        <v>119</v>
      </c>
      <c r="C157" s="2" t="s">
        <v>296</v>
      </c>
      <c r="D157" s="3">
        <v>572000</v>
      </c>
      <c r="E157" s="2" t="s">
        <v>338</v>
      </c>
    </row>
    <row r="158" spans="1:5" x14ac:dyDescent="0.35">
      <c r="A158" s="1">
        <v>45482</v>
      </c>
      <c r="B158" t="s">
        <v>120</v>
      </c>
      <c r="C158" s="2" t="s">
        <v>247</v>
      </c>
      <c r="D158" s="3">
        <v>306000</v>
      </c>
      <c r="E158" s="2" t="s">
        <v>341</v>
      </c>
    </row>
    <row r="159" spans="1:5" x14ac:dyDescent="0.35">
      <c r="A159" s="1">
        <v>45802</v>
      </c>
      <c r="B159" t="s">
        <v>85</v>
      </c>
      <c r="C159" s="2" t="s">
        <v>272</v>
      </c>
      <c r="D159" s="3">
        <v>919000</v>
      </c>
      <c r="E159" s="2" t="s">
        <v>341</v>
      </c>
    </row>
    <row r="160" spans="1:5" x14ac:dyDescent="0.35">
      <c r="A160" s="1">
        <v>45513</v>
      </c>
      <c r="B160" t="s">
        <v>40</v>
      </c>
      <c r="C160" s="2" t="s">
        <v>231</v>
      </c>
      <c r="D160" s="3">
        <v>197000</v>
      </c>
      <c r="E160" s="2" t="s">
        <v>341</v>
      </c>
    </row>
    <row r="161" spans="1:5" x14ac:dyDescent="0.35">
      <c r="A161" s="1">
        <v>45484</v>
      </c>
      <c r="B161" t="s">
        <v>121</v>
      </c>
      <c r="C161" s="2" t="s">
        <v>297</v>
      </c>
      <c r="D161" s="3">
        <v>513000</v>
      </c>
      <c r="E161" s="2" t="s">
        <v>337</v>
      </c>
    </row>
    <row r="162" spans="1:5" x14ac:dyDescent="0.35">
      <c r="A162" s="1">
        <v>45605</v>
      </c>
      <c r="B162" t="s">
        <v>122</v>
      </c>
      <c r="C162" s="2" t="s">
        <v>298</v>
      </c>
      <c r="D162" s="3">
        <v>603000</v>
      </c>
      <c r="E162" s="2" t="s">
        <v>339</v>
      </c>
    </row>
    <row r="163" spans="1:5" x14ac:dyDescent="0.35">
      <c r="A163" s="1">
        <v>45504</v>
      </c>
      <c r="B163" t="s">
        <v>123</v>
      </c>
      <c r="C163" s="2" t="s">
        <v>223</v>
      </c>
      <c r="D163" s="3">
        <v>675000</v>
      </c>
      <c r="E163" s="2" t="s">
        <v>339</v>
      </c>
    </row>
    <row r="164" spans="1:5" x14ac:dyDescent="0.35">
      <c r="A164" s="1">
        <v>45694</v>
      </c>
      <c r="B164" t="s">
        <v>56</v>
      </c>
      <c r="C164" s="2" t="s">
        <v>252</v>
      </c>
      <c r="D164" s="3">
        <v>352000</v>
      </c>
      <c r="E164" s="2" t="s">
        <v>338</v>
      </c>
    </row>
    <row r="165" spans="1:5" x14ac:dyDescent="0.35">
      <c r="A165" s="1">
        <v>45563</v>
      </c>
      <c r="B165" t="s">
        <v>124</v>
      </c>
      <c r="C165" s="2" t="s">
        <v>231</v>
      </c>
      <c r="D165" s="3">
        <v>518000</v>
      </c>
      <c r="E165" s="2" t="s">
        <v>338</v>
      </c>
    </row>
    <row r="166" spans="1:5" x14ac:dyDescent="0.35">
      <c r="A166" s="1">
        <v>45704</v>
      </c>
      <c r="B166" t="s">
        <v>125</v>
      </c>
      <c r="C166" s="2" t="s">
        <v>299</v>
      </c>
      <c r="D166" s="3">
        <v>817000</v>
      </c>
      <c r="E166" s="2" t="s">
        <v>339</v>
      </c>
    </row>
    <row r="167" spans="1:5" x14ac:dyDescent="0.35">
      <c r="A167" s="1">
        <v>45537</v>
      </c>
      <c r="B167" t="s">
        <v>7</v>
      </c>
      <c r="C167" s="2" t="s">
        <v>206</v>
      </c>
      <c r="D167" s="3">
        <v>611000</v>
      </c>
      <c r="E167" s="2" t="s">
        <v>338</v>
      </c>
    </row>
    <row r="168" spans="1:5" x14ac:dyDescent="0.35">
      <c r="A168" s="1">
        <v>45748</v>
      </c>
      <c r="B168" t="s">
        <v>126</v>
      </c>
      <c r="C168" s="2" t="s">
        <v>300</v>
      </c>
      <c r="D168" s="3">
        <v>425000</v>
      </c>
      <c r="E168" s="2" t="s">
        <v>338</v>
      </c>
    </row>
    <row r="169" spans="1:5" x14ac:dyDescent="0.35">
      <c r="A169" s="1">
        <v>45770</v>
      </c>
      <c r="B169" t="s">
        <v>127</v>
      </c>
      <c r="C169" s="2" t="s">
        <v>292</v>
      </c>
      <c r="D169" s="3">
        <v>552000</v>
      </c>
      <c r="E169" s="2" t="s">
        <v>337</v>
      </c>
    </row>
    <row r="170" spans="1:5" x14ac:dyDescent="0.35">
      <c r="A170" s="1">
        <v>45790</v>
      </c>
      <c r="B170" t="s">
        <v>128</v>
      </c>
      <c r="C170" s="2" t="s">
        <v>301</v>
      </c>
      <c r="D170" s="3">
        <v>334000</v>
      </c>
      <c r="E170" s="2" t="s">
        <v>338</v>
      </c>
    </row>
    <row r="171" spans="1:5" x14ac:dyDescent="0.35">
      <c r="A171" s="1">
        <v>45796</v>
      </c>
      <c r="B171" t="s">
        <v>129</v>
      </c>
      <c r="C171" s="2" t="s">
        <v>301</v>
      </c>
      <c r="D171" s="3">
        <v>447000</v>
      </c>
      <c r="E171" s="2" t="s">
        <v>339</v>
      </c>
    </row>
    <row r="172" spans="1:5" x14ac:dyDescent="0.35">
      <c r="A172" s="1">
        <v>45538</v>
      </c>
      <c r="B172" t="s">
        <v>125</v>
      </c>
      <c r="C172" s="2" t="s">
        <v>299</v>
      </c>
      <c r="D172" s="3">
        <v>484000</v>
      </c>
      <c r="E172" s="2" t="s">
        <v>339</v>
      </c>
    </row>
    <row r="173" spans="1:5" x14ac:dyDescent="0.35">
      <c r="A173" s="1">
        <v>45699</v>
      </c>
      <c r="B173" t="s">
        <v>29</v>
      </c>
      <c r="C173" s="2" t="s">
        <v>228</v>
      </c>
      <c r="D173" s="3">
        <v>935000</v>
      </c>
      <c r="E173" s="2" t="s">
        <v>341</v>
      </c>
    </row>
    <row r="174" spans="1:5" x14ac:dyDescent="0.35">
      <c r="A174" s="1">
        <v>45558</v>
      </c>
      <c r="B174" t="s">
        <v>7</v>
      </c>
      <c r="C174" s="2" t="s">
        <v>206</v>
      </c>
      <c r="D174" s="3">
        <v>426000</v>
      </c>
      <c r="E174" s="2" t="s">
        <v>338</v>
      </c>
    </row>
    <row r="175" spans="1:5" x14ac:dyDescent="0.35">
      <c r="A175" s="1">
        <v>45489</v>
      </c>
      <c r="B175" t="s">
        <v>130</v>
      </c>
      <c r="C175" s="2" t="s">
        <v>204</v>
      </c>
      <c r="D175" s="3">
        <v>600000</v>
      </c>
      <c r="E175" s="2" t="s">
        <v>340</v>
      </c>
    </row>
    <row r="176" spans="1:5" x14ac:dyDescent="0.35">
      <c r="A176" s="1">
        <v>45483</v>
      </c>
      <c r="B176" t="s">
        <v>72</v>
      </c>
      <c r="C176" s="2" t="s">
        <v>252</v>
      </c>
      <c r="D176" s="3">
        <v>498000</v>
      </c>
      <c r="E176" s="2" t="s">
        <v>340</v>
      </c>
    </row>
    <row r="177" spans="1:5" x14ac:dyDescent="0.35">
      <c r="A177" s="1">
        <v>45565</v>
      </c>
      <c r="B177" t="s">
        <v>131</v>
      </c>
      <c r="C177" s="2" t="s">
        <v>302</v>
      </c>
      <c r="D177" s="3">
        <v>953000</v>
      </c>
      <c r="E177" s="2" t="s">
        <v>337</v>
      </c>
    </row>
    <row r="178" spans="1:5" x14ac:dyDescent="0.35">
      <c r="A178" s="1">
        <v>45739</v>
      </c>
      <c r="B178" t="s">
        <v>132</v>
      </c>
      <c r="C178" s="2" t="s">
        <v>303</v>
      </c>
      <c r="D178" s="3">
        <v>884000</v>
      </c>
      <c r="E178" s="2" t="s">
        <v>337</v>
      </c>
    </row>
    <row r="179" spans="1:5" x14ac:dyDescent="0.35">
      <c r="A179" s="1">
        <v>45735</v>
      </c>
      <c r="B179" t="s">
        <v>133</v>
      </c>
      <c r="C179" s="2" t="s">
        <v>218</v>
      </c>
      <c r="D179" s="3">
        <v>513000</v>
      </c>
      <c r="E179" s="2" t="s">
        <v>341</v>
      </c>
    </row>
    <row r="180" spans="1:5" x14ac:dyDescent="0.35">
      <c r="A180" s="1">
        <v>45769</v>
      </c>
      <c r="B180" t="s">
        <v>78</v>
      </c>
      <c r="C180" s="2" t="s">
        <v>268</v>
      </c>
      <c r="D180" s="3">
        <v>747000</v>
      </c>
      <c r="E180" s="2" t="s">
        <v>337</v>
      </c>
    </row>
    <row r="181" spans="1:5" x14ac:dyDescent="0.35">
      <c r="A181" s="1">
        <v>45675</v>
      </c>
      <c r="B181" t="s">
        <v>45</v>
      </c>
      <c r="C181" s="2" t="s">
        <v>242</v>
      </c>
      <c r="D181" s="3">
        <v>500000</v>
      </c>
      <c r="E181" s="2" t="s">
        <v>338</v>
      </c>
    </row>
    <row r="182" spans="1:5" x14ac:dyDescent="0.35">
      <c r="A182" s="1">
        <v>45592</v>
      </c>
      <c r="B182" t="s">
        <v>134</v>
      </c>
      <c r="C182" s="2" t="s">
        <v>246</v>
      </c>
      <c r="D182" s="3">
        <v>543000</v>
      </c>
      <c r="E182" s="2" t="s">
        <v>338</v>
      </c>
    </row>
    <row r="183" spans="1:5" x14ac:dyDescent="0.35">
      <c r="A183" s="1">
        <v>45452</v>
      </c>
      <c r="B183" t="s">
        <v>37</v>
      </c>
      <c r="C183" s="2" t="s">
        <v>235</v>
      </c>
      <c r="D183" s="3">
        <v>103000</v>
      </c>
      <c r="E183" s="2" t="s">
        <v>341</v>
      </c>
    </row>
    <row r="184" spans="1:5" x14ac:dyDescent="0.35">
      <c r="A184" s="1">
        <v>45702</v>
      </c>
      <c r="B184" t="s">
        <v>52</v>
      </c>
      <c r="C184" s="2" t="s">
        <v>248</v>
      </c>
      <c r="D184" s="3">
        <v>159000</v>
      </c>
      <c r="E184" s="2" t="s">
        <v>338</v>
      </c>
    </row>
    <row r="185" spans="1:5" x14ac:dyDescent="0.35">
      <c r="A185" s="1">
        <v>45607</v>
      </c>
      <c r="B185" t="s">
        <v>55</v>
      </c>
      <c r="C185" s="2" t="s">
        <v>251</v>
      </c>
      <c r="D185" s="3">
        <v>311000</v>
      </c>
      <c r="E185" s="2" t="s">
        <v>340</v>
      </c>
    </row>
    <row r="186" spans="1:5" x14ac:dyDescent="0.35">
      <c r="A186" s="1">
        <v>45501</v>
      </c>
      <c r="B186" t="s">
        <v>135</v>
      </c>
      <c r="C186" s="2" t="s">
        <v>304</v>
      </c>
      <c r="D186" s="3">
        <v>495000</v>
      </c>
      <c r="E186" s="2" t="s">
        <v>338</v>
      </c>
    </row>
    <row r="187" spans="1:5" x14ac:dyDescent="0.35">
      <c r="A187" s="1">
        <v>45732</v>
      </c>
      <c r="B187" t="s">
        <v>48</v>
      </c>
      <c r="C187" s="2" t="s">
        <v>231</v>
      </c>
      <c r="D187" s="3">
        <v>626000</v>
      </c>
      <c r="E187" s="2" t="s">
        <v>340</v>
      </c>
    </row>
    <row r="188" spans="1:5" x14ac:dyDescent="0.35">
      <c r="A188" s="1">
        <v>45740</v>
      </c>
      <c r="B188" t="s">
        <v>58</v>
      </c>
      <c r="C188" s="2" t="s">
        <v>241</v>
      </c>
      <c r="D188" s="3">
        <v>581000</v>
      </c>
      <c r="E188" s="2" t="s">
        <v>337</v>
      </c>
    </row>
    <row r="189" spans="1:5" x14ac:dyDescent="0.35">
      <c r="A189" s="1">
        <v>45469</v>
      </c>
      <c r="B189" t="s">
        <v>136</v>
      </c>
      <c r="C189" s="2" t="s">
        <v>305</v>
      </c>
      <c r="D189" s="3">
        <v>793000</v>
      </c>
      <c r="E189" s="2" t="s">
        <v>339</v>
      </c>
    </row>
    <row r="190" spans="1:5" x14ac:dyDescent="0.35">
      <c r="A190" s="1">
        <v>45599</v>
      </c>
      <c r="B190" t="s">
        <v>85</v>
      </c>
      <c r="C190" s="2" t="s">
        <v>272</v>
      </c>
      <c r="D190" s="3">
        <v>987000</v>
      </c>
      <c r="E190" s="2" t="s">
        <v>341</v>
      </c>
    </row>
    <row r="191" spans="1:5" x14ac:dyDescent="0.35">
      <c r="A191" s="1">
        <v>45654</v>
      </c>
      <c r="B191" t="s">
        <v>78</v>
      </c>
      <c r="C191" s="2" t="s">
        <v>268</v>
      </c>
      <c r="D191" s="3">
        <v>503000</v>
      </c>
      <c r="E191" s="2" t="s">
        <v>337</v>
      </c>
    </row>
    <row r="192" spans="1:5" x14ac:dyDescent="0.35">
      <c r="A192" s="1">
        <v>45445</v>
      </c>
      <c r="B192" t="s">
        <v>137</v>
      </c>
      <c r="C192" s="2" t="s">
        <v>306</v>
      </c>
      <c r="D192" s="3">
        <v>709000</v>
      </c>
      <c r="E192" s="2" t="s">
        <v>340</v>
      </c>
    </row>
    <row r="193" spans="1:5" x14ac:dyDescent="0.35">
      <c r="A193" s="1">
        <v>45523</v>
      </c>
      <c r="B193" t="s">
        <v>78</v>
      </c>
      <c r="C193" s="2" t="s">
        <v>268</v>
      </c>
      <c r="D193" s="3">
        <v>359000</v>
      </c>
      <c r="E193" s="2" t="s">
        <v>337</v>
      </c>
    </row>
    <row r="194" spans="1:5" x14ac:dyDescent="0.35">
      <c r="A194" s="1">
        <v>45468</v>
      </c>
      <c r="B194" t="s">
        <v>138</v>
      </c>
      <c r="C194" s="2" t="s">
        <v>307</v>
      </c>
      <c r="D194" s="3">
        <v>118000</v>
      </c>
      <c r="E194" s="2" t="s">
        <v>339</v>
      </c>
    </row>
    <row r="195" spans="1:5" x14ac:dyDescent="0.35">
      <c r="A195" s="1">
        <v>45720</v>
      </c>
      <c r="B195" t="s">
        <v>12</v>
      </c>
      <c r="C195" s="2" t="s">
        <v>211</v>
      </c>
      <c r="D195" s="3">
        <v>756000</v>
      </c>
      <c r="E195" s="2" t="s">
        <v>340</v>
      </c>
    </row>
    <row r="196" spans="1:5" x14ac:dyDescent="0.35">
      <c r="A196" s="1">
        <v>45765</v>
      </c>
      <c r="B196" t="s">
        <v>139</v>
      </c>
      <c r="C196" s="2" t="s">
        <v>308</v>
      </c>
      <c r="D196" s="3">
        <v>942000</v>
      </c>
      <c r="E196" s="2" t="s">
        <v>340</v>
      </c>
    </row>
    <row r="197" spans="1:5" x14ac:dyDescent="0.35">
      <c r="A197" s="1">
        <v>45735</v>
      </c>
      <c r="B197" t="s">
        <v>124</v>
      </c>
      <c r="C197" s="2" t="s">
        <v>231</v>
      </c>
      <c r="D197" s="3">
        <v>532000</v>
      </c>
      <c r="E197" s="2" t="s">
        <v>338</v>
      </c>
    </row>
    <row r="198" spans="1:5" x14ac:dyDescent="0.35">
      <c r="A198" s="1">
        <v>45695</v>
      </c>
      <c r="B198" t="s">
        <v>29</v>
      </c>
      <c r="C198" s="2" t="s">
        <v>228</v>
      </c>
      <c r="D198" s="3">
        <v>303000</v>
      </c>
      <c r="E198" s="2" t="s">
        <v>341</v>
      </c>
    </row>
    <row r="199" spans="1:5" x14ac:dyDescent="0.35">
      <c r="A199" s="1">
        <v>45755</v>
      </c>
      <c r="B199" t="s">
        <v>20</v>
      </c>
      <c r="C199" s="2" t="s">
        <v>219</v>
      </c>
      <c r="D199" s="3">
        <v>217000</v>
      </c>
      <c r="E199" s="2" t="s">
        <v>337</v>
      </c>
    </row>
    <row r="200" spans="1:5" x14ac:dyDescent="0.35">
      <c r="A200" s="1">
        <v>45625</v>
      </c>
      <c r="B200" t="s">
        <v>140</v>
      </c>
      <c r="C200" s="2" t="s">
        <v>309</v>
      </c>
      <c r="D200" s="3">
        <v>980000</v>
      </c>
      <c r="E200" s="2" t="s">
        <v>337</v>
      </c>
    </row>
    <row r="201" spans="1:5" x14ac:dyDescent="0.35">
      <c r="A201" s="1">
        <v>45624</v>
      </c>
      <c r="B201" t="s">
        <v>78</v>
      </c>
      <c r="C201" s="2" t="s">
        <v>268</v>
      </c>
      <c r="D201" s="3">
        <v>169000</v>
      </c>
      <c r="E201" s="2" t="s">
        <v>337</v>
      </c>
    </row>
    <row r="202" spans="1:5" x14ac:dyDescent="0.35">
      <c r="A202" s="1">
        <v>45459</v>
      </c>
      <c r="B202" t="s">
        <v>141</v>
      </c>
      <c r="C202" s="2" t="s">
        <v>310</v>
      </c>
      <c r="D202" s="3">
        <v>897000</v>
      </c>
      <c r="E202" s="2" t="s">
        <v>340</v>
      </c>
    </row>
    <row r="203" spans="1:5" x14ac:dyDescent="0.35">
      <c r="A203" s="1">
        <v>45519</v>
      </c>
      <c r="B203" t="s">
        <v>142</v>
      </c>
      <c r="C203" s="2" t="s">
        <v>258</v>
      </c>
      <c r="D203" s="3">
        <v>647000</v>
      </c>
      <c r="E203" s="2" t="s">
        <v>340</v>
      </c>
    </row>
    <row r="204" spans="1:5" x14ac:dyDescent="0.35">
      <c r="A204" s="1">
        <v>45610</v>
      </c>
      <c r="B204" t="s">
        <v>143</v>
      </c>
      <c r="C204" s="2" t="s">
        <v>287</v>
      </c>
      <c r="D204" s="3">
        <v>159000</v>
      </c>
      <c r="E204" s="2" t="s">
        <v>337</v>
      </c>
    </row>
    <row r="205" spans="1:5" x14ac:dyDescent="0.35">
      <c r="A205" s="1">
        <v>45745</v>
      </c>
      <c r="B205" t="s">
        <v>144</v>
      </c>
      <c r="C205" s="2" t="s">
        <v>211</v>
      </c>
      <c r="D205" s="3">
        <v>755000</v>
      </c>
      <c r="E205" s="2" t="s">
        <v>339</v>
      </c>
    </row>
    <row r="206" spans="1:5" x14ac:dyDescent="0.35">
      <c r="A206" s="1">
        <v>45805</v>
      </c>
      <c r="B206" t="s">
        <v>108</v>
      </c>
      <c r="C206" s="2" t="s">
        <v>278</v>
      </c>
      <c r="D206" s="3">
        <v>577000</v>
      </c>
      <c r="E206" s="2" t="s">
        <v>339</v>
      </c>
    </row>
    <row r="207" spans="1:5" x14ac:dyDescent="0.35">
      <c r="A207" s="1">
        <v>45462</v>
      </c>
      <c r="B207" t="s">
        <v>29</v>
      </c>
      <c r="C207" s="2" t="s">
        <v>228</v>
      </c>
      <c r="D207" s="3">
        <v>201000</v>
      </c>
      <c r="E207" s="2" t="s">
        <v>341</v>
      </c>
    </row>
    <row r="208" spans="1:5" x14ac:dyDescent="0.35">
      <c r="A208" s="1">
        <v>45527</v>
      </c>
      <c r="B208" t="s">
        <v>116</v>
      </c>
      <c r="C208" s="2" t="s">
        <v>218</v>
      </c>
      <c r="D208" s="3">
        <v>356000</v>
      </c>
      <c r="E208" s="2" t="s">
        <v>339</v>
      </c>
    </row>
    <row r="209" spans="1:5" x14ac:dyDescent="0.35">
      <c r="A209" s="1">
        <v>45766</v>
      </c>
      <c r="B209" t="s">
        <v>27</v>
      </c>
      <c r="C209" s="2" t="s">
        <v>226</v>
      </c>
      <c r="D209" s="3">
        <v>354000</v>
      </c>
      <c r="E209" s="2" t="s">
        <v>337</v>
      </c>
    </row>
    <row r="210" spans="1:5" x14ac:dyDescent="0.35">
      <c r="A210" s="1">
        <v>45799</v>
      </c>
      <c r="B210" t="s">
        <v>63</v>
      </c>
      <c r="C210" s="2" t="s">
        <v>257</v>
      </c>
      <c r="D210" s="3">
        <v>947000</v>
      </c>
      <c r="E210" s="2" t="s">
        <v>338</v>
      </c>
    </row>
    <row r="211" spans="1:5" x14ac:dyDescent="0.35">
      <c r="A211" s="1">
        <v>45523</v>
      </c>
      <c r="B211" t="s">
        <v>145</v>
      </c>
      <c r="C211" s="2" t="s">
        <v>311</v>
      </c>
      <c r="D211" s="3">
        <v>972000</v>
      </c>
      <c r="E211" s="2" t="s">
        <v>339</v>
      </c>
    </row>
    <row r="212" spans="1:5" x14ac:dyDescent="0.35">
      <c r="A212" s="1">
        <v>45605</v>
      </c>
      <c r="B212" t="s">
        <v>146</v>
      </c>
      <c r="C212" s="2" t="s">
        <v>232</v>
      </c>
      <c r="D212" s="3">
        <v>736000</v>
      </c>
      <c r="E212" s="2" t="s">
        <v>338</v>
      </c>
    </row>
    <row r="213" spans="1:5" x14ac:dyDescent="0.35">
      <c r="A213" s="1">
        <v>45641</v>
      </c>
      <c r="B213" t="s">
        <v>143</v>
      </c>
      <c r="C213" s="2" t="s">
        <v>287</v>
      </c>
      <c r="D213" s="3">
        <v>102000</v>
      </c>
      <c r="E213" s="2" t="s">
        <v>337</v>
      </c>
    </row>
    <row r="214" spans="1:5" x14ac:dyDescent="0.35">
      <c r="A214" s="1">
        <v>45620</v>
      </c>
      <c r="B214" t="s">
        <v>147</v>
      </c>
      <c r="C214" s="2" t="s">
        <v>235</v>
      </c>
      <c r="D214" s="3">
        <v>507000</v>
      </c>
      <c r="E214" s="2" t="s">
        <v>340</v>
      </c>
    </row>
    <row r="215" spans="1:5" x14ac:dyDescent="0.35">
      <c r="A215" s="1">
        <v>45605</v>
      </c>
      <c r="B215" t="s">
        <v>139</v>
      </c>
      <c r="C215" s="2" t="s">
        <v>308</v>
      </c>
      <c r="D215" s="3">
        <v>106000</v>
      </c>
      <c r="E215" s="2" t="s">
        <v>340</v>
      </c>
    </row>
    <row r="216" spans="1:5" x14ac:dyDescent="0.35">
      <c r="A216" s="1">
        <v>45479</v>
      </c>
      <c r="B216" t="s">
        <v>10</v>
      </c>
      <c r="C216" s="2" t="s">
        <v>209</v>
      </c>
      <c r="D216" s="3">
        <v>591000</v>
      </c>
      <c r="E216" s="2" t="s">
        <v>339</v>
      </c>
    </row>
    <row r="217" spans="1:5" x14ac:dyDescent="0.35">
      <c r="A217" s="1">
        <v>45678</v>
      </c>
      <c r="B217" t="s">
        <v>132</v>
      </c>
      <c r="C217" s="2" t="s">
        <v>303</v>
      </c>
      <c r="D217" s="3">
        <v>795000</v>
      </c>
      <c r="E217" s="2" t="s">
        <v>337</v>
      </c>
    </row>
    <row r="218" spans="1:5" x14ac:dyDescent="0.35">
      <c r="A218" s="1">
        <v>45533</v>
      </c>
      <c r="B218" t="s">
        <v>75</v>
      </c>
      <c r="C218" s="2" t="s">
        <v>212</v>
      </c>
      <c r="D218" s="3">
        <v>660000</v>
      </c>
      <c r="E218" s="2" t="s">
        <v>340</v>
      </c>
    </row>
    <row r="219" spans="1:5" x14ac:dyDescent="0.35">
      <c r="A219" s="1">
        <v>45606</v>
      </c>
      <c r="B219" t="s">
        <v>45</v>
      </c>
      <c r="C219" s="2" t="s">
        <v>242</v>
      </c>
      <c r="D219" s="3">
        <v>514000</v>
      </c>
      <c r="E219" s="2" t="s">
        <v>338</v>
      </c>
    </row>
    <row r="220" spans="1:5" x14ac:dyDescent="0.35">
      <c r="A220" s="1">
        <v>45605</v>
      </c>
      <c r="B220" t="s">
        <v>16</v>
      </c>
      <c r="C220" s="2" t="s">
        <v>215</v>
      </c>
      <c r="D220" s="3">
        <v>696000</v>
      </c>
      <c r="E220" s="2" t="s">
        <v>340</v>
      </c>
    </row>
    <row r="221" spans="1:5" x14ac:dyDescent="0.35">
      <c r="A221" s="1">
        <v>45759</v>
      </c>
      <c r="B221" t="s">
        <v>62</v>
      </c>
      <c r="C221" s="2" t="s">
        <v>256</v>
      </c>
      <c r="D221" s="3">
        <v>642000</v>
      </c>
      <c r="E221" s="2" t="s">
        <v>338</v>
      </c>
    </row>
    <row r="222" spans="1:5" x14ac:dyDescent="0.35">
      <c r="A222" s="1">
        <v>45573</v>
      </c>
      <c r="B222" t="s">
        <v>113</v>
      </c>
      <c r="C222" s="2" t="s">
        <v>231</v>
      </c>
      <c r="D222" s="3">
        <v>527000</v>
      </c>
      <c r="E222" s="2" t="s">
        <v>340</v>
      </c>
    </row>
    <row r="223" spans="1:5" x14ac:dyDescent="0.35">
      <c r="A223" s="1">
        <v>45597</v>
      </c>
      <c r="B223" t="s">
        <v>36</v>
      </c>
      <c r="C223" s="2" t="s">
        <v>234</v>
      </c>
      <c r="D223" s="3">
        <v>386000</v>
      </c>
      <c r="E223" s="2" t="s">
        <v>339</v>
      </c>
    </row>
    <row r="224" spans="1:5" x14ac:dyDescent="0.35">
      <c r="A224" s="1">
        <v>45508</v>
      </c>
      <c r="B224" t="s">
        <v>102</v>
      </c>
      <c r="C224" s="2" t="s">
        <v>283</v>
      </c>
      <c r="D224" s="3">
        <v>988000</v>
      </c>
      <c r="E224" s="2" t="s">
        <v>340</v>
      </c>
    </row>
    <row r="225" spans="1:5" x14ac:dyDescent="0.35">
      <c r="A225" s="1">
        <v>45549</v>
      </c>
      <c r="B225" t="s">
        <v>6</v>
      </c>
      <c r="C225" s="2" t="s">
        <v>205</v>
      </c>
      <c r="D225" s="3">
        <v>244000</v>
      </c>
      <c r="E225" s="2" t="s">
        <v>337</v>
      </c>
    </row>
    <row r="226" spans="1:5" x14ac:dyDescent="0.35">
      <c r="A226" s="1">
        <v>45785</v>
      </c>
      <c r="B226" t="s">
        <v>61</v>
      </c>
      <c r="C226" s="2" t="s">
        <v>255</v>
      </c>
      <c r="D226" s="3">
        <v>889000</v>
      </c>
      <c r="E226" s="2" t="s">
        <v>340</v>
      </c>
    </row>
    <row r="227" spans="1:5" x14ac:dyDescent="0.35">
      <c r="A227" s="1">
        <v>45741</v>
      </c>
      <c r="B227" t="s">
        <v>84</v>
      </c>
      <c r="C227" s="2" t="s">
        <v>271</v>
      </c>
      <c r="D227" s="3">
        <v>313000</v>
      </c>
      <c r="E227" s="2" t="s">
        <v>340</v>
      </c>
    </row>
    <row r="228" spans="1:5" x14ac:dyDescent="0.35">
      <c r="A228" s="1">
        <v>45635</v>
      </c>
      <c r="B228" t="s">
        <v>9</v>
      </c>
      <c r="C228" s="2" t="s">
        <v>208</v>
      </c>
      <c r="D228" s="3">
        <v>326000</v>
      </c>
      <c r="E228" s="2" t="s">
        <v>338</v>
      </c>
    </row>
    <row r="229" spans="1:5" x14ac:dyDescent="0.35">
      <c r="A229" s="1">
        <v>45587</v>
      </c>
      <c r="B229" t="s">
        <v>116</v>
      </c>
      <c r="C229" s="2" t="s">
        <v>218</v>
      </c>
      <c r="D229" s="3">
        <v>966000</v>
      </c>
      <c r="E229" s="2" t="s">
        <v>339</v>
      </c>
    </row>
    <row r="230" spans="1:5" x14ac:dyDescent="0.35">
      <c r="A230" s="1">
        <v>45590</v>
      </c>
      <c r="B230" t="s">
        <v>8</v>
      </c>
      <c r="C230" s="2" t="s">
        <v>207</v>
      </c>
      <c r="D230" s="3">
        <v>976000</v>
      </c>
      <c r="E230" s="2" t="s">
        <v>337</v>
      </c>
    </row>
    <row r="231" spans="1:5" x14ac:dyDescent="0.35">
      <c r="A231" s="1">
        <v>45548</v>
      </c>
      <c r="B231" t="s">
        <v>148</v>
      </c>
      <c r="C231" s="2" t="s">
        <v>312</v>
      </c>
      <c r="D231" s="3">
        <v>843000</v>
      </c>
      <c r="E231" s="2" t="s">
        <v>337</v>
      </c>
    </row>
    <row r="232" spans="1:5" x14ac:dyDescent="0.35">
      <c r="A232" s="1">
        <v>45713</v>
      </c>
      <c r="B232" t="s">
        <v>102</v>
      </c>
      <c r="C232" s="2" t="s">
        <v>283</v>
      </c>
      <c r="D232" s="3">
        <v>754000</v>
      </c>
      <c r="E232" s="2" t="s">
        <v>340</v>
      </c>
    </row>
    <row r="233" spans="1:5" x14ac:dyDescent="0.35">
      <c r="A233" s="1">
        <v>45529</v>
      </c>
      <c r="B233" t="s">
        <v>149</v>
      </c>
      <c r="C233" s="2" t="s">
        <v>313</v>
      </c>
      <c r="D233" s="3">
        <v>466000</v>
      </c>
      <c r="E233" s="2" t="s">
        <v>341</v>
      </c>
    </row>
    <row r="234" spans="1:5" x14ac:dyDescent="0.35">
      <c r="A234" s="1">
        <v>45458</v>
      </c>
      <c r="B234" t="s">
        <v>150</v>
      </c>
      <c r="C234" s="2" t="s">
        <v>238</v>
      </c>
      <c r="D234" s="3">
        <v>589000</v>
      </c>
      <c r="E234" s="2" t="s">
        <v>340</v>
      </c>
    </row>
    <row r="235" spans="1:5" x14ac:dyDescent="0.35">
      <c r="A235" s="1">
        <v>45488</v>
      </c>
      <c r="B235" t="s">
        <v>56</v>
      </c>
      <c r="C235" s="2" t="s">
        <v>252</v>
      </c>
      <c r="D235" s="3">
        <v>425000</v>
      </c>
      <c r="E235" s="2" t="s">
        <v>338</v>
      </c>
    </row>
    <row r="236" spans="1:5" x14ac:dyDescent="0.35">
      <c r="A236" s="1">
        <v>45560</v>
      </c>
      <c r="B236" t="s">
        <v>151</v>
      </c>
      <c r="C236" s="2" t="s">
        <v>249</v>
      </c>
      <c r="D236" s="3">
        <v>858000</v>
      </c>
      <c r="E236" s="2" t="s">
        <v>338</v>
      </c>
    </row>
    <row r="237" spans="1:5" x14ac:dyDescent="0.35">
      <c r="A237" s="1">
        <v>45632</v>
      </c>
      <c r="B237" t="s">
        <v>114</v>
      </c>
      <c r="C237" s="2" t="s">
        <v>292</v>
      </c>
      <c r="D237" s="3">
        <v>507000</v>
      </c>
      <c r="E237" s="2" t="s">
        <v>341</v>
      </c>
    </row>
    <row r="238" spans="1:5" x14ac:dyDescent="0.35">
      <c r="A238" s="1">
        <v>45679</v>
      </c>
      <c r="B238" t="s">
        <v>109</v>
      </c>
      <c r="C238" s="2" t="s">
        <v>289</v>
      </c>
      <c r="D238" s="3">
        <v>894000</v>
      </c>
      <c r="E238" s="2" t="s">
        <v>337</v>
      </c>
    </row>
    <row r="239" spans="1:5" x14ac:dyDescent="0.35">
      <c r="A239" s="1">
        <v>45457</v>
      </c>
      <c r="B239" t="s">
        <v>141</v>
      </c>
      <c r="C239" s="2" t="s">
        <v>310</v>
      </c>
      <c r="D239" s="3">
        <v>916000</v>
      </c>
      <c r="E239" s="2" t="s">
        <v>340</v>
      </c>
    </row>
    <row r="240" spans="1:5" x14ac:dyDescent="0.35">
      <c r="A240" s="1">
        <v>45488</v>
      </c>
      <c r="B240" t="s">
        <v>140</v>
      </c>
      <c r="C240" s="2" t="s">
        <v>309</v>
      </c>
      <c r="D240" s="3">
        <v>572000</v>
      </c>
      <c r="E240" s="2" t="s">
        <v>337</v>
      </c>
    </row>
    <row r="241" spans="1:5" x14ac:dyDescent="0.35">
      <c r="A241" s="1">
        <v>45782</v>
      </c>
      <c r="B241" t="s">
        <v>41</v>
      </c>
      <c r="C241" s="2" t="s">
        <v>238</v>
      </c>
      <c r="D241" s="3">
        <v>902000</v>
      </c>
      <c r="E241" s="2" t="s">
        <v>339</v>
      </c>
    </row>
    <row r="242" spans="1:5" x14ac:dyDescent="0.35">
      <c r="A242" s="1">
        <v>45653</v>
      </c>
      <c r="B242" t="s">
        <v>52</v>
      </c>
      <c r="C242" s="2" t="s">
        <v>248</v>
      </c>
      <c r="D242" s="3">
        <v>106000</v>
      </c>
      <c r="E242" s="2" t="s">
        <v>338</v>
      </c>
    </row>
    <row r="243" spans="1:5" x14ac:dyDescent="0.35">
      <c r="A243" s="1">
        <v>45723</v>
      </c>
      <c r="B243" t="s">
        <v>65</v>
      </c>
      <c r="C243" s="2" t="s">
        <v>259</v>
      </c>
      <c r="D243" s="3">
        <v>130000</v>
      </c>
      <c r="E243" s="2" t="s">
        <v>338</v>
      </c>
    </row>
    <row r="244" spans="1:5" x14ac:dyDescent="0.35">
      <c r="A244" s="1">
        <v>45474</v>
      </c>
      <c r="B244" t="s">
        <v>152</v>
      </c>
      <c r="C244" s="2" t="s">
        <v>291</v>
      </c>
      <c r="D244" s="3">
        <v>269000</v>
      </c>
      <c r="E244" s="2" t="s">
        <v>341</v>
      </c>
    </row>
    <row r="245" spans="1:5" x14ac:dyDescent="0.35">
      <c r="A245" s="1">
        <v>45621</v>
      </c>
      <c r="B245" t="s">
        <v>44</v>
      </c>
      <c r="C245" s="2" t="s">
        <v>241</v>
      </c>
      <c r="D245" s="3">
        <v>790000</v>
      </c>
      <c r="E245" s="2" t="s">
        <v>340</v>
      </c>
    </row>
    <row r="246" spans="1:5" x14ac:dyDescent="0.35">
      <c r="A246" s="1">
        <v>45801</v>
      </c>
      <c r="B246" t="s">
        <v>94</v>
      </c>
      <c r="C246" s="2" t="s">
        <v>224</v>
      </c>
      <c r="D246" s="3">
        <v>885000</v>
      </c>
      <c r="E246" s="2" t="s">
        <v>341</v>
      </c>
    </row>
    <row r="247" spans="1:5" x14ac:dyDescent="0.35">
      <c r="A247" s="1">
        <v>45662</v>
      </c>
      <c r="B247" t="s">
        <v>148</v>
      </c>
      <c r="C247" s="2" t="s">
        <v>312</v>
      </c>
      <c r="D247" s="3">
        <v>822000</v>
      </c>
      <c r="E247" s="2" t="s">
        <v>337</v>
      </c>
    </row>
    <row r="248" spans="1:5" x14ac:dyDescent="0.35">
      <c r="A248" s="1">
        <v>45716</v>
      </c>
      <c r="B248" t="s">
        <v>153</v>
      </c>
      <c r="C248" s="2" t="s">
        <v>251</v>
      </c>
      <c r="D248" s="3">
        <v>250000</v>
      </c>
      <c r="E248" s="2" t="s">
        <v>337</v>
      </c>
    </row>
    <row r="249" spans="1:5" x14ac:dyDescent="0.35">
      <c r="A249" s="1">
        <v>45738</v>
      </c>
      <c r="B249" t="s">
        <v>102</v>
      </c>
      <c r="C249" s="2" t="s">
        <v>283</v>
      </c>
      <c r="D249" s="3">
        <v>473000</v>
      </c>
      <c r="E249" s="2" t="s">
        <v>340</v>
      </c>
    </row>
    <row r="250" spans="1:5" x14ac:dyDescent="0.35">
      <c r="A250" s="1">
        <v>45513</v>
      </c>
      <c r="B250" t="s">
        <v>69</v>
      </c>
      <c r="C250" s="2" t="s">
        <v>263</v>
      </c>
      <c r="D250" s="3">
        <v>583000</v>
      </c>
      <c r="E250" s="2" t="s">
        <v>337</v>
      </c>
    </row>
    <row r="251" spans="1:5" x14ac:dyDescent="0.35">
      <c r="A251" s="1">
        <v>45687</v>
      </c>
      <c r="B251" t="s">
        <v>154</v>
      </c>
      <c r="C251" s="2" t="s">
        <v>314</v>
      </c>
      <c r="D251" s="3">
        <v>417000</v>
      </c>
      <c r="E251" s="2" t="s">
        <v>340</v>
      </c>
    </row>
    <row r="252" spans="1:5" x14ac:dyDescent="0.35">
      <c r="A252" s="1">
        <v>45710</v>
      </c>
      <c r="B252" t="s">
        <v>68</v>
      </c>
      <c r="C252" s="2" t="s">
        <v>262</v>
      </c>
      <c r="D252" s="3">
        <v>576000</v>
      </c>
      <c r="E252" s="2" t="s">
        <v>337</v>
      </c>
    </row>
    <row r="253" spans="1:5" x14ac:dyDescent="0.35">
      <c r="A253" s="1">
        <v>45696</v>
      </c>
      <c r="B253" t="s">
        <v>155</v>
      </c>
      <c r="C253" s="2" t="s">
        <v>315</v>
      </c>
      <c r="D253" s="3">
        <v>977000</v>
      </c>
      <c r="E253" s="2" t="s">
        <v>337</v>
      </c>
    </row>
    <row r="254" spans="1:5" x14ac:dyDescent="0.35">
      <c r="A254" s="1">
        <v>45707</v>
      </c>
      <c r="B254" t="s">
        <v>156</v>
      </c>
      <c r="C254" s="2" t="s">
        <v>316</v>
      </c>
      <c r="D254" s="3">
        <v>707000</v>
      </c>
      <c r="E254" s="2" t="s">
        <v>337</v>
      </c>
    </row>
    <row r="255" spans="1:5" x14ac:dyDescent="0.35">
      <c r="A255" s="1">
        <v>45734</v>
      </c>
      <c r="B255" t="s">
        <v>155</v>
      </c>
      <c r="C255" s="2" t="s">
        <v>315</v>
      </c>
      <c r="D255" s="3">
        <v>870000</v>
      </c>
      <c r="E255" s="2" t="s">
        <v>337</v>
      </c>
    </row>
    <row r="256" spans="1:5" x14ac:dyDescent="0.35">
      <c r="A256" s="1">
        <v>45497</v>
      </c>
      <c r="B256" t="s">
        <v>25</v>
      </c>
      <c r="C256" s="2" t="s">
        <v>224</v>
      </c>
      <c r="D256" s="3">
        <v>614000</v>
      </c>
      <c r="E256" s="2" t="s">
        <v>338</v>
      </c>
    </row>
    <row r="257" spans="1:5" x14ac:dyDescent="0.35">
      <c r="A257" s="1">
        <v>45507</v>
      </c>
      <c r="B257" t="s">
        <v>136</v>
      </c>
      <c r="C257" s="2" t="s">
        <v>305</v>
      </c>
      <c r="D257" s="3">
        <v>781000</v>
      </c>
      <c r="E257" s="2" t="s">
        <v>339</v>
      </c>
    </row>
    <row r="258" spans="1:5" x14ac:dyDescent="0.35">
      <c r="A258" s="1">
        <v>45788</v>
      </c>
      <c r="B258" t="s">
        <v>18</v>
      </c>
      <c r="C258" s="2" t="s">
        <v>217</v>
      </c>
      <c r="D258" s="3">
        <v>164000</v>
      </c>
      <c r="E258" s="2" t="s">
        <v>337</v>
      </c>
    </row>
    <row r="259" spans="1:5" x14ac:dyDescent="0.35">
      <c r="A259" s="1">
        <v>45780</v>
      </c>
      <c r="B259" t="s">
        <v>59</v>
      </c>
      <c r="C259" s="2" t="s">
        <v>253</v>
      </c>
      <c r="D259" s="3">
        <v>636000</v>
      </c>
      <c r="E259" s="2" t="s">
        <v>340</v>
      </c>
    </row>
    <row r="260" spans="1:5" x14ac:dyDescent="0.35">
      <c r="A260" s="1">
        <v>45644</v>
      </c>
      <c r="B260" t="s">
        <v>109</v>
      </c>
      <c r="C260" s="2" t="s">
        <v>289</v>
      </c>
      <c r="D260" s="3">
        <v>364000</v>
      </c>
      <c r="E260" s="2" t="s">
        <v>337</v>
      </c>
    </row>
    <row r="261" spans="1:5" x14ac:dyDescent="0.35">
      <c r="A261" s="1">
        <v>45663</v>
      </c>
      <c r="B261" t="s">
        <v>140</v>
      </c>
      <c r="C261" s="2" t="s">
        <v>309</v>
      </c>
      <c r="D261" s="3">
        <v>999000</v>
      </c>
      <c r="E261" s="2" t="s">
        <v>337</v>
      </c>
    </row>
    <row r="262" spans="1:5" x14ac:dyDescent="0.35">
      <c r="A262" s="1">
        <v>45640</v>
      </c>
      <c r="B262" t="s">
        <v>21</v>
      </c>
      <c r="C262" s="2" t="s">
        <v>220</v>
      </c>
      <c r="D262" s="3">
        <v>389000</v>
      </c>
      <c r="E262" s="2" t="s">
        <v>338</v>
      </c>
    </row>
    <row r="263" spans="1:5" x14ac:dyDescent="0.35">
      <c r="A263" s="1">
        <v>45445</v>
      </c>
      <c r="B263" t="s">
        <v>41</v>
      </c>
      <c r="C263" s="2" t="s">
        <v>238</v>
      </c>
      <c r="D263" s="3">
        <v>216000</v>
      </c>
      <c r="E263" s="2" t="s">
        <v>339</v>
      </c>
    </row>
    <row r="264" spans="1:5" x14ac:dyDescent="0.35">
      <c r="A264" s="1">
        <v>45726</v>
      </c>
      <c r="B264" t="s">
        <v>58</v>
      </c>
      <c r="C264" s="2" t="s">
        <v>241</v>
      </c>
      <c r="D264" s="3">
        <v>731000</v>
      </c>
      <c r="E264" s="2" t="s">
        <v>337</v>
      </c>
    </row>
    <row r="265" spans="1:5" x14ac:dyDescent="0.35">
      <c r="A265" s="1">
        <v>45749</v>
      </c>
      <c r="B265" t="s">
        <v>88</v>
      </c>
      <c r="C265" s="2" t="s">
        <v>275</v>
      </c>
      <c r="D265" s="3">
        <v>779000</v>
      </c>
      <c r="E265" s="2" t="s">
        <v>341</v>
      </c>
    </row>
    <row r="266" spans="1:5" x14ac:dyDescent="0.35">
      <c r="A266" s="1">
        <v>45741</v>
      </c>
      <c r="B266" t="s">
        <v>112</v>
      </c>
      <c r="C266" s="2" t="s">
        <v>229</v>
      </c>
      <c r="D266" s="3">
        <v>618000</v>
      </c>
      <c r="E266" s="2" t="s">
        <v>338</v>
      </c>
    </row>
    <row r="267" spans="1:5" x14ac:dyDescent="0.35">
      <c r="A267" s="1">
        <v>45665</v>
      </c>
      <c r="B267" t="s">
        <v>26</v>
      </c>
      <c r="C267" s="2" t="s">
        <v>225</v>
      </c>
      <c r="D267" s="3">
        <v>724000</v>
      </c>
      <c r="E267" s="2" t="s">
        <v>341</v>
      </c>
    </row>
    <row r="268" spans="1:5" x14ac:dyDescent="0.35">
      <c r="A268" s="1">
        <v>45610</v>
      </c>
      <c r="B268" t="s">
        <v>155</v>
      </c>
      <c r="C268" s="2" t="s">
        <v>315</v>
      </c>
      <c r="D268" s="3">
        <v>945000</v>
      </c>
      <c r="E268" s="2" t="s">
        <v>337</v>
      </c>
    </row>
    <row r="269" spans="1:5" x14ac:dyDescent="0.35">
      <c r="A269" s="1">
        <v>45556</v>
      </c>
      <c r="B269" t="s">
        <v>46</v>
      </c>
      <c r="C269" s="2" t="s">
        <v>243</v>
      </c>
      <c r="D269" s="3">
        <v>186000</v>
      </c>
      <c r="E269" s="2" t="s">
        <v>340</v>
      </c>
    </row>
    <row r="270" spans="1:5" x14ac:dyDescent="0.35">
      <c r="A270" s="1">
        <v>45501</v>
      </c>
      <c r="B270" t="s">
        <v>101</v>
      </c>
      <c r="C270" s="2" t="s">
        <v>282</v>
      </c>
      <c r="D270" s="3">
        <v>167000</v>
      </c>
      <c r="E270" s="2" t="s">
        <v>340</v>
      </c>
    </row>
    <row r="271" spans="1:5" x14ac:dyDescent="0.35">
      <c r="A271" s="1">
        <v>45770</v>
      </c>
      <c r="B271" t="s">
        <v>155</v>
      </c>
      <c r="C271" s="2" t="s">
        <v>315</v>
      </c>
      <c r="D271" s="3">
        <v>729000</v>
      </c>
      <c r="E271" s="2" t="s">
        <v>337</v>
      </c>
    </row>
    <row r="272" spans="1:5" x14ac:dyDescent="0.35">
      <c r="A272" s="1">
        <v>45745</v>
      </c>
      <c r="B272" t="s">
        <v>43</v>
      </c>
      <c r="C272" s="2" t="s">
        <v>240</v>
      </c>
      <c r="D272" s="3">
        <v>776000</v>
      </c>
      <c r="E272" s="2" t="s">
        <v>341</v>
      </c>
    </row>
    <row r="273" spans="1:5" x14ac:dyDescent="0.35">
      <c r="A273" s="1">
        <v>45736</v>
      </c>
      <c r="B273" t="s">
        <v>121</v>
      </c>
      <c r="C273" s="2" t="s">
        <v>297</v>
      </c>
      <c r="D273" s="3">
        <v>886000</v>
      </c>
      <c r="E273" s="2" t="s">
        <v>337</v>
      </c>
    </row>
    <row r="274" spans="1:5" x14ac:dyDescent="0.35">
      <c r="A274" s="1">
        <v>45525</v>
      </c>
      <c r="B274" t="s">
        <v>45</v>
      </c>
      <c r="C274" s="2" t="s">
        <v>242</v>
      </c>
      <c r="D274" s="3">
        <v>993000</v>
      </c>
      <c r="E274" s="2" t="s">
        <v>338</v>
      </c>
    </row>
    <row r="275" spans="1:5" x14ac:dyDescent="0.35">
      <c r="A275" s="1">
        <v>45676</v>
      </c>
      <c r="B275" t="s">
        <v>13</v>
      </c>
      <c r="C275" s="2" t="s">
        <v>212</v>
      </c>
      <c r="D275" s="3">
        <v>241000</v>
      </c>
      <c r="E275" s="2" t="s">
        <v>341</v>
      </c>
    </row>
    <row r="276" spans="1:5" x14ac:dyDescent="0.35">
      <c r="A276" s="1">
        <v>45589</v>
      </c>
      <c r="B276" t="s">
        <v>142</v>
      </c>
      <c r="C276" s="2" t="s">
        <v>258</v>
      </c>
      <c r="D276" s="3">
        <v>940000</v>
      </c>
      <c r="E276" s="2" t="s">
        <v>340</v>
      </c>
    </row>
    <row r="277" spans="1:5" x14ac:dyDescent="0.35">
      <c r="A277" s="1">
        <v>45513</v>
      </c>
      <c r="B277" t="s">
        <v>118</v>
      </c>
      <c r="C277" s="2" t="s">
        <v>295</v>
      </c>
      <c r="D277" s="3">
        <v>842000</v>
      </c>
      <c r="E277" s="2" t="s">
        <v>339</v>
      </c>
    </row>
    <row r="278" spans="1:5" x14ac:dyDescent="0.35">
      <c r="A278" s="1">
        <v>45703</v>
      </c>
      <c r="B278" t="s">
        <v>123</v>
      </c>
      <c r="C278" s="2" t="s">
        <v>223</v>
      </c>
      <c r="D278" s="3">
        <v>916000</v>
      </c>
      <c r="E278" s="2" t="s">
        <v>339</v>
      </c>
    </row>
    <row r="279" spans="1:5" x14ac:dyDescent="0.35">
      <c r="A279" s="1">
        <v>45802</v>
      </c>
      <c r="B279" t="s">
        <v>157</v>
      </c>
      <c r="C279" s="2" t="s">
        <v>317</v>
      </c>
      <c r="D279" s="3">
        <v>507000</v>
      </c>
      <c r="E279" s="2" t="s">
        <v>339</v>
      </c>
    </row>
    <row r="280" spans="1:5" x14ac:dyDescent="0.35">
      <c r="A280" s="1">
        <v>45662</v>
      </c>
      <c r="B280" t="s">
        <v>146</v>
      </c>
      <c r="C280" s="2" t="s">
        <v>232</v>
      </c>
      <c r="D280" s="3">
        <v>566000</v>
      </c>
      <c r="E280" s="2" t="s">
        <v>338</v>
      </c>
    </row>
    <row r="281" spans="1:5" x14ac:dyDescent="0.35">
      <c r="A281" s="1">
        <v>45746</v>
      </c>
      <c r="B281" t="s">
        <v>77</v>
      </c>
      <c r="C281" s="2" t="s">
        <v>267</v>
      </c>
      <c r="D281" s="3">
        <v>606000</v>
      </c>
      <c r="E281" s="2" t="s">
        <v>339</v>
      </c>
    </row>
    <row r="282" spans="1:5" x14ac:dyDescent="0.35">
      <c r="A282" s="1">
        <v>45801</v>
      </c>
      <c r="B282" t="s">
        <v>104</v>
      </c>
      <c r="C282" s="2" t="s">
        <v>285</v>
      </c>
      <c r="D282" s="3">
        <v>268000</v>
      </c>
      <c r="E282" s="2" t="s">
        <v>341</v>
      </c>
    </row>
    <row r="283" spans="1:5" x14ac:dyDescent="0.35">
      <c r="A283" s="1">
        <v>45520</v>
      </c>
      <c r="B283" t="s">
        <v>149</v>
      </c>
      <c r="C283" s="2" t="s">
        <v>313</v>
      </c>
      <c r="D283" s="3">
        <v>717000</v>
      </c>
      <c r="E283" s="2" t="s">
        <v>341</v>
      </c>
    </row>
    <row r="284" spans="1:5" x14ac:dyDescent="0.35">
      <c r="A284" s="1">
        <v>45725</v>
      </c>
      <c r="B284" t="s">
        <v>89</v>
      </c>
      <c r="C284" s="2" t="s">
        <v>270</v>
      </c>
      <c r="D284" s="3">
        <v>799000</v>
      </c>
      <c r="E284" s="2" t="s">
        <v>340</v>
      </c>
    </row>
    <row r="285" spans="1:5" x14ac:dyDescent="0.35">
      <c r="A285" s="1">
        <v>45787</v>
      </c>
      <c r="B285" t="s">
        <v>158</v>
      </c>
      <c r="C285" s="2" t="s">
        <v>318</v>
      </c>
      <c r="D285" s="3">
        <v>573000</v>
      </c>
      <c r="E285" s="2" t="s">
        <v>339</v>
      </c>
    </row>
    <row r="286" spans="1:5" x14ac:dyDescent="0.35">
      <c r="A286" s="1">
        <v>45699</v>
      </c>
      <c r="B286" t="s">
        <v>73</v>
      </c>
      <c r="C286" s="2" t="s">
        <v>219</v>
      </c>
      <c r="D286" s="3">
        <v>313000</v>
      </c>
      <c r="E286" s="2" t="s">
        <v>341</v>
      </c>
    </row>
    <row r="287" spans="1:5" x14ac:dyDescent="0.35">
      <c r="A287" s="1">
        <v>45516</v>
      </c>
      <c r="B287" t="s">
        <v>133</v>
      </c>
      <c r="C287" s="2" t="s">
        <v>218</v>
      </c>
      <c r="D287" s="3">
        <v>773000</v>
      </c>
      <c r="E287" s="2" t="s">
        <v>341</v>
      </c>
    </row>
    <row r="288" spans="1:5" x14ac:dyDescent="0.35">
      <c r="A288" s="1">
        <v>45517</v>
      </c>
      <c r="B288" t="s">
        <v>151</v>
      </c>
      <c r="C288" s="2" t="s">
        <v>249</v>
      </c>
      <c r="D288" s="3">
        <v>889000</v>
      </c>
      <c r="E288" s="2" t="s">
        <v>338</v>
      </c>
    </row>
    <row r="289" spans="1:5" x14ac:dyDescent="0.35">
      <c r="A289" s="1">
        <v>45723</v>
      </c>
      <c r="B289" t="s">
        <v>159</v>
      </c>
      <c r="C289" s="2" t="s">
        <v>315</v>
      </c>
      <c r="D289" s="3">
        <v>109000</v>
      </c>
      <c r="E289" s="2" t="s">
        <v>338</v>
      </c>
    </row>
    <row r="290" spans="1:5" x14ac:dyDescent="0.35">
      <c r="A290" s="1">
        <v>45782</v>
      </c>
      <c r="B290" t="s">
        <v>79</v>
      </c>
      <c r="C290" s="2" t="s">
        <v>219</v>
      </c>
      <c r="D290" s="3">
        <v>571000</v>
      </c>
      <c r="E290" s="2" t="s">
        <v>339</v>
      </c>
    </row>
    <row r="291" spans="1:5" x14ac:dyDescent="0.35">
      <c r="A291" s="1">
        <v>45789</v>
      </c>
      <c r="B291" t="s">
        <v>6</v>
      </c>
      <c r="C291" s="2" t="s">
        <v>205</v>
      </c>
      <c r="D291" s="3">
        <v>931000</v>
      </c>
      <c r="E291" s="2" t="s">
        <v>337</v>
      </c>
    </row>
    <row r="292" spans="1:5" x14ac:dyDescent="0.35">
      <c r="A292" s="1">
        <v>45518</v>
      </c>
      <c r="B292" t="s">
        <v>10</v>
      </c>
      <c r="C292" s="2" t="s">
        <v>209</v>
      </c>
      <c r="D292" s="3">
        <v>381000</v>
      </c>
      <c r="E292" s="2" t="s">
        <v>339</v>
      </c>
    </row>
    <row r="293" spans="1:5" x14ac:dyDescent="0.35">
      <c r="A293" s="1">
        <v>45702</v>
      </c>
      <c r="B293" t="s">
        <v>160</v>
      </c>
      <c r="C293" s="2" t="s">
        <v>271</v>
      </c>
      <c r="D293" s="3">
        <v>265000</v>
      </c>
      <c r="E293" s="2" t="s">
        <v>341</v>
      </c>
    </row>
    <row r="294" spans="1:5" x14ac:dyDescent="0.35">
      <c r="A294" s="1">
        <v>45502</v>
      </c>
      <c r="B294" t="s">
        <v>129</v>
      </c>
      <c r="C294" s="2" t="s">
        <v>301</v>
      </c>
      <c r="D294" s="3">
        <v>107000</v>
      </c>
      <c r="E294" s="2" t="s">
        <v>339</v>
      </c>
    </row>
    <row r="295" spans="1:5" x14ac:dyDescent="0.35">
      <c r="A295" s="1">
        <v>45792</v>
      </c>
      <c r="B295" t="s">
        <v>161</v>
      </c>
      <c r="C295" s="2" t="s">
        <v>319</v>
      </c>
      <c r="D295" s="3">
        <v>872000</v>
      </c>
      <c r="E295" s="2" t="s">
        <v>338</v>
      </c>
    </row>
    <row r="296" spans="1:5" x14ac:dyDescent="0.35">
      <c r="A296" s="1">
        <v>45800</v>
      </c>
      <c r="B296" t="s">
        <v>103</v>
      </c>
      <c r="C296" s="2" t="s">
        <v>284</v>
      </c>
      <c r="D296" s="3">
        <v>884000</v>
      </c>
      <c r="E296" s="2" t="s">
        <v>338</v>
      </c>
    </row>
    <row r="297" spans="1:5" x14ac:dyDescent="0.35">
      <c r="A297" s="1">
        <v>45656</v>
      </c>
      <c r="B297" t="s">
        <v>150</v>
      </c>
      <c r="C297" s="2" t="s">
        <v>238</v>
      </c>
      <c r="D297" s="3">
        <v>351000</v>
      </c>
      <c r="E297" s="2" t="s">
        <v>340</v>
      </c>
    </row>
    <row r="298" spans="1:5" x14ac:dyDescent="0.35">
      <c r="A298" s="1">
        <v>45544</v>
      </c>
      <c r="B298" t="s">
        <v>110</v>
      </c>
      <c r="C298" s="2" t="s">
        <v>290</v>
      </c>
      <c r="D298" s="3">
        <v>296000</v>
      </c>
      <c r="E298" s="2" t="s">
        <v>338</v>
      </c>
    </row>
    <row r="299" spans="1:5" x14ac:dyDescent="0.35">
      <c r="A299" s="1">
        <v>45723</v>
      </c>
      <c r="B299" t="s">
        <v>70</v>
      </c>
      <c r="C299" s="2" t="s">
        <v>204</v>
      </c>
      <c r="D299" s="3">
        <v>405000</v>
      </c>
      <c r="E299" s="2" t="s">
        <v>341</v>
      </c>
    </row>
    <row r="300" spans="1:5" x14ac:dyDescent="0.35">
      <c r="A300" s="1">
        <v>45661</v>
      </c>
      <c r="B300" t="s">
        <v>91</v>
      </c>
      <c r="C300" s="2" t="s">
        <v>233</v>
      </c>
      <c r="D300" s="3">
        <v>580000</v>
      </c>
      <c r="E300" s="2" t="s">
        <v>337</v>
      </c>
    </row>
    <row r="301" spans="1:5" x14ac:dyDescent="0.35">
      <c r="A301" s="1">
        <v>45514</v>
      </c>
      <c r="B301" t="s">
        <v>162</v>
      </c>
      <c r="C301" s="2" t="s">
        <v>257</v>
      </c>
      <c r="D301" s="3">
        <v>733000</v>
      </c>
      <c r="E301" s="2" t="s">
        <v>340</v>
      </c>
    </row>
    <row r="302" spans="1:5" x14ac:dyDescent="0.35">
      <c r="A302" s="1">
        <v>45539</v>
      </c>
      <c r="B302" t="s">
        <v>63</v>
      </c>
      <c r="C302" s="2" t="s">
        <v>257</v>
      </c>
      <c r="D302" s="3">
        <v>325000</v>
      </c>
      <c r="E302" s="2" t="s">
        <v>338</v>
      </c>
    </row>
    <row r="303" spans="1:5" x14ac:dyDescent="0.35">
      <c r="A303" s="1">
        <v>45682</v>
      </c>
      <c r="B303" t="s">
        <v>52</v>
      </c>
      <c r="C303" s="2" t="s">
        <v>248</v>
      </c>
      <c r="D303" s="3">
        <v>824000</v>
      </c>
      <c r="E303" s="2" t="s">
        <v>338</v>
      </c>
    </row>
    <row r="304" spans="1:5" x14ac:dyDescent="0.35">
      <c r="A304" s="1">
        <v>45708</v>
      </c>
      <c r="B304" t="s">
        <v>31</v>
      </c>
      <c r="C304" s="2" t="s">
        <v>230</v>
      </c>
      <c r="D304" s="3">
        <v>475000</v>
      </c>
      <c r="E304" s="2" t="s">
        <v>338</v>
      </c>
    </row>
    <row r="305" spans="1:5" x14ac:dyDescent="0.35">
      <c r="A305" s="1">
        <v>45551</v>
      </c>
      <c r="B305" t="s">
        <v>134</v>
      </c>
      <c r="C305" s="2" t="s">
        <v>246</v>
      </c>
      <c r="D305" s="3">
        <v>214000</v>
      </c>
      <c r="E305" s="2" t="s">
        <v>338</v>
      </c>
    </row>
    <row r="306" spans="1:5" x14ac:dyDescent="0.35">
      <c r="A306" s="1">
        <v>45466</v>
      </c>
      <c r="B306" t="s">
        <v>73</v>
      </c>
      <c r="C306" s="2" t="s">
        <v>219</v>
      </c>
      <c r="D306" s="3">
        <v>177000</v>
      </c>
      <c r="E306" s="2" t="s">
        <v>341</v>
      </c>
    </row>
    <row r="307" spans="1:5" x14ac:dyDescent="0.35">
      <c r="A307" s="1">
        <v>45635</v>
      </c>
      <c r="B307" t="s">
        <v>97</v>
      </c>
      <c r="C307" s="2" t="s">
        <v>279</v>
      </c>
      <c r="D307" s="3">
        <v>640000</v>
      </c>
      <c r="E307" s="2" t="s">
        <v>341</v>
      </c>
    </row>
    <row r="308" spans="1:5" x14ac:dyDescent="0.35">
      <c r="A308" s="1">
        <v>45767</v>
      </c>
      <c r="B308" t="s">
        <v>59</v>
      </c>
      <c r="C308" s="2" t="s">
        <v>253</v>
      </c>
      <c r="D308" s="3">
        <v>358000</v>
      </c>
      <c r="E308" s="2" t="s">
        <v>340</v>
      </c>
    </row>
    <row r="309" spans="1:5" x14ac:dyDescent="0.35">
      <c r="A309" s="1">
        <v>45769</v>
      </c>
      <c r="B309" t="s">
        <v>125</v>
      </c>
      <c r="C309" s="2" t="s">
        <v>299</v>
      </c>
      <c r="D309" s="3">
        <v>575000</v>
      </c>
      <c r="E309" s="2" t="s">
        <v>339</v>
      </c>
    </row>
    <row r="310" spans="1:5" x14ac:dyDescent="0.35">
      <c r="A310" s="1">
        <v>45563</v>
      </c>
      <c r="B310" t="s">
        <v>163</v>
      </c>
      <c r="C310" s="2" t="s">
        <v>320</v>
      </c>
      <c r="D310" s="3">
        <v>113000</v>
      </c>
      <c r="E310" s="2" t="s">
        <v>338</v>
      </c>
    </row>
    <row r="311" spans="1:5" x14ac:dyDescent="0.35">
      <c r="A311" s="1">
        <v>45703</v>
      </c>
      <c r="B311" t="s">
        <v>124</v>
      </c>
      <c r="C311" s="2" t="s">
        <v>231</v>
      </c>
      <c r="D311" s="3">
        <v>187000</v>
      </c>
      <c r="E311" s="2" t="s">
        <v>338</v>
      </c>
    </row>
    <row r="312" spans="1:5" x14ac:dyDescent="0.35">
      <c r="A312" s="1">
        <v>45470</v>
      </c>
      <c r="B312" t="s">
        <v>118</v>
      </c>
      <c r="C312" s="2" t="s">
        <v>295</v>
      </c>
      <c r="D312" s="3">
        <v>671000</v>
      </c>
      <c r="E312" s="2" t="s">
        <v>339</v>
      </c>
    </row>
    <row r="313" spans="1:5" x14ac:dyDescent="0.35">
      <c r="A313" s="1">
        <v>45465</v>
      </c>
      <c r="B313" t="s">
        <v>7</v>
      </c>
      <c r="C313" s="2" t="s">
        <v>206</v>
      </c>
      <c r="D313" s="3">
        <v>504000</v>
      </c>
      <c r="E313" s="2" t="s">
        <v>338</v>
      </c>
    </row>
    <row r="314" spans="1:5" x14ac:dyDescent="0.35">
      <c r="A314" s="1">
        <v>45679</v>
      </c>
      <c r="B314" t="s">
        <v>76</v>
      </c>
      <c r="C314" s="2" t="s">
        <v>266</v>
      </c>
      <c r="D314" s="3">
        <v>140000</v>
      </c>
      <c r="E314" s="2" t="s">
        <v>341</v>
      </c>
    </row>
    <row r="315" spans="1:5" x14ac:dyDescent="0.35">
      <c r="A315" s="1">
        <v>45742</v>
      </c>
      <c r="B315" t="s">
        <v>164</v>
      </c>
      <c r="C315" s="2" t="s">
        <v>321</v>
      </c>
      <c r="D315" s="3">
        <v>142000</v>
      </c>
      <c r="E315" s="2" t="s">
        <v>340</v>
      </c>
    </row>
    <row r="316" spans="1:5" x14ac:dyDescent="0.35">
      <c r="A316" s="1">
        <v>45687</v>
      </c>
      <c r="B316" t="s">
        <v>165</v>
      </c>
      <c r="C316" s="2" t="s">
        <v>281</v>
      </c>
      <c r="D316" s="3">
        <v>985000</v>
      </c>
      <c r="E316" s="2" t="s">
        <v>340</v>
      </c>
    </row>
    <row r="317" spans="1:5" x14ac:dyDescent="0.35">
      <c r="A317" s="1">
        <v>45738</v>
      </c>
      <c r="B317" t="s">
        <v>166</v>
      </c>
      <c r="C317" s="2" t="s">
        <v>231</v>
      </c>
      <c r="D317" s="3">
        <v>848000</v>
      </c>
      <c r="E317" s="2" t="s">
        <v>337</v>
      </c>
    </row>
    <row r="318" spans="1:5" x14ac:dyDescent="0.35">
      <c r="A318" s="1">
        <v>45586</v>
      </c>
      <c r="B318" t="s">
        <v>146</v>
      </c>
      <c r="C318" s="2" t="s">
        <v>232</v>
      </c>
      <c r="D318" s="3">
        <v>506000</v>
      </c>
      <c r="E318" s="2" t="s">
        <v>338</v>
      </c>
    </row>
    <row r="319" spans="1:5" x14ac:dyDescent="0.35">
      <c r="A319" s="1">
        <v>45506</v>
      </c>
      <c r="B319" t="s">
        <v>159</v>
      </c>
      <c r="C319" s="2" t="s">
        <v>315</v>
      </c>
      <c r="D319" s="3">
        <v>457000</v>
      </c>
      <c r="E319" s="2" t="s">
        <v>338</v>
      </c>
    </row>
    <row r="320" spans="1:5" x14ac:dyDescent="0.35">
      <c r="A320" s="1">
        <v>45613</v>
      </c>
      <c r="B320" t="s">
        <v>118</v>
      </c>
      <c r="C320" s="2" t="s">
        <v>295</v>
      </c>
      <c r="D320" s="3">
        <v>286000</v>
      </c>
      <c r="E320" s="2" t="s">
        <v>339</v>
      </c>
    </row>
    <row r="321" spans="1:5" x14ac:dyDescent="0.35">
      <c r="A321" s="1">
        <v>45516</v>
      </c>
      <c r="B321" t="s">
        <v>160</v>
      </c>
      <c r="C321" s="2" t="s">
        <v>271</v>
      </c>
      <c r="D321" s="3">
        <v>780000</v>
      </c>
      <c r="E321" s="2" t="s">
        <v>341</v>
      </c>
    </row>
    <row r="322" spans="1:5" x14ac:dyDescent="0.35">
      <c r="A322" s="1">
        <v>45495</v>
      </c>
      <c r="B322" t="s">
        <v>24</v>
      </c>
      <c r="C322" s="2" t="s">
        <v>223</v>
      </c>
      <c r="D322" s="3">
        <v>252000</v>
      </c>
      <c r="E322" s="2" t="s">
        <v>337</v>
      </c>
    </row>
    <row r="323" spans="1:5" x14ac:dyDescent="0.35">
      <c r="A323" s="1">
        <v>45505</v>
      </c>
      <c r="B323" t="s">
        <v>167</v>
      </c>
      <c r="C323" s="2" t="s">
        <v>294</v>
      </c>
      <c r="D323" s="3">
        <v>703000</v>
      </c>
      <c r="E323" s="2" t="s">
        <v>337</v>
      </c>
    </row>
    <row r="324" spans="1:5" x14ac:dyDescent="0.35">
      <c r="A324" s="1">
        <v>45759</v>
      </c>
      <c r="B324" t="s">
        <v>74</v>
      </c>
      <c r="C324" s="2" t="s">
        <v>265</v>
      </c>
      <c r="D324" s="3">
        <v>553000</v>
      </c>
      <c r="E324" s="2" t="s">
        <v>341</v>
      </c>
    </row>
    <row r="325" spans="1:5" x14ac:dyDescent="0.35">
      <c r="A325" s="1">
        <v>45631</v>
      </c>
      <c r="B325" t="s">
        <v>31</v>
      </c>
      <c r="C325" s="2" t="s">
        <v>230</v>
      </c>
      <c r="D325" s="3">
        <v>566000</v>
      </c>
      <c r="E325" s="2" t="s">
        <v>338</v>
      </c>
    </row>
    <row r="326" spans="1:5" x14ac:dyDescent="0.35">
      <c r="A326" s="1">
        <v>45501</v>
      </c>
      <c r="B326" t="s">
        <v>17</v>
      </c>
      <c r="C326" s="2" t="s">
        <v>216</v>
      </c>
      <c r="D326" s="3">
        <v>298000</v>
      </c>
      <c r="E326" s="2" t="s">
        <v>337</v>
      </c>
    </row>
    <row r="327" spans="1:5" x14ac:dyDescent="0.35">
      <c r="A327" s="1">
        <v>45640</v>
      </c>
      <c r="B327" t="s">
        <v>146</v>
      </c>
      <c r="C327" s="2" t="s">
        <v>232</v>
      </c>
      <c r="D327" s="3">
        <v>997000</v>
      </c>
      <c r="E327" s="2" t="s">
        <v>338</v>
      </c>
    </row>
    <row r="328" spans="1:5" x14ac:dyDescent="0.35">
      <c r="A328" s="1">
        <v>45543</v>
      </c>
      <c r="B328" t="s">
        <v>67</v>
      </c>
      <c r="C328" s="2" t="s">
        <v>261</v>
      </c>
      <c r="D328" s="3">
        <v>915000</v>
      </c>
      <c r="E328" s="2" t="s">
        <v>337</v>
      </c>
    </row>
    <row r="329" spans="1:5" x14ac:dyDescent="0.35">
      <c r="A329" s="1">
        <v>45655</v>
      </c>
      <c r="B329" t="s">
        <v>106</v>
      </c>
      <c r="C329" s="2" t="s">
        <v>287</v>
      </c>
      <c r="D329" s="3">
        <v>746000</v>
      </c>
      <c r="E329" s="2" t="s">
        <v>338</v>
      </c>
    </row>
    <row r="330" spans="1:5" x14ac:dyDescent="0.35">
      <c r="A330" s="1">
        <v>45640</v>
      </c>
      <c r="B330" t="s">
        <v>34</v>
      </c>
      <c r="C330" s="2" t="s">
        <v>232</v>
      </c>
      <c r="D330" s="3">
        <v>579000</v>
      </c>
      <c r="E330" s="2" t="s">
        <v>340</v>
      </c>
    </row>
    <row r="331" spans="1:5" x14ac:dyDescent="0.35">
      <c r="A331" s="1">
        <v>45580</v>
      </c>
      <c r="B331" t="s">
        <v>103</v>
      </c>
      <c r="C331" s="2" t="s">
        <v>284</v>
      </c>
      <c r="D331" s="3">
        <v>574000</v>
      </c>
      <c r="E331" s="2" t="s">
        <v>338</v>
      </c>
    </row>
    <row r="332" spans="1:5" x14ac:dyDescent="0.35">
      <c r="A332" s="1">
        <v>45777</v>
      </c>
      <c r="B332" t="s">
        <v>107</v>
      </c>
      <c r="C332" s="2" t="s">
        <v>288</v>
      </c>
      <c r="D332" s="3">
        <v>225000</v>
      </c>
      <c r="E332" s="2" t="s">
        <v>337</v>
      </c>
    </row>
    <row r="333" spans="1:5" x14ac:dyDescent="0.35">
      <c r="A333" s="1">
        <v>45486</v>
      </c>
      <c r="B333" t="s">
        <v>168</v>
      </c>
      <c r="C333" s="2" t="s">
        <v>322</v>
      </c>
      <c r="D333" s="3">
        <v>274000</v>
      </c>
      <c r="E333" s="2" t="s">
        <v>337</v>
      </c>
    </row>
    <row r="334" spans="1:5" x14ac:dyDescent="0.35">
      <c r="A334" s="1">
        <v>45684</v>
      </c>
      <c r="B334" t="s">
        <v>169</v>
      </c>
      <c r="C334" s="2" t="s">
        <v>273</v>
      </c>
      <c r="D334" s="3">
        <v>114000</v>
      </c>
      <c r="E334" s="2" t="s">
        <v>337</v>
      </c>
    </row>
    <row r="335" spans="1:5" x14ac:dyDescent="0.35">
      <c r="A335" s="1">
        <v>45615</v>
      </c>
      <c r="B335" t="s">
        <v>9</v>
      </c>
      <c r="C335" s="2" t="s">
        <v>208</v>
      </c>
      <c r="D335" s="3">
        <v>597000</v>
      </c>
      <c r="E335" s="2" t="s">
        <v>338</v>
      </c>
    </row>
    <row r="336" spans="1:5" x14ac:dyDescent="0.35">
      <c r="A336" s="1">
        <v>45713</v>
      </c>
      <c r="B336" t="s">
        <v>73</v>
      </c>
      <c r="C336" s="2" t="s">
        <v>219</v>
      </c>
      <c r="D336" s="3">
        <v>224000</v>
      </c>
      <c r="E336" s="2" t="s">
        <v>341</v>
      </c>
    </row>
    <row r="337" spans="1:5" x14ac:dyDescent="0.35">
      <c r="A337" s="1">
        <v>45572</v>
      </c>
      <c r="B337" t="s">
        <v>159</v>
      </c>
      <c r="C337" s="2" t="s">
        <v>315</v>
      </c>
      <c r="D337" s="3">
        <v>208000</v>
      </c>
      <c r="E337" s="2" t="s">
        <v>338</v>
      </c>
    </row>
    <row r="338" spans="1:5" x14ac:dyDescent="0.35">
      <c r="A338" s="1">
        <v>45650</v>
      </c>
      <c r="B338" t="s">
        <v>166</v>
      </c>
      <c r="C338" s="2" t="s">
        <v>231</v>
      </c>
      <c r="D338" s="3">
        <v>514000</v>
      </c>
      <c r="E338" s="2" t="s">
        <v>337</v>
      </c>
    </row>
    <row r="339" spans="1:5" x14ac:dyDescent="0.35">
      <c r="A339" s="1">
        <v>45638</v>
      </c>
      <c r="B339" t="s">
        <v>81</v>
      </c>
      <c r="C339" s="2" t="s">
        <v>270</v>
      </c>
      <c r="D339" s="3">
        <v>797000</v>
      </c>
      <c r="E339" s="2" t="s">
        <v>339</v>
      </c>
    </row>
    <row r="340" spans="1:5" x14ac:dyDescent="0.35">
      <c r="A340" s="1">
        <v>45458</v>
      </c>
      <c r="B340" t="s">
        <v>128</v>
      </c>
      <c r="C340" s="2" t="s">
        <v>301</v>
      </c>
      <c r="D340" s="3">
        <v>816000</v>
      </c>
      <c r="E340" s="2" t="s">
        <v>338</v>
      </c>
    </row>
    <row r="341" spans="1:5" x14ac:dyDescent="0.35">
      <c r="A341" s="1">
        <v>45645</v>
      </c>
      <c r="B341" t="s">
        <v>28</v>
      </c>
      <c r="C341" s="2" t="s">
        <v>227</v>
      </c>
      <c r="D341" s="3">
        <v>451000</v>
      </c>
      <c r="E341" s="2" t="s">
        <v>341</v>
      </c>
    </row>
    <row r="342" spans="1:5" x14ac:dyDescent="0.35">
      <c r="A342" s="1">
        <v>45779</v>
      </c>
      <c r="B342" t="s">
        <v>155</v>
      </c>
      <c r="C342" s="2" t="s">
        <v>315</v>
      </c>
      <c r="D342" s="3">
        <v>756000</v>
      </c>
      <c r="E342" s="2" t="s">
        <v>337</v>
      </c>
    </row>
    <row r="343" spans="1:5" x14ac:dyDescent="0.35">
      <c r="A343" s="1">
        <v>45522</v>
      </c>
      <c r="B343" t="s">
        <v>99</v>
      </c>
      <c r="C343" s="2" t="s">
        <v>280</v>
      </c>
      <c r="D343" s="3">
        <v>402000</v>
      </c>
      <c r="E343" s="2" t="s">
        <v>340</v>
      </c>
    </row>
    <row r="344" spans="1:5" x14ac:dyDescent="0.35">
      <c r="A344" s="1">
        <v>45556</v>
      </c>
      <c r="B344" t="s">
        <v>15</v>
      </c>
      <c r="C344" s="2" t="s">
        <v>214</v>
      </c>
      <c r="D344" s="3">
        <v>192000</v>
      </c>
      <c r="E344" s="2" t="s">
        <v>341</v>
      </c>
    </row>
    <row r="345" spans="1:5" x14ac:dyDescent="0.35">
      <c r="A345" s="1">
        <v>45557</v>
      </c>
      <c r="B345" t="s">
        <v>115</v>
      </c>
      <c r="C345" s="2" t="s">
        <v>293</v>
      </c>
      <c r="D345" s="3">
        <v>123000</v>
      </c>
      <c r="E345" s="2" t="s">
        <v>340</v>
      </c>
    </row>
    <row r="346" spans="1:5" x14ac:dyDescent="0.35">
      <c r="A346" s="1">
        <v>45801</v>
      </c>
      <c r="B346" t="s">
        <v>11</v>
      </c>
      <c r="C346" s="2" t="s">
        <v>210</v>
      </c>
      <c r="D346" s="3">
        <v>879000</v>
      </c>
      <c r="E346" s="2" t="s">
        <v>337</v>
      </c>
    </row>
    <row r="347" spans="1:5" x14ac:dyDescent="0.35">
      <c r="A347" s="1">
        <v>45651</v>
      </c>
      <c r="B347" t="s">
        <v>13</v>
      </c>
      <c r="C347" s="2" t="s">
        <v>212</v>
      </c>
      <c r="D347" s="3">
        <v>556000</v>
      </c>
      <c r="E347" s="2" t="s">
        <v>341</v>
      </c>
    </row>
    <row r="348" spans="1:5" x14ac:dyDescent="0.35">
      <c r="A348" s="1">
        <v>45611</v>
      </c>
      <c r="B348" t="s">
        <v>62</v>
      </c>
      <c r="C348" s="2" t="s">
        <v>256</v>
      </c>
      <c r="D348" s="3">
        <v>178000</v>
      </c>
      <c r="E348" s="2" t="s">
        <v>338</v>
      </c>
    </row>
    <row r="349" spans="1:5" x14ac:dyDescent="0.35">
      <c r="A349" s="1">
        <v>45659</v>
      </c>
      <c r="B349" t="s">
        <v>170</v>
      </c>
      <c r="C349" s="2" t="s">
        <v>323</v>
      </c>
      <c r="D349" s="3">
        <v>403000</v>
      </c>
      <c r="E349" s="2" t="s">
        <v>337</v>
      </c>
    </row>
    <row r="350" spans="1:5" x14ac:dyDescent="0.35">
      <c r="A350" s="1">
        <v>45765</v>
      </c>
      <c r="B350" t="s">
        <v>83</v>
      </c>
      <c r="C350" s="2" t="s">
        <v>224</v>
      </c>
      <c r="D350" s="3">
        <v>526000</v>
      </c>
      <c r="E350" s="2" t="s">
        <v>341</v>
      </c>
    </row>
    <row r="351" spans="1:5" x14ac:dyDescent="0.35">
      <c r="A351" s="1">
        <v>45790</v>
      </c>
      <c r="B351" t="s">
        <v>124</v>
      </c>
      <c r="C351" s="2" t="s">
        <v>231</v>
      </c>
      <c r="D351" s="3">
        <v>713000</v>
      </c>
      <c r="E351" s="2" t="s">
        <v>338</v>
      </c>
    </row>
    <row r="352" spans="1:5" x14ac:dyDescent="0.35">
      <c r="A352" s="1">
        <v>45518</v>
      </c>
      <c r="B352" t="s">
        <v>7</v>
      </c>
      <c r="C352" s="2" t="s">
        <v>206</v>
      </c>
      <c r="D352" s="3">
        <v>851000</v>
      </c>
      <c r="E352" s="2" t="s">
        <v>338</v>
      </c>
    </row>
    <row r="353" spans="1:5" x14ac:dyDescent="0.35">
      <c r="A353" s="1">
        <v>45772</v>
      </c>
      <c r="B353" t="s">
        <v>117</v>
      </c>
      <c r="C353" s="2" t="s">
        <v>294</v>
      </c>
      <c r="D353" s="3">
        <v>148000</v>
      </c>
      <c r="E353" s="2" t="s">
        <v>340</v>
      </c>
    </row>
    <row r="354" spans="1:5" x14ac:dyDescent="0.35">
      <c r="A354" s="1">
        <v>45488</v>
      </c>
      <c r="B354" t="s">
        <v>171</v>
      </c>
      <c r="C354" s="2" t="s">
        <v>324</v>
      </c>
      <c r="D354" s="3">
        <v>134000</v>
      </c>
      <c r="E354" s="2" t="s">
        <v>341</v>
      </c>
    </row>
    <row r="355" spans="1:5" x14ac:dyDescent="0.35">
      <c r="A355" s="1">
        <v>45567</v>
      </c>
      <c r="B355" t="s">
        <v>139</v>
      </c>
      <c r="C355" s="2" t="s">
        <v>308</v>
      </c>
      <c r="D355" s="3">
        <v>960000</v>
      </c>
      <c r="E355" s="2" t="s">
        <v>340</v>
      </c>
    </row>
    <row r="356" spans="1:5" x14ac:dyDescent="0.35">
      <c r="A356" s="1">
        <v>45569</v>
      </c>
      <c r="B356" t="s">
        <v>105</v>
      </c>
      <c r="C356" s="2" t="s">
        <v>286</v>
      </c>
      <c r="D356" s="3">
        <v>583000</v>
      </c>
      <c r="E356" s="2" t="s">
        <v>339</v>
      </c>
    </row>
    <row r="357" spans="1:5" x14ac:dyDescent="0.35">
      <c r="A357" s="1">
        <v>45564</v>
      </c>
      <c r="B357" t="s">
        <v>80</v>
      </c>
      <c r="C357" s="2" t="s">
        <v>269</v>
      </c>
      <c r="D357" s="3">
        <v>300000</v>
      </c>
      <c r="E357" s="2" t="s">
        <v>339</v>
      </c>
    </row>
    <row r="358" spans="1:5" x14ac:dyDescent="0.35">
      <c r="A358" s="1">
        <v>45498</v>
      </c>
      <c r="B358" t="s">
        <v>40</v>
      </c>
      <c r="C358" s="2" t="s">
        <v>231</v>
      </c>
      <c r="D358" s="3">
        <v>698000</v>
      </c>
      <c r="E358" s="2" t="s">
        <v>341</v>
      </c>
    </row>
    <row r="359" spans="1:5" x14ac:dyDescent="0.35">
      <c r="A359" s="1">
        <v>45687</v>
      </c>
      <c r="B359" t="s">
        <v>31</v>
      </c>
      <c r="C359" s="2" t="s">
        <v>230</v>
      </c>
      <c r="D359" s="3">
        <v>694000</v>
      </c>
      <c r="E359" s="2" t="s">
        <v>338</v>
      </c>
    </row>
    <row r="360" spans="1:5" x14ac:dyDescent="0.35">
      <c r="A360" s="1">
        <v>45694</v>
      </c>
      <c r="B360" t="s">
        <v>12</v>
      </c>
      <c r="C360" s="2" t="s">
        <v>211</v>
      </c>
      <c r="D360" s="3">
        <v>335000</v>
      </c>
      <c r="E360" s="2" t="s">
        <v>340</v>
      </c>
    </row>
    <row r="361" spans="1:5" x14ac:dyDescent="0.35">
      <c r="A361" s="1">
        <v>45790</v>
      </c>
      <c r="B361" t="s">
        <v>151</v>
      </c>
      <c r="C361" s="2" t="s">
        <v>249</v>
      </c>
      <c r="D361" s="3">
        <v>619000</v>
      </c>
      <c r="E361" s="2" t="s">
        <v>338</v>
      </c>
    </row>
    <row r="362" spans="1:5" x14ac:dyDescent="0.35">
      <c r="A362" s="1">
        <v>45673</v>
      </c>
      <c r="B362" t="s">
        <v>78</v>
      </c>
      <c r="C362" s="2" t="s">
        <v>268</v>
      </c>
      <c r="D362" s="3">
        <v>184000</v>
      </c>
      <c r="E362" s="2" t="s">
        <v>337</v>
      </c>
    </row>
    <row r="363" spans="1:5" x14ac:dyDescent="0.35">
      <c r="A363" s="1">
        <v>45765</v>
      </c>
      <c r="B363" t="s">
        <v>48</v>
      </c>
      <c r="C363" s="2" t="s">
        <v>231</v>
      </c>
      <c r="D363" s="3">
        <v>354000</v>
      </c>
      <c r="E363" s="2" t="s">
        <v>340</v>
      </c>
    </row>
    <row r="364" spans="1:5" x14ac:dyDescent="0.35">
      <c r="A364" s="1">
        <v>45748</v>
      </c>
      <c r="B364" t="s">
        <v>12</v>
      </c>
      <c r="C364" s="2" t="s">
        <v>211</v>
      </c>
      <c r="D364" s="3">
        <v>228000</v>
      </c>
      <c r="E364" s="2" t="s">
        <v>340</v>
      </c>
    </row>
    <row r="365" spans="1:5" x14ac:dyDescent="0.35">
      <c r="A365" s="1">
        <v>45732</v>
      </c>
      <c r="B365" t="s">
        <v>62</v>
      </c>
      <c r="C365" s="2" t="s">
        <v>256</v>
      </c>
      <c r="D365" s="3">
        <v>696000</v>
      </c>
      <c r="E365" s="2" t="s">
        <v>338</v>
      </c>
    </row>
    <row r="366" spans="1:5" x14ac:dyDescent="0.35">
      <c r="A366" s="1">
        <v>45752</v>
      </c>
      <c r="B366" t="s">
        <v>116</v>
      </c>
      <c r="C366" s="2" t="s">
        <v>218</v>
      </c>
      <c r="D366" s="3">
        <v>974000</v>
      </c>
      <c r="E366" s="2" t="s">
        <v>339</v>
      </c>
    </row>
    <row r="367" spans="1:5" x14ac:dyDescent="0.35">
      <c r="A367" s="1">
        <v>45444</v>
      </c>
      <c r="B367" t="s">
        <v>104</v>
      </c>
      <c r="C367" s="2" t="s">
        <v>285</v>
      </c>
      <c r="D367" s="3">
        <v>805000</v>
      </c>
      <c r="E367" s="2" t="s">
        <v>341</v>
      </c>
    </row>
    <row r="368" spans="1:5" x14ac:dyDescent="0.35">
      <c r="A368" s="1">
        <v>45803</v>
      </c>
      <c r="B368" t="s">
        <v>76</v>
      </c>
      <c r="C368" s="2" t="s">
        <v>266</v>
      </c>
      <c r="D368" s="3">
        <v>813000</v>
      </c>
      <c r="E368" s="2" t="s">
        <v>341</v>
      </c>
    </row>
    <row r="369" spans="1:5" x14ac:dyDescent="0.35">
      <c r="A369" s="1">
        <v>45575</v>
      </c>
      <c r="B369" t="s">
        <v>124</v>
      </c>
      <c r="C369" s="2" t="s">
        <v>231</v>
      </c>
      <c r="D369" s="3">
        <v>235000</v>
      </c>
      <c r="E369" s="2" t="s">
        <v>338</v>
      </c>
    </row>
    <row r="370" spans="1:5" x14ac:dyDescent="0.35">
      <c r="A370" s="1">
        <v>45755</v>
      </c>
      <c r="B370" t="s">
        <v>85</v>
      </c>
      <c r="C370" s="2" t="s">
        <v>272</v>
      </c>
      <c r="D370" s="3">
        <v>641000</v>
      </c>
      <c r="E370" s="2" t="s">
        <v>341</v>
      </c>
    </row>
    <row r="371" spans="1:5" x14ac:dyDescent="0.35">
      <c r="A371" s="1">
        <v>45601</v>
      </c>
      <c r="B371" t="s">
        <v>9</v>
      </c>
      <c r="C371" s="2" t="s">
        <v>208</v>
      </c>
      <c r="D371" s="3">
        <v>227000</v>
      </c>
      <c r="E371" s="2" t="s">
        <v>338</v>
      </c>
    </row>
    <row r="372" spans="1:5" x14ac:dyDescent="0.35">
      <c r="A372" s="1">
        <v>45648</v>
      </c>
      <c r="B372" t="s">
        <v>145</v>
      </c>
      <c r="C372" s="2" t="s">
        <v>311</v>
      </c>
      <c r="D372" s="3">
        <v>419000</v>
      </c>
      <c r="E372" s="2" t="s">
        <v>339</v>
      </c>
    </row>
    <row r="373" spans="1:5" x14ac:dyDescent="0.35">
      <c r="A373" s="1">
        <v>45758</v>
      </c>
      <c r="B373" t="s">
        <v>169</v>
      </c>
      <c r="C373" s="2" t="s">
        <v>273</v>
      </c>
      <c r="D373" s="3">
        <v>766000</v>
      </c>
      <c r="E373" s="2" t="s">
        <v>337</v>
      </c>
    </row>
    <row r="374" spans="1:5" x14ac:dyDescent="0.35">
      <c r="A374" s="1">
        <v>45462</v>
      </c>
      <c r="B374" t="s">
        <v>92</v>
      </c>
      <c r="C374" s="2" t="s">
        <v>208</v>
      </c>
      <c r="D374" s="3">
        <v>239000</v>
      </c>
      <c r="E374" s="2" t="s">
        <v>340</v>
      </c>
    </row>
    <row r="375" spans="1:5" x14ac:dyDescent="0.35">
      <c r="A375" s="1">
        <v>45805</v>
      </c>
      <c r="B375" t="s">
        <v>105</v>
      </c>
      <c r="C375" s="2" t="s">
        <v>286</v>
      </c>
      <c r="D375" s="3">
        <v>232000</v>
      </c>
      <c r="E375" s="2" t="s">
        <v>339</v>
      </c>
    </row>
    <row r="376" spans="1:5" x14ac:dyDescent="0.35">
      <c r="A376" s="1">
        <v>45513</v>
      </c>
      <c r="B376" t="s">
        <v>169</v>
      </c>
      <c r="C376" s="2" t="s">
        <v>273</v>
      </c>
      <c r="D376" s="3">
        <v>284000</v>
      </c>
      <c r="E376" s="2" t="s">
        <v>337</v>
      </c>
    </row>
    <row r="377" spans="1:5" x14ac:dyDescent="0.35">
      <c r="A377" s="1">
        <v>45666</v>
      </c>
      <c r="B377" t="s">
        <v>109</v>
      </c>
      <c r="C377" s="2" t="s">
        <v>289</v>
      </c>
      <c r="D377" s="3">
        <v>123000</v>
      </c>
      <c r="E377" s="2" t="s">
        <v>337</v>
      </c>
    </row>
    <row r="378" spans="1:5" x14ac:dyDescent="0.35">
      <c r="A378" s="1">
        <v>45771</v>
      </c>
      <c r="B378" t="s">
        <v>101</v>
      </c>
      <c r="C378" s="2" t="s">
        <v>282</v>
      </c>
      <c r="D378" s="3">
        <v>199000</v>
      </c>
      <c r="E378" s="2" t="s">
        <v>340</v>
      </c>
    </row>
    <row r="379" spans="1:5" x14ac:dyDescent="0.35">
      <c r="A379" s="1">
        <v>45705</v>
      </c>
      <c r="B379" t="s">
        <v>56</v>
      </c>
      <c r="C379" s="2" t="s">
        <v>252</v>
      </c>
      <c r="D379" s="3">
        <v>285000</v>
      </c>
      <c r="E379" s="2" t="s">
        <v>338</v>
      </c>
    </row>
    <row r="380" spans="1:5" x14ac:dyDescent="0.35">
      <c r="A380" s="1">
        <v>45558</v>
      </c>
      <c r="B380" t="s">
        <v>172</v>
      </c>
      <c r="C380" s="2" t="s">
        <v>298</v>
      </c>
      <c r="D380" s="3">
        <v>627000</v>
      </c>
      <c r="E380" s="2" t="s">
        <v>338</v>
      </c>
    </row>
    <row r="381" spans="1:5" x14ac:dyDescent="0.35">
      <c r="A381" s="1">
        <v>45453</v>
      </c>
      <c r="B381" t="s">
        <v>125</v>
      </c>
      <c r="C381" s="2" t="s">
        <v>299</v>
      </c>
      <c r="D381" s="3">
        <v>889000</v>
      </c>
      <c r="E381" s="2" t="s">
        <v>339</v>
      </c>
    </row>
    <row r="382" spans="1:5" x14ac:dyDescent="0.35">
      <c r="A382" s="1">
        <v>45601</v>
      </c>
      <c r="B382" t="s">
        <v>8</v>
      </c>
      <c r="C382" s="2" t="s">
        <v>207</v>
      </c>
      <c r="D382" s="3">
        <v>877000</v>
      </c>
      <c r="E382" s="2" t="s">
        <v>337</v>
      </c>
    </row>
    <row r="383" spans="1:5" x14ac:dyDescent="0.35">
      <c r="A383" s="1">
        <v>45614</v>
      </c>
      <c r="B383" t="s">
        <v>9</v>
      </c>
      <c r="C383" s="2" t="s">
        <v>208</v>
      </c>
      <c r="D383" s="3">
        <v>945000</v>
      </c>
      <c r="E383" s="2" t="s">
        <v>338</v>
      </c>
    </row>
    <row r="384" spans="1:5" x14ac:dyDescent="0.35">
      <c r="A384" s="1">
        <v>45607</v>
      </c>
      <c r="B384" t="s">
        <v>145</v>
      </c>
      <c r="C384" s="2" t="s">
        <v>311</v>
      </c>
      <c r="D384" s="3">
        <v>745000</v>
      </c>
      <c r="E384" s="2" t="s">
        <v>339</v>
      </c>
    </row>
    <row r="385" spans="1:5" x14ac:dyDescent="0.35">
      <c r="A385" s="1">
        <v>45720</v>
      </c>
      <c r="B385" t="s">
        <v>156</v>
      </c>
      <c r="C385" s="2" t="s">
        <v>316</v>
      </c>
      <c r="D385" s="3">
        <v>650000</v>
      </c>
      <c r="E385" s="2" t="s">
        <v>337</v>
      </c>
    </row>
    <row r="386" spans="1:5" x14ac:dyDescent="0.35">
      <c r="A386" s="1">
        <v>45545</v>
      </c>
      <c r="B386" t="s">
        <v>135</v>
      </c>
      <c r="C386" s="2" t="s">
        <v>304</v>
      </c>
      <c r="D386" s="3">
        <v>122000</v>
      </c>
      <c r="E386" s="2" t="s">
        <v>338</v>
      </c>
    </row>
    <row r="387" spans="1:5" x14ac:dyDescent="0.35">
      <c r="A387" s="1">
        <v>45457</v>
      </c>
      <c r="B387" t="s">
        <v>173</v>
      </c>
      <c r="C387" s="2" t="s">
        <v>325</v>
      </c>
      <c r="D387" s="3">
        <v>756000</v>
      </c>
      <c r="E387" s="2" t="s">
        <v>339</v>
      </c>
    </row>
    <row r="388" spans="1:5" x14ac:dyDescent="0.35">
      <c r="A388" s="1">
        <v>45770</v>
      </c>
      <c r="B388" t="s">
        <v>99</v>
      </c>
      <c r="C388" s="2" t="s">
        <v>280</v>
      </c>
      <c r="D388" s="3">
        <v>802000</v>
      </c>
      <c r="E388" s="2" t="s">
        <v>340</v>
      </c>
    </row>
    <row r="389" spans="1:5" x14ac:dyDescent="0.35">
      <c r="A389" s="1">
        <v>45535</v>
      </c>
      <c r="B389" t="s">
        <v>128</v>
      </c>
      <c r="C389" s="2" t="s">
        <v>301</v>
      </c>
      <c r="D389" s="3">
        <v>590000</v>
      </c>
      <c r="E389" s="2" t="s">
        <v>338</v>
      </c>
    </row>
    <row r="390" spans="1:5" x14ac:dyDescent="0.35">
      <c r="A390" s="1">
        <v>45621</v>
      </c>
      <c r="B390" t="s">
        <v>148</v>
      </c>
      <c r="C390" s="2" t="s">
        <v>312</v>
      </c>
      <c r="D390" s="3">
        <v>942000</v>
      </c>
      <c r="E390" s="2" t="s">
        <v>337</v>
      </c>
    </row>
    <row r="391" spans="1:5" x14ac:dyDescent="0.35">
      <c r="A391" s="1">
        <v>45710</v>
      </c>
      <c r="B391" t="s">
        <v>34</v>
      </c>
      <c r="C391" s="2" t="s">
        <v>232</v>
      </c>
      <c r="D391" s="3">
        <v>872000</v>
      </c>
      <c r="E391" s="2" t="s">
        <v>340</v>
      </c>
    </row>
    <row r="392" spans="1:5" x14ac:dyDescent="0.35">
      <c r="A392" s="1">
        <v>45567</v>
      </c>
      <c r="B392" t="s">
        <v>140</v>
      </c>
      <c r="C392" s="2" t="s">
        <v>309</v>
      </c>
      <c r="D392" s="3">
        <v>695000</v>
      </c>
      <c r="E392" s="2" t="s">
        <v>337</v>
      </c>
    </row>
    <row r="393" spans="1:5" x14ac:dyDescent="0.35">
      <c r="A393" s="1">
        <v>45582</v>
      </c>
      <c r="B393" t="s">
        <v>59</v>
      </c>
      <c r="C393" s="2" t="s">
        <v>253</v>
      </c>
      <c r="D393" s="3">
        <v>876000</v>
      </c>
      <c r="E393" s="2" t="s">
        <v>340</v>
      </c>
    </row>
    <row r="394" spans="1:5" x14ac:dyDescent="0.35">
      <c r="A394" s="1">
        <v>45805</v>
      </c>
      <c r="B394" t="s">
        <v>124</v>
      </c>
      <c r="C394" s="2" t="s">
        <v>231</v>
      </c>
      <c r="D394" s="3">
        <v>853000</v>
      </c>
      <c r="E394" s="2" t="s">
        <v>338</v>
      </c>
    </row>
    <row r="395" spans="1:5" x14ac:dyDescent="0.35">
      <c r="A395" s="1">
        <v>45771</v>
      </c>
      <c r="B395" t="s">
        <v>67</v>
      </c>
      <c r="C395" s="2" t="s">
        <v>261</v>
      </c>
      <c r="D395" s="3">
        <v>968000</v>
      </c>
      <c r="E395" s="2" t="s">
        <v>337</v>
      </c>
    </row>
    <row r="396" spans="1:5" x14ac:dyDescent="0.35">
      <c r="A396" s="1">
        <v>45745</v>
      </c>
      <c r="B396" t="s">
        <v>111</v>
      </c>
      <c r="C396" s="2" t="s">
        <v>291</v>
      </c>
      <c r="D396" s="3">
        <v>672000</v>
      </c>
      <c r="E396" s="2" t="s">
        <v>340</v>
      </c>
    </row>
    <row r="397" spans="1:5" x14ac:dyDescent="0.35">
      <c r="A397" s="1">
        <v>45749</v>
      </c>
      <c r="B397" t="s">
        <v>136</v>
      </c>
      <c r="C397" s="2" t="s">
        <v>305</v>
      </c>
      <c r="D397" s="3">
        <v>538000</v>
      </c>
      <c r="E397" s="2" t="s">
        <v>339</v>
      </c>
    </row>
    <row r="398" spans="1:5" x14ac:dyDescent="0.35">
      <c r="A398" s="1">
        <v>45577</v>
      </c>
      <c r="B398" t="s">
        <v>174</v>
      </c>
      <c r="C398" s="2" t="s">
        <v>326</v>
      </c>
      <c r="D398" s="3">
        <v>828000</v>
      </c>
      <c r="E398" s="2" t="s">
        <v>337</v>
      </c>
    </row>
    <row r="399" spans="1:5" x14ac:dyDescent="0.35">
      <c r="A399" s="1">
        <v>45527</v>
      </c>
      <c r="B399" t="s">
        <v>129</v>
      </c>
      <c r="C399" s="2" t="s">
        <v>301</v>
      </c>
      <c r="D399" s="3">
        <v>206000</v>
      </c>
      <c r="E399" s="2" t="s">
        <v>339</v>
      </c>
    </row>
    <row r="400" spans="1:5" x14ac:dyDescent="0.35">
      <c r="A400" s="1">
        <v>45572</v>
      </c>
      <c r="B400" t="s">
        <v>175</v>
      </c>
      <c r="C400" s="2" t="s">
        <v>327</v>
      </c>
      <c r="D400" s="3">
        <v>509000</v>
      </c>
      <c r="E400" s="2" t="s">
        <v>340</v>
      </c>
    </row>
    <row r="401" spans="1:5" x14ac:dyDescent="0.35">
      <c r="A401" s="1">
        <v>45749</v>
      </c>
      <c r="B401" t="s">
        <v>149</v>
      </c>
      <c r="C401" s="2" t="s">
        <v>313</v>
      </c>
      <c r="D401" s="3">
        <v>926000</v>
      </c>
      <c r="E401" s="2" t="s">
        <v>341</v>
      </c>
    </row>
    <row r="402" spans="1:5" x14ac:dyDescent="0.35">
      <c r="A402" s="1">
        <v>45651</v>
      </c>
      <c r="B402" t="s">
        <v>176</v>
      </c>
      <c r="C402" s="2" t="s">
        <v>311</v>
      </c>
      <c r="D402" s="3">
        <v>332000</v>
      </c>
      <c r="E402" s="2" t="s">
        <v>340</v>
      </c>
    </row>
    <row r="403" spans="1:5" x14ac:dyDescent="0.35">
      <c r="A403" s="1">
        <v>45551</v>
      </c>
      <c r="B403" t="s">
        <v>83</v>
      </c>
      <c r="C403" s="2" t="s">
        <v>224</v>
      </c>
      <c r="D403" s="3">
        <v>202000</v>
      </c>
      <c r="E403" s="2" t="s">
        <v>341</v>
      </c>
    </row>
    <row r="404" spans="1:5" x14ac:dyDescent="0.35">
      <c r="A404" s="1">
        <v>45599</v>
      </c>
      <c r="B404" t="s">
        <v>177</v>
      </c>
      <c r="C404" s="2" t="s">
        <v>328</v>
      </c>
      <c r="D404" s="3">
        <v>972000</v>
      </c>
      <c r="E404" s="2" t="s">
        <v>341</v>
      </c>
    </row>
    <row r="405" spans="1:5" x14ac:dyDescent="0.35">
      <c r="A405" s="1">
        <v>45737</v>
      </c>
      <c r="B405" t="s">
        <v>127</v>
      </c>
      <c r="C405" s="2" t="s">
        <v>292</v>
      </c>
      <c r="D405" s="3">
        <v>431000</v>
      </c>
      <c r="E405" s="2" t="s">
        <v>337</v>
      </c>
    </row>
    <row r="406" spans="1:5" x14ac:dyDescent="0.35">
      <c r="A406" s="1">
        <v>45486</v>
      </c>
      <c r="B406" t="s">
        <v>50</v>
      </c>
      <c r="C406" s="2" t="s">
        <v>246</v>
      </c>
      <c r="D406" s="3">
        <v>395000</v>
      </c>
      <c r="E406" s="2" t="s">
        <v>337</v>
      </c>
    </row>
    <row r="407" spans="1:5" x14ac:dyDescent="0.35">
      <c r="A407" s="1">
        <v>45785</v>
      </c>
      <c r="B407" t="s">
        <v>20</v>
      </c>
      <c r="C407" s="2" t="s">
        <v>219</v>
      </c>
      <c r="D407" s="3">
        <v>104000</v>
      </c>
      <c r="E407" s="2" t="s">
        <v>337</v>
      </c>
    </row>
    <row r="408" spans="1:5" x14ac:dyDescent="0.35">
      <c r="A408" s="1">
        <v>45805</v>
      </c>
      <c r="B408" t="s">
        <v>104</v>
      </c>
      <c r="C408" s="2" t="s">
        <v>285</v>
      </c>
      <c r="D408" s="3">
        <v>435000</v>
      </c>
      <c r="E408" s="2" t="s">
        <v>341</v>
      </c>
    </row>
    <row r="409" spans="1:5" x14ac:dyDescent="0.35">
      <c r="A409" s="1">
        <v>45593</v>
      </c>
      <c r="B409" t="s">
        <v>132</v>
      </c>
      <c r="C409" s="2" t="s">
        <v>303</v>
      </c>
      <c r="D409" s="3">
        <v>896000</v>
      </c>
      <c r="E409" s="2" t="s">
        <v>337</v>
      </c>
    </row>
    <row r="410" spans="1:5" x14ac:dyDescent="0.35">
      <c r="A410" s="1">
        <v>45470</v>
      </c>
      <c r="B410" t="s">
        <v>172</v>
      </c>
      <c r="C410" s="2" t="s">
        <v>298</v>
      </c>
      <c r="D410" s="3">
        <v>443000</v>
      </c>
      <c r="E410" s="2" t="s">
        <v>338</v>
      </c>
    </row>
    <row r="411" spans="1:5" x14ac:dyDescent="0.35">
      <c r="A411" s="1">
        <v>45526</v>
      </c>
      <c r="B411" t="s">
        <v>22</v>
      </c>
      <c r="C411" s="2" t="s">
        <v>221</v>
      </c>
      <c r="D411" s="3">
        <v>176000</v>
      </c>
      <c r="E411" s="2" t="s">
        <v>341</v>
      </c>
    </row>
    <row r="412" spans="1:5" x14ac:dyDescent="0.35">
      <c r="A412" s="1">
        <v>45749</v>
      </c>
      <c r="B412" t="s">
        <v>178</v>
      </c>
      <c r="C412" s="2" t="s">
        <v>236</v>
      </c>
      <c r="D412" s="3">
        <v>913000</v>
      </c>
      <c r="E412" s="2" t="s">
        <v>341</v>
      </c>
    </row>
    <row r="413" spans="1:5" x14ac:dyDescent="0.35">
      <c r="A413" s="1">
        <v>45617</v>
      </c>
      <c r="B413" t="s">
        <v>87</v>
      </c>
      <c r="C413" s="2" t="s">
        <v>274</v>
      </c>
      <c r="D413" s="3">
        <v>390000</v>
      </c>
      <c r="E413" s="2" t="s">
        <v>341</v>
      </c>
    </row>
    <row r="414" spans="1:5" x14ac:dyDescent="0.35">
      <c r="A414" s="1">
        <v>45672</v>
      </c>
      <c r="B414" t="s">
        <v>34</v>
      </c>
      <c r="C414" s="2" t="s">
        <v>232</v>
      </c>
      <c r="D414" s="3">
        <v>775000</v>
      </c>
      <c r="E414" s="2" t="s">
        <v>340</v>
      </c>
    </row>
    <row r="415" spans="1:5" x14ac:dyDescent="0.35">
      <c r="A415" s="1">
        <v>45529</v>
      </c>
      <c r="B415" t="s">
        <v>148</v>
      </c>
      <c r="C415" s="2" t="s">
        <v>312</v>
      </c>
      <c r="D415" s="3">
        <v>128000</v>
      </c>
      <c r="E415" s="2" t="s">
        <v>337</v>
      </c>
    </row>
    <row r="416" spans="1:5" x14ac:dyDescent="0.35">
      <c r="A416" s="1">
        <v>45716</v>
      </c>
      <c r="B416" t="s">
        <v>65</v>
      </c>
      <c r="C416" s="2" t="s">
        <v>259</v>
      </c>
      <c r="D416" s="3">
        <v>283000</v>
      </c>
      <c r="E416" s="2" t="s">
        <v>338</v>
      </c>
    </row>
    <row r="417" spans="1:5" x14ac:dyDescent="0.35">
      <c r="A417" s="1">
        <v>45606</v>
      </c>
      <c r="B417" t="s">
        <v>151</v>
      </c>
      <c r="C417" s="2" t="s">
        <v>249</v>
      </c>
      <c r="D417" s="3">
        <v>608000</v>
      </c>
      <c r="E417" s="2" t="s">
        <v>338</v>
      </c>
    </row>
    <row r="418" spans="1:5" x14ac:dyDescent="0.35">
      <c r="A418" s="1">
        <v>45572</v>
      </c>
      <c r="B418" t="s">
        <v>179</v>
      </c>
      <c r="C418" s="2" t="s">
        <v>329</v>
      </c>
      <c r="D418" s="3">
        <v>395000</v>
      </c>
      <c r="E418" s="2" t="s">
        <v>338</v>
      </c>
    </row>
    <row r="419" spans="1:5" x14ac:dyDescent="0.35">
      <c r="A419" s="1">
        <v>45655</v>
      </c>
      <c r="B419" t="s">
        <v>132</v>
      </c>
      <c r="C419" s="2" t="s">
        <v>303</v>
      </c>
      <c r="D419" s="3">
        <v>398000</v>
      </c>
      <c r="E419" s="2" t="s">
        <v>337</v>
      </c>
    </row>
    <row r="420" spans="1:5" x14ac:dyDescent="0.35">
      <c r="A420" s="1">
        <v>45668</v>
      </c>
      <c r="B420" t="s">
        <v>38</v>
      </c>
      <c r="C420" s="2" t="s">
        <v>236</v>
      </c>
      <c r="D420" s="3">
        <v>360000</v>
      </c>
      <c r="E420" s="2" t="s">
        <v>341</v>
      </c>
    </row>
    <row r="421" spans="1:5" x14ac:dyDescent="0.35">
      <c r="A421" s="1">
        <v>45731</v>
      </c>
      <c r="B421" t="s">
        <v>180</v>
      </c>
      <c r="C421" s="2" t="s">
        <v>289</v>
      </c>
      <c r="D421" s="3">
        <v>910000</v>
      </c>
      <c r="E421" s="2" t="s">
        <v>338</v>
      </c>
    </row>
    <row r="422" spans="1:5" x14ac:dyDescent="0.35">
      <c r="A422" s="1">
        <v>45801</v>
      </c>
      <c r="B422" t="s">
        <v>100</v>
      </c>
      <c r="C422" s="2" t="s">
        <v>281</v>
      </c>
      <c r="D422" s="3">
        <v>290000</v>
      </c>
      <c r="E422" s="2" t="s">
        <v>337</v>
      </c>
    </row>
    <row r="423" spans="1:5" x14ac:dyDescent="0.35">
      <c r="A423" s="1">
        <v>45508</v>
      </c>
      <c r="B423" t="s">
        <v>137</v>
      </c>
      <c r="C423" s="2" t="s">
        <v>306</v>
      </c>
      <c r="D423" s="3">
        <v>169000</v>
      </c>
      <c r="E423" s="2" t="s">
        <v>340</v>
      </c>
    </row>
    <row r="424" spans="1:5" x14ac:dyDescent="0.35">
      <c r="A424" s="1">
        <v>45526</v>
      </c>
      <c r="B424" t="s">
        <v>37</v>
      </c>
      <c r="C424" s="2" t="s">
        <v>235</v>
      </c>
      <c r="D424" s="3">
        <v>436000</v>
      </c>
      <c r="E424" s="2" t="s">
        <v>341</v>
      </c>
    </row>
    <row r="425" spans="1:5" x14ac:dyDescent="0.35">
      <c r="A425" s="1">
        <v>45709</v>
      </c>
      <c r="B425" t="s">
        <v>64</v>
      </c>
      <c r="C425" s="2" t="s">
        <v>258</v>
      </c>
      <c r="D425" s="3">
        <v>303000</v>
      </c>
      <c r="E425" s="2" t="s">
        <v>341</v>
      </c>
    </row>
    <row r="426" spans="1:5" x14ac:dyDescent="0.35">
      <c r="A426" s="1">
        <v>45543</v>
      </c>
      <c r="B426" t="s">
        <v>161</v>
      </c>
      <c r="C426" s="2" t="s">
        <v>319</v>
      </c>
      <c r="D426" s="3">
        <v>641000</v>
      </c>
      <c r="E426" s="2" t="s">
        <v>338</v>
      </c>
    </row>
    <row r="427" spans="1:5" x14ac:dyDescent="0.35">
      <c r="A427" s="1">
        <v>45525</v>
      </c>
      <c r="B427" t="s">
        <v>166</v>
      </c>
      <c r="C427" s="2" t="s">
        <v>231</v>
      </c>
      <c r="D427" s="3">
        <v>593000</v>
      </c>
      <c r="E427" s="2" t="s">
        <v>337</v>
      </c>
    </row>
    <row r="428" spans="1:5" x14ac:dyDescent="0.35">
      <c r="A428" s="1">
        <v>45795</v>
      </c>
      <c r="B428" t="s">
        <v>92</v>
      </c>
      <c r="C428" s="2" t="s">
        <v>208</v>
      </c>
      <c r="D428" s="3">
        <v>108000</v>
      </c>
      <c r="E428" s="2" t="s">
        <v>340</v>
      </c>
    </row>
    <row r="429" spans="1:5" x14ac:dyDescent="0.35">
      <c r="A429" s="1">
        <v>45626</v>
      </c>
      <c r="B429" t="s">
        <v>144</v>
      </c>
      <c r="C429" s="2" t="s">
        <v>211</v>
      </c>
      <c r="D429" s="3">
        <v>868000</v>
      </c>
      <c r="E429" s="2" t="s">
        <v>339</v>
      </c>
    </row>
    <row r="430" spans="1:5" x14ac:dyDescent="0.35">
      <c r="A430" s="1">
        <v>45739</v>
      </c>
      <c r="B430" t="s">
        <v>111</v>
      </c>
      <c r="C430" s="2" t="s">
        <v>291</v>
      </c>
      <c r="D430" s="3">
        <v>869000</v>
      </c>
      <c r="E430" s="2" t="s">
        <v>340</v>
      </c>
    </row>
    <row r="431" spans="1:5" x14ac:dyDescent="0.35">
      <c r="A431" s="1">
        <v>45539</v>
      </c>
      <c r="B431" t="s">
        <v>111</v>
      </c>
      <c r="C431" s="2" t="s">
        <v>291</v>
      </c>
      <c r="D431" s="3">
        <v>163000</v>
      </c>
      <c r="E431" s="2" t="s">
        <v>340</v>
      </c>
    </row>
    <row r="432" spans="1:5" x14ac:dyDescent="0.35">
      <c r="A432" s="1">
        <v>45688</v>
      </c>
      <c r="B432" t="s">
        <v>116</v>
      </c>
      <c r="C432" s="2" t="s">
        <v>218</v>
      </c>
      <c r="D432" s="3">
        <v>960000</v>
      </c>
      <c r="E432" s="2" t="s">
        <v>339</v>
      </c>
    </row>
    <row r="433" spans="1:5" x14ac:dyDescent="0.35">
      <c r="A433" s="1">
        <v>45467</v>
      </c>
      <c r="B433" t="s">
        <v>50</v>
      </c>
      <c r="C433" s="2" t="s">
        <v>246</v>
      </c>
      <c r="D433" s="3">
        <v>187000</v>
      </c>
      <c r="E433" s="2" t="s">
        <v>337</v>
      </c>
    </row>
    <row r="434" spans="1:5" x14ac:dyDescent="0.35">
      <c r="A434" s="1">
        <v>45553</v>
      </c>
      <c r="B434" t="s">
        <v>53</v>
      </c>
      <c r="C434" s="2" t="s">
        <v>249</v>
      </c>
      <c r="D434" s="3">
        <v>746000</v>
      </c>
      <c r="E434" s="2" t="s">
        <v>337</v>
      </c>
    </row>
    <row r="435" spans="1:5" x14ac:dyDescent="0.35">
      <c r="A435" s="1">
        <v>45771</v>
      </c>
      <c r="B435" t="s">
        <v>176</v>
      </c>
      <c r="C435" s="2" t="s">
        <v>311</v>
      </c>
      <c r="D435" s="3">
        <v>938000</v>
      </c>
      <c r="E435" s="2" t="s">
        <v>340</v>
      </c>
    </row>
    <row r="436" spans="1:5" x14ac:dyDescent="0.35">
      <c r="A436" s="1">
        <v>45725</v>
      </c>
      <c r="B436" t="s">
        <v>181</v>
      </c>
      <c r="C436" s="2" t="s">
        <v>288</v>
      </c>
      <c r="D436" s="3">
        <v>493000</v>
      </c>
      <c r="E436" s="2" t="s">
        <v>338</v>
      </c>
    </row>
    <row r="437" spans="1:5" x14ac:dyDescent="0.35">
      <c r="A437" s="1">
        <v>45484</v>
      </c>
      <c r="B437" t="s">
        <v>11</v>
      </c>
      <c r="C437" s="2" t="s">
        <v>210</v>
      </c>
      <c r="D437" s="3">
        <v>322000</v>
      </c>
      <c r="E437" s="2" t="s">
        <v>337</v>
      </c>
    </row>
    <row r="438" spans="1:5" x14ac:dyDescent="0.35">
      <c r="A438" s="1">
        <v>45703</v>
      </c>
      <c r="B438" t="s">
        <v>182</v>
      </c>
      <c r="C438" s="2" t="s">
        <v>328</v>
      </c>
      <c r="D438" s="3">
        <v>243000</v>
      </c>
      <c r="E438" s="2" t="s">
        <v>340</v>
      </c>
    </row>
    <row r="439" spans="1:5" x14ac:dyDescent="0.35">
      <c r="A439" s="1">
        <v>45553</v>
      </c>
      <c r="B439" t="s">
        <v>87</v>
      </c>
      <c r="C439" s="2" t="s">
        <v>274</v>
      </c>
      <c r="D439" s="3">
        <v>513000</v>
      </c>
      <c r="E439" s="2" t="s">
        <v>341</v>
      </c>
    </row>
    <row r="440" spans="1:5" x14ac:dyDescent="0.35">
      <c r="A440" s="1">
        <v>45449</v>
      </c>
      <c r="B440" t="s">
        <v>169</v>
      </c>
      <c r="C440" s="2" t="s">
        <v>273</v>
      </c>
      <c r="D440" s="3">
        <v>465000</v>
      </c>
      <c r="E440" s="2" t="s">
        <v>337</v>
      </c>
    </row>
    <row r="441" spans="1:5" x14ac:dyDescent="0.35">
      <c r="A441" s="1">
        <v>45702</v>
      </c>
      <c r="B441" t="s">
        <v>94</v>
      </c>
      <c r="C441" s="2" t="s">
        <v>224</v>
      </c>
      <c r="D441" s="3">
        <v>318000</v>
      </c>
      <c r="E441" s="2" t="s">
        <v>341</v>
      </c>
    </row>
    <row r="442" spans="1:5" x14ac:dyDescent="0.35">
      <c r="A442" s="1">
        <v>45781</v>
      </c>
      <c r="B442" t="s">
        <v>85</v>
      </c>
      <c r="C442" s="2" t="s">
        <v>272</v>
      </c>
      <c r="D442" s="3">
        <v>314000</v>
      </c>
      <c r="E442" s="2" t="s">
        <v>341</v>
      </c>
    </row>
    <row r="443" spans="1:5" x14ac:dyDescent="0.35">
      <c r="A443" s="1">
        <v>45633</v>
      </c>
      <c r="B443" t="s">
        <v>53</v>
      </c>
      <c r="C443" s="2" t="s">
        <v>249</v>
      </c>
      <c r="D443" s="3">
        <v>126000</v>
      </c>
      <c r="E443" s="2" t="s">
        <v>337</v>
      </c>
    </row>
    <row r="444" spans="1:5" x14ac:dyDescent="0.35">
      <c r="A444" s="1">
        <v>45666</v>
      </c>
      <c r="B444" t="s">
        <v>85</v>
      </c>
      <c r="C444" s="2" t="s">
        <v>272</v>
      </c>
      <c r="D444" s="3">
        <v>714000</v>
      </c>
      <c r="E444" s="2" t="s">
        <v>341</v>
      </c>
    </row>
    <row r="445" spans="1:5" x14ac:dyDescent="0.35">
      <c r="A445" s="1">
        <v>45541</v>
      </c>
      <c r="B445" t="s">
        <v>56</v>
      </c>
      <c r="C445" s="2" t="s">
        <v>252</v>
      </c>
      <c r="D445" s="3">
        <v>775000</v>
      </c>
      <c r="E445" s="2" t="s">
        <v>338</v>
      </c>
    </row>
    <row r="446" spans="1:5" x14ac:dyDescent="0.35">
      <c r="A446" s="1">
        <v>45691</v>
      </c>
      <c r="B446" t="s">
        <v>31</v>
      </c>
      <c r="C446" s="2" t="s">
        <v>230</v>
      </c>
      <c r="D446" s="3">
        <v>669000</v>
      </c>
      <c r="E446" s="2" t="s">
        <v>338</v>
      </c>
    </row>
    <row r="447" spans="1:5" x14ac:dyDescent="0.35">
      <c r="A447" s="1">
        <v>45708</v>
      </c>
      <c r="B447" t="s">
        <v>183</v>
      </c>
      <c r="C447" s="2" t="s">
        <v>330</v>
      </c>
      <c r="D447" s="3">
        <v>192000</v>
      </c>
      <c r="E447" s="2" t="s">
        <v>339</v>
      </c>
    </row>
    <row r="448" spans="1:5" x14ac:dyDescent="0.35">
      <c r="A448" s="1">
        <v>45576</v>
      </c>
      <c r="B448" t="s">
        <v>22</v>
      </c>
      <c r="C448" s="2" t="s">
        <v>221</v>
      </c>
      <c r="D448" s="3">
        <v>674000</v>
      </c>
      <c r="E448" s="2" t="s">
        <v>341</v>
      </c>
    </row>
    <row r="449" spans="1:5" x14ac:dyDescent="0.35">
      <c r="A449" s="1">
        <v>45800</v>
      </c>
      <c r="B449" t="s">
        <v>13</v>
      </c>
      <c r="C449" s="2" t="s">
        <v>212</v>
      </c>
      <c r="D449" s="3">
        <v>195000</v>
      </c>
      <c r="E449" s="2" t="s">
        <v>341</v>
      </c>
    </row>
    <row r="450" spans="1:5" x14ac:dyDescent="0.35">
      <c r="A450" s="1">
        <v>45642</v>
      </c>
      <c r="B450" t="s">
        <v>40</v>
      </c>
      <c r="C450" s="2" t="s">
        <v>231</v>
      </c>
      <c r="D450" s="3">
        <v>468000</v>
      </c>
      <c r="E450" s="2" t="s">
        <v>341</v>
      </c>
    </row>
    <row r="451" spans="1:5" x14ac:dyDescent="0.35">
      <c r="A451" s="1">
        <v>45586</v>
      </c>
      <c r="B451" t="s">
        <v>119</v>
      </c>
      <c r="C451" s="2" t="s">
        <v>296</v>
      </c>
      <c r="D451" s="3">
        <v>313000</v>
      </c>
      <c r="E451" s="2" t="s">
        <v>338</v>
      </c>
    </row>
    <row r="452" spans="1:5" x14ac:dyDescent="0.35">
      <c r="A452" s="1">
        <v>45459</v>
      </c>
      <c r="B452" t="s">
        <v>124</v>
      </c>
      <c r="C452" s="2" t="s">
        <v>231</v>
      </c>
      <c r="D452" s="3">
        <v>254000</v>
      </c>
      <c r="E452" s="2" t="s">
        <v>338</v>
      </c>
    </row>
    <row r="453" spans="1:5" x14ac:dyDescent="0.35">
      <c r="A453" s="1">
        <v>45448</v>
      </c>
      <c r="B453" t="s">
        <v>119</v>
      </c>
      <c r="C453" s="2" t="s">
        <v>296</v>
      </c>
      <c r="D453" s="3">
        <v>990000</v>
      </c>
      <c r="E453" s="2" t="s">
        <v>338</v>
      </c>
    </row>
    <row r="454" spans="1:5" x14ac:dyDescent="0.35">
      <c r="A454" s="1">
        <v>45505</v>
      </c>
      <c r="B454" t="s">
        <v>184</v>
      </c>
      <c r="C454" s="2" t="s">
        <v>224</v>
      </c>
      <c r="D454" s="3">
        <v>943000</v>
      </c>
      <c r="E454" s="2" t="s">
        <v>341</v>
      </c>
    </row>
    <row r="455" spans="1:5" x14ac:dyDescent="0.35">
      <c r="A455" s="1">
        <v>45709</v>
      </c>
      <c r="B455" t="s">
        <v>5</v>
      </c>
      <c r="C455" s="2" t="s">
        <v>204</v>
      </c>
      <c r="D455" s="3">
        <v>943000</v>
      </c>
      <c r="E455" s="2" t="s">
        <v>337</v>
      </c>
    </row>
    <row r="456" spans="1:5" x14ac:dyDescent="0.35">
      <c r="A456" s="1">
        <v>45802</v>
      </c>
      <c r="B456" t="s">
        <v>69</v>
      </c>
      <c r="C456" s="2" t="s">
        <v>263</v>
      </c>
      <c r="D456" s="3">
        <v>255000</v>
      </c>
      <c r="E456" s="2" t="s">
        <v>337</v>
      </c>
    </row>
    <row r="457" spans="1:5" x14ac:dyDescent="0.35">
      <c r="A457" s="1">
        <v>45733</v>
      </c>
      <c r="B457" t="s">
        <v>26</v>
      </c>
      <c r="C457" s="2" t="s">
        <v>225</v>
      </c>
      <c r="D457" s="3">
        <v>708000</v>
      </c>
      <c r="E457" s="2" t="s">
        <v>341</v>
      </c>
    </row>
    <row r="458" spans="1:5" x14ac:dyDescent="0.35">
      <c r="A458" s="1">
        <v>45517</v>
      </c>
      <c r="B458" t="s">
        <v>156</v>
      </c>
      <c r="C458" s="2" t="s">
        <v>316</v>
      </c>
      <c r="D458" s="3">
        <v>180000</v>
      </c>
      <c r="E458" s="2" t="s">
        <v>337</v>
      </c>
    </row>
    <row r="459" spans="1:5" x14ac:dyDescent="0.35">
      <c r="A459" s="1">
        <v>45557</v>
      </c>
      <c r="B459" t="s">
        <v>152</v>
      </c>
      <c r="C459" s="2" t="s">
        <v>291</v>
      </c>
      <c r="D459" s="3">
        <v>168000</v>
      </c>
      <c r="E459" s="2" t="s">
        <v>341</v>
      </c>
    </row>
    <row r="460" spans="1:5" x14ac:dyDescent="0.35">
      <c r="A460" s="1">
        <v>45699</v>
      </c>
      <c r="B460" t="s">
        <v>5</v>
      </c>
      <c r="C460" s="2" t="s">
        <v>204</v>
      </c>
      <c r="D460" s="3">
        <v>196000</v>
      </c>
      <c r="E460" s="2" t="s">
        <v>337</v>
      </c>
    </row>
    <row r="461" spans="1:5" x14ac:dyDescent="0.35">
      <c r="A461" s="1">
        <v>45759</v>
      </c>
      <c r="B461" t="s">
        <v>185</v>
      </c>
      <c r="C461" s="2" t="s">
        <v>268</v>
      </c>
      <c r="D461" s="3">
        <v>172000</v>
      </c>
      <c r="E461" s="2" t="s">
        <v>338</v>
      </c>
    </row>
    <row r="462" spans="1:5" x14ac:dyDescent="0.35">
      <c r="A462" s="1">
        <v>45749</v>
      </c>
      <c r="B462" t="s">
        <v>61</v>
      </c>
      <c r="C462" s="2" t="s">
        <v>255</v>
      </c>
      <c r="D462" s="3">
        <v>876000</v>
      </c>
      <c r="E462" s="2" t="s">
        <v>340</v>
      </c>
    </row>
    <row r="463" spans="1:5" x14ac:dyDescent="0.35">
      <c r="A463" s="1">
        <v>45463</v>
      </c>
      <c r="B463" t="s">
        <v>87</v>
      </c>
      <c r="C463" s="2" t="s">
        <v>274</v>
      </c>
      <c r="D463" s="3">
        <v>119000</v>
      </c>
      <c r="E463" s="2" t="s">
        <v>341</v>
      </c>
    </row>
    <row r="464" spans="1:5" x14ac:dyDescent="0.35">
      <c r="A464" s="1">
        <v>45458</v>
      </c>
      <c r="B464" t="s">
        <v>102</v>
      </c>
      <c r="C464" s="2" t="s">
        <v>283</v>
      </c>
      <c r="D464" s="3">
        <v>546000</v>
      </c>
      <c r="E464" s="2" t="s">
        <v>340</v>
      </c>
    </row>
    <row r="465" spans="1:5" x14ac:dyDescent="0.35">
      <c r="A465" s="1">
        <v>45688</v>
      </c>
      <c r="B465" t="s">
        <v>111</v>
      </c>
      <c r="C465" s="2" t="s">
        <v>291</v>
      </c>
      <c r="D465" s="3">
        <v>571000</v>
      </c>
      <c r="E465" s="2" t="s">
        <v>340</v>
      </c>
    </row>
    <row r="466" spans="1:5" x14ac:dyDescent="0.35">
      <c r="A466" s="1">
        <v>45710</v>
      </c>
      <c r="B466" t="s">
        <v>10</v>
      </c>
      <c r="C466" s="2" t="s">
        <v>209</v>
      </c>
      <c r="D466" s="3">
        <v>729000</v>
      </c>
      <c r="E466" s="2" t="s">
        <v>339</v>
      </c>
    </row>
    <row r="467" spans="1:5" x14ac:dyDescent="0.35">
      <c r="A467" s="1">
        <v>45450</v>
      </c>
      <c r="B467" t="s">
        <v>14</v>
      </c>
      <c r="C467" s="2" t="s">
        <v>213</v>
      </c>
      <c r="D467" s="3">
        <v>962000</v>
      </c>
      <c r="E467" s="2" t="s">
        <v>341</v>
      </c>
    </row>
    <row r="468" spans="1:5" x14ac:dyDescent="0.35">
      <c r="A468" s="1">
        <v>45692</v>
      </c>
      <c r="B468" t="s">
        <v>15</v>
      </c>
      <c r="C468" s="2" t="s">
        <v>214</v>
      </c>
      <c r="D468" s="3">
        <v>872000</v>
      </c>
      <c r="E468" s="2" t="s">
        <v>341</v>
      </c>
    </row>
    <row r="469" spans="1:5" x14ac:dyDescent="0.35">
      <c r="A469" s="1">
        <v>45788</v>
      </c>
      <c r="B469" t="s">
        <v>62</v>
      </c>
      <c r="C469" s="2" t="s">
        <v>256</v>
      </c>
      <c r="D469" s="3">
        <v>247000</v>
      </c>
      <c r="E469" s="2" t="s">
        <v>338</v>
      </c>
    </row>
    <row r="470" spans="1:5" x14ac:dyDescent="0.35">
      <c r="A470" s="1">
        <v>45740</v>
      </c>
      <c r="B470" t="s">
        <v>83</v>
      </c>
      <c r="C470" s="2" t="s">
        <v>224</v>
      </c>
      <c r="D470" s="3">
        <v>609000</v>
      </c>
      <c r="E470" s="2" t="s">
        <v>341</v>
      </c>
    </row>
    <row r="471" spans="1:5" x14ac:dyDescent="0.35">
      <c r="A471" s="1">
        <v>45765</v>
      </c>
      <c r="B471" t="s">
        <v>186</v>
      </c>
      <c r="C471" s="2" t="s">
        <v>331</v>
      </c>
      <c r="D471" s="3">
        <v>558000</v>
      </c>
      <c r="E471" s="2" t="s">
        <v>338</v>
      </c>
    </row>
    <row r="472" spans="1:5" x14ac:dyDescent="0.35">
      <c r="A472" s="1">
        <v>45579</v>
      </c>
      <c r="B472" t="s">
        <v>151</v>
      </c>
      <c r="C472" s="2" t="s">
        <v>249</v>
      </c>
      <c r="D472" s="3">
        <v>358000</v>
      </c>
      <c r="E472" s="2" t="s">
        <v>338</v>
      </c>
    </row>
    <row r="473" spans="1:5" x14ac:dyDescent="0.35">
      <c r="A473" s="1">
        <v>45636</v>
      </c>
      <c r="B473" t="s">
        <v>5</v>
      </c>
      <c r="C473" s="2" t="s">
        <v>204</v>
      </c>
      <c r="D473" s="3">
        <v>425000</v>
      </c>
      <c r="E473" s="2" t="s">
        <v>337</v>
      </c>
    </row>
    <row r="474" spans="1:5" x14ac:dyDescent="0.35">
      <c r="A474" s="1">
        <v>45678</v>
      </c>
      <c r="B474" t="s">
        <v>97</v>
      </c>
      <c r="C474" s="2" t="s">
        <v>279</v>
      </c>
      <c r="D474" s="3">
        <v>518000</v>
      </c>
      <c r="E474" s="2" t="s">
        <v>341</v>
      </c>
    </row>
    <row r="475" spans="1:5" x14ac:dyDescent="0.35">
      <c r="A475" s="1">
        <v>45482</v>
      </c>
      <c r="B475" t="s">
        <v>69</v>
      </c>
      <c r="C475" s="2" t="s">
        <v>263</v>
      </c>
      <c r="D475" s="3">
        <v>490000</v>
      </c>
      <c r="E475" s="2" t="s">
        <v>337</v>
      </c>
    </row>
    <row r="476" spans="1:5" x14ac:dyDescent="0.35">
      <c r="A476" s="1">
        <v>45615</v>
      </c>
      <c r="B476" t="s">
        <v>182</v>
      </c>
      <c r="C476" s="2" t="s">
        <v>328</v>
      </c>
      <c r="D476" s="3">
        <v>396000</v>
      </c>
      <c r="E476" s="2" t="s">
        <v>340</v>
      </c>
    </row>
    <row r="477" spans="1:5" x14ac:dyDescent="0.35">
      <c r="A477" s="1">
        <v>45487</v>
      </c>
      <c r="B477" t="s">
        <v>186</v>
      </c>
      <c r="C477" s="2" t="s">
        <v>331</v>
      </c>
      <c r="D477" s="3">
        <v>909000</v>
      </c>
      <c r="E477" s="2" t="s">
        <v>338</v>
      </c>
    </row>
    <row r="478" spans="1:5" x14ac:dyDescent="0.35">
      <c r="A478" s="1">
        <v>45755</v>
      </c>
      <c r="B478" t="s">
        <v>129</v>
      </c>
      <c r="C478" s="2" t="s">
        <v>301</v>
      </c>
      <c r="D478" s="3">
        <v>678000</v>
      </c>
      <c r="E478" s="2" t="s">
        <v>339</v>
      </c>
    </row>
    <row r="479" spans="1:5" x14ac:dyDescent="0.35">
      <c r="A479" s="1">
        <v>45572</v>
      </c>
      <c r="B479" t="s">
        <v>66</v>
      </c>
      <c r="C479" s="2" t="s">
        <v>260</v>
      </c>
      <c r="D479" s="3">
        <v>871000</v>
      </c>
      <c r="E479" s="2" t="s">
        <v>340</v>
      </c>
    </row>
    <row r="480" spans="1:5" x14ac:dyDescent="0.35">
      <c r="A480" s="1">
        <v>45649</v>
      </c>
      <c r="B480" t="s">
        <v>183</v>
      </c>
      <c r="C480" s="2" t="s">
        <v>330</v>
      </c>
      <c r="D480" s="3">
        <v>226000</v>
      </c>
      <c r="E480" s="2" t="s">
        <v>339</v>
      </c>
    </row>
    <row r="481" spans="1:5" x14ac:dyDescent="0.35">
      <c r="A481" s="1">
        <v>45730</v>
      </c>
      <c r="B481" t="s">
        <v>77</v>
      </c>
      <c r="C481" s="2" t="s">
        <v>267</v>
      </c>
      <c r="D481" s="3">
        <v>185000</v>
      </c>
      <c r="E481" s="2" t="s">
        <v>339</v>
      </c>
    </row>
    <row r="482" spans="1:5" x14ac:dyDescent="0.35">
      <c r="A482" s="1">
        <v>45738</v>
      </c>
      <c r="B482" t="s">
        <v>147</v>
      </c>
      <c r="C482" s="2" t="s">
        <v>235</v>
      </c>
      <c r="D482" s="3">
        <v>242000</v>
      </c>
      <c r="E482" s="2" t="s">
        <v>340</v>
      </c>
    </row>
    <row r="483" spans="1:5" x14ac:dyDescent="0.35">
      <c r="A483" s="1">
        <v>45712</v>
      </c>
      <c r="B483" t="s">
        <v>187</v>
      </c>
      <c r="C483" s="2" t="s">
        <v>247</v>
      </c>
      <c r="D483" s="3">
        <v>631000</v>
      </c>
      <c r="E483" s="2" t="s">
        <v>341</v>
      </c>
    </row>
    <row r="484" spans="1:5" x14ac:dyDescent="0.35">
      <c r="A484" s="1">
        <v>45584</v>
      </c>
      <c r="B484" t="s">
        <v>107</v>
      </c>
      <c r="C484" s="2" t="s">
        <v>288</v>
      </c>
      <c r="D484" s="3">
        <v>603000</v>
      </c>
      <c r="E484" s="2" t="s">
        <v>337</v>
      </c>
    </row>
    <row r="485" spans="1:5" x14ac:dyDescent="0.35">
      <c r="A485" s="1">
        <v>45602</v>
      </c>
      <c r="B485" t="s">
        <v>132</v>
      </c>
      <c r="C485" s="2" t="s">
        <v>303</v>
      </c>
      <c r="D485" s="3">
        <v>838000</v>
      </c>
      <c r="E485" s="2" t="s">
        <v>337</v>
      </c>
    </row>
    <row r="486" spans="1:5" x14ac:dyDescent="0.35">
      <c r="A486" s="1">
        <v>45657</v>
      </c>
      <c r="B486" t="s">
        <v>14</v>
      </c>
      <c r="C486" s="2" t="s">
        <v>213</v>
      </c>
      <c r="D486" s="3">
        <v>954000</v>
      </c>
      <c r="E486" s="2" t="s">
        <v>341</v>
      </c>
    </row>
    <row r="487" spans="1:5" x14ac:dyDescent="0.35">
      <c r="A487" s="1">
        <v>45742</v>
      </c>
      <c r="B487" t="s">
        <v>96</v>
      </c>
      <c r="C487" s="2" t="s">
        <v>278</v>
      </c>
      <c r="D487" s="3">
        <v>373000</v>
      </c>
      <c r="E487" s="2" t="s">
        <v>341</v>
      </c>
    </row>
    <row r="488" spans="1:5" x14ac:dyDescent="0.35">
      <c r="A488" s="1">
        <v>45678</v>
      </c>
      <c r="B488" t="s">
        <v>89</v>
      </c>
      <c r="C488" s="2" t="s">
        <v>270</v>
      </c>
      <c r="D488" s="3">
        <v>725000</v>
      </c>
      <c r="E488" s="2" t="s">
        <v>340</v>
      </c>
    </row>
    <row r="489" spans="1:5" x14ac:dyDescent="0.35">
      <c r="A489" s="1">
        <v>45750</v>
      </c>
      <c r="B489" t="s">
        <v>41</v>
      </c>
      <c r="C489" s="2" t="s">
        <v>238</v>
      </c>
      <c r="D489" s="3">
        <v>315000</v>
      </c>
      <c r="E489" s="2" t="s">
        <v>339</v>
      </c>
    </row>
    <row r="490" spans="1:5" x14ac:dyDescent="0.35">
      <c r="A490" s="1">
        <v>45496</v>
      </c>
      <c r="B490" t="s">
        <v>188</v>
      </c>
      <c r="C490" s="2" t="s">
        <v>332</v>
      </c>
      <c r="D490" s="3">
        <v>918000</v>
      </c>
      <c r="E490" s="2" t="s">
        <v>338</v>
      </c>
    </row>
    <row r="491" spans="1:5" x14ac:dyDescent="0.35">
      <c r="A491" s="1">
        <v>45676</v>
      </c>
      <c r="B491" t="s">
        <v>189</v>
      </c>
      <c r="C491" s="2" t="s">
        <v>204</v>
      </c>
      <c r="D491" s="3">
        <v>956000</v>
      </c>
      <c r="E491" s="2" t="s">
        <v>339</v>
      </c>
    </row>
    <row r="492" spans="1:5" x14ac:dyDescent="0.35">
      <c r="A492" s="1">
        <v>45573</v>
      </c>
      <c r="B492" t="s">
        <v>96</v>
      </c>
      <c r="C492" s="2" t="s">
        <v>278</v>
      </c>
      <c r="D492" s="3">
        <v>212000</v>
      </c>
      <c r="E492" s="2" t="s">
        <v>341</v>
      </c>
    </row>
    <row r="493" spans="1:5" x14ac:dyDescent="0.35">
      <c r="A493" s="1">
        <v>45658</v>
      </c>
      <c r="B493" t="s">
        <v>161</v>
      </c>
      <c r="C493" s="2" t="s">
        <v>319</v>
      </c>
      <c r="D493" s="3">
        <v>895000</v>
      </c>
      <c r="E493" s="2" t="s">
        <v>338</v>
      </c>
    </row>
    <row r="494" spans="1:5" x14ac:dyDescent="0.35">
      <c r="A494" s="1">
        <v>45448</v>
      </c>
      <c r="B494" t="s">
        <v>177</v>
      </c>
      <c r="C494" s="2" t="s">
        <v>328</v>
      </c>
      <c r="D494" s="3">
        <v>910000</v>
      </c>
      <c r="E494" s="2" t="s">
        <v>341</v>
      </c>
    </row>
    <row r="495" spans="1:5" x14ac:dyDescent="0.35">
      <c r="A495" s="1">
        <v>45705</v>
      </c>
      <c r="B495" t="s">
        <v>19</v>
      </c>
      <c r="C495" s="2" t="s">
        <v>218</v>
      </c>
      <c r="D495" s="3">
        <v>886000</v>
      </c>
      <c r="E495" s="2" t="s">
        <v>337</v>
      </c>
    </row>
    <row r="496" spans="1:5" x14ac:dyDescent="0.35">
      <c r="A496" s="1">
        <v>45654</v>
      </c>
      <c r="B496" t="s">
        <v>94</v>
      </c>
      <c r="C496" s="2" t="s">
        <v>224</v>
      </c>
      <c r="D496" s="3">
        <v>243000</v>
      </c>
      <c r="E496" s="2" t="s">
        <v>341</v>
      </c>
    </row>
    <row r="497" spans="1:5" x14ac:dyDescent="0.35">
      <c r="A497" s="1">
        <v>45666</v>
      </c>
      <c r="B497" t="s">
        <v>175</v>
      </c>
      <c r="C497" s="2" t="s">
        <v>327</v>
      </c>
      <c r="D497" s="3">
        <v>525000</v>
      </c>
      <c r="E497" s="2" t="s">
        <v>340</v>
      </c>
    </row>
    <row r="498" spans="1:5" x14ac:dyDescent="0.35">
      <c r="A498" s="1">
        <v>45468</v>
      </c>
      <c r="B498" t="s">
        <v>153</v>
      </c>
      <c r="C498" s="2" t="s">
        <v>251</v>
      </c>
      <c r="D498" s="3">
        <v>578000</v>
      </c>
      <c r="E498" s="2" t="s">
        <v>337</v>
      </c>
    </row>
    <row r="499" spans="1:5" x14ac:dyDescent="0.35">
      <c r="A499" s="1">
        <v>45482</v>
      </c>
      <c r="B499" t="s">
        <v>120</v>
      </c>
      <c r="C499" s="2" t="s">
        <v>247</v>
      </c>
      <c r="D499" s="3">
        <v>270000</v>
      </c>
      <c r="E499" s="2" t="s">
        <v>341</v>
      </c>
    </row>
    <row r="500" spans="1:5" x14ac:dyDescent="0.35">
      <c r="A500" s="1">
        <v>45649</v>
      </c>
      <c r="B500" t="s">
        <v>150</v>
      </c>
      <c r="C500" s="2" t="s">
        <v>238</v>
      </c>
      <c r="D500" s="3">
        <v>808000</v>
      </c>
      <c r="E500" s="2" t="s">
        <v>340</v>
      </c>
    </row>
    <row r="501" spans="1:5" x14ac:dyDescent="0.35">
      <c r="A501" s="1">
        <v>45779</v>
      </c>
      <c r="B501" t="s">
        <v>75</v>
      </c>
      <c r="C501" s="2" t="s">
        <v>212</v>
      </c>
      <c r="D501" s="3">
        <v>532000</v>
      </c>
      <c r="E501" s="2" t="s">
        <v>340</v>
      </c>
    </row>
    <row r="502" spans="1:5" x14ac:dyDescent="0.35">
      <c r="A502" s="1">
        <v>45498</v>
      </c>
      <c r="B502" t="s">
        <v>69</v>
      </c>
      <c r="C502" s="2" t="s">
        <v>263</v>
      </c>
      <c r="D502" s="3">
        <v>594000</v>
      </c>
      <c r="E502" s="2" t="s">
        <v>337</v>
      </c>
    </row>
    <row r="503" spans="1:5" x14ac:dyDescent="0.35">
      <c r="A503" s="1">
        <v>45663</v>
      </c>
      <c r="B503" t="s">
        <v>9</v>
      </c>
      <c r="C503" s="2" t="s">
        <v>208</v>
      </c>
      <c r="D503" s="3">
        <v>391000</v>
      </c>
      <c r="E503" s="2" t="s">
        <v>338</v>
      </c>
    </row>
    <row r="504" spans="1:5" x14ac:dyDescent="0.35">
      <c r="A504" s="1">
        <v>45753</v>
      </c>
      <c r="B504" t="s">
        <v>35</v>
      </c>
      <c r="C504" s="2" t="s">
        <v>233</v>
      </c>
      <c r="D504" s="3">
        <v>881000</v>
      </c>
      <c r="E504" s="2" t="s">
        <v>341</v>
      </c>
    </row>
    <row r="505" spans="1:5" x14ac:dyDescent="0.35">
      <c r="A505" s="1">
        <v>45656</v>
      </c>
      <c r="B505" t="s">
        <v>112</v>
      </c>
      <c r="C505" s="2" t="s">
        <v>229</v>
      </c>
      <c r="D505" s="3">
        <v>154000</v>
      </c>
      <c r="E505" s="2" t="s">
        <v>338</v>
      </c>
    </row>
    <row r="506" spans="1:5" x14ac:dyDescent="0.35">
      <c r="A506" s="1">
        <v>45470</v>
      </c>
      <c r="B506" t="s">
        <v>8</v>
      </c>
      <c r="C506" s="2" t="s">
        <v>207</v>
      </c>
      <c r="D506" s="3">
        <v>709000</v>
      </c>
      <c r="E506" s="2" t="s">
        <v>337</v>
      </c>
    </row>
    <row r="507" spans="1:5" x14ac:dyDescent="0.35">
      <c r="A507" s="1">
        <v>45726</v>
      </c>
      <c r="B507" t="s">
        <v>16</v>
      </c>
      <c r="C507" s="2" t="s">
        <v>215</v>
      </c>
      <c r="D507" s="3">
        <v>933000</v>
      </c>
      <c r="E507" s="2" t="s">
        <v>340</v>
      </c>
    </row>
    <row r="508" spans="1:5" x14ac:dyDescent="0.35">
      <c r="A508" s="1">
        <v>45484</v>
      </c>
      <c r="B508" t="s">
        <v>155</v>
      </c>
      <c r="C508" s="2" t="s">
        <v>315</v>
      </c>
      <c r="D508" s="3">
        <v>185000</v>
      </c>
      <c r="E508" s="2" t="s">
        <v>337</v>
      </c>
    </row>
    <row r="509" spans="1:5" x14ac:dyDescent="0.35">
      <c r="A509" s="1">
        <v>45709</v>
      </c>
      <c r="B509" t="s">
        <v>88</v>
      </c>
      <c r="C509" s="2" t="s">
        <v>275</v>
      </c>
      <c r="D509" s="3">
        <v>621000</v>
      </c>
      <c r="E509" s="2" t="s">
        <v>341</v>
      </c>
    </row>
    <row r="510" spans="1:5" x14ac:dyDescent="0.35">
      <c r="A510" s="1">
        <v>45594</v>
      </c>
      <c r="B510" t="s">
        <v>6</v>
      </c>
      <c r="C510" s="2" t="s">
        <v>205</v>
      </c>
      <c r="D510" s="3">
        <v>907000</v>
      </c>
      <c r="E510" s="2" t="s">
        <v>337</v>
      </c>
    </row>
    <row r="511" spans="1:5" x14ac:dyDescent="0.35">
      <c r="A511" s="1">
        <v>45590</v>
      </c>
      <c r="B511" t="s">
        <v>122</v>
      </c>
      <c r="C511" s="2" t="s">
        <v>298</v>
      </c>
      <c r="D511" s="3">
        <v>893000</v>
      </c>
      <c r="E511" s="2" t="s">
        <v>339</v>
      </c>
    </row>
    <row r="512" spans="1:5" x14ac:dyDescent="0.35">
      <c r="A512" s="1">
        <v>45506</v>
      </c>
      <c r="B512" t="s">
        <v>152</v>
      </c>
      <c r="C512" s="2" t="s">
        <v>291</v>
      </c>
      <c r="D512" s="3">
        <v>445000</v>
      </c>
      <c r="E512" s="2" t="s">
        <v>341</v>
      </c>
    </row>
    <row r="513" spans="1:5" x14ac:dyDescent="0.35">
      <c r="A513" s="1">
        <v>45734</v>
      </c>
      <c r="B513" t="s">
        <v>180</v>
      </c>
      <c r="C513" s="2" t="s">
        <v>289</v>
      </c>
      <c r="D513" s="3">
        <v>727000</v>
      </c>
      <c r="E513" s="2" t="s">
        <v>338</v>
      </c>
    </row>
    <row r="514" spans="1:5" x14ac:dyDescent="0.35">
      <c r="A514" s="1">
        <v>45463</v>
      </c>
      <c r="B514" t="s">
        <v>24</v>
      </c>
      <c r="C514" s="2" t="s">
        <v>223</v>
      </c>
      <c r="D514" s="3">
        <v>301000</v>
      </c>
      <c r="E514" s="2" t="s">
        <v>337</v>
      </c>
    </row>
    <row r="515" spans="1:5" x14ac:dyDescent="0.35">
      <c r="A515" s="1">
        <v>45683</v>
      </c>
      <c r="B515" t="s">
        <v>115</v>
      </c>
      <c r="C515" s="2" t="s">
        <v>293</v>
      </c>
      <c r="D515" s="3">
        <v>873000</v>
      </c>
      <c r="E515" s="2" t="s">
        <v>340</v>
      </c>
    </row>
    <row r="516" spans="1:5" x14ac:dyDescent="0.35">
      <c r="A516" s="1">
        <v>45603</v>
      </c>
      <c r="B516" t="s">
        <v>45</v>
      </c>
      <c r="C516" s="2" t="s">
        <v>242</v>
      </c>
      <c r="D516" s="3">
        <v>644000</v>
      </c>
      <c r="E516" s="2" t="s">
        <v>338</v>
      </c>
    </row>
    <row r="517" spans="1:5" x14ac:dyDescent="0.35">
      <c r="A517" s="1">
        <v>45527</v>
      </c>
      <c r="B517" t="s">
        <v>46</v>
      </c>
      <c r="C517" s="2" t="s">
        <v>243</v>
      </c>
      <c r="D517" s="3">
        <v>470000</v>
      </c>
      <c r="E517" s="2" t="s">
        <v>340</v>
      </c>
    </row>
    <row r="518" spans="1:5" x14ac:dyDescent="0.35">
      <c r="A518" s="1">
        <v>45593</v>
      </c>
      <c r="B518" t="s">
        <v>40</v>
      </c>
      <c r="C518" s="2" t="s">
        <v>231</v>
      </c>
      <c r="D518" s="3">
        <v>256000</v>
      </c>
      <c r="E518" s="2" t="s">
        <v>341</v>
      </c>
    </row>
    <row r="519" spans="1:5" x14ac:dyDescent="0.35">
      <c r="A519" s="1">
        <v>45495</v>
      </c>
      <c r="B519" t="s">
        <v>61</v>
      </c>
      <c r="C519" s="2" t="s">
        <v>255</v>
      </c>
      <c r="D519" s="3">
        <v>105000</v>
      </c>
      <c r="E519" s="2" t="s">
        <v>340</v>
      </c>
    </row>
    <row r="520" spans="1:5" x14ac:dyDescent="0.35">
      <c r="A520" s="1">
        <v>45634</v>
      </c>
      <c r="B520" t="s">
        <v>65</v>
      </c>
      <c r="C520" s="2" t="s">
        <v>259</v>
      </c>
      <c r="D520" s="3">
        <v>496000</v>
      </c>
      <c r="E520" s="2" t="s">
        <v>338</v>
      </c>
    </row>
    <row r="521" spans="1:5" x14ac:dyDescent="0.35">
      <c r="A521" s="1">
        <v>45514</v>
      </c>
      <c r="B521" t="s">
        <v>110</v>
      </c>
      <c r="C521" s="2" t="s">
        <v>290</v>
      </c>
      <c r="D521" s="3">
        <v>640000</v>
      </c>
      <c r="E521" s="2" t="s">
        <v>338</v>
      </c>
    </row>
    <row r="522" spans="1:5" x14ac:dyDescent="0.35">
      <c r="A522" s="1">
        <v>45662</v>
      </c>
      <c r="B522" t="s">
        <v>8</v>
      </c>
      <c r="C522" s="2" t="s">
        <v>207</v>
      </c>
      <c r="D522" s="3">
        <v>648000</v>
      </c>
      <c r="E522" s="2" t="s">
        <v>337</v>
      </c>
    </row>
    <row r="523" spans="1:5" x14ac:dyDescent="0.35">
      <c r="A523" s="1">
        <v>45706</v>
      </c>
      <c r="B523" t="s">
        <v>38</v>
      </c>
      <c r="C523" s="2" t="s">
        <v>236</v>
      </c>
      <c r="D523" s="3">
        <v>795000</v>
      </c>
      <c r="E523" s="2" t="s">
        <v>341</v>
      </c>
    </row>
    <row r="524" spans="1:5" x14ac:dyDescent="0.35">
      <c r="A524" s="1">
        <v>45741</v>
      </c>
      <c r="B524" t="s">
        <v>138</v>
      </c>
      <c r="C524" s="2" t="s">
        <v>307</v>
      </c>
      <c r="D524" s="3">
        <v>705000</v>
      </c>
      <c r="E524" s="2" t="s">
        <v>339</v>
      </c>
    </row>
    <row r="525" spans="1:5" x14ac:dyDescent="0.35">
      <c r="A525" s="1">
        <v>45528</v>
      </c>
      <c r="B525" t="s">
        <v>7</v>
      </c>
      <c r="C525" s="2" t="s">
        <v>206</v>
      </c>
      <c r="D525" s="3">
        <v>553000</v>
      </c>
      <c r="E525" s="2" t="s">
        <v>338</v>
      </c>
    </row>
    <row r="526" spans="1:5" x14ac:dyDescent="0.35">
      <c r="A526" s="1">
        <v>45732</v>
      </c>
      <c r="B526" t="s">
        <v>50</v>
      </c>
      <c r="C526" s="2" t="s">
        <v>246</v>
      </c>
      <c r="D526" s="3">
        <v>607000</v>
      </c>
      <c r="E526" s="2" t="s">
        <v>337</v>
      </c>
    </row>
    <row r="527" spans="1:5" x14ac:dyDescent="0.35">
      <c r="A527" s="1">
        <v>45759</v>
      </c>
      <c r="B527" t="s">
        <v>190</v>
      </c>
      <c r="C527" s="2" t="s">
        <v>253</v>
      </c>
      <c r="D527" s="3">
        <v>952000</v>
      </c>
      <c r="E527" s="2" t="s">
        <v>340</v>
      </c>
    </row>
    <row r="528" spans="1:5" x14ac:dyDescent="0.35">
      <c r="A528" s="1">
        <v>45549</v>
      </c>
      <c r="B528" t="s">
        <v>191</v>
      </c>
      <c r="C528" s="2" t="s">
        <v>309</v>
      </c>
      <c r="D528" s="3">
        <v>572000</v>
      </c>
      <c r="E528" s="2" t="s">
        <v>341</v>
      </c>
    </row>
    <row r="529" spans="1:5" x14ac:dyDescent="0.35">
      <c r="A529" s="1">
        <v>45598</v>
      </c>
      <c r="B529" t="s">
        <v>161</v>
      </c>
      <c r="C529" s="2" t="s">
        <v>319</v>
      </c>
      <c r="D529" s="3">
        <v>353000</v>
      </c>
      <c r="E529" s="2" t="s">
        <v>338</v>
      </c>
    </row>
    <row r="530" spans="1:5" x14ac:dyDescent="0.35">
      <c r="A530" s="1">
        <v>45595</v>
      </c>
      <c r="B530" t="s">
        <v>80</v>
      </c>
      <c r="C530" s="2" t="s">
        <v>269</v>
      </c>
      <c r="D530" s="3">
        <v>637000</v>
      </c>
      <c r="E530" s="2" t="s">
        <v>339</v>
      </c>
    </row>
    <row r="531" spans="1:5" x14ac:dyDescent="0.35">
      <c r="A531" s="1">
        <v>45521</v>
      </c>
      <c r="B531" t="s">
        <v>174</v>
      </c>
      <c r="C531" s="2" t="s">
        <v>326</v>
      </c>
      <c r="D531" s="3">
        <v>412000</v>
      </c>
      <c r="E531" s="2" t="s">
        <v>337</v>
      </c>
    </row>
    <row r="532" spans="1:5" x14ac:dyDescent="0.35">
      <c r="A532" s="1">
        <v>45581</v>
      </c>
      <c r="B532" t="s">
        <v>127</v>
      </c>
      <c r="C532" s="2" t="s">
        <v>292</v>
      </c>
      <c r="D532" s="3">
        <v>134000</v>
      </c>
      <c r="E532" s="2" t="s">
        <v>337</v>
      </c>
    </row>
    <row r="533" spans="1:5" x14ac:dyDescent="0.35">
      <c r="A533" s="1">
        <v>45694</v>
      </c>
      <c r="B533" t="s">
        <v>192</v>
      </c>
      <c r="C533" s="2" t="s">
        <v>333</v>
      </c>
      <c r="D533" s="3">
        <v>482000</v>
      </c>
      <c r="E533" s="2" t="s">
        <v>337</v>
      </c>
    </row>
    <row r="534" spans="1:5" x14ac:dyDescent="0.35">
      <c r="A534" s="1">
        <v>45573</v>
      </c>
      <c r="B534" t="s">
        <v>136</v>
      </c>
      <c r="C534" s="2" t="s">
        <v>305</v>
      </c>
      <c r="D534" s="3">
        <v>428000</v>
      </c>
      <c r="E534" s="2" t="s">
        <v>339</v>
      </c>
    </row>
    <row r="535" spans="1:5" x14ac:dyDescent="0.35">
      <c r="A535" s="1">
        <v>45713</v>
      </c>
      <c r="B535" t="s">
        <v>11</v>
      </c>
      <c r="C535" s="2" t="s">
        <v>210</v>
      </c>
      <c r="D535" s="3">
        <v>643000</v>
      </c>
      <c r="E535" s="2" t="s">
        <v>337</v>
      </c>
    </row>
    <row r="536" spans="1:5" x14ac:dyDescent="0.35">
      <c r="A536" s="1">
        <v>45716</v>
      </c>
      <c r="B536" t="s">
        <v>58</v>
      </c>
      <c r="C536" s="2" t="s">
        <v>241</v>
      </c>
      <c r="D536" s="3">
        <v>588000</v>
      </c>
      <c r="E536" s="2" t="s">
        <v>337</v>
      </c>
    </row>
    <row r="537" spans="1:5" x14ac:dyDescent="0.35">
      <c r="A537" s="1">
        <v>45791</v>
      </c>
      <c r="B537" t="s">
        <v>54</v>
      </c>
      <c r="C537" s="2" t="s">
        <v>250</v>
      </c>
      <c r="D537" s="3">
        <v>478000</v>
      </c>
      <c r="E537" s="2" t="s">
        <v>340</v>
      </c>
    </row>
    <row r="538" spans="1:5" x14ac:dyDescent="0.35">
      <c r="A538" s="1">
        <v>45590</v>
      </c>
      <c r="B538" t="s">
        <v>161</v>
      </c>
      <c r="C538" s="2" t="s">
        <v>319</v>
      </c>
      <c r="D538" s="3">
        <v>722000</v>
      </c>
      <c r="E538" s="2" t="s">
        <v>338</v>
      </c>
    </row>
    <row r="539" spans="1:5" x14ac:dyDescent="0.35">
      <c r="A539" s="1">
        <v>45543</v>
      </c>
      <c r="B539" t="s">
        <v>117</v>
      </c>
      <c r="C539" s="2" t="s">
        <v>294</v>
      </c>
      <c r="D539" s="3">
        <v>794000</v>
      </c>
      <c r="E539" s="2" t="s">
        <v>340</v>
      </c>
    </row>
    <row r="540" spans="1:5" x14ac:dyDescent="0.35">
      <c r="A540" s="1">
        <v>45492</v>
      </c>
      <c r="B540" t="s">
        <v>114</v>
      </c>
      <c r="C540" s="2" t="s">
        <v>292</v>
      </c>
      <c r="D540" s="3">
        <v>465000</v>
      </c>
      <c r="E540" s="2" t="s">
        <v>341</v>
      </c>
    </row>
    <row r="541" spans="1:5" x14ac:dyDescent="0.35">
      <c r="A541" s="1">
        <v>45764</v>
      </c>
      <c r="B541" t="s">
        <v>25</v>
      </c>
      <c r="C541" s="2" t="s">
        <v>224</v>
      </c>
      <c r="D541" s="3">
        <v>663000</v>
      </c>
      <c r="E541" s="2" t="s">
        <v>338</v>
      </c>
    </row>
    <row r="542" spans="1:5" x14ac:dyDescent="0.35">
      <c r="A542" s="1">
        <v>45561</v>
      </c>
      <c r="B542" t="s">
        <v>131</v>
      </c>
      <c r="C542" s="2" t="s">
        <v>302</v>
      </c>
      <c r="D542" s="3">
        <v>791000</v>
      </c>
      <c r="E542" s="2" t="s">
        <v>337</v>
      </c>
    </row>
    <row r="543" spans="1:5" x14ac:dyDescent="0.35">
      <c r="A543" s="1">
        <v>45790</v>
      </c>
      <c r="B543" t="s">
        <v>39</v>
      </c>
      <c r="C543" s="2" t="s">
        <v>237</v>
      </c>
      <c r="D543" s="3">
        <v>732000</v>
      </c>
      <c r="E543" s="2" t="s">
        <v>339</v>
      </c>
    </row>
    <row r="544" spans="1:5" x14ac:dyDescent="0.35">
      <c r="A544" s="1">
        <v>45514</v>
      </c>
      <c r="B544" t="s">
        <v>30</v>
      </c>
      <c r="C544" s="2" t="s">
        <v>229</v>
      </c>
      <c r="D544" s="3">
        <v>873000</v>
      </c>
      <c r="E544" s="2" t="s">
        <v>341</v>
      </c>
    </row>
    <row r="545" spans="1:5" x14ac:dyDescent="0.35">
      <c r="A545" s="1">
        <v>45721</v>
      </c>
      <c r="B545" t="s">
        <v>132</v>
      </c>
      <c r="C545" s="2" t="s">
        <v>303</v>
      </c>
      <c r="D545" s="3">
        <v>334000</v>
      </c>
      <c r="E545" s="2" t="s">
        <v>337</v>
      </c>
    </row>
    <row r="546" spans="1:5" x14ac:dyDescent="0.35">
      <c r="A546" s="1">
        <v>45632</v>
      </c>
      <c r="B546" t="s">
        <v>53</v>
      </c>
      <c r="C546" s="2" t="s">
        <v>249</v>
      </c>
      <c r="D546" s="3">
        <v>539000</v>
      </c>
      <c r="E546" s="2" t="s">
        <v>337</v>
      </c>
    </row>
    <row r="547" spans="1:5" x14ac:dyDescent="0.35">
      <c r="A547" s="1">
        <v>45659</v>
      </c>
      <c r="B547" t="s">
        <v>189</v>
      </c>
      <c r="C547" s="2" t="s">
        <v>204</v>
      </c>
      <c r="D547" s="3">
        <v>371000</v>
      </c>
      <c r="E547" s="2" t="s">
        <v>339</v>
      </c>
    </row>
    <row r="548" spans="1:5" x14ac:dyDescent="0.35">
      <c r="A548" s="1">
        <v>45590</v>
      </c>
      <c r="B548" t="s">
        <v>159</v>
      </c>
      <c r="C548" s="2" t="s">
        <v>315</v>
      </c>
      <c r="D548" s="3">
        <v>862000</v>
      </c>
      <c r="E548" s="2" t="s">
        <v>338</v>
      </c>
    </row>
    <row r="549" spans="1:5" x14ac:dyDescent="0.35">
      <c r="A549" s="1">
        <v>45639</v>
      </c>
      <c r="B549" t="s">
        <v>50</v>
      </c>
      <c r="C549" s="2" t="s">
        <v>246</v>
      </c>
      <c r="D549" s="3">
        <v>892000</v>
      </c>
      <c r="E549" s="2" t="s">
        <v>337</v>
      </c>
    </row>
    <row r="550" spans="1:5" x14ac:dyDescent="0.35">
      <c r="A550" s="1">
        <v>45705</v>
      </c>
      <c r="B550" t="s">
        <v>24</v>
      </c>
      <c r="C550" s="2" t="s">
        <v>223</v>
      </c>
      <c r="D550" s="3">
        <v>223000</v>
      </c>
      <c r="E550" s="2" t="s">
        <v>337</v>
      </c>
    </row>
    <row r="551" spans="1:5" x14ac:dyDescent="0.35">
      <c r="A551" s="1">
        <v>45523</v>
      </c>
      <c r="B551" t="s">
        <v>160</v>
      </c>
      <c r="C551" s="2" t="s">
        <v>271</v>
      </c>
      <c r="D551" s="3">
        <v>728000</v>
      </c>
      <c r="E551" s="2" t="s">
        <v>341</v>
      </c>
    </row>
    <row r="552" spans="1:5" x14ac:dyDescent="0.35">
      <c r="A552" s="1">
        <v>45648</v>
      </c>
      <c r="B552" t="s">
        <v>33</v>
      </c>
      <c r="C552" s="2" t="s">
        <v>231</v>
      </c>
      <c r="D552" s="3">
        <v>824000</v>
      </c>
      <c r="E552" s="2" t="s">
        <v>340</v>
      </c>
    </row>
    <row r="553" spans="1:5" x14ac:dyDescent="0.35">
      <c r="A553" s="1">
        <v>45546</v>
      </c>
      <c r="B553" t="s">
        <v>31</v>
      </c>
      <c r="C553" s="2" t="s">
        <v>230</v>
      </c>
      <c r="D553" s="3">
        <v>797000</v>
      </c>
      <c r="E553" s="2" t="s">
        <v>338</v>
      </c>
    </row>
    <row r="554" spans="1:5" x14ac:dyDescent="0.35">
      <c r="A554" s="1">
        <v>45670</v>
      </c>
      <c r="B554" t="s">
        <v>185</v>
      </c>
      <c r="C554" s="2" t="s">
        <v>268</v>
      </c>
      <c r="D554" s="3">
        <v>534000</v>
      </c>
      <c r="E554" s="2" t="s">
        <v>338</v>
      </c>
    </row>
    <row r="555" spans="1:5" x14ac:dyDescent="0.35">
      <c r="A555" s="1">
        <v>45462</v>
      </c>
      <c r="B555" t="s">
        <v>103</v>
      </c>
      <c r="C555" s="2" t="s">
        <v>284</v>
      </c>
      <c r="D555" s="3">
        <v>487000</v>
      </c>
      <c r="E555" s="2" t="s">
        <v>338</v>
      </c>
    </row>
    <row r="556" spans="1:5" x14ac:dyDescent="0.35">
      <c r="A556" s="1">
        <v>45668</v>
      </c>
      <c r="B556" t="s">
        <v>38</v>
      </c>
      <c r="C556" s="2" t="s">
        <v>236</v>
      </c>
      <c r="D556" s="3">
        <v>511000</v>
      </c>
      <c r="E556" s="2" t="s">
        <v>341</v>
      </c>
    </row>
    <row r="557" spans="1:5" x14ac:dyDescent="0.35">
      <c r="A557" s="1">
        <v>45582</v>
      </c>
      <c r="B557" t="s">
        <v>42</v>
      </c>
      <c r="C557" s="2" t="s">
        <v>239</v>
      </c>
      <c r="D557" s="3">
        <v>926000</v>
      </c>
      <c r="E557" s="2" t="s">
        <v>338</v>
      </c>
    </row>
    <row r="558" spans="1:5" x14ac:dyDescent="0.35">
      <c r="A558" s="1">
        <v>45618</v>
      </c>
      <c r="B558" t="s">
        <v>177</v>
      </c>
      <c r="C558" s="2" t="s">
        <v>328</v>
      </c>
      <c r="D558" s="3">
        <v>652000</v>
      </c>
      <c r="E558" s="2" t="s">
        <v>341</v>
      </c>
    </row>
    <row r="559" spans="1:5" x14ac:dyDescent="0.35">
      <c r="A559" s="1">
        <v>45796</v>
      </c>
      <c r="B559" t="s">
        <v>180</v>
      </c>
      <c r="C559" s="2" t="s">
        <v>289</v>
      </c>
      <c r="D559" s="3">
        <v>114000</v>
      </c>
      <c r="E559" s="2" t="s">
        <v>338</v>
      </c>
    </row>
    <row r="560" spans="1:5" x14ac:dyDescent="0.35">
      <c r="A560" s="1">
        <v>45609</v>
      </c>
      <c r="B560" t="s">
        <v>33</v>
      </c>
      <c r="C560" s="2" t="s">
        <v>231</v>
      </c>
      <c r="D560" s="3">
        <v>908000</v>
      </c>
      <c r="E560" s="2" t="s">
        <v>340</v>
      </c>
    </row>
    <row r="561" spans="1:5" x14ac:dyDescent="0.35">
      <c r="A561" s="1">
        <v>45611</v>
      </c>
      <c r="B561" t="s">
        <v>95</v>
      </c>
      <c r="C561" s="2" t="s">
        <v>277</v>
      </c>
      <c r="D561" s="3">
        <v>173000</v>
      </c>
      <c r="E561" s="2" t="s">
        <v>339</v>
      </c>
    </row>
    <row r="562" spans="1:5" x14ac:dyDescent="0.35">
      <c r="A562" s="1">
        <v>45562</v>
      </c>
      <c r="B562" t="s">
        <v>53</v>
      </c>
      <c r="C562" s="2" t="s">
        <v>249</v>
      </c>
      <c r="D562" s="3">
        <v>951000</v>
      </c>
      <c r="E562" s="2" t="s">
        <v>337</v>
      </c>
    </row>
    <row r="563" spans="1:5" x14ac:dyDescent="0.35">
      <c r="A563" s="1">
        <v>45720</v>
      </c>
      <c r="B563" t="s">
        <v>133</v>
      </c>
      <c r="C563" s="2" t="s">
        <v>218</v>
      </c>
      <c r="D563" s="3">
        <v>319000</v>
      </c>
      <c r="E563" s="2" t="s">
        <v>341</v>
      </c>
    </row>
    <row r="564" spans="1:5" x14ac:dyDescent="0.35">
      <c r="A564" s="1">
        <v>45539</v>
      </c>
      <c r="B564" t="s">
        <v>28</v>
      </c>
      <c r="C564" s="2" t="s">
        <v>227</v>
      </c>
      <c r="D564" s="3">
        <v>235000</v>
      </c>
      <c r="E564" s="2" t="s">
        <v>341</v>
      </c>
    </row>
    <row r="565" spans="1:5" x14ac:dyDescent="0.35">
      <c r="A565" s="1">
        <v>45646</v>
      </c>
      <c r="B565" t="s">
        <v>138</v>
      </c>
      <c r="C565" s="2" t="s">
        <v>307</v>
      </c>
      <c r="D565" s="3">
        <v>273000</v>
      </c>
      <c r="E565" s="2" t="s">
        <v>339</v>
      </c>
    </row>
    <row r="566" spans="1:5" x14ac:dyDescent="0.35">
      <c r="A566" s="1">
        <v>45524</v>
      </c>
      <c r="B566" t="s">
        <v>16</v>
      </c>
      <c r="C566" s="2" t="s">
        <v>215</v>
      </c>
      <c r="D566" s="3">
        <v>920000</v>
      </c>
      <c r="E566" s="2" t="s">
        <v>340</v>
      </c>
    </row>
    <row r="567" spans="1:5" x14ac:dyDescent="0.35">
      <c r="A567" s="1">
        <v>45766</v>
      </c>
      <c r="B567" t="s">
        <v>184</v>
      </c>
      <c r="C567" s="2" t="s">
        <v>224</v>
      </c>
      <c r="D567" s="3">
        <v>522000</v>
      </c>
      <c r="E567" s="2" t="s">
        <v>341</v>
      </c>
    </row>
    <row r="568" spans="1:5" x14ac:dyDescent="0.35">
      <c r="A568" s="1">
        <v>45529</v>
      </c>
      <c r="B568" t="s">
        <v>152</v>
      </c>
      <c r="C568" s="2" t="s">
        <v>291</v>
      </c>
      <c r="D568" s="3">
        <v>697000</v>
      </c>
      <c r="E568" s="2" t="s">
        <v>341</v>
      </c>
    </row>
    <row r="569" spans="1:5" x14ac:dyDescent="0.35">
      <c r="A569" s="1">
        <v>45491</v>
      </c>
      <c r="B569" t="s">
        <v>190</v>
      </c>
      <c r="C569" s="2" t="s">
        <v>253</v>
      </c>
      <c r="D569" s="3">
        <v>654000</v>
      </c>
      <c r="E569" s="2" t="s">
        <v>340</v>
      </c>
    </row>
    <row r="570" spans="1:5" x14ac:dyDescent="0.35">
      <c r="A570" s="1">
        <v>45712</v>
      </c>
      <c r="B570" t="s">
        <v>41</v>
      </c>
      <c r="C570" s="2" t="s">
        <v>238</v>
      </c>
      <c r="D570" s="3">
        <v>977000</v>
      </c>
      <c r="E570" s="2" t="s">
        <v>339</v>
      </c>
    </row>
    <row r="571" spans="1:5" x14ac:dyDescent="0.35">
      <c r="A571" s="1">
        <v>45520</v>
      </c>
      <c r="B571" t="s">
        <v>17</v>
      </c>
      <c r="C571" s="2" t="s">
        <v>216</v>
      </c>
      <c r="D571" s="3">
        <v>855000</v>
      </c>
      <c r="E571" s="2" t="s">
        <v>337</v>
      </c>
    </row>
    <row r="572" spans="1:5" x14ac:dyDescent="0.35">
      <c r="A572" s="1">
        <v>45468</v>
      </c>
      <c r="B572" t="s">
        <v>71</v>
      </c>
      <c r="C572" s="2" t="s">
        <v>264</v>
      </c>
      <c r="D572" s="3">
        <v>215000</v>
      </c>
      <c r="E572" s="2" t="s">
        <v>339</v>
      </c>
    </row>
    <row r="573" spans="1:5" x14ac:dyDescent="0.35">
      <c r="A573" s="1">
        <v>45703</v>
      </c>
      <c r="B573" t="s">
        <v>119</v>
      </c>
      <c r="C573" s="2" t="s">
        <v>296</v>
      </c>
      <c r="D573" s="3">
        <v>913000</v>
      </c>
      <c r="E573" s="2" t="s">
        <v>338</v>
      </c>
    </row>
    <row r="574" spans="1:5" x14ac:dyDescent="0.35">
      <c r="A574" s="1">
        <v>45570</v>
      </c>
      <c r="B574" t="s">
        <v>52</v>
      </c>
      <c r="C574" s="2" t="s">
        <v>248</v>
      </c>
      <c r="D574" s="3">
        <v>909000</v>
      </c>
      <c r="E574" s="2" t="s">
        <v>338</v>
      </c>
    </row>
    <row r="575" spans="1:5" x14ac:dyDescent="0.35">
      <c r="A575" s="1">
        <v>45797</v>
      </c>
      <c r="B575" t="s">
        <v>124</v>
      </c>
      <c r="C575" s="2" t="s">
        <v>231</v>
      </c>
      <c r="D575" s="3">
        <v>525000</v>
      </c>
      <c r="E575" s="2" t="s">
        <v>338</v>
      </c>
    </row>
    <row r="576" spans="1:5" x14ac:dyDescent="0.35">
      <c r="A576" s="1">
        <v>45790</v>
      </c>
      <c r="B576" t="s">
        <v>159</v>
      </c>
      <c r="C576" s="2" t="s">
        <v>315</v>
      </c>
      <c r="D576" s="3">
        <v>340000</v>
      </c>
      <c r="E576" s="2" t="s">
        <v>338</v>
      </c>
    </row>
    <row r="577" spans="1:5" x14ac:dyDescent="0.35">
      <c r="A577" s="1">
        <v>45456</v>
      </c>
      <c r="B577" t="s">
        <v>65</v>
      </c>
      <c r="C577" s="2" t="s">
        <v>259</v>
      </c>
      <c r="D577" s="3">
        <v>875000</v>
      </c>
      <c r="E577" s="2" t="s">
        <v>338</v>
      </c>
    </row>
    <row r="578" spans="1:5" x14ac:dyDescent="0.35">
      <c r="A578" s="1">
        <v>45788</v>
      </c>
      <c r="B578" t="s">
        <v>51</v>
      </c>
      <c r="C578" s="2" t="s">
        <v>247</v>
      </c>
      <c r="D578" s="3">
        <v>875000</v>
      </c>
      <c r="E578" s="2" t="s">
        <v>339</v>
      </c>
    </row>
    <row r="579" spans="1:5" x14ac:dyDescent="0.35">
      <c r="A579" s="1">
        <v>45719</v>
      </c>
      <c r="B579" t="s">
        <v>48</v>
      </c>
      <c r="C579" s="2" t="s">
        <v>231</v>
      </c>
      <c r="D579" s="3">
        <v>980000</v>
      </c>
      <c r="E579" s="2" t="s">
        <v>340</v>
      </c>
    </row>
    <row r="580" spans="1:5" x14ac:dyDescent="0.35">
      <c r="A580" s="1">
        <v>45720</v>
      </c>
      <c r="B580" t="s">
        <v>171</v>
      </c>
      <c r="C580" s="2" t="s">
        <v>324</v>
      </c>
      <c r="D580" s="3">
        <v>555000</v>
      </c>
      <c r="E580" s="2" t="s">
        <v>341</v>
      </c>
    </row>
    <row r="581" spans="1:5" x14ac:dyDescent="0.35">
      <c r="A581" s="1">
        <v>45511</v>
      </c>
      <c r="B581" t="s">
        <v>53</v>
      </c>
      <c r="C581" s="2" t="s">
        <v>249</v>
      </c>
      <c r="D581" s="3">
        <v>209000</v>
      </c>
      <c r="E581" s="2" t="s">
        <v>337</v>
      </c>
    </row>
    <row r="582" spans="1:5" x14ac:dyDescent="0.35">
      <c r="A582" s="1">
        <v>45455</v>
      </c>
      <c r="B582" t="s">
        <v>147</v>
      </c>
      <c r="C582" s="2" t="s">
        <v>235</v>
      </c>
      <c r="D582" s="3">
        <v>244000</v>
      </c>
      <c r="E582" s="2" t="s">
        <v>340</v>
      </c>
    </row>
    <row r="583" spans="1:5" x14ac:dyDescent="0.35">
      <c r="A583" s="1">
        <v>45743</v>
      </c>
      <c r="B583" t="s">
        <v>40</v>
      </c>
      <c r="C583" s="2" t="s">
        <v>231</v>
      </c>
      <c r="D583" s="3">
        <v>408000</v>
      </c>
      <c r="E583" s="2" t="s">
        <v>341</v>
      </c>
    </row>
    <row r="584" spans="1:5" x14ac:dyDescent="0.35">
      <c r="A584" s="1">
        <v>45687</v>
      </c>
      <c r="B584" t="s">
        <v>187</v>
      </c>
      <c r="C584" s="2" t="s">
        <v>247</v>
      </c>
      <c r="D584" s="3">
        <v>608000</v>
      </c>
      <c r="E584" s="2" t="s">
        <v>341</v>
      </c>
    </row>
    <row r="585" spans="1:5" x14ac:dyDescent="0.35">
      <c r="A585" s="1">
        <v>45526</v>
      </c>
      <c r="B585" t="s">
        <v>75</v>
      </c>
      <c r="C585" s="2" t="s">
        <v>212</v>
      </c>
      <c r="D585" s="3">
        <v>283000</v>
      </c>
      <c r="E585" s="2" t="s">
        <v>340</v>
      </c>
    </row>
    <row r="586" spans="1:5" x14ac:dyDescent="0.35">
      <c r="A586" s="1">
        <v>45558</v>
      </c>
      <c r="B586" t="s">
        <v>60</v>
      </c>
      <c r="C586" s="2" t="s">
        <v>254</v>
      </c>
      <c r="D586" s="3">
        <v>163000</v>
      </c>
      <c r="E586" s="2" t="s">
        <v>340</v>
      </c>
    </row>
    <row r="587" spans="1:5" x14ac:dyDescent="0.35">
      <c r="A587" s="1">
        <v>45567</v>
      </c>
      <c r="B587" t="s">
        <v>193</v>
      </c>
      <c r="C587" s="2" t="s">
        <v>272</v>
      </c>
      <c r="D587" s="3">
        <v>833000</v>
      </c>
      <c r="E587" s="2" t="s">
        <v>338</v>
      </c>
    </row>
    <row r="588" spans="1:5" x14ac:dyDescent="0.35">
      <c r="A588" s="1">
        <v>45714</v>
      </c>
      <c r="B588" t="s">
        <v>17</v>
      </c>
      <c r="C588" s="2" t="s">
        <v>216</v>
      </c>
      <c r="D588" s="3">
        <v>766000</v>
      </c>
      <c r="E588" s="2" t="s">
        <v>337</v>
      </c>
    </row>
    <row r="589" spans="1:5" x14ac:dyDescent="0.35">
      <c r="A589" s="1">
        <v>45694</v>
      </c>
      <c r="B589" t="s">
        <v>154</v>
      </c>
      <c r="C589" s="2" t="s">
        <v>314</v>
      </c>
      <c r="D589" s="3">
        <v>742000</v>
      </c>
      <c r="E589" s="2" t="s">
        <v>340</v>
      </c>
    </row>
    <row r="590" spans="1:5" x14ac:dyDescent="0.35">
      <c r="A590" s="1">
        <v>45614</v>
      </c>
      <c r="B590" t="s">
        <v>9</v>
      </c>
      <c r="C590" s="2" t="s">
        <v>208</v>
      </c>
      <c r="D590" s="3">
        <v>873000</v>
      </c>
      <c r="E590" s="2" t="s">
        <v>338</v>
      </c>
    </row>
    <row r="591" spans="1:5" x14ac:dyDescent="0.35">
      <c r="A591" s="1">
        <v>45647</v>
      </c>
      <c r="B591" t="s">
        <v>169</v>
      </c>
      <c r="C591" s="2" t="s">
        <v>273</v>
      </c>
      <c r="D591" s="3">
        <v>939000</v>
      </c>
      <c r="E591" s="2" t="s">
        <v>337</v>
      </c>
    </row>
    <row r="592" spans="1:5" x14ac:dyDescent="0.35">
      <c r="A592" s="1">
        <v>45606</v>
      </c>
      <c r="B592" t="s">
        <v>36</v>
      </c>
      <c r="C592" s="2" t="s">
        <v>234</v>
      </c>
      <c r="D592" s="3">
        <v>319000</v>
      </c>
      <c r="E592" s="2" t="s">
        <v>339</v>
      </c>
    </row>
    <row r="593" spans="1:5" x14ac:dyDescent="0.35">
      <c r="A593" s="1">
        <v>45646</v>
      </c>
      <c r="B593" t="s">
        <v>107</v>
      </c>
      <c r="C593" s="2" t="s">
        <v>288</v>
      </c>
      <c r="D593" s="3">
        <v>915000</v>
      </c>
      <c r="E593" s="2" t="s">
        <v>337</v>
      </c>
    </row>
    <row r="594" spans="1:5" x14ac:dyDescent="0.35">
      <c r="A594" s="1">
        <v>45764</v>
      </c>
      <c r="B594" t="s">
        <v>158</v>
      </c>
      <c r="C594" s="2" t="s">
        <v>318</v>
      </c>
      <c r="D594" s="3">
        <v>655000</v>
      </c>
      <c r="E594" s="2" t="s">
        <v>339</v>
      </c>
    </row>
    <row r="595" spans="1:5" x14ac:dyDescent="0.35">
      <c r="A595" s="1">
        <v>45808</v>
      </c>
      <c r="B595" t="s">
        <v>122</v>
      </c>
      <c r="C595" s="2" t="s">
        <v>298</v>
      </c>
      <c r="D595" s="3">
        <v>782000</v>
      </c>
      <c r="E595" s="2" t="s">
        <v>339</v>
      </c>
    </row>
    <row r="596" spans="1:5" x14ac:dyDescent="0.35">
      <c r="A596" s="1">
        <v>45586</v>
      </c>
      <c r="B596" t="s">
        <v>194</v>
      </c>
      <c r="C596" s="2" t="s">
        <v>224</v>
      </c>
      <c r="D596" s="3">
        <v>227000</v>
      </c>
      <c r="E596" s="2" t="s">
        <v>337</v>
      </c>
    </row>
    <row r="597" spans="1:5" x14ac:dyDescent="0.35">
      <c r="A597" s="1">
        <v>45779</v>
      </c>
      <c r="B597" t="s">
        <v>29</v>
      </c>
      <c r="C597" s="2" t="s">
        <v>228</v>
      </c>
      <c r="D597" s="3">
        <v>716000</v>
      </c>
      <c r="E597" s="2" t="s">
        <v>341</v>
      </c>
    </row>
    <row r="598" spans="1:5" x14ac:dyDescent="0.35">
      <c r="A598" s="1">
        <v>45556</v>
      </c>
      <c r="B598" t="s">
        <v>144</v>
      </c>
      <c r="C598" s="2" t="s">
        <v>211</v>
      </c>
      <c r="D598" s="3">
        <v>125000</v>
      </c>
      <c r="E598" s="2" t="s">
        <v>339</v>
      </c>
    </row>
    <row r="599" spans="1:5" x14ac:dyDescent="0.35">
      <c r="A599" s="1">
        <v>45518</v>
      </c>
      <c r="B599" t="s">
        <v>158</v>
      </c>
      <c r="C599" s="2" t="s">
        <v>318</v>
      </c>
      <c r="D599" s="3">
        <v>547000</v>
      </c>
      <c r="E599" s="2" t="s">
        <v>339</v>
      </c>
    </row>
    <row r="600" spans="1:5" x14ac:dyDescent="0.35">
      <c r="A600" s="1">
        <v>45525</v>
      </c>
      <c r="B600" t="s">
        <v>98</v>
      </c>
      <c r="C600" s="2" t="s">
        <v>264</v>
      </c>
      <c r="D600" s="3">
        <v>977000</v>
      </c>
      <c r="E600" s="2" t="s">
        <v>338</v>
      </c>
    </row>
    <row r="601" spans="1:5" x14ac:dyDescent="0.35">
      <c r="A601" s="1">
        <v>45573</v>
      </c>
      <c r="B601" t="s">
        <v>160</v>
      </c>
      <c r="C601" s="2" t="s">
        <v>271</v>
      </c>
      <c r="D601" s="3">
        <v>867000</v>
      </c>
      <c r="E601" s="2" t="s">
        <v>341</v>
      </c>
    </row>
    <row r="602" spans="1:5" x14ac:dyDescent="0.35">
      <c r="A602" s="1">
        <v>45490</v>
      </c>
      <c r="B602" t="s">
        <v>43</v>
      </c>
      <c r="C602" s="2" t="s">
        <v>240</v>
      </c>
      <c r="D602" s="3">
        <v>298000</v>
      </c>
      <c r="E602" s="2" t="s">
        <v>341</v>
      </c>
    </row>
    <row r="603" spans="1:5" x14ac:dyDescent="0.35">
      <c r="A603" s="1">
        <v>45702</v>
      </c>
      <c r="B603" t="s">
        <v>147</v>
      </c>
      <c r="C603" s="2" t="s">
        <v>235</v>
      </c>
      <c r="D603" s="3">
        <v>367000</v>
      </c>
      <c r="E603" s="2" t="s">
        <v>340</v>
      </c>
    </row>
    <row r="604" spans="1:5" x14ac:dyDescent="0.35">
      <c r="A604" s="1">
        <v>45449</v>
      </c>
      <c r="B604" t="s">
        <v>165</v>
      </c>
      <c r="C604" s="2" t="s">
        <v>281</v>
      </c>
      <c r="D604" s="3">
        <v>244000</v>
      </c>
      <c r="E604" s="2" t="s">
        <v>340</v>
      </c>
    </row>
    <row r="605" spans="1:5" x14ac:dyDescent="0.35">
      <c r="A605" s="1">
        <v>45793</v>
      </c>
      <c r="B605" t="s">
        <v>77</v>
      </c>
      <c r="C605" s="2" t="s">
        <v>267</v>
      </c>
      <c r="D605" s="3">
        <v>198000</v>
      </c>
      <c r="E605" s="2" t="s">
        <v>339</v>
      </c>
    </row>
    <row r="606" spans="1:5" x14ac:dyDescent="0.35">
      <c r="A606" s="1">
        <v>45563</v>
      </c>
      <c r="B606" t="s">
        <v>195</v>
      </c>
      <c r="C606" s="2" t="s">
        <v>334</v>
      </c>
      <c r="D606" s="3">
        <v>548000</v>
      </c>
      <c r="E606" s="2" t="s">
        <v>340</v>
      </c>
    </row>
    <row r="607" spans="1:5" x14ac:dyDescent="0.35">
      <c r="A607" s="1">
        <v>45662</v>
      </c>
      <c r="B607" t="s">
        <v>196</v>
      </c>
      <c r="C607" s="2" t="s">
        <v>290</v>
      </c>
      <c r="D607" s="3">
        <v>425000</v>
      </c>
      <c r="E607" s="2" t="s">
        <v>341</v>
      </c>
    </row>
    <row r="608" spans="1:5" x14ac:dyDescent="0.35">
      <c r="A608" s="1">
        <v>45609</v>
      </c>
      <c r="B608" t="s">
        <v>75</v>
      </c>
      <c r="C608" s="2" t="s">
        <v>212</v>
      </c>
      <c r="D608" s="3">
        <v>868000</v>
      </c>
      <c r="E608" s="2" t="s">
        <v>340</v>
      </c>
    </row>
    <row r="609" spans="1:5" x14ac:dyDescent="0.35">
      <c r="A609" s="1">
        <v>45666</v>
      </c>
      <c r="B609" t="s">
        <v>55</v>
      </c>
      <c r="C609" s="2" t="s">
        <v>251</v>
      </c>
      <c r="D609" s="3">
        <v>361000</v>
      </c>
      <c r="E609" s="2" t="s">
        <v>340</v>
      </c>
    </row>
    <row r="610" spans="1:5" x14ac:dyDescent="0.35">
      <c r="A610" s="1">
        <v>45678</v>
      </c>
      <c r="B610" t="s">
        <v>148</v>
      </c>
      <c r="C610" s="2" t="s">
        <v>312</v>
      </c>
      <c r="D610" s="3">
        <v>954000</v>
      </c>
      <c r="E610" s="2" t="s">
        <v>337</v>
      </c>
    </row>
    <row r="611" spans="1:5" x14ac:dyDescent="0.35">
      <c r="A611" s="1">
        <v>45691</v>
      </c>
      <c r="B611" t="s">
        <v>197</v>
      </c>
      <c r="C611" s="2" t="s">
        <v>274</v>
      </c>
      <c r="D611" s="3">
        <v>457000</v>
      </c>
      <c r="E611" s="2" t="s">
        <v>337</v>
      </c>
    </row>
    <row r="612" spans="1:5" x14ac:dyDescent="0.35">
      <c r="A612" s="1">
        <v>45590</v>
      </c>
      <c r="B612" t="s">
        <v>21</v>
      </c>
      <c r="C612" s="2" t="s">
        <v>220</v>
      </c>
      <c r="D612" s="3">
        <v>884000</v>
      </c>
      <c r="E612" s="2" t="s">
        <v>338</v>
      </c>
    </row>
    <row r="613" spans="1:5" x14ac:dyDescent="0.35">
      <c r="A613" s="1">
        <v>45510</v>
      </c>
      <c r="B613" t="s">
        <v>144</v>
      </c>
      <c r="C613" s="2" t="s">
        <v>211</v>
      </c>
      <c r="D613" s="3">
        <v>121000</v>
      </c>
      <c r="E613" s="2" t="s">
        <v>339</v>
      </c>
    </row>
    <row r="614" spans="1:5" x14ac:dyDescent="0.35">
      <c r="A614" s="1">
        <v>45599</v>
      </c>
      <c r="B614" t="s">
        <v>123</v>
      </c>
      <c r="C614" s="2" t="s">
        <v>223</v>
      </c>
      <c r="D614" s="3">
        <v>568000</v>
      </c>
      <c r="E614" s="2" t="s">
        <v>339</v>
      </c>
    </row>
    <row r="615" spans="1:5" x14ac:dyDescent="0.35">
      <c r="A615" s="1">
        <v>45535</v>
      </c>
      <c r="B615" t="s">
        <v>22</v>
      </c>
      <c r="C615" s="2" t="s">
        <v>221</v>
      </c>
      <c r="D615" s="3">
        <v>247000</v>
      </c>
      <c r="E615" s="2" t="s">
        <v>341</v>
      </c>
    </row>
    <row r="616" spans="1:5" x14ac:dyDescent="0.35">
      <c r="A616" s="1">
        <v>45700</v>
      </c>
      <c r="B616" t="s">
        <v>31</v>
      </c>
      <c r="C616" s="2" t="s">
        <v>230</v>
      </c>
      <c r="D616" s="3">
        <v>842000</v>
      </c>
      <c r="E616" s="2" t="s">
        <v>338</v>
      </c>
    </row>
    <row r="617" spans="1:5" x14ac:dyDescent="0.35">
      <c r="A617" s="1">
        <v>45625</v>
      </c>
      <c r="B617" t="s">
        <v>125</v>
      </c>
      <c r="C617" s="2" t="s">
        <v>299</v>
      </c>
      <c r="D617" s="3">
        <v>665000</v>
      </c>
      <c r="E617" s="2" t="s">
        <v>339</v>
      </c>
    </row>
    <row r="618" spans="1:5" x14ac:dyDescent="0.35">
      <c r="A618" s="1">
        <v>45594</v>
      </c>
      <c r="B618" t="s">
        <v>132</v>
      </c>
      <c r="C618" s="2" t="s">
        <v>303</v>
      </c>
      <c r="D618" s="3">
        <v>491000</v>
      </c>
      <c r="E618" s="2" t="s">
        <v>337</v>
      </c>
    </row>
    <row r="619" spans="1:5" x14ac:dyDescent="0.35">
      <c r="A619" s="1">
        <v>45492</v>
      </c>
      <c r="B619" t="s">
        <v>174</v>
      </c>
      <c r="C619" s="2" t="s">
        <v>326</v>
      </c>
      <c r="D619" s="3">
        <v>801000</v>
      </c>
      <c r="E619" s="2" t="s">
        <v>337</v>
      </c>
    </row>
    <row r="620" spans="1:5" x14ac:dyDescent="0.35">
      <c r="A620" s="1">
        <v>45685</v>
      </c>
      <c r="B620" t="s">
        <v>99</v>
      </c>
      <c r="C620" s="2" t="s">
        <v>280</v>
      </c>
      <c r="D620" s="3">
        <v>479000</v>
      </c>
      <c r="E620" s="2" t="s">
        <v>340</v>
      </c>
    </row>
    <row r="621" spans="1:5" x14ac:dyDescent="0.35">
      <c r="A621" s="1">
        <v>45561</v>
      </c>
      <c r="B621" t="s">
        <v>174</v>
      </c>
      <c r="C621" s="2" t="s">
        <v>326</v>
      </c>
      <c r="D621" s="3">
        <v>555000</v>
      </c>
      <c r="E621" s="2" t="s">
        <v>337</v>
      </c>
    </row>
    <row r="622" spans="1:5" x14ac:dyDescent="0.35">
      <c r="A622" s="1">
        <v>45746</v>
      </c>
      <c r="B622" t="s">
        <v>43</v>
      </c>
      <c r="C622" s="2" t="s">
        <v>240</v>
      </c>
      <c r="D622" s="3">
        <v>153000</v>
      </c>
      <c r="E622" s="2" t="s">
        <v>341</v>
      </c>
    </row>
    <row r="623" spans="1:5" x14ac:dyDescent="0.35">
      <c r="A623" s="1">
        <v>45475</v>
      </c>
      <c r="B623" t="s">
        <v>65</v>
      </c>
      <c r="C623" s="2" t="s">
        <v>259</v>
      </c>
      <c r="D623" s="3">
        <v>631000</v>
      </c>
      <c r="E623" s="2" t="s">
        <v>338</v>
      </c>
    </row>
    <row r="624" spans="1:5" x14ac:dyDescent="0.35">
      <c r="A624" s="1">
        <v>45534</v>
      </c>
      <c r="B624" t="s">
        <v>25</v>
      </c>
      <c r="C624" s="2" t="s">
        <v>224</v>
      </c>
      <c r="D624" s="3">
        <v>637000</v>
      </c>
      <c r="E624" s="2" t="s">
        <v>338</v>
      </c>
    </row>
    <row r="625" spans="1:5" x14ac:dyDescent="0.35">
      <c r="A625" s="1">
        <v>45637</v>
      </c>
      <c r="B625" t="s">
        <v>12</v>
      </c>
      <c r="C625" s="2" t="s">
        <v>211</v>
      </c>
      <c r="D625" s="3">
        <v>890000</v>
      </c>
      <c r="E625" s="2" t="s">
        <v>340</v>
      </c>
    </row>
    <row r="626" spans="1:5" x14ac:dyDescent="0.35">
      <c r="A626" s="1">
        <v>45655</v>
      </c>
      <c r="B626" t="s">
        <v>110</v>
      </c>
      <c r="C626" s="2" t="s">
        <v>290</v>
      </c>
      <c r="D626" s="3">
        <v>234000</v>
      </c>
      <c r="E626" s="2" t="s">
        <v>338</v>
      </c>
    </row>
    <row r="627" spans="1:5" x14ac:dyDescent="0.35">
      <c r="A627" s="1">
        <v>45637</v>
      </c>
      <c r="B627" t="s">
        <v>126</v>
      </c>
      <c r="C627" s="2" t="s">
        <v>300</v>
      </c>
      <c r="D627" s="3">
        <v>725000</v>
      </c>
      <c r="E627" s="2" t="s">
        <v>338</v>
      </c>
    </row>
    <row r="628" spans="1:5" x14ac:dyDescent="0.35">
      <c r="A628" s="1">
        <v>45651</v>
      </c>
      <c r="B628" t="s">
        <v>86</v>
      </c>
      <c r="C628" s="2" t="s">
        <v>273</v>
      </c>
      <c r="D628" s="3">
        <v>335000</v>
      </c>
      <c r="E628" s="2" t="s">
        <v>339</v>
      </c>
    </row>
    <row r="629" spans="1:5" x14ac:dyDescent="0.35">
      <c r="A629" s="1">
        <v>45582</v>
      </c>
      <c r="B629" t="s">
        <v>186</v>
      </c>
      <c r="C629" s="2" t="s">
        <v>331</v>
      </c>
      <c r="D629" s="3">
        <v>869000</v>
      </c>
      <c r="E629" s="2" t="s">
        <v>338</v>
      </c>
    </row>
    <row r="630" spans="1:5" x14ac:dyDescent="0.35">
      <c r="A630" s="1">
        <v>45658</v>
      </c>
      <c r="B630" t="s">
        <v>174</v>
      </c>
      <c r="C630" s="2" t="s">
        <v>326</v>
      </c>
      <c r="D630" s="3">
        <v>857000</v>
      </c>
      <c r="E630" s="2" t="s">
        <v>337</v>
      </c>
    </row>
    <row r="631" spans="1:5" x14ac:dyDescent="0.35">
      <c r="A631" s="1">
        <v>45550</v>
      </c>
      <c r="B631" t="s">
        <v>58</v>
      </c>
      <c r="C631" s="2" t="s">
        <v>241</v>
      </c>
      <c r="D631" s="3">
        <v>558000</v>
      </c>
      <c r="E631" s="2" t="s">
        <v>337</v>
      </c>
    </row>
    <row r="632" spans="1:5" x14ac:dyDescent="0.35">
      <c r="A632" s="1">
        <v>45791</v>
      </c>
      <c r="B632" t="s">
        <v>21</v>
      </c>
      <c r="C632" s="2" t="s">
        <v>220</v>
      </c>
      <c r="D632" s="3">
        <v>807000</v>
      </c>
      <c r="E632" s="2" t="s">
        <v>338</v>
      </c>
    </row>
    <row r="633" spans="1:5" x14ac:dyDescent="0.35">
      <c r="A633" s="1">
        <v>45527</v>
      </c>
      <c r="B633" t="s">
        <v>143</v>
      </c>
      <c r="C633" s="2" t="s">
        <v>287</v>
      </c>
      <c r="D633" s="3">
        <v>440000</v>
      </c>
      <c r="E633" s="2" t="s">
        <v>337</v>
      </c>
    </row>
    <row r="634" spans="1:5" x14ac:dyDescent="0.35">
      <c r="A634" s="1">
        <v>45530</v>
      </c>
      <c r="B634" t="s">
        <v>110</v>
      </c>
      <c r="C634" s="2" t="s">
        <v>290</v>
      </c>
      <c r="D634" s="3">
        <v>102000</v>
      </c>
      <c r="E634" s="2" t="s">
        <v>338</v>
      </c>
    </row>
    <row r="635" spans="1:5" x14ac:dyDescent="0.35">
      <c r="A635" s="1">
        <v>45718</v>
      </c>
      <c r="B635" t="s">
        <v>18</v>
      </c>
      <c r="C635" s="2" t="s">
        <v>217</v>
      </c>
      <c r="D635" s="3">
        <v>216000</v>
      </c>
      <c r="E635" s="2" t="s">
        <v>337</v>
      </c>
    </row>
    <row r="636" spans="1:5" x14ac:dyDescent="0.35">
      <c r="A636" s="1">
        <v>45551</v>
      </c>
      <c r="B636" t="s">
        <v>23</v>
      </c>
      <c r="C636" s="2" t="s">
        <v>222</v>
      </c>
      <c r="D636" s="3">
        <v>906000</v>
      </c>
      <c r="E636" s="2" t="s">
        <v>339</v>
      </c>
    </row>
    <row r="637" spans="1:5" x14ac:dyDescent="0.35">
      <c r="A637" s="1">
        <v>45612</v>
      </c>
      <c r="B637" t="s">
        <v>66</v>
      </c>
      <c r="C637" s="2" t="s">
        <v>260</v>
      </c>
      <c r="D637" s="3">
        <v>409000</v>
      </c>
      <c r="E637" s="2" t="s">
        <v>340</v>
      </c>
    </row>
    <row r="638" spans="1:5" x14ac:dyDescent="0.35">
      <c r="A638" s="1">
        <v>45552</v>
      </c>
      <c r="B638" t="s">
        <v>145</v>
      </c>
      <c r="C638" s="2" t="s">
        <v>311</v>
      </c>
      <c r="D638" s="3">
        <v>746000</v>
      </c>
      <c r="E638" s="2" t="s">
        <v>339</v>
      </c>
    </row>
    <row r="639" spans="1:5" x14ac:dyDescent="0.35">
      <c r="A639" s="1">
        <v>45729</v>
      </c>
      <c r="B639" t="s">
        <v>28</v>
      </c>
      <c r="C639" s="2" t="s">
        <v>227</v>
      </c>
      <c r="D639" s="3">
        <v>452000</v>
      </c>
      <c r="E639" s="2" t="s">
        <v>341</v>
      </c>
    </row>
    <row r="640" spans="1:5" x14ac:dyDescent="0.35">
      <c r="A640" s="1">
        <v>45690</v>
      </c>
      <c r="B640" t="s">
        <v>44</v>
      </c>
      <c r="C640" s="2" t="s">
        <v>241</v>
      </c>
      <c r="D640" s="3">
        <v>492000</v>
      </c>
      <c r="E640" s="2" t="s">
        <v>340</v>
      </c>
    </row>
    <row r="641" spans="1:5" x14ac:dyDescent="0.35">
      <c r="A641" s="1">
        <v>45486</v>
      </c>
      <c r="B641" t="s">
        <v>173</v>
      </c>
      <c r="C641" s="2" t="s">
        <v>325</v>
      </c>
      <c r="D641" s="3">
        <v>264000</v>
      </c>
      <c r="E641" s="2" t="s">
        <v>339</v>
      </c>
    </row>
    <row r="642" spans="1:5" x14ac:dyDescent="0.35">
      <c r="A642" s="1">
        <v>45754</v>
      </c>
      <c r="B642" t="s">
        <v>164</v>
      </c>
      <c r="C642" s="2" t="s">
        <v>321</v>
      </c>
      <c r="D642" s="3">
        <v>517000</v>
      </c>
      <c r="E642" s="2" t="s">
        <v>340</v>
      </c>
    </row>
    <row r="643" spans="1:5" x14ac:dyDescent="0.35">
      <c r="A643" s="1">
        <v>45773</v>
      </c>
      <c r="B643" t="s">
        <v>81</v>
      </c>
      <c r="C643" s="2" t="s">
        <v>270</v>
      </c>
      <c r="D643" s="3">
        <v>441000</v>
      </c>
      <c r="E643" s="2" t="s">
        <v>339</v>
      </c>
    </row>
    <row r="644" spans="1:5" x14ac:dyDescent="0.35">
      <c r="A644" s="1">
        <v>45725</v>
      </c>
      <c r="B644" t="s">
        <v>114</v>
      </c>
      <c r="C644" s="2" t="s">
        <v>292</v>
      </c>
      <c r="D644" s="3">
        <v>193000</v>
      </c>
      <c r="E644" s="2" t="s">
        <v>341</v>
      </c>
    </row>
    <row r="645" spans="1:5" x14ac:dyDescent="0.35">
      <c r="A645" s="1">
        <v>45597</v>
      </c>
      <c r="B645" t="s">
        <v>198</v>
      </c>
      <c r="C645" s="2" t="s">
        <v>335</v>
      </c>
      <c r="D645" s="3">
        <v>633000</v>
      </c>
      <c r="E645" s="2" t="s">
        <v>337</v>
      </c>
    </row>
    <row r="646" spans="1:5" x14ac:dyDescent="0.35">
      <c r="A646" s="1">
        <v>45766</v>
      </c>
      <c r="B646" t="s">
        <v>186</v>
      </c>
      <c r="C646" s="2" t="s">
        <v>331</v>
      </c>
      <c r="D646" s="3">
        <v>327000</v>
      </c>
      <c r="E646" s="2" t="s">
        <v>338</v>
      </c>
    </row>
    <row r="647" spans="1:5" x14ac:dyDescent="0.35">
      <c r="A647" s="1">
        <v>45651</v>
      </c>
      <c r="B647" t="s">
        <v>104</v>
      </c>
      <c r="C647" s="2" t="s">
        <v>285</v>
      </c>
      <c r="D647" s="3">
        <v>291000</v>
      </c>
      <c r="E647" s="2" t="s">
        <v>341</v>
      </c>
    </row>
    <row r="648" spans="1:5" x14ac:dyDescent="0.35">
      <c r="A648" s="1">
        <v>45679</v>
      </c>
      <c r="B648" t="s">
        <v>175</v>
      </c>
      <c r="C648" s="2" t="s">
        <v>327</v>
      </c>
      <c r="D648" s="3">
        <v>651000</v>
      </c>
      <c r="E648" s="2" t="s">
        <v>340</v>
      </c>
    </row>
    <row r="649" spans="1:5" x14ac:dyDescent="0.35">
      <c r="A649" s="1">
        <v>45734</v>
      </c>
      <c r="B649" t="s">
        <v>9</v>
      </c>
      <c r="C649" s="2" t="s">
        <v>208</v>
      </c>
      <c r="D649" s="3">
        <v>578000</v>
      </c>
      <c r="E649" s="2" t="s">
        <v>338</v>
      </c>
    </row>
    <row r="650" spans="1:5" x14ac:dyDescent="0.35">
      <c r="A650" s="1">
        <v>45693</v>
      </c>
      <c r="B650" t="s">
        <v>58</v>
      </c>
      <c r="C650" s="2" t="s">
        <v>241</v>
      </c>
      <c r="D650" s="3">
        <v>783000</v>
      </c>
      <c r="E650" s="2" t="s">
        <v>337</v>
      </c>
    </row>
    <row r="651" spans="1:5" x14ac:dyDescent="0.35">
      <c r="A651" s="1">
        <v>45785</v>
      </c>
      <c r="B651" t="s">
        <v>155</v>
      </c>
      <c r="C651" s="2" t="s">
        <v>315</v>
      </c>
      <c r="D651" s="3">
        <v>218000</v>
      </c>
      <c r="E651" s="2" t="s">
        <v>337</v>
      </c>
    </row>
    <row r="652" spans="1:5" x14ac:dyDescent="0.35">
      <c r="A652" s="1">
        <v>45529</v>
      </c>
      <c r="B652" t="s">
        <v>11</v>
      </c>
      <c r="C652" s="2" t="s">
        <v>210</v>
      </c>
      <c r="D652" s="3">
        <v>984000</v>
      </c>
      <c r="E652" s="2" t="s">
        <v>337</v>
      </c>
    </row>
    <row r="653" spans="1:5" x14ac:dyDescent="0.35">
      <c r="A653" s="1">
        <v>45547</v>
      </c>
      <c r="B653" t="s">
        <v>23</v>
      </c>
      <c r="C653" s="2" t="s">
        <v>222</v>
      </c>
      <c r="D653" s="3">
        <v>935000</v>
      </c>
      <c r="E653" s="2" t="s">
        <v>339</v>
      </c>
    </row>
    <row r="654" spans="1:5" x14ac:dyDescent="0.35">
      <c r="A654" s="1">
        <v>45692</v>
      </c>
      <c r="B654" t="s">
        <v>111</v>
      </c>
      <c r="C654" s="2" t="s">
        <v>291</v>
      </c>
      <c r="D654" s="3">
        <v>508000</v>
      </c>
      <c r="E654" s="2" t="s">
        <v>340</v>
      </c>
    </row>
    <row r="655" spans="1:5" x14ac:dyDescent="0.35">
      <c r="A655" s="1">
        <v>45496</v>
      </c>
      <c r="B655" t="s">
        <v>193</v>
      </c>
      <c r="C655" s="2" t="s">
        <v>272</v>
      </c>
      <c r="D655" s="3">
        <v>120000</v>
      </c>
      <c r="E655" s="2" t="s">
        <v>338</v>
      </c>
    </row>
    <row r="656" spans="1:5" x14ac:dyDescent="0.35">
      <c r="A656" s="1">
        <v>45538</v>
      </c>
      <c r="B656" t="s">
        <v>120</v>
      </c>
      <c r="C656" s="2" t="s">
        <v>247</v>
      </c>
      <c r="D656" s="3">
        <v>738000</v>
      </c>
      <c r="E656" s="2" t="s">
        <v>341</v>
      </c>
    </row>
    <row r="657" spans="1:5" x14ac:dyDescent="0.35">
      <c r="A657" s="1">
        <v>45683</v>
      </c>
      <c r="B657" t="s">
        <v>134</v>
      </c>
      <c r="C657" s="2" t="s">
        <v>246</v>
      </c>
      <c r="D657" s="3">
        <v>509000</v>
      </c>
      <c r="E657" s="2" t="s">
        <v>338</v>
      </c>
    </row>
    <row r="658" spans="1:5" x14ac:dyDescent="0.35">
      <c r="A658" s="1">
        <v>45574</v>
      </c>
      <c r="B658" t="s">
        <v>155</v>
      </c>
      <c r="C658" s="2" t="s">
        <v>315</v>
      </c>
      <c r="D658" s="3">
        <v>113000</v>
      </c>
      <c r="E658" s="2" t="s">
        <v>337</v>
      </c>
    </row>
    <row r="659" spans="1:5" x14ac:dyDescent="0.35">
      <c r="A659" s="1">
        <v>45643</v>
      </c>
      <c r="B659" t="s">
        <v>104</v>
      </c>
      <c r="C659" s="2" t="s">
        <v>285</v>
      </c>
      <c r="D659" s="3">
        <v>306000</v>
      </c>
      <c r="E659" s="2" t="s">
        <v>341</v>
      </c>
    </row>
    <row r="660" spans="1:5" x14ac:dyDescent="0.35">
      <c r="A660" s="1">
        <v>45791</v>
      </c>
      <c r="B660" t="s">
        <v>179</v>
      </c>
      <c r="C660" s="2" t="s">
        <v>329</v>
      </c>
      <c r="D660" s="3">
        <v>210000</v>
      </c>
      <c r="E660" s="2" t="s">
        <v>338</v>
      </c>
    </row>
    <row r="661" spans="1:5" x14ac:dyDescent="0.35">
      <c r="A661" s="1">
        <v>45789</v>
      </c>
      <c r="B661" t="s">
        <v>148</v>
      </c>
      <c r="C661" s="2" t="s">
        <v>312</v>
      </c>
      <c r="D661" s="3">
        <v>260000</v>
      </c>
      <c r="E661" s="2" t="s">
        <v>337</v>
      </c>
    </row>
    <row r="662" spans="1:5" x14ac:dyDescent="0.35">
      <c r="A662" s="1">
        <v>45544</v>
      </c>
      <c r="B662" t="s">
        <v>70</v>
      </c>
      <c r="C662" s="2" t="s">
        <v>204</v>
      </c>
      <c r="D662" s="3">
        <v>664000</v>
      </c>
      <c r="E662" s="2" t="s">
        <v>341</v>
      </c>
    </row>
    <row r="663" spans="1:5" x14ac:dyDescent="0.35">
      <c r="A663" s="1">
        <v>45512</v>
      </c>
      <c r="B663" t="s">
        <v>58</v>
      </c>
      <c r="C663" s="2" t="s">
        <v>241</v>
      </c>
      <c r="D663" s="3">
        <v>847000</v>
      </c>
      <c r="E663" s="2" t="s">
        <v>337</v>
      </c>
    </row>
    <row r="664" spans="1:5" x14ac:dyDescent="0.35">
      <c r="A664" s="1">
        <v>45513</v>
      </c>
      <c r="B664" t="s">
        <v>67</v>
      </c>
      <c r="C664" s="2" t="s">
        <v>261</v>
      </c>
      <c r="D664" s="3">
        <v>172000</v>
      </c>
      <c r="E664" s="2" t="s">
        <v>337</v>
      </c>
    </row>
    <row r="665" spans="1:5" x14ac:dyDescent="0.35">
      <c r="A665" s="1">
        <v>45791</v>
      </c>
      <c r="B665" t="s">
        <v>153</v>
      </c>
      <c r="C665" s="2" t="s">
        <v>251</v>
      </c>
      <c r="D665" s="3">
        <v>609000</v>
      </c>
      <c r="E665" s="2" t="s">
        <v>337</v>
      </c>
    </row>
    <row r="666" spans="1:5" x14ac:dyDescent="0.35">
      <c r="A666" s="1">
        <v>45760</v>
      </c>
      <c r="B666" t="s">
        <v>33</v>
      </c>
      <c r="C666" s="2" t="s">
        <v>231</v>
      </c>
      <c r="D666" s="3">
        <v>160000</v>
      </c>
      <c r="E666" s="2" t="s">
        <v>340</v>
      </c>
    </row>
    <row r="667" spans="1:5" x14ac:dyDescent="0.35">
      <c r="A667" s="1">
        <v>45567</v>
      </c>
      <c r="B667" t="s">
        <v>167</v>
      </c>
      <c r="C667" s="2" t="s">
        <v>294</v>
      </c>
      <c r="D667" s="3">
        <v>748000</v>
      </c>
      <c r="E667" s="2" t="s">
        <v>337</v>
      </c>
    </row>
    <row r="668" spans="1:5" x14ac:dyDescent="0.35">
      <c r="A668" s="1">
        <v>45732</v>
      </c>
      <c r="B668" t="s">
        <v>80</v>
      </c>
      <c r="C668" s="2" t="s">
        <v>269</v>
      </c>
      <c r="D668" s="3">
        <v>432000</v>
      </c>
      <c r="E668" s="2" t="s">
        <v>339</v>
      </c>
    </row>
    <row r="669" spans="1:5" x14ac:dyDescent="0.35">
      <c r="A669" s="1">
        <v>45658</v>
      </c>
      <c r="B669" t="s">
        <v>181</v>
      </c>
      <c r="C669" s="2" t="s">
        <v>288</v>
      </c>
      <c r="D669" s="3">
        <v>433000</v>
      </c>
      <c r="E669" s="2" t="s">
        <v>338</v>
      </c>
    </row>
    <row r="670" spans="1:5" x14ac:dyDescent="0.35">
      <c r="A670" s="1">
        <v>45529</v>
      </c>
      <c r="B670" t="s">
        <v>108</v>
      </c>
      <c r="C670" s="2" t="s">
        <v>278</v>
      </c>
      <c r="D670" s="3">
        <v>607000</v>
      </c>
      <c r="E670" s="2" t="s">
        <v>339</v>
      </c>
    </row>
    <row r="671" spans="1:5" x14ac:dyDescent="0.35">
      <c r="A671" s="1">
        <v>45745</v>
      </c>
      <c r="B671" t="s">
        <v>117</v>
      </c>
      <c r="C671" s="2" t="s">
        <v>294</v>
      </c>
      <c r="D671" s="3">
        <v>755000</v>
      </c>
      <c r="E671" s="2" t="s">
        <v>340</v>
      </c>
    </row>
    <row r="672" spans="1:5" x14ac:dyDescent="0.35">
      <c r="A672" s="1">
        <v>45474</v>
      </c>
      <c r="B672" t="s">
        <v>122</v>
      </c>
      <c r="C672" s="2" t="s">
        <v>298</v>
      </c>
      <c r="D672" s="3">
        <v>184000</v>
      </c>
      <c r="E672" s="2" t="s">
        <v>339</v>
      </c>
    </row>
    <row r="673" spans="1:5" x14ac:dyDescent="0.35">
      <c r="A673" s="1">
        <v>45571</v>
      </c>
      <c r="B673" t="s">
        <v>44</v>
      </c>
      <c r="C673" s="2" t="s">
        <v>241</v>
      </c>
      <c r="D673" s="3">
        <v>980000</v>
      </c>
      <c r="E673" s="2" t="s">
        <v>340</v>
      </c>
    </row>
    <row r="674" spans="1:5" x14ac:dyDescent="0.35">
      <c r="A674" s="1">
        <v>45571</v>
      </c>
      <c r="B674" t="s">
        <v>47</v>
      </c>
      <c r="C674" s="2" t="s">
        <v>244</v>
      </c>
      <c r="D674" s="3">
        <v>277000</v>
      </c>
      <c r="E674" s="2" t="s">
        <v>337</v>
      </c>
    </row>
    <row r="675" spans="1:5" x14ac:dyDescent="0.35">
      <c r="A675" s="1">
        <v>45546</v>
      </c>
      <c r="B675" t="s">
        <v>167</v>
      </c>
      <c r="C675" s="2" t="s">
        <v>294</v>
      </c>
      <c r="D675" s="3">
        <v>189000</v>
      </c>
      <c r="E675" s="2" t="s">
        <v>337</v>
      </c>
    </row>
    <row r="676" spans="1:5" x14ac:dyDescent="0.35">
      <c r="A676" s="1">
        <v>45473</v>
      </c>
      <c r="B676" t="s">
        <v>38</v>
      </c>
      <c r="C676" s="2" t="s">
        <v>236</v>
      </c>
      <c r="D676" s="3">
        <v>346000</v>
      </c>
      <c r="E676" s="2" t="s">
        <v>341</v>
      </c>
    </row>
    <row r="677" spans="1:5" x14ac:dyDescent="0.35">
      <c r="A677" s="1">
        <v>45632</v>
      </c>
      <c r="B677" t="s">
        <v>191</v>
      </c>
      <c r="C677" s="2" t="s">
        <v>309</v>
      </c>
      <c r="D677" s="3">
        <v>793000</v>
      </c>
      <c r="E677" s="2" t="s">
        <v>341</v>
      </c>
    </row>
    <row r="678" spans="1:5" x14ac:dyDescent="0.35">
      <c r="A678" s="1">
        <v>45455</v>
      </c>
      <c r="B678" t="s">
        <v>132</v>
      </c>
      <c r="C678" s="2" t="s">
        <v>303</v>
      </c>
      <c r="D678" s="3">
        <v>433000</v>
      </c>
      <c r="E678" s="2" t="s">
        <v>337</v>
      </c>
    </row>
    <row r="679" spans="1:5" x14ac:dyDescent="0.35">
      <c r="A679" s="1">
        <v>45660</v>
      </c>
      <c r="B679" t="s">
        <v>33</v>
      </c>
      <c r="C679" s="2" t="s">
        <v>231</v>
      </c>
      <c r="D679" s="3">
        <v>455000</v>
      </c>
      <c r="E679" s="2" t="s">
        <v>340</v>
      </c>
    </row>
    <row r="680" spans="1:5" x14ac:dyDescent="0.35">
      <c r="A680" s="1">
        <v>45619</v>
      </c>
      <c r="B680" t="s">
        <v>108</v>
      </c>
      <c r="C680" s="2" t="s">
        <v>278</v>
      </c>
      <c r="D680" s="3">
        <v>823000</v>
      </c>
      <c r="E680" s="2" t="s">
        <v>339</v>
      </c>
    </row>
    <row r="681" spans="1:5" x14ac:dyDescent="0.35">
      <c r="A681" s="1">
        <v>45698</v>
      </c>
      <c r="B681" t="s">
        <v>53</v>
      </c>
      <c r="C681" s="2" t="s">
        <v>249</v>
      </c>
      <c r="D681" s="3">
        <v>638000</v>
      </c>
      <c r="E681" s="2" t="s">
        <v>337</v>
      </c>
    </row>
    <row r="682" spans="1:5" x14ac:dyDescent="0.35">
      <c r="A682" s="1">
        <v>45789</v>
      </c>
      <c r="B682" t="s">
        <v>37</v>
      </c>
      <c r="C682" s="2" t="s">
        <v>235</v>
      </c>
      <c r="D682" s="3">
        <v>681000</v>
      </c>
      <c r="E682" s="2" t="s">
        <v>341</v>
      </c>
    </row>
    <row r="683" spans="1:5" x14ac:dyDescent="0.35">
      <c r="A683" s="1">
        <v>45740</v>
      </c>
      <c r="B683" t="s">
        <v>142</v>
      </c>
      <c r="C683" s="2" t="s">
        <v>258</v>
      </c>
      <c r="D683" s="3">
        <v>996000</v>
      </c>
      <c r="E683" s="2" t="s">
        <v>340</v>
      </c>
    </row>
    <row r="684" spans="1:5" x14ac:dyDescent="0.35">
      <c r="A684" s="1">
        <v>45652</v>
      </c>
      <c r="B684" t="s">
        <v>91</v>
      </c>
      <c r="C684" s="2" t="s">
        <v>233</v>
      </c>
      <c r="D684" s="3">
        <v>673000</v>
      </c>
      <c r="E684" s="2" t="s">
        <v>337</v>
      </c>
    </row>
    <row r="685" spans="1:5" x14ac:dyDescent="0.35">
      <c r="A685" s="1">
        <v>45750</v>
      </c>
      <c r="B685" t="s">
        <v>38</v>
      </c>
      <c r="C685" s="2" t="s">
        <v>236</v>
      </c>
      <c r="D685" s="3">
        <v>123000</v>
      </c>
      <c r="E685" s="2" t="s">
        <v>341</v>
      </c>
    </row>
    <row r="686" spans="1:5" x14ac:dyDescent="0.35">
      <c r="A686" s="1">
        <v>45801</v>
      </c>
      <c r="B686" t="s">
        <v>105</v>
      </c>
      <c r="C686" s="2" t="s">
        <v>286</v>
      </c>
      <c r="D686" s="3">
        <v>198000</v>
      </c>
      <c r="E686" s="2" t="s">
        <v>339</v>
      </c>
    </row>
    <row r="687" spans="1:5" x14ac:dyDescent="0.35">
      <c r="A687" s="1">
        <v>45677</v>
      </c>
      <c r="B687" t="s">
        <v>192</v>
      </c>
      <c r="C687" s="2" t="s">
        <v>333</v>
      </c>
      <c r="D687" s="3">
        <v>920000</v>
      </c>
      <c r="E687" s="2" t="s">
        <v>337</v>
      </c>
    </row>
    <row r="688" spans="1:5" x14ac:dyDescent="0.35">
      <c r="A688" s="1">
        <v>45678</v>
      </c>
      <c r="B688" t="s">
        <v>82</v>
      </c>
      <c r="C688" s="2" t="s">
        <v>261</v>
      </c>
      <c r="D688" s="3">
        <v>230000</v>
      </c>
      <c r="E688" s="2" t="s">
        <v>341</v>
      </c>
    </row>
    <row r="689" spans="1:5" x14ac:dyDescent="0.35">
      <c r="A689" s="1">
        <v>45653</v>
      </c>
      <c r="B689" t="s">
        <v>75</v>
      </c>
      <c r="C689" s="2" t="s">
        <v>212</v>
      </c>
      <c r="D689" s="3">
        <v>699000</v>
      </c>
      <c r="E689" s="2" t="s">
        <v>340</v>
      </c>
    </row>
    <row r="690" spans="1:5" x14ac:dyDescent="0.35">
      <c r="A690" s="1">
        <v>45473</v>
      </c>
      <c r="B690" t="s">
        <v>135</v>
      </c>
      <c r="C690" s="2" t="s">
        <v>304</v>
      </c>
      <c r="D690" s="3">
        <v>697000</v>
      </c>
      <c r="E690" s="2" t="s">
        <v>338</v>
      </c>
    </row>
    <row r="691" spans="1:5" x14ac:dyDescent="0.35">
      <c r="A691" s="1">
        <v>45731</v>
      </c>
      <c r="B691" t="s">
        <v>146</v>
      </c>
      <c r="C691" s="2" t="s">
        <v>232</v>
      </c>
      <c r="D691" s="3">
        <v>324000</v>
      </c>
      <c r="E691" s="2" t="s">
        <v>338</v>
      </c>
    </row>
    <row r="692" spans="1:5" x14ac:dyDescent="0.35">
      <c r="A692" s="1">
        <v>45539</v>
      </c>
      <c r="B692" t="s">
        <v>126</v>
      </c>
      <c r="C692" s="2" t="s">
        <v>300</v>
      </c>
      <c r="D692" s="3">
        <v>590000</v>
      </c>
      <c r="E692" s="2" t="s">
        <v>338</v>
      </c>
    </row>
    <row r="693" spans="1:5" x14ac:dyDescent="0.35">
      <c r="A693" s="1">
        <v>45492</v>
      </c>
      <c r="B693" t="s">
        <v>21</v>
      </c>
      <c r="C693" s="2" t="s">
        <v>220</v>
      </c>
      <c r="D693" s="3">
        <v>821000</v>
      </c>
      <c r="E693" s="2" t="s">
        <v>338</v>
      </c>
    </row>
    <row r="694" spans="1:5" x14ac:dyDescent="0.35">
      <c r="A694" s="1">
        <v>45777</v>
      </c>
      <c r="B694" t="s">
        <v>47</v>
      </c>
      <c r="C694" s="2" t="s">
        <v>244</v>
      </c>
      <c r="D694" s="3">
        <v>232000</v>
      </c>
      <c r="E694" s="2" t="s">
        <v>337</v>
      </c>
    </row>
    <row r="695" spans="1:5" x14ac:dyDescent="0.35">
      <c r="A695" s="1">
        <v>45768</v>
      </c>
      <c r="B695" t="s">
        <v>60</v>
      </c>
      <c r="C695" s="2" t="s">
        <v>254</v>
      </c>
      <c r="D695" s="3">
        <v>371000</v>
      </c>
      <c r="E695" s="2" t="s">
        <v>340</v>
      </c>
    </row>
    <row r="696" spans="1:5" x14ac:dyDescent="0.35">
      <c r="A696" s="1">
        <v>45675</v>
      </c>
      <c r="B696" t="s">
        <v>5</v>
      </c>
      <c r="C696" s="2" t="s">
        <v>204</v>
      </c>
      <c r="D696" s="3">
        <v>886000</v>
      </c>
      <c r="E696" s="2" t="s">
        <v>337</v>
      </c>
    </row>
    <row r="697" spans="1:5" x14ac:dyDescent="0.35">
      <c r="A697" s="1">
        <v>45527</v>
      </c>
      <c r="B697" t="s">
        <v>17</v>
      </c>
      <c r="C697" s="2" t="s">
        <v>216</v>
      </c>
      <c r="D697" s="3">
        <v>254000</v>
      </c>
      <c r="E697" s="2" t="s">
        <v>337</v>
      </c>
    </row>
    <row r="698" spans="1:5" x14ac:dyDescent="0.35">
      <c r="A698" s="1">
        <v>45797</v>
      </c>
      <c r="B698" t="s">
        <v>19</v>
      </c>
      <c r="C698" s="2" t="s">
        <v>218</v>
      </c>
      <c r="D698" s="3">
        <v>401000</v>
      </c>
      <c r="E698" s="2" t="s">
        <v>337</v>
      </c>
    </row>
    <row r="699" spans="1:5" x14ac:dyDescent="0.35">
      <c r="A699" s="1">
        <v>45585</v>
      </c>
      <c r="B699" t="s">
        <v>129</v>
      </c>
      <c r="C699" s="2" t="s">
        <v>301</v>
      </c>
      <c r="D699" s="3">
        <v>540000</v>
      </c>
      <c r="E699" s="2" t="s">
        <v>339</v>
      </c>
    </row>
    <row r="700" spans="1:5" x14ac:dyDescent="0.35">
      <c r="A700" s="1">
        <v>45620</v>
      </c>
      <c r="B700" t="s">
        <v>40</v>
      </c>
      <c r="C700" s="2" t="s">
        <v>231</v>
      </c>
      <c r="D700" s="3">
        <v>433000</v>
      </c>
      <c r="E700" s="2" t="s">
        <v>341</v>
      </c>
    </row>
    <row r="701" spans="1:5" x14ac:dyDescent="0.35">
      <c r="A701" s="1">
        <v>45709</v>
      </c>
      <c r="B701" t="s">
        <v>75</v>
      </c>
      <c r="C701" s="2" t="s">
        <v>212</v>
      </c>
      <c r="D701" s="3">
        <v>842000</v>
      </c>
      <c r="E701" s="2" t="s">
        <v>340</v>
      </c>
    </row>
    <row r="702" spans="1:5" x14ac:dyDescent="0.35">
      <c r="A702" s="1">
        <v>45553</v>
      </c>
      <c r="B702" t="s">
        <v>71</v>
      </c>
      <c r="C702" s="2" t="s">
        <v>264</v>
      </c>
      <c r="D702" s="3">
        <v>434000</v>
      </c>
      <c r="E702" s="2" t="s">
        <v>339</v>
      </c>
    </row>
    <row r="703" spans="1:5" x14ac:dyDescent="0.35">
      <c r="A703" s="1">
        <v>45762</v>
      </c>
      <c r="B703" t="s">
        <v>48</v>
      </c>
      <c r="C703" s="2" t="s">
        <v>231</v>
      </c>
      <c r="D703" s="3">
        <v>769000</v>
      </c>
      <c r="E703" s="2" t="s">
        <v>340</v>
      </c>
    </row>
    <row r="704" spans="1:5" x14ac:dyDescent="0.35">
      <c r="A704" s="1">
        <v>45611</v>
      </c>
      <c r="B704" t="s">
        <v>56</v>
      </c>
      <c r="C704" s="2" t="s">
        <v>252</v>
      </c>
      <c r="D704" s="3">
        <v>938000</v>
      </c>
      <c r="E704" s="2" t="s">
        <v>338</v>
      </c>
    </row>
    <row r="705" spans="1:5" x14ac:dyDescent="0.35">
      <c r="A705" s="1">
        <v>45699</v>
      </c>
      <c r="B705" t="s">
        <v>136</v>
      </c>
      <c r="C705" s="2" t="s">
        <v>305</v>
      </c>
      <c r="D705" s="3">
        <v>569000</v>
      </c>
      <c r="E705" s="2" t="s">
        <v>339</v>
      </c>
    </row>
    <row r="706" spans="1:5" x14ac:dyDescent="0.35">
      <c r="A706" s="1">
        <v>45537</v>
      </c>
      <c r="B706" t="s">
        <v>199</v>
      </c>
      <c r="C706" s="2" t="s">
        <v>336</v>
      </c>
      <c r="D706" s="3">
        <v>291000</v>
      </c>
      <c r="E706" s="2" t="s">
        <v>341</v>
      </c>
    </row>
    <row r="707" spans="1:5" x14ac:dyDescent="0.35">
      <c r="A707" s="1">
        <v>45775</v>
      </c>
      <c r="B707" t="s">
        <v>15</v>
      </c>
      <c r="C707" s="2" t="s">
        <v>214</v>
      </c>
      <c r="D707" s="3">
        <v>906000</v>
      </c>
      <c r="E707" s="2" t="s">
        <v>341</v>
      </c>
    </row>
    <row r="708" spans="1:5" x14ac:dyDescent="0.35">
      <c r="A708" s="1">
        <v>45605</v>
      </c>
      <c r="B708" t="s">
        <v>86</v>
      </c>
      <c r="C708" s="2" t="s">
        <v>273</v>
      </c>
      <c r="D708" s="3">
        <v>551000</v>
      </c>
      <c r="E708" s="2" t="s">
        <v>339</v>
      </c>
    </row>
    <row r="709" spans="1:5" x14ac:dyDescent="0.35">
      <c r="A709" s="1">
        <v>45571</v>
      </c>
      <c r="B709" t="s">
        <v>64</v>
      </c>
      <c r="C709" s="2" t="s">
        <v>258</v>
      </c>
      <c r="D709" s="3">
        <v>990000</v>
      </c>
      <c r="E709" s="2" t="s">
        <v>341</v>
      </c>
    </row>
    <row r="710" spans="1:5" x14ac:dyDescent="0.35">
      <c r="A710" s="1">
        <v>45639</v>
      </c>
      <c r="B710" t="s">
        <v>163</v>
      </c>
      <c r="C710" s="2" t="s">
        <v>320</v>
      </c>
      <c r="D710" s="3">
        <v>229000</v>
      </c>
      <c r="E710" s="2" t="s">
        <v>338</v>
      </c>
    </row>
    <row r="711" spans="1:5" x14ac:dyDescent="0.35">
      <c r="A711" s="1">
        <v>45663</v>
      </c>
      <c r="B711" t="s">
        <v>144</v>
      </c>
      <c r="C711" s="2" t="s">
        <v>211</v>
      </c>
      <c r="D711" s="3">
        <v>841000</v>
      </c>
      <c r="E711" s="2" t="s">
        <v>339</v>
      </c>
    </row>
    <row r="712" spans="1:5" x14ac:dyDescent="0.35">
      <c r="A712" s="1">
        <v>45477</v>
      </c>
      <c r="B712" t="s">
        <v>30</v>
      </c>
      <c r="C712" s="2" t="s">
        <v>229</v>
      </c>
      <c r="D712" s="3">
        <v>274000</v>
      </c>
      <c r="E712" s="2" t="s">
        <v>341</v>
      </c>
    </row>
    <row r="713" spans="1:5" x14ac:dyDescent="0.35">
      <c r="A713" s="1">
        <v>45782</v>
      </c>
      <c r="B713" t="s">
        <v>9</v>
      </c>
      <c r="C713" s="2" t="s">
        <v>208</v>
      </c>
      <c r="D713" s="3">
        <v>768000</v>
      </c>
      <c r="E713" s="2" t="s">
        <v>338</v>
      </c>
    </row>
    <row r="714" spans="1:5" x14ac:dyDescent="0.35">
      <c r="A714" s="1">
        <v>45450</v>
      </c>
      <c r="B714" t="s">
        <v>161</v>
      </c>
      <c r="C714" s="2" t="s">
        <v>319</v>
      </c>
      <c r="D714" s="3">
        <v>918000</v>
      </c>
      <c r="E714" s="2" t="s">
        <v>338</v>
      </c>
    </row>
    <row r="715" spans="1:5" x14ac:dyDescent="0.35">
      <c r="A715" s="1">
        <v>45593</v>
      </c>
      <c r="B715" t="s">
        <v>95</v>
      </c>
      <c r="C715" s="2" t="s">
        <v>277</v>
      </c>
      <c r="D715" s="3">
        <v>887000</v>
      </c>
      <c r="E715" s="2" t="s">
        <v>339</v>
      </c>
    </row>
    <row r="716" spans="1:5" x14ac:dyDescent="0.35">
      <c r="A716" s="1">
        <v>45610</v>
      </c>
      <c r="B716" t="s">
        <v>86</v>
      </c>
      <c r="C716" s="2" t="s">
        <v>273</v>
      </c>
      <c r="D716" s="3">
        <v>855000</v>
      </c>
      <c r="E716" s="2" t="s">
        <v>339</v>
      </c>
    </row>
    <row r="717" spans="1:5" x14ac:dyDescent="0.35">
      <c r="A717" s="1">
        <v>45563</v>
      </c>
      <c r="B717" t="s">
        <v>49</v>
      </c>
      <c r="C717" s="2" t="s">
        <v>245</v>
      </c>
      <c r="D717" s="3">
        <v>918000</v>
      </c>
      <c r="E717" s="2" t="s">
        <v>337</v>
      </c>
    </row>
    <row r="718" spans="1:5" x14ac:dyDescent="0.35">
      <c r="A718" s="1">
        <v>45712</v>
      </c>
      <c r="B718" t="s">
        <v>67</v>
      </c>
      <c r="C718" s="2" t="s">
        <v>261</v>
      </c>
      <c r="D718" s="3">
        <v>435000</v>
      </c>
      <c r="E718" s="2" t="s">
        <v>337</v>
      </c>
    </row>
    <row r="719" spans="1:5" x14ac:dyDescent="0.35">
      <c r="A719" s="1">
        <v>45473</v>
      </c>
      <c r="B719" t="s">
        <v>69</v>
      </c>
      <c r="C719" s="2" t="s">
        <v>263</v>
      </c>
      <c r="D719" s="3">
        <v>771000</v>
      </c>
      <c r="E719" s="2" t="s">
        <v>337</v>
      </c>
    </row>
    <row r="720" spans="1:5" x14ac:dyDescent="0.35">
      <c r="A720" s="1">
        <v>45582</v>
      </c>
      <c r="B720" t="s">
        <v>195</v>
      </c>
      <c r="C720" s="2" t="s">
        <v>334</v>
      </c>
      <c r="D720" s="3">
        <v>729000</v>
      </c>
      <c r="E720" s="2" t="s">
        <v>340</v>
      </c>
    </row>
    <row r="721" spans="1:5" x14ac:dyDescent="0.35">
      <c r="A721" s="1">
        <v>45464</v>
      </c>
      <c r="B721" t="s">
        <v>25</v>
      </c>
      <c r="C721" s="2" t="s">
        <v>224</v>
      </c>
      <c r="D721" s="3">
        <v>737000</v>
      </c>
      <c r="E721" s="2" t="s">
        <v>338</v>
      </c>
    </row>
    <row r="722" spans="1:5" x14ac:dyDescent="0.35">
      <c r="A722" s="1">
        <v>45722</v>
      </c>
      <c r="B722" t="s">
        <v>86</v>
      </c>
      <c r="C722" s="2" t="s">
        <v>273</v>
      </c>
      <c r="D722" s="3">
        <v>830000</v>
      </c>
      <c r="E722" s="2" t="s">
        <v>339</v>
      </c>
    </row>
    <row r="723" spans="1:5" x14ac:dyDescent="0.35">
      <c r="A723" s="1">
        <v>45505</v>
      </c>
      <c r="B723" t="s">
        <v>56</v>
      </c>
      <c r="C723" s="2" t="s">
        <v>252</v>
      </c>
      <c r="D723" s="3">
        <v>639000</v>
      </c>
      <c r="E723" s="2" t="s">
        <v>338</v>
      </c>
    </row>
    <row r="724" spans="1:5" x14ac:dyDescent="0.35">
      <c r="A724" s="1">
        <v>45527</v>
      </c>
      <c r="B724" t="s">
        <v>172</v>
      </c>
      <c r="C724" s="2" t="s">
        <v>298</v>
      </c>
      <c r="D724" s="3">
        <v>674000</v>
      </c>
      <c r="E724" s="2" t="s">
        <v>338</v>
      </c>
    </row>
    <row r="725" spans="1:5" x14ac:dyDescent="0.35">
      <c r="A725" s="1">
        <v>45453</v>
      </c>
      <c r="B725" t="s">
        <v>79</v>
      </c>
      <c r="C725" s="2" t="s">
        <v>219</v>
      </c>
      <c r="D725" s="3">
        <v>849000</v>
      </c>
      <c r="E725" s="2" t="s">
        <v>339</v>
      </c>
    </row>
    <row r="726" spans="1:5" x14ac:dyDescent="0.35">
      <c r="A726" s="1">
        <v>45791</v>
      </c>
      <c r="B726" t="s">
        <v>86</v>
      </c>
      <c r="C726" s="2" t="s">
        <v>273</v>
      </c>
      <c r="D726" s="3">
        <v>102000</v>
      </c>
      <c r="E726" s="2" t="s">
        <v>339</v>
      </c>
    </row>
    <row r="727" spans="1:5" x14ac:dyDescent="0.35">
      <c r="A727" s="1">
        <v>45505</v>
      </c>
      <c r="B727" t="s">
        <v>139</v>
      </c>
      <c r="C727" s="2" t="s">
        <v>308</v>
      </c>
      <c r="D727" s="3">
        <v>206000</v>
      </c>
      <c r="E727" s="2" t="s">
        <v>340</v>
      </c>
    </row>
    <row r="728" spans="1:5" x14ac:dyDescent="0.35">
      <c r="A728" s="1">
        <v>45691</v>
      </c>
      <c r="B728" t="s">
        <v>46</v>
      </c>
      <c r="C728" s="2" t="s">
        <v>243</v>
      </c>
      <c r="D728" s="3">
        <v>879000</v>
      </c>
      <c r="E728" s="2" t="s">
        <v>340</v>
      </c>
    </row>
    <row r="729" spans="1:5" x14ac:dyDescent="0.35">
      <c r="A729" s="1">
        <v>45743</v>
      </c>
      <c r="B729" t="s">
        <v>165</v>
      </c>
      <c r="C729" s="2" t="s">
        <v>281</v>
      </c>
      <c r="D729" s="3">
        <v>994000</v>
      </c>
      <c r="E729" s="2" t="s">
        <v>340</v>
      </c>
    </row>
    <row r="730" spans="1:5" x14ac:dyDescent="0.35">
      <c r="A730" s="1">
        <v>45543</v>
      </c>
      <c r="B730" t="s">
        <v>140</v>
      </c>
      <c r="C730" s="2" t="s">
        <v>309</v>
      </c>
      <c r="D730" s="3">
        <v>949000</v>
      </c>
      <c r="E730" s="2" t="s">
        <v>337</v>
      </c>
    </row>
    <row r="731" spans="1:5" x14ac:dyDescent="0.35">
      <c r="A731" s="1">
        <v>45677</v>
      </c>
      <c r="B731" t="s">
        <v>156</v>
      </c>
      <c r="C731" s="2" t="s">
        <v>316</v>
      </c>
      <c r="D731" s="3">
        <v>194000</v>
      </c>
      <c r="E731" s="2" t="s">
        <v>337</v>
      </c>
    </row>
    <row r="732" spans="1:5" x14ac:dyDescent="0.35">
      <c r="A732" s="1">
        <v>45511</v>
      </c>
      <c r="B732" t="s">
        <v>13</v>
      </c>
      <c r="C732" s="2" t="s">
        <v>212</v>
      </c>
      <c r="D732" s="3">
        <v>154000</v>
      </c>
      <c r="E732" s="2" t="s">
        <v>341</v>
      </c>
    </row>
    <row r="733" spans="1:5" x14ac:dyDescent="0.35">
      <c r="A733" s="1">
        <v>45701</v>
      </c>
      <c r="B733" t="s">
        <v>108</v>
      </c>
      <c r="C733" s="2" t="s">
        <v>278</v>
      </c>
      <c r="D733" s="3">
        <v>553000</v>
      </c>
      <c r="E733" s="2" t="s">
        <v>339</v>
      </c>
    </row>
    <row r="734" spans="1:5" x14ac:dyDescent="0.35">
      <c r="A734" s="1">
        <v>45460</v>
      </c>
      <c r="B734" t="s">
        <v>152</v>
      </c>
      <c r="C734" s="2" t="s">
        <v>291</v>
      </c>
      <c r="D734" s="3">
        <v>817000</v>
      </c>
      <c r="E734" s="2" t="s">
        <v>341</v>
      </c>
    </row>
    <row r="735" spans="1:5" x14ac:dyDescent="0.35">
      <c r="A735" s="1">
        <v>45580</v>
      </c>
      <c r="B735" t="s">
        <v>119</v>
      </c>
      <c r="C735" s="2" t="s">
        <v>296</v>
      </c>
      <c r="D735" s="3">
        <v>605000</v>
      </c>
      <c r="E735" s="2" t="s">
        <v>338</v>
      </c>
    </row>
    <row r="736" spans="1:5" x14ac:dyDescent="0.35">
      <c r="A736" s="1">
        <v>45695</v>
      </c>
      <c r="B736" t="s">
        <v>141</v>
      </c>
      <c r="C736" s="2" t="s">
        <v>310</v>
      </c>
      <c r="D736" s="3">
        <v>216000</v>
      </c>
      <c r="E736" s="2" t="s">
        <v>340</v>
      </c>
    </row>
    <row r="737" spans="1:5" x14ac:dyDescent="0.35">
      <c r="A737" s="1">
        <v>45472</v>
      </c>
      <c r="B737" t="s">
        <v>24</v>
      </c>
      <c r="C737" s="2" t="s">
        <v>223</v>
      </c>
      <c r="D737" s="3">
        <v>138000</v>
      </c>
      <c r="E737" s="2" t="s">
        <v>337</v>
      </c>
    </row>
    <row r="738" spans="1:5" x14ac:dyDescent="0.35">
      <c r="A738" s="1">
        <v>45488</v>
      </c>
      <c r="B738" t="s">
        <v>101</v>
      </c>
      <c r="C738" s="2" t="s">
        <v>282</v>
      </c>
      <c r="D738" s="3">
        <v>280000</v>
      </c>
      <c r="E738" s="2" t="s">
        <v>340</v>
      </c>
    </row>
    <row r="739" spans="1:5" x14ac:dyDescent="0.35">
      <c r="A739" s="1">
        <v>45740</v>
      </c>
      <c r="B739" t="s">
        <v>90</v>
      </c>
      <c r="C739" s="2" t="s">
        <v>229</v>
      </c>
      <c r="D739" s="3">
        <v>381000</v>
      </c>
      <c r="E739" s="2" t="s">
        <v>337</v>
      </c>
    </row>
    <row r="740" spans="1:5" x14ac:dyDescent="0.35">
      <c r="A740" s="1">
        <v>45753</v>
      </c>
      <c r="B740" t="s">
        <v>113</v>
      </c>
      <c r="C740" s="2" t="s">
        <v>231</v>
      </c>
      <c r="D740" s="3">
        <v>799000</v>
      </c>
      <c r="E740" s="2" t="s">
        <v>340</v>
      </c>
    </row>
    <row r="741" spans="1:5" x14ac:dyDescent="0.35">
      <c r="A741" s="1">
        <v>45705</v>
      </c>
      <c r="B741" t="s">
        <v>120</v>
      </c>
      <c r="C741" s="2" t="s">
        <v>247</v>
      </c>
      <c r="D741" s="3">
        <v>903000</v>
      </c>
      <c r="E741" s="2" t="s">
        <v>341</v>
      </c>
    </row>
    <row r="742" spans="1:5" x14ac:dyDescent="0.35">
      <c r="A742" s="1">
        <v>45610</v>
      </c>
      <c r="B742" t="s">
        <v>181</v>
      </c>
      <c r="C742" s="2" t="s">
        <v>288</v>
      </c>
      <c r="D742" s="3">
        <v>365000</v>
      </c>
      <c r="E742" s="2" t="s">
        <v>338</v>
      </c>
    </row>
    <row r="743" spans="1:5" x14ac:dyDescent="0.35">
      <c r="A743" s="1">
        <v>45669</v>
      </c>
      <c r="B743" t="s">
        <v>97</v>
      </c>
      <c r="C743" s="2" t="s">
        <v>279</v>
      </c>
      <c r="D743" s="3">
        <v>526000</v>
      </c>
      <c r="E743" s="2" t="s">
        <v>341</v>
      </c>
    </row>
    <row r="744" spans="1:5" x14ac:dyDescent="0.35">
      <c r="A744" s="1">
        <v>45745</v>
      </c>
      <c r="B744" t="s">
        <v>28</v>
      </c>
      <c r="C744" s="2" t="s">
        <v>227</v>
      </c>
      <c r="D744" s="3">
        <v>517000</v>
      </c>
      <c r="E744" s="2" t="s">
        <v>341</v>
      </c>
    </row>
    <row r="745" spans="1:5" x14ac:dyDescent="0.35">
      <c r="A745" s="1">
        <v>45724</v>
      </c>
      <c r="B745" t="s">
        <v>198</v>
      </c>
      <c r="C745" s="2" t="s">
        <v>335</v>
      </c>
      <c r="D745" s="3">
        <v>103000</v>
      </c>
      <c r="E745" s="2" t="s">
        <v>337</v>
      </c>
    </row>
    <row r="746" spans="1:5" x14ac:dyDescent="0.35">
      <c r="A746" s="1">
        <v>45456</v>
      </c>
      <c r="B746" t="s">
        <v>130</v>
      </c>
      <c r="C746" s="2" t="s">
        <v>204</v>
      </c>
      <c r="D746" s="3">
        <v>765000</v>
      </c>
      <c r="E746" s="2" t="s">
        <v>340</v>
      </c>
    </row>
    <row r="747" spans="1:5" x14ac:dyDescent="0.35">
      <c r="A747" s="1">
        <v>45763</v>
      </c>
      <c r="B747" t="s">
        <v>74</v>
      </c>
      <c r="C747" s="2" t="s">
        <v>265</v>
      </c>
      <c r="D747" s="3">
        <v>996000</v>
      </c>
      <c r="E747" s="2" t="s">
        <v>341</v>
      </c>
    </row>
    <row r="748" spans="1:5" x14ac:dyDescent="0.35">
      <c r="A748" s="1">
        <v>45514</v>
      </c>
      <c r="B748" t="s">
        <v>14</v>
      </c>
      <c r="C748" s="2" t="s">
        <v>213</v>
      </c>
      <c r="D748" s="3">
        <v>954000</v>
      </c>
      <c r="E748" s="2" t="s">
        <v>341</v>
      </c>
    </row>
    <row r="749" spans="1:5" x14ac:dyDescent="0.35">
      <c r="A749" s="1">
        <v>45630</v>
      </c>
      <c r="B749" t="s">
        <v>104</v>
      </c>
      <c r="C749" s="2" t="s">
        <v>285</v>
      </c>
      <c r="D749" s="3">
        <v>760000</v>
      </c>
      <c r="E749" s="2" t="s">
        <v>341</v>
      </c>
    </row>
    <row r="750" spans="1:5" x14ac:dyDescent="0.35">
      <c r="A750" s="1">
        <v>45643</v>
      </c>
      <c r="B750" t="s">
        <v>100</v>
      </c>
      <c r="C750" s="2" t="s">
        <v>281</v>
      </c>
      <c r="D750" s="3">
        <v>538000</v>
      </c>
      <c r="E750" s="2" t="s">
        <v>337</v>
      </c>
    </row>
    <row r="751" spans="1:5" x14ac:dyDescent="0.35">
      <c r="A751" s="1">
        <v>45700</v>
      </c>
      <c r="B751" t="s">
        <v>88</v>
      </c>
      <c r="C751" s="2" t="s">
        <v>275</v>
      </c>
      <c r="D751" s="3">
        <v>903000</v>
      </c>
      <c r="E751" s="2" t="s">
        <v>341</v>
      </c>
    </row>
    <row r="752" spans="1:5" x14ac:dyDescent="0.35">
      <c r="A752" s="1">
        <v>45536</v>
      </c>
      <c r="B752" t="s">
        <v>200</v>
      </c>
      <c r="C752" s="2" t="s">
        <v>225</v>
      </c>
      <c r="D752" s="3">
        <v>200000</v>
      </c>
      <c r="E752" s="2" t="s">
        <v>338</v>
      </c>
    </row>
    <row r="753" spans="1:5" x14ac:dyDescent="0.35">
      <c r="A753" s="1">
        <v>45740</v>
      </c>
      <c r="B753" t="s">
        <v>154</v>
      </c>
      <c r="C753" s="2" t="s">
        <v>314</v>
      </c>
      <c r="D753" s="3">
        <v>106000</v>
      </c>
      <c r="E753" s="2" t="s">
        <v>340</v>
      </c>
    </row>
    <row r="754" spans="1:5" x14ac:dyDescent="0.35">
      <c r="A754" s="1">
        <v>45447</v>
      </c>
      <c r="B754" t="s">
        <v>180</v>
      </c>
      <c r="C754" s="2" t="s">
        <v>289</v>
      </c>
      <c r="D754" s="3">
        <v>472000</v>
      </c>
      <c r="E754" s="2" t="s">
        <v>338</v>
      </c>
    </row>
    <row r="755" spans="1:5" x14ac:dyDescent="0.35">
      <c r="A755" s="1">
        <v>45572</v>
      </c>
      <c r="B755" t="s">
        <v>41</v>
      </c>
      <c r="C755" s="2" t="s">
        <v>238</v>
      </c>
      <c r="D755" s="3">
        <v>547000</v>
      </c>
      <c r="E755" s="2" t="s">
        <v>339</v>
      </c>
    </row>
    <row r="756" spans="1:5" x14ac:dyDescent="0.35">
      <c r="A756" s="1">
        <v>45547</v>
      </c>
      <c r="B756" t="s">
        <v>192</v>
      </c>
      <c r="C756" s="2" t="s">
        <v>333</v>
      </c>
      <c r="D756" s="3">
        <v>549000</v>
      </c>
      <c r="E756" s="2" t="s">
        <v>337</v>
      </c>
    </row>
    <row r="757" spans="1:5" x14ac:dyDescent="0.35">
      <c r="A757" s="1">
        <v>45724</v>
      </c>
      <c r="B757" t="s">
        <v>90</v>
      </c>
      <c r="C757" s="2" t="s">
        <v>229</v>
      </c>
      <c r="D757" s="3">
        <v>821000</v>
      </c>
      <c r="E757" s="2" t="s">
        <v>337</v>
      </c>
    </row>
    <row r="758" spans="1:5" x14ac:dyDescent="0.35">
      <c r="A758" s="1">
        <v>45645</v>
      </c>
      <c r="B758" t="s">
        <v>118</v>
      </c>
      <c r="C758" s="2" t="s">
        <v>295</v>
      </c>
      <c r="D758" s="3">
        <v>881000</v>
      </c>
      <c r="E758" s="2" t="s">
        <v>339</v>
      </c>
    </row>
    <row r="759" spans="1:5" x14ac:dyDescent="0.35">
      <c r="A759" s="1">
        <v>45542</v>
      </c>
      <c r="B759" t="s">
        <v>17</v>
      </c>
      <c r="C759" s="2" t="s">
        <v>216</v>
      </c>
      <c r="D759" s="3">
        <v>187000</v>
      </c>
      <c r="E759" s="2" t="s">
        <v>337</v>
      </c>
    </row>
    <row r="760" spans="1:5" x14ac:dyDescent="0.35">
      <c r="A760" s="1">
        <v>45552</v>
      </c>
      <c r="B760" t="s">
        <v>56</v>
      </c>
      <c r="C760" s="2" t="s">
        <v>252</v>
      </c>
      <c r="D760" s="3">
        <v>364000</v>
      </c>
      <c r="E760" s="2" t="s">
        <v>338</v>
      </c>
    </row>
    <row r="761" spans="1:5" x14ac:dyDescent="0.35">
      <c r="A761" s="1">
        <v>45515</v>
      </c>
      <c r="B761" t="s">
        <v>172</v>
      </c>
      <c r="C761" s="2" t="s">
        <v>298</v>
      </c>
      <c r="D761" s="3">
        <v>158000</v>
      </c>
      <c r="E761" s="2" t="s">
        <v>338</v>
      </c>
    </row>
    <row r="762" spans="1:5" x14ac:dyDescent="0.35">
      <c r="A762" s="1">
        <v>45550</v>
      </c>
      <c r="B762" t="s">
        <v>62</v>
      </c>
      <c r="C762" s="2" t="s">
        <v>256</v>
      </c>
      <c r="D762" s="3">
        <v>517000</v>
      </c>
      <c r="E762" s="2" t="s">
        <v>338</v>
      </c>
    </row>
    <row r="763" spans="1:5" x14ac:dyDescent="0.35">
      <c r="A763" s="1">
        <v>45599</v>
      </c>
      <c r="B763" t="s">
        <v>183</v>
      </c>
      <c r="C763" s="2" t="s">
        <v>330</v>
      </c>
      <c r="D763" s="3">
        <v>252000</v>
      </c>
      <c r="E763" s="2" t="s">
        <v>339</v>
      </c>
    </row>
    <row r="764" spans="1:5" x14ac:dyDescent="0.35">
      <c r="A764" s="1">
        <v>45525</v>
      </c>
      <c r="B764" t="s">
        <v>55</v>
      </c>
      <c r="C764" s="2" t="s">
        <v>251</v>
      </c>
      <c r="D764" s="3">
        <v>435000</v>
      </c>
      <c r="E764" s="2" t="s">
        <v>340</v>
      </c>
    </row>
    <row r="765" spans="1:5" x14ac:dyDescent="0.35">
      <c r="A765" s="1">
        <v>45638</v>
      </c>
      <c r="B765" t="s">
        <v>130</v>
      </c>
      <c r="C765" s="2" t="s">
        <v>204</v>
      </c>
      <c r="D765" s="3">
        <v>376000</v>
      </c>
      <c r="E765" s="2" t="s">
        <v>340</v>
      </c>
    </row>
    <row r="766" spans="1:5" x14ac:dyDescent="0.35">
      <c r="A766" s="1">
        <v>45470</v>
      </c>
      <c r="B766" t="s">
        <v>40</v>
      </c>
      <c r="C766" s="2" t="s">
        <v>231</v>
      </c>
      <c r="D766" s="3">
        <v>666000</v>
      </c>
      <c r="E766" s="2" t="s">
        <v>341</v>
      </c>
    </row>
    <row r="767" spans="1:5" x14ac:dyDescent="0.35">
      <c r="A767" s="1">
        <v>45628</v>
      </c>
      <c r="B767" t="s">
        <v>98</v>
      </c>
      <c r="C767" s="2" t="s">
        <v>264</v>
      </c>
      <c r="D767" s="3">
        <v>967000</v>
      </c>
      <c r="E767" s="2" t="s">
        <v>338</v>
      </c>
    </row>
    <row r="768" spans="1:5" x14ac:dyDescent="0.35">
      <c r="A768" s="1">
        <v>45561</v>
      </c>
      <c r="B768" t="s">
        <v>68</v>
      </c>
      <c r="C768" s="2" t="s">
        <v>262</v>
      </c>
      <c r="D768" s="3">
        <v>243000</v>
      </c>
      <c r="E768" s="2" t="s">
        <v>337</v>
      </c>
    </row>
    <row r="769" spans="1:5" x14ac:dyDescent="0.35">
      <c r="A769" s="1">
        <v>45562</v>
      </c>
      <c r="B769" t="s">
        <v>177</v>
      </c>
      <c r="C769" s="2" t="s">
        <v>328</v>
      </c>
      <c r="D769" s="3">
        <v>724000</v>
      </c>
      <c r="E769" s="2" t="s">
        <v>341</v>
      </c>
    </row>
    <row r="770" spans="1:5" x14ac:dyDescent="0.35">
      <c r="A770" s="1">
        <v>45494</v>
      </c>
      <c r="B770" t="s">
        <v>151</v>
      </c>
      <c r="C770" s="2" t="s">
        <v>249</v>
      </c>
      <c r="D770" s="3">
        <v>435000</v>
      </c>
      <c r="E770" s="2" t="s">
        <v>338</v>
      </c>
    </row>
    <row r="771" spans="1:5" x14ac:dyDescent="0.35">
      <c r="A771" s="1">
        <v>45598</v>
      </c>
      <c r="B771" t="s">
        <v>74</v>
      </c>
      <c r="C771" s="2" t="s">
        <v>265</v>
      </c>
      <c r="D771" s="3">
        <v>160000</v>
      </c>
      <c r="E771" s="2" t="s">
        <v>341</v>
      </c>
    </row>
    <row r="772" spans="1:5" x14ac:dyDescent="0.35">
      <c r="A772" s="1">
        <v>45579</v>
      </c>
      <c r="B772" t="s">
        <v>201</v>
      </c>
      <c r="C772" s="2" t="s">
        <v>321</v>
      </c>
      <c r="D772" s="3">
        <v>927000</v>
      </c>
      <c r="E772" s="2" t="s">
        <v>340</v>
      </c>
    </row>
    <row r="773" spans="1:5" x14ac:dyDescent="0.35">
      <c r="A773" s="1">
        <v>45727</v>
      </c>
      <c r="B773" t="s">
        <v>79</v>
      </c>
      <c r="C773" s="2" t="s">
        <v>219</v>
      </c>
      <c r="D773" s="3">
        <v>648000</v>
      </c>
      <c r="E773" s="2" t="s">
        <v>339</v>
      </c>
    </row>
    <row r="774" spans="1:5" x14ac:dyDescent="0.35">
      <c r="A774" s="1">
        <v>45642</v>
      </c>
      <c r="B774" t="s">
        <v>56</v>
      </c>
      <c r="C774" s="2" t="s">
        <v>252</v>
      </c>
      <c r="D774" s="3">
        <v>311000</v>
      </c>
      <c r="E774" s="2" t="s">
        <v>338</v>
      </c>
    </row>
    <row r="775" spans="1:5" x14ac:dyDescent="0.35">
      <c r="A775" s="1">
        <v>45633</v>
      </c>
      <c r="B775" t="s">
        <v>95</v>
      </c>
      <c r="C775" s="2" t="s">
        <v>277</v>
      </c>
      <c r="D775" s="3">
        <v>344000</v>
      </c>
      <c r="E775" s="2" t="s">
        <v>339</v>
      </c>
    </row>
    <row r="776" spans="1:5" x14ac:dyDescent="0.35">
      <c r="A776" s="1">
        <v>45713</v>
      </c>
      <c r="B776" t="s">
        <v>119</v>
      </c>
      <c r="C776" s="2" t="s">
        <v>296</v>
      </c>
      <c r="D776" s="3">
        <v>828000</v>
      </c>
      <c r="E776" s="2" t="s">
        <v>338</v>
      </c>
    </row>
    <row r="777" spans="1:5" x14ac:dyDescent="0.35">
      <c r="A777" s="1">
        <v>45496</v>
      </c>
      <c r="B777" t="s">
        <v>194</v>
      </c>
      <c r="C777" s="2" t="s">
        <v>224</v>
      </c>
      <c r="D777" s="3">
        <v>565000</v>
      </c>
      <c r="E777" s="2" t="s">
        <v>337</v>
      </c>
    </row>
    <row r="778" spans="1:5" x14ac:dyDescent="0.35">
      <c r="A778" s="1">
        <v>45748</v>
      </c>
      <c r="B778" t="s">
        <v>149</v>
      </c>
      <c r="C778" s="2" t="s">
        <v>313</v>
      </c>
      <c r="D778" s="3">
        <v>769000</v>
      </c>
      <c r="E778" s="2" t="s">
        <v>341</v>
      </c>
    </row>
    <row r="779" spans="1:5" x14ac:dyDescent="0.35">
      <c r="A779" s="1">
        <v>45794</v>
      </c>
      <c r="B779" t="s">
        <v>79</v>
      </c>
      <c r="C779" s="2" t="s">
        <v>219</v>
      </c>
      <c r="D779" s="3">
        <v>120000</v>
      </c>
      <c r="E779" s="2" t="s">
        <v>339</v>
      </c>
    </row>
    <row r="780" spans="1:5" x14ac:dyDescent="0.35">
      <c r="A780" s="1">
        <v>45715</v>
      </c>
      <c r="B780" t="s">
        <v>78</v>
      </c>
      <c r="C780" s="2" t="s">
        <v>268</v>
      </c>
      <c r="D780" s="3">
        <v>224000</v>
      </c>
      <c r="E780" s="2" t="s">
        <v>337</v>
      </c>
    </row>
    <row r="781" spans="1:5" x14ac:dyDescent="0.35">
      <c r="A781" s="1">
        <v>45553</v>
      </c>
      <c r="B781" t="s">
        <v>34</v>
      </c>
      <c r="C781" s="2" t="s">
        <v>232</v>
      </c>
      <c r="D781" s="3">
        <v>802000</v>
      </c>
      <c r="E781" s="2" t="s">
        <v>340</v>
      </c>
    </row>
    <row r="782" spans="1:5" x14ac:dyDescent="0.35">
      <c r="A782" s="1">
        <v>45714</v>
      </c>
      <c r="B782" t="s">
        <v>7</v>
      </c>
      <c r="C782" s="2" t="s">
        <v>206</v>
      </c>
      <c r="D782" s="3">
        <v>890000</v>
      </c>
      <c r="E782" s="2" t="s">
        <v>338</v>
      </c>
    </row>
    <row r="783" spans="1:5" x14ac:dyDescent="0.35">
      <c r="A783" s="1">
        <v>45622</v>
      </c>
      <c r="B783" t="s">
        <v>196</v>
      </c>
      <c r="C783" s="2" t="s">
        <v>290</v>
      </c>
      <c r="D783" s="3">
        <v>465000</v>
      </c>
      <c r="E783" s="2" t="s">
        <v>341</v>
      </c>
    </row>
    <row r="784" spans="1:5" x14ac:dyDescent="0.35">
      <c r="A784" s="1">
        <v>45591</v>
      </c>
      <c r="B784" t="s">
        <v>165</v>
      </c>
      <c r="C784" s="2" t="s">
        <v>281</v>
      </c>
      <c r="D784" s="3">
        <v>273000</v>
      </c>
      <c r="E784" s="2" t="s">
        <v>340</v>
      </c>
    </row>
    <row r="785" spans="1:5" x14ac:dyDescent="0.35">
      <c r="A785" s="1">
        <v>45586</v>
      </c>
      <c r="B785" t="s">
        <v>74</v>
      </c>
      <c r="C785" s="2" t="s">
        <v>265</v>
      </c>
      <c r="D785" s="3">
        <v>896000</v>
      </c>
      <c r="E785" s="2" t="s">
        <v>341</v>
      </c>
    </row>
    <row r="786" spans="1:5" x14ac:dyDescent="0.35">
      <c r="A786" s="1">
        <v>45596</v>
      </c>
      <c r="B786" t="s">
        <v>107</v>
      </c>
      <c r="C786" s="2" t="s">
        <v>288</v>
      </c>
      <c r="D786" s="3">
        <v>667000</v>
      </c>
      <c r="E786" s="2" t="s">
        <v>337</v>
      </c>
    </row>
    <row r="787" spans="1:5" x14ac:dyDescent="0.35">
      <c r="A787" s="1">
        <v>45632</v>
      </c>
      <c r="B787" t="s">
        <v>43</v>
      </c>
      <c r="C787" s="2" t="s">
        <v>240</v>
      </c>
      <c r="D787" s="3">
        <v>782000</v>
      </c>
      <c r="E787" s="2" t="s">
        <v>341</v>
      </c>
    </row>
    <row r="788" spans="1:5" x14ac:dyDescent="0.35">
      <c r="A788" s="1">
        <v>45683</v>
      </c>
      <c r="B788" t="s">
        <v>140</v>
      </c>
      <c r="C788" s="2" t="s">
        <v>309</v>
      </c>
      <c r="D788" s="3">
        <v>846000</v>
      </c>
      <c r="E788" s="2" t="s">
        <v>337</v>
      </c>
    </row>
    <row r="789" spans="1:5" x14ac:dyDescent="0.35">
      <c r="A789" s="1">
        <v>45474</v>
      </c>
      <c r="B789" t="s">
        <v>133</v>
      </c>
      <c r="C789" s="2" t="s">
        <v>218</v>
      </c>
      <c r="D789" s="3">
        <v>885000</v>
      </c>
      <c r="E789" s="2" t="s">
        <v>341</v>
      </c>
    </row>
    <row r="790" spans="1:5" x14ac:dyDescent="0.35">
      <c r="A790" s="1">
        <v>45595</v>
      </c>
      <c r="B790" t="s">
        <v>185</v>
      </c>
      <c r="C790" s="2" t="s">
        <v>268</v>
      </c>
      <c r="D790" s="3">
        <v>503000</v>
      </c>
      <c r="E790" s="2" t="s">
        <v>338</v>
      </c>
    </row>
    <row r="791" spans="1:5" x14ac:dyDescent="0.35">
      <c r="A791" s="1">
        <v>45753</v>
      </c>
      <c r="B791" t="s">
        <v>107</v>
      </c>
      <c r="C791" s="2" t="s">
        <v>288</v>
      </c>
      <c r="D791" s="3">
        <v>447000</v>
      </c>
      <c r="E791" s="2" t="s">
        <v>337</v>
      </c>
    </row>
    <row r="792" spans="1:5" x14ac:dyDescent="0.35">
      <c r="A792" s="1">
        <v>45498</v>
      </c>
      <c r="B792" t="s">
        <v>84</v>
      </c>
      <c r="C792" s="2" t="s">
        <v>271</v>
      </c>
      <c r="D792" s="3">
        <v>606000</v>
      </c>
      <c r="E792" s="2" t="s">
        <v>340</v>
      </c>
    </row>
    <row r="793" spans="1:5" x14ac:dyDescent="0.35">
      <c r="A793" s="1">
        <v>45649</v>
      </c>
      <c r="B793" t="s">
        <v>150</v>
      </c>
      <c r="C793" s="2" t="s">
        <v>238</v>
      </c>
      <c r="D793" s="3">
        <v>884000</v>
      </c>
      <c r="E793" s="2" t="s">
        <v>340</v>
      </c>
    </row>
    <row r="794" spans="1:5" x14ac:dyDescent="0.35">
      <c r="A794" s="1">
        <v>45702</v>
      </c>
      <c r="B794" t="s">
        <v>145</v>
      </c>
      <c r="C794" s="2" t="s">
        <v>311</v>
      </c>
      <c r="D794" s="3">
        <v>197000</v>
      </c>
      <c r="E794" s="2" t="s">
        <v>339</v>
      </c>
    </row>
    <row r="795" spans="1:5" x14ac:dyDescent="0.35">
      <c r="A795" s="1">
        <v>45640</v>
      </c>
      <c r="B795" t="s">
        <v>174</v>
      </c>
      <c r="C795" s="2" t="s">
        <v>326</v>
      </c>
      <c r="D795" s="3">
        <v>335000</v>
      </c>
      <c r="E795" s="2" t="s">
        <v>337</v>
      </c>
    </row>
    <row r="796" spans="1:5" x14ac:dyDescent="0.35">
      <c r="A796" s="1">
        <v>45459</v>
      </c>
      <c r="B796" t="s">
        <v>158</v>
      </c>
      <c r="C796" s="2" t="s">
        <v>318</v>
      </c>
      <c r="D796" s="3">
        <v>642000</v>
      </c>
      <c r="E796" s="2" t="s">
        <v>339</v>
      </c>
    </row>
    <row r="797" spans="1:5" x14ac:dyDescent="0.35">
      <c r="A797" s="1">
        <v>45612</v>
      </c>
      <c r="B797" t="s">
        <v>65</v>
      </c>
      <c r="C797" s="2" t="s">
        <v>259</v>
      </c>
      <c r="D797" s="3">
        <v>399000</v>
      </c>
      <c r="E797" s="2" t="s">
        <v>338</v>
      </c>
    </row>
    <row r="798" spans="1:5" x14ac:dyDescent="0.35">
      <c r="A798" s="1">
        <v>45736</v>
      </c>
      <c r="B798" t="s">
        <v>128</v>
      </c>
      <c r="C798" s="2" t="s">
        <v>301</v>
      </c>
      <c r="D798" s="3">
        <v>607000</v>
      </c>
      <c r="E798" s="2" t="s">
        <v>338</v>
      </c>
    </row>
    <row r="799" spans="1:5" x14ac:dyDescent="0.35">
      <c r="A799" s="1">
        <v>45808</v>
      </c>
      <c r="B799" t="s">
        <v>74</v>
      </c>
      <c r="C799" s="2" t="s">
        <v>265</v>
      </c>
      <c r="D799" s="3">
        <v>732000</v>
      </c>
      <c r="E799" s="2" t="s">
        <v>341</v>
      </c>
    </row>
    <row r="800" spans="1:5" x14ac:dyDescent="0.35">
      <c r="A800" s="1">
        <v>45617</v>
      </c>
      <c r="B800" t="s">
        <v>40</v>
      </c>
      <c r="C800" s="2" t="s">
        <v>231</v>
      </c>
      <c r="D800" s="3">
        <v>625000</v>
      </c>
      <c r="E800" s="2" t="s">
        <v>341</v>
      </c>
    </row>
    <row r="801" spans="1:5" x14ac:dyDescent="0.35">
      <c r="A801" s="1">
        <v>45706</v>
      </c>
      <c r="B801" t="s">
        <v>21</v>
      </c>
      <c r="C801" s="2" t="s">
        <v>220</v>
      </c>
      <c r="D801" s="3">
        <v>340000</v>
      </c>
      <c r="E801" s="2" t="s">
        <v>338</v>
      </c>
    </row>
    <row r="802" spans="1:5" x14ac:dyDescent="0.35">
      <c r="A802" s="1">
        <v>45533</v>
      </c>
      <c r="B802" t="s">
        <v>84</v>
      </c>
      <c r="C802" s="2" t="s">
        <v>271</v>
      </c>
      <c r="D802" s="3">
        <v>136000</v>
      </c>
      <c r="E802" s="2" t="s">
        <v>340</v>
      </c>
    </row>
    <row r="803" spans="1:5" x14ac:dyDescent="0.35">
      <c r="A803" s="1">
        <v>45692</v>
      </c>
      <c r="B803" t="s">
        <v>140</v>
      </c>
      <c r="C803" s="2" t="s">
        <v>309</v>
      </c>
      <c r="D803" s="3">
        <v>777000</v>
      </c>
      <c r="E803" s="2" t="s">
        <v>337</v>
      </c>
    </row>
    <row r="804" spans="1:5" x14ac:dyDescent="0.35">
      <c r="A804" s="1">
        <v>45535</v>
      </c>
      <c r="B804" t="s">
        <v>135</v>
      </c>
      <c r="C804" s="2" t="s">
        <v>304</v>
      </c>
      <c r="D804" s="3">
        <v>383000</v>
      </c>
      <c r="E804" s="2" t="s">
        <v>338</v>
      </c>
    </row>
    <row r="805" spans="1:5" x14ac:dyDescent="0.35">
      <c r="A805" s="1">
        <v>45467</v>
      </c>
      <c r="B805" t="s">
        <v>150</v>
      </c>
      <c r="C805" s="2" t="s">
        <v>238</v>
      </c>
      <c r="D805" s="3">
        <v>474000</v>
      </c>
      <c r="E805" s="2" t="s">
        <v>340</v>
      </c>
    </row>
    <row r="806" spans="1:5" x14ac:dyDescent="0.35">
      <c r="A806" s="1">
        <v>45449</v>
      </c>
      <c r="B806" t="s">
        <v>137</v>
      </c>
      <c r="C806" s="2" t="s">
        <v>306</v>
      </c>
      <c r="D806" s="3">
        <v>724000</v>
      </c>
      <c r="E806" s="2" t="s">
        <v>340</v>
      </c>
    </row>
    <row r="807" spans="1:5" x14ac:dyDescent="0.35">
      <c r="A807" s="1">
        <v>45723</v>
      </c>
      <c r="B807" t="s">
        <v>162</v>
      </c>
      <c r="C807" s="2" t="s">
        <v>257</v>
      </c>
      <c r="D807" s="3">
        <v>711000</v>
      </c>
      <c r="E807" s="2" t="s">
        <v>340</v>
      </c>
    </row>
    <row r="808" spans="1:5" x14ac:dyDescent="0.35">
      <c r="A808" s="1">
        <v>45593</v>
      </c>
      <c r="B808" t="s">
        <v>95</v>
      </c>
      <c r="C808" s="2" t="s">
        <v>277</v>
      </c>
      <c r="D808" s="3">
        <v>291000</v>
      </c>
      <c r="E808" s="2" t="s">
        <v>339</v>
      </c>
    </row>
    <row r="809" spans="1:5" x14ac:dyDescent="0.35">
      <c r="A809" s="1">
        <v>45734</v>
      </c>
      <c r="B809" t="s">
        <v>201</v>
      </c>
      <c r="C809" s="2" t="s">
        <v>321</v>
      </c>
      <c r="D809" s="3">
        <v>325000</v>
      </c>
      <c r="E809" s="2" t="s">
        <v>340</v>
      </c>
    </row>
    <row r="810" spans="1:5" x14ac:dyDescent="0.35">
      <c r="A810" s="1">
        <v>45751</v>
      </c>
      <c r="B810" t="s">
        <v>110</v>
      </c>
      <c r="C810" s="2" t="s">
        <v>290</v>
      </c>
      <c r="D810" s="3">
        <v>652000</v>
      </c>
      <c r="E810" s="2" t="s">
        <v>338</v>
      </c>
    </row>
    <row r="811" spans="1:5" x14ac:dyDescent="0.35">
      <c r="A811" s="1">
        <v>45609</v>
      </c>
      <c r="B811" t="s">
        <v>123</v>
      </c>
      <c r="C811" s="2" t="s">
        <v>223</v>
      </c>
      <c r="D811" s="3">
        <v>888000</v>
      </c>
      <c r="E811" s="2" t="s">
        <v>339</v>
      </c>
    </row>
    <row r="812" spans="1:5" x14ac:dyDescent="0.35">
      <c r="A812" s="1">
        <v>45720</v>
      </c>
      <c r="B812" t="s">
        <v>17</v>
      </c>
      <c r="C812" s="2" t="s">
        <v>216</v>
      </c>
      <c r="D812" s="3">
        <v>208000</v>
      </c>
      <c r="E812" s="2" t="s">
        <v>337</v>
      </c>
    </row>
    <row r="813" spans="1:5" x14ac:dyDescent="0.35">
      <c r="A813" s="1">
        <v>45724</v>
      </c>
      <c r="B813" t="s">
        <v>196</v>
      </c>
      <c r="C813" s="2" t="s">
        <v>290</v>
      </c>
      <c r="D813" s="3">
        <v>763000</v>
      </c>
      <c r="E813" s="2" t="s">
        <v>341</v>
      </c>
    </row>
    <row r="814" spans="1:5" x14ac:dyDescent="0.35">
      <c r="A814" s="1">
        <v>45723</v>
      </c>
      <c r="B814" t="s">
        <v>112</v>
      </c>
      <c r="C814" s="2" t="s">
        <v>229</v>
      </c>
      <c r="D814" s="3">
        <v>836000</v>
      </c>
      <c r="E814" s="2" t="s">
        <v>338</v>
      </c>
    </row>
    <row r="815" spans="1:5" x14ac:dyDescent="0.35">
      <c r="A815" s="1">
        <v>45762</v>
      </c>
      <c r="B815" t="s">
        <v>116</v>
      </c>
      <c r="C815" s="2" t="s">
        <v>218</v>
      </c>
      <c r="D815" s="3">
        <v>364000</v>
      </c>
      <c r="E815" s="2" t="s">
        <v>339</v>
      </c>
    </row>
    <row r="816" spans="1:5" x14ac:dyDescent="0.35">
      <c r="A816" s="1">
        <v>45724</v>
      </c>
      <c r="B816" t="s">
        <v>166</v>
      </c>
      <c r="C816" s="2" t="s">
        <v>231</v>
      </c>
      <c r="D816" s="3">
        <v>696000</v>
      </c>
      <c r="E816" s="2" t="s">
        <v>337</v>
      </c>
    </row>
    <row r="817" spans="1:5" x14ac:dyDescent="0.35">
      <c r="A817" s="1">
        <v>45797</v>
      </c>
      <c r="B817" t="s">
        <v>106</v>
      </c>
      <c r="C817" s="2" t="s">
        <v>287</v>
      </c>
      <c r="D817" s="3">
        <v>899000</v>
      </c>
      <c r="E817" s="2" t="s">
        <v>338</v>
      </c>
    </row>
    <row r="818" spans="1:5" x14ac:dyDescent="0.35">
      <c r="A818" s="1">
        <v>45744</v>
      </c>
      <c r="B818" t="s">
        <v>128</v>
      </c>
      <c r="C818" s="2" t="s">
        <v>301</v>
      </c>
      <c r="D818" s="3">
        <v>483000</v>
      </c>
      <c r="E818" s="2" t="s">
        <v>338</v>
      </c>
    </row>
    <row r="819" spans="1:5" x14ac:dyDescent="0.35">
      <c r="A819" s="1">
        <v>45485</v>
      </c>
      <c r="B819" t="s">
        <v>141</v>
      </c>
      <c r="C819" s="2" t="s">
        <v>310</v>
      </c>
      <c r="D819" s="3">
        <v>465000</v>
      </c>
      <c r="E819" s="2" t="s">
        <v>340</v>
      </c>
    </row>
    <row r="820" spans="1:5" x14ac:dyDescent="0.35">
      <c r="A820" s="1">
        <v>45479</v>
      </c>
      <c r="B820" t="s">
        <v>147</v>
      </c>
      <c r="C820" s="2" t="s">
        <v>235</v>
      </c>
      <c r="D820" s="3">
        <v>871000</v>
      </c>
      <c r="E820" s="2" t="s">
        <v>340</v>
      </c>
    </row>
    <row r="821" spans="1:5" x14ac:dyDescent="0.35">
      <c r="A821" s="1">
        <v>45494</v>
      </c>
      <c r="B821" t="s">
        <v>33</v>
      </c>
      <c r="C821" s="2" t="s">
        <v>231</v>
      </c>
      <c r="D821" s="3">
        <v>838000</v>
      </c>
      <c r="E821" s="2" t="s">
        <v>340</v>
      </c>
    </row>
    <row r="822" spans="1:5" x14ac:dyDescent="0.35">
      <c r="A822" s="1">
        <v>45593</v>
      </c>
      <c r="B822" t="s">
        <v>172</v>
      </c>
      <c r="C822" s="2" t="s">
        <v>298</v>
      </c>
      <c r="D822" s="3">
        <v>773000</v>
      </c>
      <c r="E822" s="2" t="s">
        <v>338</v>
      </c>
    </row>
    <row r="823" spans="1:5" x14ac:dyDescent="0.35">
      <c r="A823" s="1">
        <v>45484</v>
      </c>
      <c r="B823" t="s">
        <v>93</v>
      </c>
      <c r="C823" s="2" t="s">
        <v>276</v>
      </c>
      <c r="D823" s="3">
        <v>514000</v>
      </c>
      <c r="E823" s="2" t="s">
        <v>339</v>
      </c>
    </row>
    <row r="824" spans="1:5" x14ac:dyDescent="0.35">
      <c r="A824" s="1">
        <v>45709</v>
      </c>
      <c r="B824" t="s">
        <v>33</v>
      </c>
      <c r="C824" s="2" t="s">
        <v>231</v>
      </c>
      <c r="D824" s="3">
        <v>197000</v>
      </c>
      <c r="E824" s="2" t="s">
        <v>340</v>
      </c>
    </row>
    <row r="825" spans="1:5" x14ac:dyDescent="0.35">
      <c r="A825" s="1">
        <v>45531</v>
      </c>
      <c r="B825" t="s">
        <v>78</v>
      </c>
      <c r="C825" s="2" t="s">
        <v>268</v>
      </c>
      <c r="D825" s="3">
        <v>560000</v>
      </c>
      <c r="E825" s="2" t="s">
        <v>337</v>
      </c>
    </row>
    <row r="826" spans="1:5" x14ac:dyDescent="0.35">
      <c r="A826" s="1">
        <v>45710</v>
      </c>
      <c r="B826" t="s">
        <v>40</v>
      </c>
      <c r="C826" s="2" t="s">
        <v>231</v>
      </c>
      <c r="D826" s="3">
        <v>950000</v>
      </c>
      <c r="E826" s="2" t="s">
        <v>341</v>
      </c>
    </row>
    <row r="827" spans="1:5" x14ac:dyDescent="0.35">
      <c r="A827" s="1">
        <v>45791</v>
      </c>
      <c r="B827" t="s">
        <v>64</v>
      </c>
      <c r="C827" s="2" t="s">
        <v>258</v>
      </c>
      <c r="D827" s="3">
        <v>883000</v>
      </c>
      <c r="E827" s="2" t="s">
        <v>341</v>
      </c>
    </row>
    <row r="828" spans="1:5" x14ac:dyDescent="0.35">
      <c r="A828" s="1">
        <v>45500</v>
      </c>
      <c r="B828" t="s">
        <v>154</v>
      </c>
      <c r="C828" s="2" t="s">
        <v>314</v>
      </c>
      <c r="D828" s="3">
        <v>489000</v>
      </c>
      <c r="E828" s="2" t="s">
        <v>340</v>
      </c>
    </row>
    <row r="829" spans="1:5" x14ac:dyDescent="0.35">
      <c r="A829" s="1">
        <v>45699</v>
      </c>
      <c r="B829" t="s">
        <v>22</v>
      </c>
      <c r="C829" s="2" t="s">
        <v>221</v>
      </c>
      <c r="D829" s="3">
        <v>490000</v>
      </c>
      <c r="E829" s="2" t="s">
        <v>341</v>
      </c>
    </row>
    <row r="830" spans="1:5" x14ac:dyDescent="0.35">
      <c r="A830" s="1">
        <v>45699</v>
      </c>
      <c r="B830" t="s">
        <v>61</v>
      </c>
      <c r="C830" s="2" t="s">
        <v>255</v>
      </c>
      <c r="D830" s="3">
        <v>384000</v>
      </c>
      <c r="E830" s="2" t="s">
        <v>340</v>
      </c>
    </row>
    <row r="831" spans="1:5" x14ac:dyDescent="0.35">
      <c r="A831" s="1">
        <v>45667</v>
      </c>
      <c r="B831" t="s">
        <v>52</v>
      </c>
      <c r="C831" s="2" t="s">
        <v>248</v>
      </c>
      <c r="D831" s="3">
        <v>509000</v>
      </c>
      <c r="E831" s="2" t="s">
        <v>338</v>
      </c>
    </row>
    <row r="832" spans="1:5" x14ac:dyDescent="0.35">
      <c r="A832" s="1">
        <v>45715</v>
      </c>
      <c r="B832" t="s">
        <v>192</v>
      </c>
      <c r="C832" s="2" t="s">
        <v>333</v>
      </c>
      <c r="D832" s="3">
        <v>837000</v>
      </c>
      <c r="E832" s="2" t="s">
        <v>337</v>
      </c>
    </row>
    <row r="833" spans="1:5" x14ac:dyDescent="0.35">
      <c r="A833" s="1">
        <v>45516</v>
      </c>
      <c r="B833" t="s">
        <v>36</v>
      </c>
      <c r="C833" s="2" t="s">
        <v>234</v>
      </c>
      <c r="D833" s="3">
        <v>420000</v>
      </c>
      <c r="E833" s="2" t="s">
        <v>339</v>
      </c>
    </row>
    <row r="834" spans="1:5" x14ac:dyDescent="0.35">
      <c r="A834" s="1">
        <v>45555</v>
      </c>
      <c r="B834" t="s">
        <v>187</v>
      </c>
      <c r="C834" s="2" t="s">
        <v>247</v>
      </c>
      <c r="D834" s="3">
        <v>427000</v>
      </c>
      <c r="E834" s="2" t="s">
        <v>341</v>
      </c>
    </row>
    <row r="835" spans="1:5" x14ac:dyDescent="0.35">
      <c r="A835" s="1">
        <v>45618</v>
      </c>
      <c r="B835" t="s">
        <v>38</v>
      </c>
      <c r="C835" s="2" t="s">
        <v>236</v>
      </c>
      <c r="D835" s="3">
        <v>198000</v>
      </c>
      <c r="E835" s="2" t="s">
        <v>341</v>
      </c>
    </row>
    <row r="836" spans="1:5" x14ac:dyDescent="0.35">
      <c r="A836" s="1">
        <v>45715</v>
      </c>
      <c r="B836" t="s">
        <v>161</v>
      </c>
      <c r="C836" s="2" t="s">
        <v>319</v>
      </c>
      <c r="D836" s="3">
        <v>438000</v>
      </c>
      <c r="E836" s="2" t="s">
        <v>338</v>
      </c>
    </row>
    <row r="837" spans="1:5" x14ac:dyDescent="0.35">
      <c r="A837" s="1">
        <v>45733</v>
      </c>
      <c r="B837" t="s">
        <v>51</v>
      </c>
      <c r="C837" s="2" t="s">
        <v>247</v>
      </c>
      <c r="D837" s="3">
        <v>723000</v>
      </c>
      <c r="E837" s="2" t="s">
        <v>339</v>
      </c>
    </row>
    <row r="838" spans="1:5" x14ac:dyDescent="0.35">
      <c r="A838" s="1">
        <v>45524</v>
      </c>
      <c r="B838" t="s">
        <v>166</v>
      </c>
      <c r="C838" s="2" t="s">
        <v>231</v>
      </c>
      <c r="D838" s="3">
        <v>497000</v>
      </c>
      <c r="E838" s="2" t="s">
        <v>337</v>
      </c>
    </row>
    <row r="839" spans="1:5" x14ac:dyDescent="0.35">
      <c r="A839" s="1">
        <v>45756</v>
      </c>
      <c r="B839" t="s">
        <v>37</v>
      </c>
      <c r="C839" s="2" t="s">
        <v>235</v>
      </c>
      <c r="D839" s="3">
        <v>765000</v>
      </c>
      <c r="E839" s="2" t="s">
        <v>341</v>
      </c>
    </row>
    <row r="840" spans="1:5" x14ac:dyDescent="0.35">
      <c r="A840" s="1">
        <v>45480</v>
      </c>
      <c r="B840" t="s">
        <v>139</v>
      </c>
      <c r="C840" s="2" t="s">
        <v>308</v>
      </c>
      <c r="D840" s="3">
        <v>252000</v>
      </c>
      <c r="E840" s="2" t="s">
        <v>340</v>
      </c>
    </row>
    <row r="841" spans="1:5" x14ac:dyDescent="0.35">
      <c r="A841" s="1">
        <v>45729</v>
      </c>
      <c r="B841" t="s">
        <v>59</v>
      </c>
      <c r="C841" s="2" t="s">
        <v>253</v>
      </c>
      <c r="D841" s="3">
        <v>781000</v>
      </c>
      <c r="E841" s="2" t="s">
        <v>340</v>
      </c>
    </row>
    <row r="842" spans="1:5" x14ac:dyDescent="0.35">
      <c r="A842" s="1">
        <v>45463</v>
      </c>
      <c r="B842" t="s">
        <v>134</v>
      </c>
      <c r="C842" s="2" t="s">
        <v>246</v>
      </c>
      <c r="D842" s="3">
        <v>909000</v>
      </c>
      <c r="E842" s="2" t="s">
        <v>338</v>
      </c>
    </row>
    <row r="843" spans="1:5" x14ac:dyDescent="0.35">
      <c r="A843" s="1">
        <v>45755</v>
      </c>
      <c r="B843" t="s">
        <v>73</v>
      </c>
      <c r="C843" s="2" t="s">
        <v>219</v>
      </c>
      <c r="D843" s="3">
        <v>949000</v>
      </c>
      <c r="E843" s="2" t="s">
        <v>341</v>
      </c>
    </row>
    <row r="844" spans="1:5" x14ac:dyDescent="0.35">
      <c r="A844" s="1">
        <v>45745</v>
      </c>
      <c r="B844" t="s">
        <v>23</v>
      </c>
      <c r="C844" s="2" t="s">
        <v>222</v>
      </c>
      <c r="D844" s="3">
        <v>558000</v>
      </c>
      <c r="E844" s="2" t="s">
        <v>339</v>
      </c>
    </row>
    <row r="845" spans="1:5" x14ac:dyDescent="0.35">
      <c r="A845" s="1">
        <v>45502</v>
      </c>
      <c r="B845" t="s">
        <v>52</v>
      </c>
      <c r="C845" s="2" t="s">
        <v>248</v>
      </c>
      <c r="D845" s="3">
        <v>495000</v>
      </c>
      <c r="E845" s="2" t="s">
        <v>338</v>
      </c>
    </row>
    <row r="846" spans="1:5" x14ac:dyDescent="0.35">
      <c r="A846" s="1">
        <v>45775</v>
      </c>
      <c r="B846" t="s">
        <v>18</v>
      </c>
      <c r="C846" s="2" t="s">
        <v>217</v>
      </c>
      <c r="D846" s="3">
        <v>220000</v>
      </c>
      <c r="E846" s="2" t="s">
        <v>337</v>
      </c>
    </row>
    <row r="847" spans="1:5" x14ac:dyDescent="0.35">
      <c r="A847" s="1">
        <v>45698</v>
      </c>
      <c r="B847" t="s">
        <v>48</v>
      </c>
      <c r="C847" s="2" t="s">
        <v>231</v>
      </c>
      <c r="D847" s="3">
        <v>230000</v>
      </c>
      <c r="E847" s="2" t="s">
        <v>340</v>
      </c>
    </row>
    <row r="848" spans="1:5" x14ac:dyDescent="0.35">
      <c r="A848" s="1">
        <v>45551</v>
      </c>
      <c r="B848" t="s">
        <v>193</v>
      </c>
      <c r="C848" s="2" t="s">
        <v>272</v>
      </c>
      <c r="D848" s="3">
        <v>383000</v>
      </c>
      <c r="E848" s="2" t="s">
        <v>338</v>
      </c>
    </row>
    <row r="849" spans="1:5" x14ac:dyDescent="0.35">
      <c r="A849" s="1">
        <v>45649</v>
      </c>
      <c r="B849" t="s">
        <v>186</v>
      </c>
      <c r="C849" s="2" t="s">
        <v>331</v>
      </c>
      <c r="D849" s="3">
        <v>649000</v>
      </c>
      <c r="E849" s="2" t="s">
        <v>338</v>
      </c>
    </row>
    <row r="850" spans="1:5" x14ac:dyDescent="0.35">
      <c r="A850" s="1">
        <v>45713</v>
      </c>
      <c r="B850" t="s">
        <v>90</v>
      </c>
      <c r="C850" s="2" t="s">
        <v>229</v>
      </c>
      <c r="D850" s="3">
        <v>557000</v>
      </c>
      <c r="E850" s="2" t="s">
        <v>337</v>
      </c>
    </row>
    <row r="851" spans="1:5" x14ac:dyDescent="0.35">
      <c r="A851" s="1">
        <v>45741</v>
      </c>
      <c r="B851" t="s">
        <v>109</v>
      </c>
      <c r="C851" s="2" t="s">
        <v>289</v>
      </c>
      <c r="D851" s="3">
        <v>565000</v>
      </c>
      <c r="E851" s="2" t="s">
        <v>337</v>
      </c>
    </row>
    <row r="852" spans="1:5" x14ac:dyDescent="0.35">
      <c r="A852" s="1">
        <v>45769</v>
      </c>
      <c r="B852" t="s">
        <v>102</v>
      </c>
      <c r="C852" s="2" t="s">
        <v>283</v>
      </c>
      <c r="D852" s="3">
        <v>651000</v>
      </c>
      <c r="E852" s="2" t="s">
        <v>340</v>
      </c>
    </row>
    <row r="853" spans="1:5" x14ac:dyDescent="0.35">
      <c r="A853" s="1">
        <v>45748</v>
      </c>
      <c r="B853" t="s">
        <v>139</v>
      </c>
      <c r="C853" s="2" t="s">
        <v>308</v>
      </c>
      <c r="D853" s="3">
        <v>324000</v>
      </c>
      <c r="E853" s="2" t="s">
        <v>340</v>
      </c>
    </row>
    <row r="854" spans="1:5" x14ac:dyDescent="0.35">
      <c r="A854" s="1">
        <v>45759</v>
      </c>
      <c r="B854" t="s">
        <v>24</v>
      </c>
      <c r="C854" s="2" t="s">
        <v>223</v>
      </c>
      <c r="D854" s="3">
        <v>539000</v>
      </c>
      <c r="E854" s="2" t="s">
        <v>337</v>
      </c>
    </row>
    <row r="855" spans="1:5" x14ac:dyDescent="0.35">
      <c r="A855" s="1">
        <v>45621</v>
      </c>
      <c r="B855" t="s">
        <v>186</v>
      </c>
      <c r="C855" s="2" t="s">
        <v>331</v>
      </c>
      <c r="D855" s="3">
        <v>938000</v>
      </c>
      <c r="E855" s="2" t="s">
        <v>338</v>
      </c>
    </row>
    <row r="856" spans="1:5" x14ac:dyDescent="0.35">
      <c r="A856" s="1">
        <v>45488</v>
      </c>
      <c r="B856" t="s">
        <v>41</v>
      </c>
      <c r="C856" s="2" t="s">
        <v>238</v>
      </c>
      <c r="D856" s="3">
        <v>536000</v>
      </c>
      <c r="E856" s="2" t="s">
        <v>339</v>
      </c>
    </row>
    <row r="857" spans="1:5" x14ac:dyDescent="0.35">
      <c r="A857" s="1">
        <v>45767</v>
      </c>
      <c r="B857" t="s">
        <v>141</v>
      </c>
      <c r="C857" s="2" t="s">
        <v>310</v>
      </c>
      <c r="D857" s="3">
        <v>391000</v>
      </c>
      <c r="E857" s="2" t="s">
        <v>340</v>
      </c>
    </row>
    <row r="858" spans="1:5" x14ac:dyDescent="0.35">
      <c r="A858" s="1">
        <v>45594</v>
      </c>
      <c r="B858" t="s">
        <v>117</v>
      </c>
      <c r="C858" s="2" t="s">
        <v>294</v>
      </c>
      <c r="D858" s="3">
        <v>930000</v>
      </c>
      <c r="E858" s="2" t="s">
        <v>340</v>
      </c>
    </row>
    <row r="859" spans="1:5" x14ac:dyDescent="0.35">
      <c r="A859" s="1">
        <v>45475</v>
      </c>
      <c r="B859" t="s">
        <v>39</v>
      </c>
      <c r="C859" s="2" t="s">
        <v>237</v>
      </c>
      <c r="D859" s="3">
        <v>609000</v>
      </c>
      <c r="E859" s="2" t="s">
        <v>339</v>
      </c>
    </row>
    <row r="860" spans="1:5" x14ac:dyDescent="0.35">
      <c r="A860" s="1">
        <v>45730</v>
      </c>
      <c r="B860" t="s">
        <v>84</v>
      </c>
      <c r="C860" s="2" t="s">
        <v>271</v>
      </c>
      <c r="D860" s="3">
        <v>409000</v>
      </c>
      <c r="E860" s="2" t="s">
        <v>340</v>
      </c>
    </row>
    <row r="861" spans="1:5" x14ac:dyDescent="0.35">
      <c r="A861" s="1">
        <v>45543</v>
      </c>
      <c r="B861" t="s">
        <v>12</v>
      </c>
      <c r="C861" s="2" t="s">
        <v>211</v>
      </c>
      <c r="D861" s="3">
        <v>781000</v>
      </c>
      <c r="E861" s="2" t="s">
        <v>340</v>
      </c>
    </row>
    <row r="862" spans="1:5" x14ac:dyDescent="0.35">
      <c r="A862" s="1">
        <v>45600</v>
      </c>
      <c r="B862" t="s">
        <v>137</v>
      </c>
      <c r="C862" s="2" t="s">
        <v>306</v>
      </c>
      <c r="D862" s="3">
        <v>708000</v>
      </c>
      <c r="E862" s="2" t="s">
        <v>340</v>
      </c>
    </row>
    <row r="863" spans="1:5" x14ac:dyDescent="0.35">
      <c r="A863" s="1">
        <v>45485</v>
      </c>
      <c r="B863" t="s">
        <v>101</v>
      </c>
      <c r="C863" s="2" t="s">
        <v>282</v>
      </c>
      <c r="D863" s="3">
        <v>301000</v>
      </c>
      <c r="E863" s="2" t="s">
        <v>340</v>
      </c>
    </row>
    <row r="864" spans="1:5" x14ac:dyDescent="0.35">
      <c r="A864" s="1">
        <v>45522</v>
      </c>
      <c r="B864" t="s">
        <v>56</v>
      </c>
      <c r="C864" s="2" t="s">
        <v>252</v>
      </c>
      <c r="D864" s="3">
        <v>411000</v>
      </c>
      <c r="E864" s="2" t="s">
        <v>338</v>
      </c>
    </row>
    <row r="865" spans="1:5" x14ac:dyDescent="0.35">
      <c r="A865" s="1">
        <v>45650</v>
      </c>
      <c r="B865" t="s">
        <v>64</v>
      </c>
      <c r="C865" s="2" t="s">
        <v>258</v>
      </c>
      <c r="D865" s="3">
        <v>170000</v>
      </c>
      <c r="E865" s="2" t="s">
        <v>341</v>
      </c>
    </row>
    <row r="866" spans="1:5" x14ac:dyDescent="0.35">
      <c r="A866" s="1">
        <v>45669</v>
      </c>
      <c r="B866" t="s">
        <v>88</v>
      </c>
      <c r="C866" s="2" t="s">
        <v>275</v>
      </c>
      <c r="D866" s="3">
        <v>708000</v>
      </c>
      <c r="E866" s="2" t="s">
        <v>341</v>
      </c>
    </row>
    <row r="867" spans="1:5" x14ac:dyDescent="0.35">
      <c r="A867" s="1">
        <v>45762</v>
      </c>
      <c r="B867" t="s">
        <v>114</v>
      </c>
      <c r="C867" s="2" t="s">
        <v>292</v>
      </c>
      <c r="D867" s="3">
        <v>474000</v>
      </c>
      <c r="E867" s="2" t="s">
        <v>341</v>
      </c>
    </row>
    <row r="868" spans="1:5" x14ac:dyDescent="0.35">
      <c r="A868" s="1">
        <v>45708</v>
      </c>
      <c r="B868" t="s">
        <v>196</v>
      </c>
      <c r="C868" s="2" t="s">
        <v>290</v>
      </c>
      <c r="D868" s="3">
        <v>195000</v>
      </c>
      <c r="E868" s="2" t="s">
        <v>341</v>
      </c>
    </row>
    <row r="869" spans="1:5" x14ac:dyDescent="0.35">
      <c r="A869" s="1">
        <v>45536</v>
      </c>
      <c r="B869" t="s">
        <v>60</v>
      </c>
      <c r="C869" s="2" t="s">
        <v>254</v>
      </c>
      <c r="D869" s="3">
        <v>473000</v>
      </c>
      <c r="E869" s="2" t="s">
        <v>340</v>
      </c>
    </row>
    <row r="870" spans="1:5" x14ac:dyDescent="0.35">
      <c r="A870" s="1">
        <v>45566</v>
      </c>
      <c r="B870" t="s">
        <v>161</v>
      </c>
      <c r="C870" s="2" t="s">
        <v>319</v>
      </c>
      <c r="D870" s="3">
        <v>493000</v>
      </c>
      <c r="E870" s="2" t="s">
        <v>338</v>
      </c>
    </row>
    <row r="871" spans="1:5" x14ac:dyDescent="0.35">
      <c r="A871" s="1">
        <v>45661</v>
      </c>
      <c r="B871" t="s">
        <v>45</v>
      </c>
      <c r="C871" s="2" t="s">
        <v>242</v>
      </c>
      <c r="D871" s="3">
        <v>283000</v>
      </c>
      <c r="E871" s="2" t="s">
        <v>338</v>
      </c>
    </row>
    <row r="872" spans="1:5" x14ac:dyDescent="0.35">
      <c r="A872" s="1">
        <v>45786</v>
      </c>
      <c r="B872" t="s">
        <v>100</v>
      </c>
      <c r="C872" s="2" t="s">
        <v>281</v>
      </c>
      <c r="D872" s="3">
        <v>654000</v>
      </c>
      <c r="E872" s="2" t="s">
        <v>337</v>
      </c>
    </row>
    <row r="873" spans="1:5" x14ac:dyDescent="0.35">
      <c r="A873" s="1">
        <v>45586</v>
      </c>
      <c r="B873" t="s">
        <v>187</v>
      </c>
      <c r="C873" s="2" t="s">
        <v>247</v>
      </c>
      <c r="D873" s="3">
        <v>604000</v>
      </c>
      <c r="E873" s="2" t="s">
        <v>341</v>
      </c>
    </row>
    <row r="874" spans="1:5" x14ac:dyDescent="0.35">
      <c r="A874" s="1">
        <v>45512</v>
      </c>
      <c r="B874" t="s">
        <v>8</v>
      </c>
      <c r="C874" s="2" t="s">
        <v>207</v>
      </c>
      <c r="D874" s="3">
        <v>291000</v>
      </c>
      <c r="E874" s="2" t="s">
        <v>337</v>
      </c>
    </row>
    <row r="875" spans="1:5" x14ac:dyDescent="0.35">
      <c r="A875" s="1">
        <v>45628</v>
      </c>
      <c r="B875" t="s">
        <v>100</v>
      </c>
      <c r="C875" s="2" t="s">
        <v>281</v>
      </c>
      <c r="D875" s="3">
        <v>662000</v>
      </c>
      <c r="E875" s="2" t="s">
        <v>337</v>
      </c>
    </row>
    <row r="876" spans="1:5" x14ac:dyDescent="0.35">
      <c r="A876" s="1">
        <v>45739</v>
      </c>
      <c r="B876" t="s">
        <v>105</v>
      </c>
      <c r="C876" s="2" t="s">
        <v>286</v>
      </c>
      <c r="D876" s="3">
        <v>254000</v>
      </c>
      <c r="E876" s="2" t="s">
        <v>339</v>
      </c>
    </row>
    <row r="877" spans="1:5" x14ac:dyDescent="0.35">
      <c r="A877" s="1">
        <v>45625</v>
      </c>
      <c r="B877" t="s">
        <v>43</v>
      </c>
      <c r="C877" s="2" t="s">
        <v>240</v>
      </c>
      <c r="D877" s="3">
        <v>618000</v>
      </c>
      <c r="E877" s="2" t="s">
        <v>341</v>
      </c>
    </row>
    <row r="878" spans="1:5" x14ac:dyDescent="0.35">
      <c r="A878" s="1">
        <v>45762</v>
      </c>
      <c r="B878" t="s">
        <v>32</v>
      </c>
      <c r="C878" s="2" t="s">
        <v>223</v>
      </c>
      <c r="D878" s="3">
        <v>168000</v>
      </c>
      <c r="E878" s="2" t="s">
        <v>340</v>
      </c>
    </row>
    <row r="879" spans="1:5" x14ac:dyDescent="0.35">
      <c r="A879" s="1">
        <v>45770</v>
      </c>
      <c r="B879" t="s">
        <v>162</v>
      </c>
      <c r="C879" s="2" t="s">
        <v>257</v>
      </c>
      <c r="D879" s="3">
        <v>288000</v>
      </c>
      <c r="E879" s="2" t="s">
        <v>340</v>
      </c>
    </row>
    <row r="880" spans="1:5" x14ac:dyDescent="0.35">
      <c r="A880" s="1">
        <v>45695</v>
      </c>
      <c r="B880" t="s">
        <v>45</v>
      </c>
      <c r="C880" s="2" t="s">
        <v>242</v>
      </c>
      <c r="D880" s="3">
        <v>294000</v>
      </c>
      <c r="E880" s="2" t="s">
        <v>338</v>
      </c>
    </row>
    <row r="881" spans="1:5" x14ac:dyDescent="0.35">
      <c r="A881" s="1">
        <v>45579</v>
      </c>
      <c r="B881" t="s">
        <v>38</v>
      </c>
      <c r="C881" s="2" t="s">
        <v>236</v>
      </c>
      <c r="D881" s="3">
        <v>167000</v>
      </c>
      <c r="E881" s="2" t="s">
        <v>341</v>
      </c>
    </row>
    <row r="882" spans="1:5" x14ac:dyDescent="0.35">
      <c r="A882" s="1">
        <v>45734</v>
      </c>
      <c r="B882" t="s">
        <v>113</v>
      </c>
      <c r="C882" s="2" t="s">
        <v>231</v>
      </c>
      <c r="D882" s="3">
        <v>829000</v>
      </c>
      <c r="E882" s="2" t="s">
        <v>340</v>
      </c>
    </row>
    <row r="883" spans="1:5" x14ac:dyDescent="0.35">
      <c r="A883" s="1">
        <v>45686</v>
      </c>
      <c r="B883" t="s">
        <v>159</v>
      </c>
      <c r="C883" s="2" t="s">
        <v>315</v>
      </c>
      <c r="D883" s="3">
        <v>854000</v>
      </c>
      <c r="E883" s="2" t="s">
        <v>338</v>
      </c>
    </row>
    <row r="884" spans="1:5" x14ac:dyDescent="0.35">
      <c r="A884" s="1">
        <v>45519</v>
      </c>
      <c r="B884" t="s">
        <v>94</v>
      </c>
      <c r="C884" s="2" t="s">
        <v>224</v>
      </c>
      <c r="D884" s="3">
        <v>400000</v>
      </c>
      <c r="E884" s="2" t="s">
        <v>341</v>
      </c>
    </row>
    <row r="885" spans="1:5" x14ac:dyDescent="0.35">
      <c r="A885" s="1">
        <v>45576</v>
      </c>
      <c r="B885" t="s">
        <v>98</v>
      </c>
      <c r="C885" s="2" t="s">
        <v>264</v>
      </c>
      <c r="D885" s="3">
        <v>793000</v>
      </c>
      <c r="E885" s="2" t="s">
        <v>338</v>
      </c>
    </row>
    <row r="886" spans="1:5" x14ac:dyDescent="0.35">
      <c r="A886" s="1">
        <v>45804</v>
      </c>
      <c r="B886" t="s">
        <v>124</v>
      </c>
      <c r="C886" s="2" t="s">
        <v>231</v>
      </c>
      <c r="D886" s="3">
        <v>757000</v>
      </c>
      <c r="E886" s="2" t="s">
        <v>338</v>
      </c>
    </row>
    <row r="887" spans="1:5" x14ac:dyDescent="0.35">
      <c r="A887" s="1">
        <v>45665</v>
      </c>
      <c r="B887" t="s">
        <v>123</v>
      </c>
      <c r="C887" s="2" t="s">
        <v>223</v>
      </c>
      <c r="D887" s="3">
        <v>509000</v>
      </c>
      <c r="E887" s="2" t="s">
        <v>339</v>
      </c>
    </row>
    <row r="888" spans="1:5" x14ac:dyDescent="0.35">
      <c r="A888" s="1">
        <v>45525</v>
      </c>
      <c r="B888" t="s">
        <v>127</v>
      </c>
      <c r="C888" s="2" t="s">
        <v>292</v>
      </c>
      <c r="D888" s="3">
        <v>961000</v>
      </c>
      <c r="E888" s="2" t="s">
        <v>337</v>
      </c>
    </row>
    <row r="889" spans="1:5" x14ac:dyDescent="0.35">
      <c r="A889" s="1">
        <v>45597</v>
      </c>
      <c r="B889" t="s">
        <v>79</v>
      </c>
      <c r="C889" s="2" t="s">
        <v>219</v>
      </c>
      <c r="D889" s="3">
        <v>994000</v>
      </c>
      <c r="E889" s="2" t="s">
        <v>339</v>
      </c>
    </row>
    <row r="890" spans="1:5" x14ac:dyDescent="0.35">
      <c r="A890" s="1">
        <v>45528</v>
      </c>
      <c r="B890" t="s">
        <v>191</v>
      </c>
      <c r="C890" s="2" t="s">
        <v>309</v>
      </c>
      <c r="D890" s="3">
        <v>228000</v>
      </c>
      <c r="E890" s="2" t="s">
        <v>341</v>
      </c>
    </row>
    <row r="891" spans="1:5" x14ac:dyDescent="0.35">
      <c r="A891" s="1">
        <v>45740</v>
      </c>
      <c r="B891" t="s">
        <v>149</v>
      </c>
      <c r="C891" s="2" t="s">
        <v>313</v>
      </c>
      <c r="D891" s="3">
        <v>808000</v>
      </c>
      <c r="E891" s="2" t="s">
        <v>341</v>
      </c>
    </row>
    <row r="892" spans="1:5" x14ac:dyDescent="0.35">
      <c r="A892" s="1">
        <v>45749</v>
      </c>
      <c r="B892" t="s">
        <v>19</v>
      </c>
      <c r="C892" s="2" t="s">
        <v>218</v>
      </c>
      <c r="D892" s="3">
        <v>561000</v>
      </c>
      <c r="E892" s="2" t="s">
        <v>337</v>
      </c>
    </row>
    <row r="893" spans="1:5" x14ac:dyDescent="0.35">
      <c r="A893" s="1">
        <v>45560</v>
      </c>
      <c r="B893" t="s">
        <v>79</v>
      </c>
      <c r="C893" s="2" t="s">
        <v>219</v>
      </c>
      <c r="D893" s="3">
        <v>962000</v>
      </c>
      <c r="E893" s="2" t="s">
        <v>339</v>
      </c>
    </row>
    <row r="894" spans="1:5" x14ac:dyDescent="0.35">
      <c r="A894" s="1">
        <v>45618</v>
      </c>
      <c r="B894" t="s">
        <v>140</v>
      </c>
      <c r="C894" s="2" t="s">
        <v>309</v>
      </c>
      <c r="D894" s="3">
        <v>748000</v>
      </c>
      <c r="E894" s="2" t="s">
        <v>337</v>
      </c>
    </row>
    <row r="895" spans="1:5" x14ac:dyDescent="0.35">
      <c r="A895" s="1">
        <v>45670</v>
      </c>
      <c r="B895" t="s">
        <v>71</v>
      </c>
      <c r="C895" s="2" t="s">
        <v>264</v>
      </c>
      <c r="D895" s="3">
        <v>913000</v>
      </c>
      <c r="E895" s="2" t="s">
        <v>339</v>
      </c>
    </row>
    <row r="896" spans="1:5" x14ac:dyDescent="0.35">
      <c r="A896" s="1">
        <v>45716</v>
      </c>
      <c r="B896" t="s">
        <v>202</v>
      </c>
      <c r="C896" s="2" t="s">
        <v>331</v>
      </c>
      <c r="D896" s="3">
        <v>249000</v>
      </c>
      <c r="E896" s="2" t="s">
        <v>338</v>
      </c>
    </row>
    <row r="897" spans="1:5" x14ac:dyDescent="0.35">
      <c r="A897" s="1">
        <v>45452</v>
      </c>
      <c r="B897" t="s">
        <v>150</v>
      </c>
      <c r="C897" s="2" t="s">
        <v>238</v>
      </c>
      <c r="D897" s="3">
        <v>209000</v>
      </c>
      <c r="E897" s="2" t="s">
        <v>340</v>
      </c>
    </row>
    <row r="898" spans="1:5" x14ac:dyDescent="0.35">
      <c r="A898" s="1">
        <v>45496</v>
      </c>
      <c r="B898" t="s">
        <v>15</v>
      </c>
      <c r="C898" s="2" t="s">
        <v>214</v>
      </c>
      <c r="D898" s="3">
        <v>472000</v>
      </c>
      <c r="E898" s="2" t="s">
        <v>341</v>
      </c>
    </row>
    <row r="899" spans="1:5" x14ac:dyDescent="0.35">
      <c r="A899" s="1">
        <v>45456</v>
      </c>
      <c r="B899" t="s">
        <v>169</v>
      </c>
      <c r="C899" s="2" t="s">
        <v>273</v>
      </c>
      <c r="D899" s="3">
        <v>312000</v>
      </c>
      <c r="E899" s="2" t="s">
        <v>337</v>
      </c>
    </row>
    <row r="900" spans="1:5" x14ac:dyDescent="0.35">
      <c r="A900" s="1">
        <v>45641</v>
      </c>
      <c r="B900" t="s">
        <v>159</v>
      </c>
      <c r="C900" s="2" t="s">
        <v>315</v>
      </c>
      <c r="D900" s="3">
        <v>798000</v>
      </c>
      <c r="E900" s="2" t="s">
        <v>338</v>
      </c>
    </row>
    <row r="901" spans="1:5" x14ac:dyDescent="0.35">
      <c r="A901" s="1">
        <v>45698</v>
      </c>
      <c r="B901" t="s">
        <v>43</v>
      </c>
      <c r="C901" s="2" t="s">
        <v>240</v>
      </c>
      <c r="D901" s="3">
        <v>624000</v>
      </c>
      <c r="E901" s="2" t="s">
        <v>341</v>
      </c>
    </row>
    <row r="902" spans="1:5" x14ac:dyDescent="0.35">
      <c r="A902" s="1">
        <v>45563</v>
      </c>
      <c r="B902" t="s">
        <v>50</v>
      </c>
      <c r="C902" s="2" t="s">
        <v>246</v>
      </c>
      <c r="D902" s="3">
        <v>338000</v>
      </c>
      <c r="E902" s="2" t="s">
        <v>337</v>
      </c>
    </row>
    <row r="903" spans="1:5" x14ac:dyDescent="0.35">
      <c r="A903" s="1">
        <v>45648</v>
      </c>
      <c r="B903" t="s">
        <v>32</v>
      </c>
      <c r="C903" s="2" t="s">
        <v>223</v>
      </c>
      <c r="D903" s="3">
        <v>339000</v>
      </c>
      <c r="E903" s="2" t="s">
        <v>340</v>
      </c>
    </row>
    <row r="904" spans="1:5" x14ac:dyDescent="0.35">
      <c r="A904" s="1">
        <v>45610</v>
      </c>
      <c r="B904" t="s">
        <v>8</v>
      </c>
      <c r="C904" s="2" t="s">
        <v>207</v>
      </c>
      <c r="D904" s="3">
        <v>655000</v>
      </c>
      <c r="E904" s="2" t="s">
        <v>337</v>
      </c>
    </row>
    <row r="905" spans="1:5" x14ac:dyDescent="0.35">
      <c r="A905" s="1">
        <v>45707</v>
      </c>
      <c r="B905" t="s">
        <v>95</v>
      </c>
      <c r="C905" s="2" t="s">
        <v>277</v>
      </c>
      <c r="D905" s="3">
        <v>183000</v>
      </c>
      <c r="E905" s="2" t="s">
        <v>339</v>
      </c>
    </row>
    <row r="906" spans="1:5" x14ac:dyDescent="0.35">
      <c r="A906" s="1">
        <v>45779</v>
      </c>
      <c r="B906" t="s">
        <v>56</v>
      </c>
      <c r="C906" s="2" t="s">
        <v>252</v>
      </c>
      <c r="D906" s="3">
        <v>635000</v>
      </c>
      <c r="E906" s="2" t="s">
        <v>338</v>
      </c>
    </row>
    <row r="907" spans="1:5" x14ac:dyDescent="0.35">
      <c r="A907" s="1">
        <v>45712</v>
      </c>
      <c r="B907" t="s">
        <v>146</v>
      </c>
      <c r="C907" s="2" t="s">
        <v>232</v>
      </c>
      <c r="D907" s="3">
        <v>496000</v>
      </c>
      <c r="E907" s="2" t="s">
        <v>338</v>
      </c>
    </row>
    <row r="908" spans="1:5" x14ac:dyDescent="0.35">
      <c r="A908" s="1">
        <v>45703</v>
      </c>
      <c r="B908" t="s">
        <v>138</v>
      </c>
      <c r="C908" s="2" t="s">
        <v>307</v>
      </c>
      <c r="D908" s="3">
        <v>905000</v>
      </c>
      <c r="E908" s="2" t="s">
        <v>339</v>
      </c>
    </row>
    <row r="909" spans="1:5" x14ac:dyDescent="0.35">
      <c r="A909" s="1">
        <v>45459</v>
      </c>
      <c r="B909" t="s">
        <v>174</v>
      </c>
      <c r="C909" s="2" t="s">
        <v>326</v>
      </c>
      <c r="D909" s="3">
        <v>361000</v>
      </c>
      <c r="E909" s="2" t="s">
        <v>337</v>
      </c>
    </row>
    <row r="910" spans="1:5" x14ac:dyDescent="0.35">
      <c r="A910" s="1">
        <v>45538</v>
      </c>
      <c r="B910" t="s">
        <v>203</v>
      </c>
      <c r="C910" s="2" t="s">
        <v>286</v>
      </c>
      <c r="D910" s="3">
        <v>282000</v>
      </c>
      <c r="E910" s="2" t="s">
        <v>339</v>
      </c>
    </row>
    <row r="911" spans="1:5" x14ac:dyDescent="0.35">
      <c r="A911" s="1">
        <v>45707</v>
      </c>
      <c r="B911" t="s">
        <v>194</v>
      </c>
      <c r="C911" s="2" t="s">
        <v>224</v>
      </c>
      <c r="D911" s="3">
        <v>559000</v>
      </c>
      <c r="E911" s="2" t="s">
        <v>337</v>
      </c>
    </row>
    <row r="912" spans="1:5" x14ac:dyDescent="0.35">
      <c r="A912" s="1">
        <v>45479</v>
      </c>
      <c r="B912" t="s">
        <v>62</v>
      </c>
      <c r="C912" s="2" t="s">
        <v>256</v>
      </c>
      <c r="D912" s="3">
        <v>320000</v>
      </c>
      <c r="E912" s="2" t="s">
        <v>338</v>
      </c>
    </row>
    <row r="913" spans="1:5" x14ac:dyDescent="0.35">
      <c r="A913" s="1">
        <v>45591</v>
      </c>
      <c r="B913" t="s">
        <v>45</v>
      </c>
      <c r="C913" s="2" t="s">
        <v>242</v>
      </c>
      <c r="D913" s="3">
        <v>423000</v>
      </c>
      <c r="E913" s="2" t="s">
        <v>338</v>
      </c>
    </row>
    <row r="914" spans="1:5" x14ac:dyDescent="0.35">
      <c r="A914" s="1">
        <v>45697</v>
      </c>
      <c r="B914" t="s">
        <v>10</v>
      </c>
      <c r="C914" s="2" t="s">
        <v>209</v>
      </c>
      <c r="D914" s="3">
        <v>634000</v>
      </c>
      <c r="E914" s="2" t="s">
        <v>339</v>
      </c>
    </row>
    <row r="915" spans="1:5" x14ac:dyDescent="0.35">
      <c r="A915" s="1">
        <v>45789</v>
      </c>
      <c r="B915" t="s">
        <v>77</v>
      </c>
      <c r="C915" s="2" t="s">
        <v>267</v>
      </c>
      <c r="D915" s="3">
        <v>189000</v>
      </c>
      <c r="E915" s="2" t="s">
        <v>339</v>
      </c>
    </row>
    <row r="916" spans="1:5" x14ac:dyDescent="0.35">
      <c r="A916" s="1">
        <v>45658</v>
      </c>
      <c r="B916" t="s">
        <v>90</v>
      </c>
      <c r="C916" s="2" t="s">
        <v>229</v>
      </c>
      <c r="D916" s="3">
        <v>637000</v>
      </c>
      <c r="E916" s="2" t="s">
        <v>337</v>
      </c>
    </row>
    <row r="917" spans="1:5" x14ac:dyDescent="0.35">
      <c r="A917" s="1">
        <v>45719</v>
      </c>
      <c r="B917" t="s">
        <v>116</v>
      </c>
      <c r="C917" s="2" t="s">
        <v>218</v>
      </c>
      <c r="D917" s="3">
        <v>696000</v>
      </c>
      <c r="E917" s="2" t="s">
        <v>339</v>
      </c>
    </row>
    <row r="918" spans="1:5" x14ac:dyDescent="0.35">
      <c r="A918" s="1">
        <v>45461</v>
      </c>
      <c r="B918" t="s">
        <v>90</v>
      </c>
      <c r="C918" s="2" t="s">
        <v>229</v>
      </c>
      <c r="D918" s="3">
        <v>753000</v>
      </c>
      <c r="E918" s="2" t="s">
        <v>337</v>
      </c>
    </row>
    <row r="919" spans="1:5" x14ac:dyDescent="0.35">
      <c r="A919" s="1">
        <v>45597</v>
      </c>
      <c r="B919" t="s">
        <v>155</v>
      </c>
      <c r="C919" s="2" t="s">
        <v>315</v>
      </c>
      <c r="D919" s="3">
        <v>475000</v>
      </c>
      <c r="E919" s="2" t="s">
        <v>337</v>
      </c>
    </row>
    <row r="920" spans="1:5" x14ac:dyDescent="0.35">
      <c r="A920" s="1">
        <v>45761</v>
      </c>
      <c r="B920" t="s">
        <v>155</v>
      </c>
      <c r="C920" s="2" t="s">
        <v>315</v>
      </c>
      <c r="D920" s="3">
        <v>420000</v>
      </c>
      <c r="E920" s="2" t="s">
        <v>337</v>
      </c>
    </row>
    <row r="921" spans="1:5" x14ac:dyDescent="0.35">
      <c r="A921" s="1">
        <v>45461</v>
      </c>
      <c r="B921" t="s">
        <v>99</v>
      </c>
      <c r="C921" s="2" t="s">
        <v>280</v>
      </c>
      <c r="D921" s="3">
        <v>389000</v>
      </c>
      <c r="E921" s="2" t="s">
        <v>340</v>
      </c>
    </row>
    <row r="922" spans="1:5" x14ac:dyDescent="0.35">
      <c r="A922" s="1">
        <v>45770</v>
      </c>
      <c r="B922" t="s">
        <v>15</v>
      </c>
      <c r="C922" s="2" t="s">
        <v>214</v>
      </c>
      <c r="D922" s="3">
        <v>485000</v>
      </c>
      <c r="E922" s="2" t="s">
        <v>341</v>
      </c>
    </row>
    <row r="923" spans="1:5" x14ac:dyDescent="0.35">
      <c r="A923" s="1">
        <v>45517</v>
      </c>
      <c r="B923" t="s">
        <v>114</v>
      </c>
      <c r="C923" s="2" t="s">
        <v>292</v>
      </c>
      <c r="D923" s="3">
        <v>691000</v>
      </c>
      <c r="E923" s="2" t="s">
        <v>341</v>
      </c>
    </row>
    <row r="924" spans="1:5" x14ac:dyDescent="0.35">
      <c r="A924" s="1">
        <v>45756</v>
      </c>
      <c r="B924" t="s">
        <v>126</v>
      </c>
      <c r="C924" s="2" t="s">
        <v>300</v>
      </c>
      <c r="D924" s="3">
        <v>898000</v>
      </c>
      <c r="E924" s="2" t="s">
        <v>338</v>
      </c>
    </row>
    <row r="925" spans="1:5" x14ac:dyDescent="0.35">
      <c r="A925" s="1">
        <v>45706</v>
      </c>
      <c r="B925" t="s">
        <v>51</v>
      </c>
      <c r="C925" s="2" t="s">
        <v>247</v>
      </c>
      <c r="D925" s="3">
        <v>141000</v>
      </c>
      <c r="E925" s="2" t="s">
        <v>339</v>
      </c>
    </row>
    <row r="926" spans="1:5" x14ac:dyDescent="0.35">
      <c r="A926" s="1">
        <v>45799</v>
      </c>
      <c r="B926" t="s">
        <v>195</v>
      </c>
      <c r="C926" s="2" t="s">
        <v>334</v>
      </c>
      <c r="D926" s="3">
        <v>763000</v>
      </c>
      <c r="E926" s="2" t="s">
        <v>340</v>
      </c>
    </row>
    <row r="927" spans="1:5" x14ac:dyDescent="0.35">
      <c r="A927" s="1">
        <v>45487</v>
      </c>
      <c r="B927" t="s">
        <v>166</v>
      </c>
      <c r="C927" s="2" t="s">
        <v>231</v>
      </c>
      <c r="D927" s="3">
        <v>743000</v>
      </c>
      <c r="E927" s="2" t="s">
        <v>337</v>
      </c>
    </row>
    <row r="928" spans="1:5" x14ac:dyDescent="0.35">
      <c r="A928" s="1">
        <v>45619</v>
      </c>
      <c r="B928" t="s">
        <v>82</v>
      </c>
      <c r="C928" s="2" t="s">
        <v>261</v>
      </c>
      <c r="D928" s="3">
        <v>661000</v>
      </c>
      <c r="E928" s="2" t="s">
        <v>341</v>
      </c>
    </row>
    <row r="929" spans="1:5" x14ac:dyDescent="0.35">
      <c r="A929" s="1">
        <v>45793</v>
      </c>
      <c r="B929" t="s">
        <v>148</v>
      </c>
      <c r="C929" s="2" t="s">
        <v>312</v>
      </c>
      <c r="D929" s="3">
        <v>932000</v>
      </c>
      <c r="E929" s="2" t="s">
        <v>337</v>
      </c>
    </row>
    <row r="930" spans="1:5" x14ac:dyDescent="0.35">
      <c r="A930" s="1">
        <v>45596</v>
      </c>
      <c r="B930" t="s">
        <v>103</v>
      </c>
      <c r="C930" s="2" t="s">
        <v>284</v>
      </c>
      <c r="D930" s="3">
        <v>999000</v>
      </c>
      <c r="E930" s="2" t="s">
        <v>338</v>
      </c>
    </row>
    <row r="931" spans="1:5" x14ac:dyDescent="0.35">
      <c r="A931" s="1">
        <v>45545</v>
      </c>
      <c r="B931" t="s">
        <v>83</v>
      </c>
      <c r="C931" s="2" t="s">
        <v>224</v>
      </c>
      <c r="D931" s="3">
        <v>956000</v>
      </c>
      <c r="E931" s="2" t="s">
        <v>341</v>
      </c>
    </row>
    <row r="932" spans="1:5" x14ac:dyDescent="0.35">
      <c r="A932" s="1">
        <v>45765</v>
      </c>
      <c r="B932" t="s">
        <v>12</v>
      </c>
      <c r="C932" s="2" t="s">
        <v>211</v>
      </c>
      <c r="D932" s="3">
        <v>659000</v>
      </c>
      <c r="E932" s="2" t="s">
        <v>340</v>
      </c>
    </row>
    <row r="933" spans="1:5" x14ac:dyDescent="0.35">
      <c r="A933" s="1">
        <v>45581</v>
      </c>
      <c r="B933" t="s">
        <v>45</v>
      </c>
      <c r="C933" s="2" t="s">
        <v>242</v>
      </c>
      <c r="D933" s="3">
        <v>394000</v>
      </c>
      <c r="E933" s="2" t="s">
        <v>338</v>
      </c>
    </row>
    <row r="934" spans="1:5" x14ac:dyDescent="0.35">
      <c r="A934" s="1">
        <v>45472</v>
      </c>
      <c r="B934" t="s">
        <v>16</v>
      </c>
      <c r="C934" s="2" t="s">
        <v>215</v>
      </c>
      <c r="D934" s="3">
        <v>526000</v>
      </c>
      <c r="E934" s="2" t="s">
        <v>340</v>
      </c>
    </row>
    <row r="935" spans="1:5" x14ac:dyDescent="0.35">
      <c r="A935" s="1">
        <v>45704</v>
      </c>
      <c r="B935" t="s">
        <v>190</v>
      </c>
      <c r="C935" s="2" t="s">
        <v>253</v>
      </c>
      <c r="D935" s="3">
        <v>161000</v>
      </c>
      <c r="E935" s="2" t="s">
        <v>340</v>
      </c>
    </row>
    <row r="936" spans="1:5" x14ac:dyDescent="0.35">
      <c r="A936" s="1">
        <v>45446</v>
      </c>
      <c r="B936" t="s">
        <v>85</v>
      </c>
      <c r="C936" s="2" t="s">
        <v>272</v>
      </c>
      <c r="D936" s="3">
        <v>362000</v>
      </c>
      <c r="E936" s="2" t="s">
        <v>341</v>
      </c>
    </row>
    <row r="937" spans="1:5" x14ac:dyDescent="0.35">
      <c r="A937" s="1">
        <v>45515</v>
      </c>
      <c r="B937" t="s">
        <v>89</v>
      </c>
      <c r="C937" s="2" t="s">
        <v>270</v>
      </c>
      <c r="D937" s="3">
        <v>137000</v>
      </c>
      <c r="E937" s="2" t="s">
        <v>340</v>
      </c>
    </row>
    <row r="938" spans="1:5" x14ac:dyDescent="0.35">
      <c r="A938" s="1">
        <v>45673</v>
      </c>
      <c r="B938" t="s">
        <v>20</v>
      </c>
      <c r="C938" s="2" t="s">
        <v>219</v>
      </c>
      <c r="D938" s="3">
        <v>706000</v>
      </c>
      <c r="E938" s="2" t="s">
        <v>337</v>
      </c>
    </row>
    <row r="939" spans="1:5" x14ac:dyDescent="0.35">
      <c r="A939" s="1">
        <v>45564</v>
      </c>
      <c r="B939" t="s">
        <v>18</v>
      </c>
      <c r="C939" s="2" t="s">
        <v>217</v>
      </c>
      <c r="D939" s="3">
        <v>498000</v>
      </c>
      <c r="E939" s="2" t="s">
        <v>337</v>
      </c>
    </row>
    <row r="940" spans="1:5" x14ac:dyDescent="0.35">
      <c r="A940" s="1">
        <v>45670</v>
      </c>
      <c r="B940" t="s">
        <v>151</v>
      </c>
      <c r="C940" s="2" t="s">
        <v>249</v>
      </c>
      <c r="D940" s="3">
        <v>327000</v>
      </c>
      <c r="E940" s="2" t="s">
        <v>338</v>
      </c>
    </row>
    <row r="941" spans="1:5" x14ac:dyDescent="0.35">
      <c r="A941" s="1">
        <v>45551</v>
      </c>
      <c r="B941" t="s">
        <v>135</v>
      </c>
      <c r="C941" s="2" t="s">
        <v>304</v>
      </c>
      <c r="D941" s="3">
        <v>224000</v>
      </c>
      <c r="E941" s="2" t="s">
        <v>338</v>
      </c>
    </row>
    <row r="942" spans="1:5" x14ac:dyDescent="0.35">
      <c r="A942" s="1">
        <v>45634</v>
      </c>
      <c r="B942" t="s">
        <v>64</v>
      </c>
      <c r="C942" s="2" t="s">
        <v>258</v>
      </c>
      <c r="D942" s="3">
        <v>971000</v>
      </c>
      <c r="E942" s="2" t="s">
        <v>341</v>
      </c>
    </row>
    <row r="943" spans="1:5" x14ac:dyDescent="0.35">
      <c r="A943" s="1">
        <v>45588</v>
      </c>
      <c r="B943" t="s">
        <v>19</v>
      </c>
      <c r="C943" s="2" t="s">
        <v>218</v>
      </c>
      <c r="D943" s="3">
        <v>843000</v>
      </c>
      <c r="E943" s="2" t="s">
        <v>337</v>
      </c>
    </row>
    <row r="944" spans="1:5" x14ac:dyDescent="0.35">
      <c r="A944" s="1">
        <v>45783</v>
      </c>
      <c r="B944" t="s">
        <v>194</v>
      </c>
      <c r="C944" s="2" t="s">
        <v>224</v>
      </c>
      <c r="D944" s="3">
        <v>408000</v>
      </c>
      <c r="E944" s="2" t="s">
        <v>337</v>
      </c>
    </row>
    <row r="945" spans="1:5" x14ac:dyDescent="0.35">
      <c r="A945" s="1">
        <v>45582</v>
      </c>
      <c r="B945" t="s">
        <v>38</v>
      </c>
      <c r="C945" s="2" t="s">
        <v>236</v>
      </c>
      <c r="D945" s="3">
        <v>172000</v>
      </c>
      <c r="E945" s="2" t="s">
        <v>341</v>
      </c>
    </row>
    <row r="946" spans="1:5" x14ac:dyDescent="0.35">
      <c r="A946" s="1">
        <v>45765</v>
      </c>
      <c r="B946" t="s">
        <v>17</v>
      </c>
      <c r="C946" s="2" t="s">
        <v>216</v>
      </c>
      <c r="D946" s="3">
        <v>247000</v>
      </c>
      <c r="E946" s="2" t="s">
        <v>337</v>
      </c>
    </row>
    <row r="947" spans="1:5" x14ac:dyDescent="0.35">
      <c r="A947" s="1">
        <v>45625</v>
      </c>
      <c r="B947" t="s">
        <v>31</v>
      </c>
      <c r="C947" s="2" t="s">
        <v>230</v>
      </c>
      <c r="D947" s="3">
        <v>540000</v>
      </c>
      <c r="E947" s="2" t="s">
        <v>338</v>
      </c>
    </row>
    <row r="948" spans="1:5" x14ac:dyDescent="0.35">
      <c r="A948" s="1">
        <v>45469</v>
      </c>
      <c r="B948" t="s">
        <v>199</v>
      </c>
      <c r="C948" s="2" t="s">
        <v>336</v>
      </c>
      <c r="D948" s="3">
        <v>828000</v>
      </c>
      <c r="E948" s="2" t="s">
        <v>341</v>
      </c>
    </row>
    <row r="949" spans="1:5" x14ac:dyDescent="0.35">
      <c r="A949" s="1">
        <v>45714</v>
      </c>
      <c r="B949" t="s">
        <v>59</v>
      </c>
      <c r="C949" s="2" t="s">
        <v>253</v>
      </c>
      <c r="D949" s="3">
        <v>658000</v>
      </c>
      <c r="E949" s="2" t="s">
        <v>340</v>
      </c>
    </row>
    <row r="950" spans="1:5" x14ac:dyDescent="0.35">
      <c r="A950" s="1">
        <v>45769</v>
      </c>
      <c r="B950" t="s">
        <v>23</v>
      </c>
      <c r="C950" s="2" t="s">
        <v>222</v>
      </c>
      <c r="D950" s="3">
        <v>514000</v>
      </c>
      <c r="E950" s="2" t="s">
        <v>339</v>
      </c>
    </row>
    <row r="951" spans="1:5" x14ac:dyDescent="0.35">
      <c r="A951" s="1">
        <v>45624</v>
      </c>
      <c r="B951" t="s">
        <v>100</v>
      </c>
      <c r="C951" s="2" t="s">
        <v>281</v>
      </c>
      <c r="D951" s="3">
        <v>425000</v>
      </c>
      <c r="E951" s="2" t="s">
        <v>337</v>
      </c>
    </row>
    <row r="952" spans="1:5" x14ac:dyDescent="0.35">
      <c r="A952" s="1">
        <v>45728</v>
      </c>
      <c r="B952" t="s">
        <v>197</v>
      </c>
      <c r="C952" s="2" t="s">
        <v>274</v>
      </c>
      <c r="D952" s="3">
        <v>617000</v>
      </c>
      <c r="E952" s="2" t="s">
        <v>337</v>
      </c>
    </row>
    <row r="953" spans="1:5" x14ac:dyDescent="0.35">
      <c r="A953" s="1">
        <v>45653</v>
      </c>
      <c r="B953" t="s">
        <v>113</v>
      </c>
      <c r="C953" s="2" t="s">
        <v>231</v>
      </c>
      <c r="D953" s="3">
        <v>426000</v>
      </c>
      <c r="E953" s="2" t="s">
        <v>340</v>
      </c>
    </row>
    <row r="954" spans="1:5" x14ac:dyDescent="0.35">
      <c r="A954" s="1">
        <v>45731</v>
      </c>
      <c r="B954" t="s">
        <v>24</v>
      </c>
      <c r="C954" s="2" t="s">
        <v>223</v>
      </c>
      <c r="D954" s="3">
        <v>671000</v>
      </c>
      <c r="E954" s="2" t="s">
        <v>337</v>
      </c>
    </row>
    <row r="955" spans="1:5" x14ac:dyDescent="0.35">
      <c r="A955" s="1">
        <v>45799</v>
      </c>
      <c r="B955" t="s">
        <v>153</v>
      </c>
      <c r="C955" s="2" t="s">
        <v>251</v>
      </c>
      <c r="D955" s="3">
        <v>228000</v>
      </c>
      <c r="E955" s="2" t="s">
        <v>337</v>
      </c>
    </row>
    <row r="956" spans="1:5" x14ac:dyDescent="0.35">
      <c r="A956" s="1">
        <v>45723</v>
      </c>
      <c r="B956" t="s">
        <v>33</v>
      </c>
      <c r="C956" s="2" t="s">
        <v>231</v>
      </c>
      <c r="D956" s="3">
        <v>302000</v>
      </c>
      <c r="E956" s="2" t="s">
        <v>340</v>
      </c>
    </row>
    <row r="957" spans="1:5" x14ac:dyDescent="0.35">
      <c r="A957" s="1">
        <v>45530</v>
      </c>
      <c r="B957" t="s">
        <v>172</v>
      </c>
      <c r="C957" s="2" t="s">
        <v>298</v>
      </c>
      <c r="D957" s="3">
        <v>195000</v>
      </c>
      <c r="E957" s="2" t="s">
        <v>338</v>
      </c>
    </row>
    <row r="958" spans="1:5" x14ac:dyDescent="0.35">
      <c r="A958" s="1">
        <v>45665</v>
      </c>
      <c r="B958" t="s">
        <v>66</v>
      </c>
      <c r="C958" s="2" t="s">
        <v>260</v>
      </c>
      <c r="D958" s="3">
        <v>292000</v>
      </c>
      <c r="E958" s="2" t="s">
        <v>340</v>
      </c>
    </row>
    <row r="959" spans="1:5" x14ac:dyDescent="0.35">
      <c r="A959" s="1">
        <v>45748</v>
      </c>
      <c r="B959" t="s">
        <v>115</v>
      </c>
      <c r="C959" s="2" t="s">
        <v>293</v>
      </c>
      <c r="D959" s="3">
        <v>512000</v>
      </c>
      <c r="E959" s="2" t="s">
        <v>340</v>
      </c>
    </row>
    <row r="960" spans="1:5" x14ac:dyDescent="0.35">
      <c r="A960" s="1">
        <v>45573</v>
      </c>
      <c r="B960" t="s">
        <v>107</v>
      </c>
      <c r="C960" s="2" t="s">
        <v>288</v>
      </c>
      <c r="D960" s="3">
        <v>883000</v>
      </c>
      <c r="E960" s="2" t="s">
        <v>337</v>
      </c>
    </row>
    <row r="961" spans="1:5" x14ac:dyDescent="0.35">
      <c r="A961" s="1">
        <v>45545</v>
      </c>
      <c r="B961" t="s">
        <v>5</v>
      </c>
      <c r="C961" s="2" t="s">
        <v>204</v>
      </c>
      <c r="D961" s="3">
        <v>781000</v>
      </c>
      <c r="E961" s="2" t="s">
        <v>337</v>
      </c>
    </row>
    <row r="962" spans="1:5" x14ac:dyDescent="0.35">
      <c r="A962" s="1">
        <v>45736</v>
      </c>
      <c r="B962" t="s">
        <v>155</v>
      </c>
      <c r="C962" s="2" t="s">
        <v>315</v>
      </c>
      <c r="D962" s="3">
        <v>257000</v>
      </c>
      <c r="E962" s="2" t="s">
        <v>337</v>
      </c>
    </row>
    <row r="963" spans="1:5" x14ac:dyDescent="0.35">
      <c r="A963" s="1">
        <v>45462</v>
      </c>
      <c r="B963" t="s">
        <v>140</v>
      </c>
      <c r="C963" s="2" t="s">
        <v>309</v>
      </c>
      <c r="D963" s="3">
        <v>219000</v>
      </c>
      <c r="E963" s="2" t="s">
        <v>337</v>
      </c>
    </row>
    <row r="964" spans="1:5" x14ac:dyDescent="0.35">
      <c r="A964" s="1">
        <v>45735</v>
      </c>
      <c r="B964" t="s">
        <v>80</v>
      </c>
      <c r="C964" s="2" t="s">
        <v>269</v>
      </c>
      <c r="D964" s="3">
        <v>419000</v>
      </c>
      <c r="E964" s="2" t="s">
        <v>339</v>
      </c>
    </row>
    <row r="965" spans="1:5" x14ac:dyDescent="0.35">
      <c r="A965" s="1">
        <v>45672</v>
      </c>
      <c r="B965" t="s">
        <v>18</v>
      </c>
      <c r="C965" s="2" t="s">
        <v>217</v>
      </c>
      <c r="D965" s="3">
        <v>926000</v>
      </c>
      <c r="E965" s="2" t="s">
        <v>337</v>
      </c>
    </row>
    <row r="966" spans="1:5" x14ac:dyDescent="0.35">
      <c r="A966" s="1">
        <v>45539</v>
      </c>
      <c r="B966" t="s">
        <v>57</v>
      </c>
      <c r="C966" s="2" t="s">
        <v>249</v>
      </c>
      <c r="D966" s="3">
        <v>440000</v>
      </c>
      <c r="E966" s="2" t="s">
        <v>337</v>
      </c>
    </row>
    <row r="967" spans="1:5" x14ac:dyDescent="0.35">
      <c r="A967" s="1">
        <v>45462</v>
      </c>
      <c r="B967" t="s">
        <v>106</v>
      </c>
      <c r="C967" s="2" t="s">
        <v>287</v>
      </c>
      <c r="D967" s="3">
        <v>395000</v>
      </c>
      <c r="E967" s="2" t="s">
        <v>338</v>
      </c>
    </row>
    <row r="968" spans="1:5" x14ac:dyDescent="0.35">
      <c r="A968" s="1">
        <v>45568</v>
      </c>
      <c r="B968" t="s">
        <v>190</v>
      </c>
      <c r="C968" s="2" t="s">
        <v>253</v>
      </c>
      <c r="D968" s="3">
        <v>538000</v>
      </c>
      <c r="E968" s="2" t="s">
        <v>340</v>
      </c>
    </row>
    <row r="969" spans="1:5" x14ac:dyDescent="0.35">
      <c r="A969" s="1">
        <v>45705</v>
      </c>
      <c r="B969" t="s">
        <v>90</v>
      </c>
      <c r="C969" s="2" t="s">
        <v>229</v>
      </c>
      <c r="D969" s="3">
        <v>605000</v>
      </c>
      <c r="E969" s="2" t="s">
        <v>337</v>
      </c>
    </row>
    <row r="970" spans="1:5" x14ac:dyDescent="0.35">
      <c r="A970" s="1">
        <v>45522</v>
      </c>
      <c r="B970" t="s">
        <v>116</v>
      </c>
      <c r="C970" s="2" t="s">
        <v>218</v>
      </c>
      <c r="D970" s="3">
        <v>967000</v>
      </c>
      <c r="E970" s="2" t="s">
        <v>339</v>
      </c>
    </row>
    <row r="971" spans="1:5" x14ac:dyDescent="0.35">
      <c r="A971" s="1">
        <v>45759</v>
      </c>
      <c r="B971" t="s">
        <v>141</v>
      </c>
      <c r="C971" s="2" t="s">
        <v>310</v>
      </c>
      <c r="D971" s="3">
        <v>350000</v>
      </c>
      <c r="E971" s="2" t="s">
        <v>340</v>
      </c>
    </row>
    <row r="972" spans="1:5" x14ac:dyDescent="0.35">
      <c r="A972" s="1">
        <v>45702</v>
      </c>
      <c r="B972" t="s">
        <v>182</v>
      </c>
      <c r="C972" s="2" t="s">
        <v>328</v>
      </c>
      <c r="D972" s="3">
        <v>424000</v>
      </c>
      <c r="E972" s="2" t="s">
        <v>340</v>
      </c>
    </row>
    <row r="973" spans="1:5" x14ac:dyDescent="0.35">
      <c r="A973" s="1">
        <v>45499</v>
      </c>
      <c r="B973" t="s">
        <v>65</v>
      </c>
      <c r="C973" s="2" t="s">
        <v>259</v>
      </c>
      <c r="D973" s="3">
        <v>639000</v>
      </c>
      <c r="E973" s="2" t="s">
        <v>338</v>
      </c>
    </row>
    <row r="974" spans="1:5" x14ac:dyDescent="0.35">
      <c r="A974" s="1">
        <v>45584</v>
      </c>
      <c r="B974" t="s">
        <v>170</v>
      </c>
      <c r="C974" s="2" t="s">
        <v>323</v>
      </c>
      <c r="D974" s="3">
        <v>642000</v>
      </c>
      <c r="E974" s="2" t="s">
        <v>337</v>
      </c>
    </row>
    <row r="975" spans="1:5" x14ac:dyDescent="0.35">
      <c r="A975" s="1">
        <v>45515</v>
      </c>
      <c r="B975" t="s">
        <v>89</v>
      </c>
      <c r="C975" s="2" t="s">
        <v>270</v>
      </c>
      <c r="D975" s="3">
        <v>881000</v>
      </c>
      <c r="E975" s="2" t="s">
        <v>340</v>
      </c>
    </row>
    <row r="976" spans="1:5" x14ac:dyDescent="0.35">
      <c r="A976" s="1">
        <v>45784</v>
      </c>
      <c r="B976" t="s">
        <v>174</v>
      </c>
      <c r="C976" s="2" t="s">
        <v>326</v>
      </c>
      <c r="D976" s="3">
        <v>907000</v>
      </c>
      <c r="E976" s="2" t="s">
        <v>337</v>
      </c>
    </row>
    <row r="977" spans="1:5" x14ac:dyDescent="0.35">
      <c r="A977" s="1">
        <v>45700</v>
      </c>
      <c r="B977" t="s">
        <v>39</v>
      </c>
      <c r="C977" s="2" t="s">
        <v>237</v>
      </c>
      <c r="D977" s="3">
        <v>107000</v>
      </c>
      <c r="E977" s="2" t="s">
        <v>339</v>
      </c>
    </row>
    <row r="978" spans="1:5" x14ac:dyDescent="0.35">
      <c r="A978" s="1">
        <v>45480</v>
      </c>
      <c r="B978" t="s">
        <v>56</v>
      </c>
      <c r="C978" s="2" t="s">
        <v>252</v>
      </c>
      <c r="D978" s="3">
        <v>549000</v>
      </c>
      <c r="E978" s="2" t="s">
        <v>338</v>
      </c>
    </row>
    <row r="979" spans="1:5" x14ac:dyDescent="0.35">
      <c r="A979" s="1">
        <v>45575</v>
      </c>
      <c r="B979" t="s">
        <v>182</v>
      </c>
      <c r="C979" s="2" t="s">
        <v>328</v>
      </c>
      <c r="D979" s="3">
        <v>159000</v>
      </c>
      <c r="E979" s="2" t="s">
        <v>340</v>
      </c>
    </row>
    <row r="980" spans="1:5" x14ac:dyDescent="0.35">
      <c r="A980" s="1">
        <v>45717</v>
      </c>
      <c r="B980" t="s">
        <v>200</v>
      </c>
      <c r="C980" s="2" t="s">
        <v>225</v>
      </c>
      <c r="D980" s="3">
        <v>154000</v>
      </c>
      <c r="E980" s="2" t="s">
        <v>338</v>
      </c>
    </row>
    <row r="981" spans="1:5" x14ac:dyDescent="0.35">
      <c r="A981" s="1">
        <v>45577</v>
      </c>
      <c r="B981" t="s">
        <v>147</v>
      </c>
      <c r="C981" s="2" t="s">
        <v>235</v>
      </c>
      <c r="D981" s="3">
        <v>903000</v>
      </c>
      <c r="E981" s="2" t="s">
        <v>340</v>
      </c>
    </row>
    <row r="982" spans="1:5" x14ac:dyDescent="0.35">
      <c r="A982" s="1">
        <v>45533</v>
      </c>
      <c r="B982" t="s">
        <v>129</v>
      </c>
      <c r="C982" s="2" t="s">
        <v>301</v>
      </c>
      <c r="D982" s="3">
        <v>775000</v>
      </c>
      <c r="E982" s="2" t="s">
        <v>339</v>
      </c>
    </row>
    <row r="983" spans="1:5" x14ac:dyDescent="0.35">
      <c r="A983" s="1">
        <v>45554</v>
      </c>
      <c r="B983" t="s">
        <v>41</v>
      </c>
      <c r="C983" s="2" t="s">
        <v>238</v>
      </c>
      <c r="D983" s="3">
        <v>247000</v>
      </c>
      <c r="E983" s="2" t="s">
        <v>339</v>
      </c>
    </row>
    <row r="984" spans="1:5" x14ac:dyDescent="0.35">
      <c r="A984" s="1">
        <v>45799</v>
      </c>
      <c r="B984" t="s">
        <v>133</v>
      </c>
      <c r="C984" s="2" t="s">
        <v>218</v>
      </c>
      <c r="D984" s="3">
        <v>852000</v>
      </c>
      <c r="E984" s="2" t="s">
        <v>341</v>
      </c>
    </row>
    <row r="985" spans="1:5" x14ac:dyDescent="0.35">
      <c r="A985" s="1">
        <v>45595</v>
      </c>
      <c r="B985" t="s">
        <v>157</v>
      </c>
      <c r="C985" s="2" t="s">
        <v>317</v>
      </c>
      <c r="D985" s="3">
        <v>211000</v>
      </c>
      <c r="E985" s="2" t="s">
        <v>339</v>
      </c>
    </row>
    <row r="986" spans="1:5" x14ac:dyDescent="0.35">
      <c r="A986" s="1">
        <v>45655</v>
      </c>
      <c r="B986" t="s">
        <v>6</v>
      </c>
      <c r="C986" s="2" t="s">
        <v>205</v>
      </c>
      <c r="D986" s="3">
        <v>473000</v>
      </c>
      <c r="E986" s="2" t="s">
        <v>337</v>
      </c>
    </row>
    <row r="987" spans="1:5" x14ac:dyDescent="0.35">
      <c r="A987" s="1">
        <v>45669</v>
      </c>
      <c r="B987" t="s">
        <v>182</v>
      </c>
      <c r="C987" s="2" t="s">
        <v>328</v>
      </c>
      <c r="D987" s="3">
        <v>549000</v>
      </c>
      <c r="E987" s="2" t="s">
        <v>340</v>
      </c>
    </row>
    <row r="988" spans="1:5" x14ac:dyDescent="0.35">
      <c r="A988" s="1">
        <v>45698</v>
      </c>
      <c r="B988" t="s">
        <v>146</v>
      </c>
      <c r="C988" s="2" t="s">
        <v>232</v>
      </c>
      <c r="D988" s="3">
        <v>155000</v>
      </c>
      <c r="E988" s="2" t="s">
        <v>338</v>
      </c>
    </row>
    <row r="989" spans="1:5" x14ac:dyDescent="0.35">
      <c r="A989" s="1">
        <v>45558</v>
      </c>
      <c r="B989" t="s">
        <v>78</v>
      </c>
      <c r="C989" s="2" t="s">
        <v>268</v>
      </c>
      <c r="D989" s="3">
        <v>810000</v>
      </c>
      <c r="E989" s="2" t="s">
        <v>337</v>
      </c>
    </row>
    <row r="990" spans="1:5" x14ac:dyDescent="0.35">
      <c r="A990" s="1">
        <v>45685</v>
      </c>
      <c r="B990" t="s">
        <v>200</v>
      </c>
      <c r="C990" s="2" t="s">
        <v>225</v>
      </c>
      <c r="D990" s="3">
        <v>680000</v>
      </c>
      <c r="E990" s="2" t="s">
        <v>338</v>
      </c>
    </row>
    <row r="991" spans="1:5" x14ac:dyDescent="0.35">
      <c r="A991" s="1">
        <v>45679</v>
      </c>
      <c r="B991" t="s">
        <v>169</v>
      </c>
      <c r="C991" s="2" t="s">
        <v>273</v>
      </c>
      <c r="D991" s="3">
        <v>711000</v>
      </c>
      <c r="E991" s="2" t="s">
        <v>337</v>
      </c>
    </row>
    <row r="992" spans="1:5" x14ac:dyDescent="0.35">
      <c r="A992" s="1">
        <v>45470</v>
      </c>
      <c r="B992" t="s">
        <v>171</v>
      </c>
      <c r="C992" s="2" t="s">
        <v>324</v>
      </c>
      <c r="D992" s="3">
        <v>277000</v>
      </c>
      <c r="E992" s="2" t="s">
        <v>341</v>
      </c>
    </row>
    <row r="993" spans="1:5" x14ac:dyDescent="0.35">
      <c r="A993" s="1">
        <v>45751</v>
      </c>
      <c r="B993" t="s">
        <v>93</v>
      </c>
      <c r="C993" s="2" t="s">
        <v>276</v>
      </c>
      <c r="D993" s="3">
        <v>340000</v>
      </c>
      <c r="E993" s="2" t="s">
        <v>339</v>
      </c>
    </row>
    <row r="994" spans="1:5" x14ac:dyDescent="0.35">
      <c r="A994" s="1">
        <v>45641</v>
      </c>
      <c r="B994" t="s">
        <v>198</v>
      </c>
      <c r="C994" s="2" t="s">
        <v>335</v>
      </c>
      <c r="D994" s="3">
        <v>355000</v>
      </c>
      <c r="E994" s="2" t="s">
        <v>337</v>
      </c>
    </row>
    <row r="995" spans="1:5" x14ac:dyDescent="0.35">
      <c r="A995" s="1">
        <v>45501</v>
      </c>
      <c r="B995" t="s">
        <v>119</v>
      </c>
      <c r="C995" s="2" t="s">
        <v>296</v>
      </c>
      <c r="D995" s="3">
        <v>642000</v>
      </c>
      <c r="E995" s="2" t="s">
        <v>338</v>
      </c>
    </row>
    <row r="996" spans="1:5" x14ac:dyDescent="0.35">
      <c r="A996" s="1">
        <v>45454</v>
      </c>
      <c r="B996" t="s">
        <v>20</v>
      </c>
      <c r="C996" s="2" t="s">
        <v>219</v>
      </c>
      <c r="D996" s="3">
        <v>439000</v>
      </c>
      <c r="E996" s="2" t="s">
        <v>337</v>
      </c>
    </row>
    <row r="997" spans="1:5" x14ac:dyDescent="0.35">
      <c r="A997" s="1">
        <v>45512</v>
      </c>
      <c r="B997" t="s">
        <v>182</v>
      </c>
      <c r="C997" s="2" t="s">
        <v>328</v>
      </c>
      <c r="D997" s="3">
        <v>171000</v>
      </c>
      <c r="E997" s="2" t="s">
        <v>340</v>
      </c>
    </row>
    <row r="998" spans="1:5" x14ac:dyDescent="0.35">
      <c r="A998" s="1">
        <v>45460</v>
      </c>
      <c r="B998" t="s">
        <v>110</v>
      </c>
      <c r="C998" s="2" t="s">
        <v>290</v>
      </c>
      <c r="D998" s="3">
        <v>712000</v>
      </c>
      <c r="E998" s="2" t="s">
        <v>338</v>
      </c>
    </row>
    <row r="999" spans="1:5" x14ac:dyDescent="0.35">
      <c r="A999" s="1">
        <v>45605</v>
      </c>
      <c r="B999" t="s">
        <v>134</v>
      </c>
      <c r="C999" s="2" t="s">
        <v>246</v>
      </c>
      <c r="D999" s="3">
        <v>364000</v>
      </c>
      <c r="E999" s="2" t="s">
        <v>338</v>
      </c>
    </row>
    <row r="1000" spans="1:5" x14ac:dyDescent="0.35">
      <c r="A1000" s="1">
        <v>45807</v>
      </c>
      <c r="B1000" t="s">
        <v>134</v>
      </c>
      <c r="C1000" s="2" t="s">
        <v>246</v>
      </c>
      <c r="D1000" s="3">
        <v>304000</v>
      </c>
      <c r="E1000" s="2" t="s">
        <v>338</v>
      </c>
    </row>
    <row r="1001" spans="1:5" x14ac:dyDescent="0.35">
      <c r="A1001" s="1">
        <v>45779</v>
      </c>
      <c r="B1001" t="s">
        <v>6</v>
      </c>
      <c r="C1001" s="2" t="s">
        <v>205</v>
      </c>
      <c r="D1001" s="3">
        <v>841000</v>
      </c>
      <c r="E1001" s="2" t="s">
        <v>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8C9-801F-41EE-A8EC-9146CBFFC7A3}">
  <dimension ref="B2:I137"/>
  <sheetViews>
    <sheetView showGridLines="0" topLeftCell="A3" workbookViewId="0">
      <selection activeCell="A5" sqref="A5"/>
    </sheetView>
  </sheetViews>
  <sheetFormatPr defaultRowHeight="14.5" x14ac:dyDescent="0.35"/>
  <cols>
    <col min="1" max="1" width="5.54296875" style="8" customWidth="1"/>
    <col min="2" max="2" width="25.26953125" style="8" bestFit="1" customWidth="1"/>
    <col min="3" max="3" width="20.81640625" style="8" bestFit="1" customWidth="1"/>
    <col min="4" max="4" width="8.7265625" style="8"/>
    <col min="5" max="5" width="25.26953125" style="8" bestFit="1" customWidth="1"/>
    <col min="6" max="6" width="18.6328125" style="8" bestFit="1" customWidth="1"/>
    <col min="7" max="7" width="8.7265625" style="8"/>
    <col min="8" max="8" width="25.26953125" style="8" bestFit="1" customWidth="1"/>
    <col min="9" max="9" width="24.81640625" style="8" bestFit="1" customWidth="1"/>
    <col min="10" max="16384" width="8.7265625" style="8"/>
  </cols>
  <sheetData>
    <row r="2" spans="2:9" ht="15" thickBot="1" x14ac:dyDescent="0.4"/>
    <row r="3" spans="2:9" ht="21" customHeight="1" thickBot="1" x14ac:dyDescent="0.4">
      <c r="B3" s="16" t="s">
        <v>344</v>
      </c>
      <c r="C3" s="16" t="s">
        <v>347</v>
      </c>
      <c r="D3" s="15"/>
      <c r="E3" s="16" t="s">
        <v>344</v>
      </c>
      <c r="F3" s="16" t="s">
        <v>345</v>
      </c>
      <c r="G3" s="15"/>
      <c r="H3" s="16" t="s">
        <v>344</v>
      </c>
      <c r="I3" s="16" t="s">
        <v>346</v>
      </c>
    </row>
    <row r="4" spans="2:9" x14ac:dyDescent="0.35">
      <c r="B4" s="10" t="s">
        <v>246</v>
      </c>
      <c r="C4" s="11">
        <v>45807</v>
      </c>
      <c r="D4" s="14"/>
      <c r="E4" s="10" t="s">
        <v>246</v>
      </c>
      <c r="F4" s="12">
        <v>13</v>
      </c>
      <c r="G4" s="14"/>
      <c r="H4" s="10" t="s">
        <v>246</v>
      </c>
      <c r="I4" s="13">
        <v>5681000</v>
      </c>
    </row>
    <row r="5" spans="2:9" x14ac:dyDescent="0.35">
      <c r="B5" s="10" t="s">
        <v>205</v>
      </c>
      <c r="C5" s="11">
        <v>45789</v>
      </c>
      <c r="D5" s="9"/>
      <c r="E5" s="10" t="s">
        <v>205</v>
      </c>
      <c r="F5" s="12">
        <v>6</v>
      </c>
      <c r="G5" s="9"/>
      <c r="H5" s="10" t="s">
        <v>205</v>
      </c>
      <c r="I5" s="13">
        <v>4164000</v>
      </c>
    </row>
    <row r="6" spans="2:9" x14ac:dyDescent="0.35">
      <c r="B6" s="10" t="s">
        <v>277</v>
      </c>
      <c r="C6" s="11">
        <v>45707</v>
      </c>
      <c r="D6" s="9"/>
      <c r="E6" s="10" t="s">
        <v>277</v>
      </c>
      <c r="F6" s="12">
        <v>6</v>
      </c>
      <c r="G6" s="9"/>
      <c r="H6" s="10" t="s">
        <v>277</v>
      </c>
      <c r="I6" s="13">
        <v>2682000</v>
      </c>
    </row>
    <row r="7" spans="2:9" x14ac:dyDescent="0.35">
      <c r="B7" s="10" t="s">
        <v>230</v>
      </c>
      <c r="C7" s="11">
        <v>45708</v>
      </c>
      <c r="D7" s="9"/>
      <c r="E7" s="10" t="s">
        <v>230</v>
      </c>
      <c r="F7" s="12">
        <v>8</v>
      </c>
      <c r="G7" s="9"/>
      <c r="H7" s="10" t="s">
        <v>230</v>
      </c>
      <c r="I7" s="13">
        <v>5535000</v>
      </c>
    </row>
    <row r="8" spans="2:9" x14ac:dyDescent="0.35">
      <c r="B8" s="10" t="s">
        <v>274</v>
      </c>
      <c r="C8" s="11">
        <v>45728</v>
      </c>
      <c r="D8" s="9"/>
      <c r="E8" s="10" t="s">
        <v>274</v>
      </c>
      <c r="F8" s="12">
        <v>6</v>
      </c>
      <c r="G8" s="9"/>
      <c r="H8" s="10" t="s">
        <v>274</v>
      </c>
      <c r="I8" s="13">
        <v>2566000</v>
      </c>
    </row>
    <row r="9" spans="2:9" x14ac:dyDescent="0.35">
      <c r="B9" s="10" t="s">
        <v>228</v>
      </c>
      <c r="C9" s="11">
        <v>45779</v>
      </c>
      <c r="D9" s="9"/>
      <c r="E9" s="10" t="s">
        <v>228</v>
      </c>
      <c r="F9" s="12">
        <v>6</v>
      </c>
      <c r="G9" s="9"/>
      <c r="H9" s="10" t="s">
        <v>228</v>
      </c>
      <c r="I9" s="13">
        <v>3356000</v>
      </c>
    </row>
    <row r="10" spans="2:9" x14ac:dyDescent="0.35">
      <c r="B10" s="10" t="s">
        <v>324</v>
      </c>
      <c r="C10" s="11">
        <v>45720</v>
      </c>
      <c r="D10" s="9"/>
      <c r="E10" s="10" t="s">
        <v>324</v>
      </c>
      <c r="F10" s="12">
        <v>3</v>
      </c>
      <c r="G10" s="9"/>
      <c r="H10" s="10" t="s">
        <v>324</v>
      </c>
      <c r="I10" s="13">
        <v>966000</v>
      </c>
    </row>
    <row r="11" spans="2:9" x14ac:dyDescent="0.35">
      <c r="B11" s="10" t="s">
        <v>242</v>
      </c>
      <c r="C11" s="11">
        <v>45695</v>
      </c>
      <c r="D11" s="9"/>
      <c r="E11" s="10" t="s">
        <v>242</v>
      </c>
      <c r="F11" s="12">
        <v>9</v>
      </c>
      <c r="G11" s="9"/>
      <c r="H11" s="10" t="s">
        <v>242</v>
      </c>
      <c r="I11" s="13">
        <v>4587000</v>
      </c>
    </row>
    <row r="12" spans="2:9" x14ac:dyDescent="0.35">
      <c r="B12" s="10" t="s">
        <v>235</v>
      </c>
      <c r="C12" s="11">
        <v>45789</v>
      </c>
      <c r="D12" s="9"/>
      <c r="E12" s="10" t="s">
        <v>235</v>
      </c>
      <c r="F12" s="12">
        <v>11</v>
      </c>
      <c r="G12" s="9"/>
      <c r="H12" s="10" t="s">
        <v>235</v>
      </c>
      <c r="I12" s="13">
        <v>5683000</v>
      </c>
    </row>
    <row r="13" spans="2:9" x14ac:dyDescent="0.35">
      <c r="B13" s="10" t="s">
        <v>267</v>
      </c>
      <c r="C13" s="11">
        <v>45793</v>
      </c>
      <c r="D13" s="9"/>
      <c r="E13" s="10" t="s">
        <v>267</v>
      </c>
      <c r="F13" s="12">
        <v>5</v>
      </c>
      <c r="G13" s="9"/>
      <c r="H13" s="10" t="s">
        <v>267</v>
      </c>
      <c r="I13" s="13">
        <v>1634000</v>
      </c>
    </row>
    <row r="14" spans="2:9" x14ac:dyDescent="0.35">
      <c r="B14" s="10" t="s">
        <v>294</v>
      </c>
      <c r="C14" s="11">
        <v>45790</v>
      </c>
      <c r="D14" s="9"/>
      <c r="E14" s="10" t="s">
        <v>294</v>
      </c>
      <c r="F14" s="12">
        <v>8</v>
      </c>
      <c r="G14" s="9"/>
      <c r="H14" s="10" t="s">
        <v>294</v>
      </c>
      <c r="I14" s="13">
        <v>5163000</v>
      </c>
    </row>
    <row r="15" spans="2:9" x14ac:dyDescent="0.35">
      <c r="B15" s="10" t="s">
        <v>336</v>
      </c>
      <c r="C15" s="11">
        <v>45537</v>
      </c>
      <c r="D15" s="9"/>
      <c r="E15" s="10" t="s">
        <v>336</v>
      </c>
      <c r="F15" s="12">
        <v>2</v>
      </c>
      <c r="G15" s="9"/>
      <c r="H15" s="10" t="s">
        <v>336</v>
      </c>
      <c r="I15" s="13">
        <v>1119000</v>
      </c>
    </row>
    <row r="16" spans="2:9" x14ac:dyDescent="0.35">
      <c r="B16" s="10" t="s">
        <v>323</v>
      </c>
      <c r="C16" s="11">
        <v>45659</v>
      </c>
      <c r="D16" s="9"/>
      <c r="E16" s="10" t="s">
        <v>323</v>
      </c>
      <c r="F16" s="12">
        <v>2</v>
      </c>
      <c r="G16" s="9"/>
      <c r="H16" s="10" t="s">
        <v>323</v>
      </c>
      <c r="I16" s="13">
        <v>1045000</v>
      </c>
    </row>
    <row r="17" spans="2:9" x14ac:dyDescent="0.35">
      <c r="B17" s="10" t="s">
        <v>296</v>
      </c>
      <c r="C17" s="11">
        <v>45713</v>
      </c>
      <c r="D17" s="9"/>
      <c r="E17" s="10" t="s">
        <v>296</v>
      </c>
      <c r="F17" s="12">
        <v>7</v>
      </c>
      <c r="G17" s="9"/>
      <c r="H17" s="10" t="s">
        <v>296</v>
      </c>
      <c r="I17" s="13">
        <v>4863000</v>
      </c>
    </row>
    <row r="18" spans="2:9" x14ac:dyDescent="0.35">
      <c r="B18" s="10" t="s">
        <v>248</v>
      </c>
      <c r="C18" s="11">
        <v>45702</v>
      </c>
      <c r="D18" s="9"/>
      <c r="E18" s="10" t="s">
        <v>248</v>
      </c>
      <c r="F18" s="12">
        <v>7</v>
      </c>
      <c r="G18" s="9"/>
      <c r="H18" s="10" t="s">
        <v>248</v>
      </c>
      <c r="I18" s="13">
        <v>3389000</v>
      </c>
    </row>
    <row r="19" spans="2:9" x14ac:dyDescent="0.35">
      <c r="B19" s="10" t="s">
        <v>221</v>
      </c>
      <c r="C19" s="11">
        <v>45773</v>
      </c>
      <c r="D19" s="9"/>
      <c r="E19" s="10" t="s">
        <v>221</v>
      </c>
      <c r="F19" s="12">
        <v>5</v>
      </c>
      <c r="G19" s="9"/>
      <c r="H19" s="10" t="s">
        <v>221</v>
      </c>
      <c r="I19" s="13">
        <v>2029000</v>
      </c>
    </row>
    <row r="20" spans="2:9" x14ac:dyDescent="0.35">
      <c r="B20" s="10" t="s">
        <v>328</v>
      </c>
      <c r="C20" s="11">
        <v>45703</v>
      </c>
      <c r="D20" s="9"/>
      <c r="E20" s="10" t="s">
        <v>328</v>
      </c>
      <c r="F20" s="12">
        <v>10</v>
      </c>
      <c r="G20" s="9"/>
      <c r="H20" s="10" t="s">
        <v>328</v>
      </c>
      <c r="I20" s="13">
        <v>5200000</v>
      </c>
    </row>
    <row r="21" spans="2:9" x14ac:dyDescent="0.35">
      <c r="B21" s="10" t="s">
        <v>256</v>
      </c>
      <c r="C21" s="11">
        <v>45801</v>
      </c>
      <c r="D21" s="9"/>
      <c r="E21" s="10" t="s">
        <v>256</v>
      </c>
      <c r="F21" s="12">
        <v>7</v>
      </c>
      <c r="G21" s="9"/>
      <c r="H21" s="10" t="s">
        <v>256</v>
      </c>
      <c r="I21" s="13">
        <v>2825000</v>
      </c>
    </row>
    <row r="22" spans="2:9" x14ac:dyDescent="0.35">
      <c r="B22" s="10" t="s">
        <v>218</v>
      </c>
      <c r="C22" s="11">
        <v>45799</v>
      </c>
      <c r="D22" s="9"/>
      <c r="E22" s="10" t="s">
        <v>218</v>
      </c>
      <c r="F22" s="12">
        <v>18</v>
      </c>
      <c r="G22" s="9"/>
      <c r="H22" s="10" t="s">
        <v>218</v>
      </c>
      <c r="I22" s="13">
        <v>11999000</v>
      </c>
    </row>
    <row r="23" spans="2:9" x14ac:dyDescent="0.35">
      <c r="B23" s="10" t="s">
        <v>220</v>
      </c>
      <c r="C23" s="11">
        <v>45791</v>
      </c>
      <c r="D23" s="9"/>
      <c r="E23" s="10" t="s">
        <v>220</v>
      </c>
      <c r="F23" s="12">
        <v>6</v>
      </c>
      <c r="G23" s="9"/>
      <c r="H23" s="10" t="s">
        <v>220</v>
      </c>
      <c r="I23" s="13">
        <v>4061000</v>
      </c>
    </row>
    <row r="24" spans="2:9" x14ac:dyDescent="0.35">
      <c r="B24" s="10" t="s">
        <v>233</v>
      </c>
      <c r="C24" s="11">
        <v>45753</v>
      </c>
      <c r="D24" s="9"/>
      <c r="E24" s="10" t="s">
        <v>233</v>
      </c>
      <c r="F24" s="12">
        <v>5</v>
      </c>
      <c r="G24" s="9"/>
      <c r="H24" s="10" t="s">
        <v>233</v>
      </c>
      <c r="I24" s="13">
        <v>3665000</v>
      </c>
    </row>
    <row r="25" spans="2:9" x14ac:dyDescent="0.35">
      <c r="B25" s="10" t="s">
        <v>265</v>
      </c>
      <c r="C25" s="11">
        <v>45808</v>
      </c>
      <c r="D25" s="9"/>
      <c r="E25" s="10" t="s">
        <v>265</v>
      </c>
      <c r="F25" s="12">
        <v>6</v>
      </c>
      <c r="G25" s="9"/>
      <c r="H25" s="10" t="s">
        <v>265</v>
      </c>
      <c r="I25" s="13">
        <v>3666000</v>
      </c>
    </row>
    <row r="26" spans="2:9" x14ac:dyDescent="0.35">
      <c r="B26" s="10" t="s">
        <v>216</v>
      </c>
      <c r="C26" s="11">
        <v>45765</v>
      </c>
      <c r="D26" s="9"/>
      <c r="E26" s="10" t="s">
        <v>216</v>
      </c>
      <c r="F26" s="12">
        <v>9</v>
      </c>
      <c r="G26" s="9"/>
      <c r="H26" s="10" t="s">
        <v>216</v>
      </c>
      <c r="I26" s="13">
        <v>3999000</v>
      </c>
    </row>
    <row r="27" spans="2:9" x14ac:dyDescent="0.35">
      <c r="B27" s="10" t="s">
        <v>334</v>
      </c>
      <c r="C27" s="11">
        <v>45799</v>
      </c>
      <c r="D27" s="9"/>
      <c r="E27" s="10" t="s">
        <v>334</v>
      </c>
      <c r="F27" s="12">
        <v>3</v>
      </c>
      <c r="G27" s="9"/>
      <c r="H27" s="10" t="s">
        <v>334</v>
      </c>
      <c r="I27" s="13">
        <v>2040000</v>
      </c>
    </row>
    <row r="28" spans="2:9" x14ac:dyDescent="0.35">
      <c r="B28" s="10" t="s">
        <v>247</v>
      </c>
      <c r="C28" s="11">
        <v>45788</v>
      </c>
      <c r="D28" s="9"/>
      <c r="E28" s="10" t="s">
        <v>247</v>
      </c>
      <c r="F28" s="12">
        <v>12</v>
      </c>
      <c r="G28" s="9"/>
      <c r="H28" s="10" t="s">
        <v>247</v>
      </c>
      <c r="I28" s="13">
        <v>6775000</v>
      </c>
    </row>
    <row r="29" spans="2:9" x14ac:dyDescent="0.35">
      <c r="B29" s="10" t="s">
        <v>255</v>
      </c>
      <c r="C29" s="11">
        <v>45801</v>
      </c>
      <c r="D29" s="9"/>
      <c r="E29" s="10" t="s">
        <v>255</v>
      </c>
      <c r="F29" s="12">
        <v>5</v>
      </c>
      <c r="G29" s="9"/>
      <c r="H29" s="10" t="s">
        <v>255</v>
      </c>
      <c r="I29" s="13">
        <v>2955000</v>
      </c>
    </row>
    <row r="30" spans="2:9" x14ac:dyDescent="0.35">
      <c r="B30" s="10" t="s">
        <v>329</v>
      </c>
      <c r="C30" s="11">
        <v>45791</v>
      </c>
      <c r="D30" s="9"/>
      <c r="E30" s="10" t="s">
        <v>329</v>
      </c>
      <c r="F30" s="12">
        <v>2</v>
      </c>
      <c r="G30" s="9"/>
      <c r="H30" s="10" t="s">
        <v>329</v>
      </c>
      <c r="I30" s="13">
        <v>605000</v>
      </c>
    </row>
    <row r="31" spans="2:9" x14ac:dyDescent="0.35">
      <c r="B31" s="10" t="s">
        <v>332</v>
      </c>
      <c r="C31" s="11">
        <v>45496</v>
      </c>
      <c r="D31" s="9"/>
      <c r="E31" s="10" t="s">
        <v>332</v>
      </c>
      <c r="F31" s="12">
        <v>1</v>
      </c>
      <c r="G31" s="9"/>
      <c r="H31" s="10" t="s">
        <v>332</v>
      </c>
      <c r="I31" s="13">
        <v>918000</v>
      </c>
    </row>
    <row r="32" spans="2:9" x14ac:dyDescent="0.35">
      <c r="B32" s="10" t="s">
        <v>335</v>
      </c>
      <c r="C32" s="11">
        <v>45724</v>
      </c>
      <c r="D32" s="9"/>
      <c r="E32" s="10" t="s">
        <v>335</v>
      </c>
      <c r="F32" s="12">
        <v>3</v>
      </c>
      <c r="G32" s="9"/>
      <c r="H32" s="10" t="s">
        <v>335</v>
      </c>
      <c r="I32" s="13">
        <v>1091000</v>
      </c>
    </row>
    <row r="33" spans="2:9" x14ac:dyDescent="0.35">
      <c r="B33" s="10" t="s">
        <v>234</v>
      </c>
      <c r="C33" s="11">
        <v>45606</v>
      </c>
      <c r="D33" s="9"/>
      <c r="E33" s="10" t="s">
        <v>234</v>
      </c>
      <c r="F33" s="12">
        <v>5</v>
      </c>
      <c r="G33" s="9"/>
      <c r="H33" s="10" t="s">
        <v>234</v>
      </c>
      <c r="I33" s="13">
        <v>2691000</v>
      </c>
    </row>
    <row r="34" spans="2:9" x14ac:dyDescent="0.35">
      <c r="B34" s="10" t="s">
        <v>260</v>
      </c>
      <c r="C34" s="11">
        <v>45665</v>
      </c>
      <c r="D34" s="9"/>
      <c r="E34" s="10" t="s">
        <v>260</v>
      </c>
      <c r="F34" s="12">
        <v>4</v>
      </c>
      <c r="G34" s="9"/>
      <c r="H34" s="10" t="s">
        <v>260</v>
      </c>
      <c r="I34" s="13">
        <v>2321000</v>
      </c>
    </row>
    <row r="35" spans="2:9" x14ac:dyDescent="0.35">
      <c r="B35" s="10" t="s">
        <v>219</v>
      </c>
      <c r="C35" s="11">
        <v>45794</v>
      </c>
      <c r="D35" s="9"/>
      <c r="E35" s="10" t="s">
        <v>219</v>
      </c>
      <c r="F35" s="12">
        <v>17</v>
      </c>
      <c r="G35" s="9"/>
      <c r="H35" s="10" t="s">
        <v>219</v>
      </c>
      <c r="I35" s="13">
        <v>8745000</v>
      </c>
    </row>
    <row r="36" spans="2:9" x14ac:dyDescent="0.35">
      <c r="B36" s="10" t="s">
        <v>226</v>
      </c>
      <c r="C36" s="11">
        <v>45766</v>
      </c>
      <c r="D36" s="9"/>
      <c r="E36" s="10" t="s">
        <v>226</v>
      </c>
      <c r="F36" s="12">
        <v>3</v>
      </c>
      <c r="G36" s="9"/>
      <c r="H36" s="10" t="s">
        <v>226</v>
      </c>
      <c r="I36" s="13">
        <v>709000</v>
      </c>
    </row>
    <row r="37" spans="2:9" x14ac:dyDescent="0.35">
      <c r="B37" s="10" t="s">
        <v>231</v>
      </c>
      <c r="C37" s="11">
        <v>45805</v>
      </c>
      <c r="D37" s="9"/>
      <c r="E37" s="10" t="s">
        <v>231</v>
      </c>
      <c r="F37" s="12">
        <v>46</v>
      </c>
      <c r="G37" s="9"/>
      <c r="H37" s="10" t="s">
        <v>231</v>
      </c>
      <c r="I37" s="13">
        <v>25857000</v>
      </c>
    </row>
    <row r="38" spans="2:9" x14ac:dyDescent="0.35">
      <c r="B38" s="10" t="s">
        <v>249</v>
      </c>
      <c r="C38" s="11">
        <v>45790</v>
      </c>
      <c r="D38" s="9"/>
      <c r="E38" s="10" t="s">
        <v>249</v>
      </c>
      <c r="F38" s="12">
        <v>17</v>
      </c>
      <c r="G38" s="9"/>
      <c r="H38" s="10" t="s">
        <v>249</v>
      </c>
      <c r="I38" s="13">
        <v>9709000</v>
      </c>
    </row>
    <row r="39" spans="2:9" x14ac:dyDescent="0.35">
      <c r="B39" s="10" t="s">
        <v>273</v>
      </c>
      <c r="C39" s="11">
        <v>45791</v>
      </c>
      <c r="D39" s="9"/>
      <c r="E39" s="10" t="s">
        <v>273</v>
      </c>
      <c r="F39" s="12">
        <v>14</v>
      </c>
      <c r="G39" s="9"/>
      <c r="H39" s="10" t="s">
        <v>273</v>
      </c>
      <c r="I39" s="13">
        <v>7719000</v>
      </c>
    </row>
    <row r="40" spans="2:9" x14ac:dyDescent="0.35">
      <c r="B40" s="10" t="s">
        <v>236</v>
      </c>
      <c r="C40" s="11">
        <v>45783</v>
      </c>
      <c r="D40" s="9"/>
      <c r="E40" s="10" t="s">
        <v>236</v>
      </c>
      <c r="F40" s="12">
        <v>11</v>
      </c>
      <c r="G40" s="9"/>
      <c r="H40" s="10" t="s">
        <v>236</v>
      </c>
      <c r="I40" s="13">
        <v>4777000</v>
      </c>
    </row>
    <row r="41" spans="2:9" x14ac:dyDescent="0.35">
      <c r="B41" s="10" t="s">
        <v>232</v>
      </c>
      <c r="C41" s="11">
        <v>45731</v>
      </c>
      <c r="D41" s="9"/>
      <c r="E41" s="10" t="s">
        <v>232</v>
      </c>
      <c r="F41" s="12">
        <v>13</v>
      </c>
      <c r="G41" s="9"/>
      <c r="H41" s="10" t="s">
        <v>232</v>
      </c>
      <c r="I41" s="13">
        <v>8186000</v>
      </c>
    </row>
    <row r="42" spans="2:9" x14ac:dyDescent="0.35">
      <c r="B42" s="10" t="s">
        <v>284</v>
      </c>
      <c r="C42" s="11">
        <v>45800</v>
      </c>
      <c r="D42" s="9"/>
      <c r="E42" s="10" t="s">
        <v>284</v>
      </c>
      <c r="F42" s="12">
        <v>5</v>
      </c>
      <c r="G42" s="9"/>
      <c r="H42" s="10" t="s">
        <v>284</v>
      </c>
      <c r="I42" s="13">
        <v>3468000</v>
      </c>
    </row>
    <row r="43" spans="2:9" x14ac:dyDescent="0.35">
      <c r="B43" s="10" t="s">
        <v>317</v>
      </c>
      <c r="C43" s="11">
        <v>45802</v>
      </c>
      <c r="D43" s="9"/>
      <c r="E43" s="10" t="s">
        <v>317</v>
      </c>
      <c r="F43" s="12">
        <v>2</v>
      </c>
      <c r="G43" s="9"/>
      <c r="H43" s="10" t="s">
        <v>317</v>
      </c>
      <c r="I43" s="13">
        <v>718000</v>
      </c>
    </row>
    <row r="44" spans="2:9" x14ac:dyDescent="0.35">
      <c r="B44" s="10" t="s">
        <v>250</v>
      </c>
      <c r="C44" s="11">
        <v>45791</v>
      </c>
      <c r="D44" s="9"/>
      <c r="E44" s="10" t="s">
        <v>250</v>
      </c>
      <c r="F44" s="12">
        <v>2</v>
      </c>
      <c r="G44" s="9"/>
      <c r="H44" s="10" t="s">
        <v>250</v>
      </c>
      <c r="I44" s="13">
        <v>586000</v>
      </c>
    </row>
    <row r="45" spans="2:9" x14ac:dyDescent="0.35">
      <c r="B45" s="10" t="s">
        <v>224</v>
      </c>
      <c r="C45" s="11">
        <v>45801</v>
      </c>
      <c r="D45" s="9"/>
      <c r="E45" s="10" t="s">
        <v>224</v>
      </c>
      <c r="F45" s="12">
        <v>21</v>
      </c>
      <c r="G45" s="9"/>
      <c r="H45" s="10" t="s">
        <v>224</v>
      </c>
      <c r="I45" s="13">
        <v>12031000</v>
      </c>
    </row>
    <row r="46" spans="2:9" x14ac:dyDescent="0.35">
      <c r="B46" s="10" t="s">
        <v>212</v>
      </c>
      <c r="C46" s="11">
        <v>45800</v>
      </c>
      <c r="D46" s="9"/>
      <c r="E46" s="10" t="s">
        <v>212</v>
      </c>
      <c r="F46" s="12">
        <v>14</v>
      </c>
      <c r="G46" s="9"/>
      <c r="H46" s="10" t="s">
        <v>212</v>
      </c>
      <c r="I46" s="13">
        <v>7555000</v>
      </c>
    </row>
    <row r="47" spans="2:9" x14ac:dyDescent="0.35">
      <c r="B47" s="10" t="s">
        <v>251</v>
      </c>
      <c r="C47" s="11">
        <v>45799</v>
      </c>
      <c r="D47" s="9"/>
      <c r="E47" s="10" t="s">
        <v>251</v>
      </c>
      <c r="F47" s="12">
        <v>8</v>
      </c>
      <c r="G47" s="9"/>
      <c r="H47" s="10" t="s">
        <v>251</v>
      </c>
      <c r="I47" s="13">
        <v>3610000</v>
      </c>
    </row>
    <row r="48" spans="2:9" x14ac:dyDescent="0.35">
      <c r="B48" s="10" t="s">
        <v>286</v>
      </c>
      <c r="C48" s="11">
        <v>45805</v>
      </c>
      <c r="D48" s="9"/>
      <c r="E48" s="10" t="s">
        <v>286</v>
      </c>
      <c r="F48" s="12">
        <v>6</v>
      </c>
      <c r="G48" s="9"/>
      <c r="H48" s="10" t="s">
        <v>286</v>
      </c>
      <c r="I48" s="13">
        <v>1838000</v>
      </c>
    </row>
    <row r="49" spans="2:9" x14ac:dyDescent="0.35">
      <c r="B49" s="10" t="s">
        <v>278</v>
      </c>
      <c r="C49" s="11">
        <v>45805</v>
      </c>
      <c r="D49" s="9"/>
      <c r="E49" s="10" t="s">
        <v>278</v>
      </c>
      <c r="F49" s="12">
        <v>8</v>
      </c>
      <c r="G49" s="9"/>
      <c r="H49" s="10" t="s">
        <v>278</v>
      </c>
      <c r="I49" s="13">
        <v>5036000</v>
      </c>
    </row>
    <row r="50" spans="2:9" x14ac:dyDescent="0.35">
      <c r="B50" s="10" t="s">
        <v>282</v>
      </c>
      <c r="C50" s="11">
        <v>45771</v>
      </c>
      <c r="D50" s="9"/>
      <c r="E50" s="10" t="s">
        <v>282</v>
      </c>
      <c r="F50" s="12">
        <v>5</v>
      </c>
      <c r="G50" s="9"/>
      <c r="H50" s="10" t="s">
        <v>282</v>
      </c>
      <c r="I50" s="13">
        <v>1270000</v>
      </c>
    </row>
    <row r="51" spans="2:9" x14ac:dyDescent="0.35">
      <c r="B51" s="10" t="s">
        <v>271</v>
      </c>
      <c r="C51" s="11">
        <v>45778</v>
      </c>
      <c r="D51" s="9"/>
      <c r="E51" s="10" t="s">
        <v>271</v>
      </c>
      <c r="F51" s="12">
        <v>9</v>
      </c>
      <c r="G51" s="9"/>
      <c r="H51" s="10" t="s">
        <v>271</v>
      </c>
      <c r="I51" s="13">
        <v>4255000</v>
      </c>
    </row>
    <row r="52" spans="2:9" x14ac:dyDescent="0.35">
      <c r="B52" s="10" t="s">
        <v>288</v>
      </c>
      <c r="C52" s="11">
        <v>45777</v>
      </c>
      <c r="D52" s="9"/>
      <c r="E52" s="10" t="s">
        <v>288</v>
      </c>
      <c r="F52" s="12">
        <v>10</v>
      </c>
      <c r="G52" s="9"/>
      <c r="H52" s="10" t="s">
        <v>288</v>
      </c>
      <c r="I52" s="13">
        <v>5843000</v>
      </c>
    </row>
    <row r="53" spans="2:9" x14ac:dyDescent="0.35">
      <c r="B53" s="10" t="s">
        <v>270</v>
      </c>
      <c r="C53" s="11">
        <v>45781</v>
      </c>
      <c r="D53" s="9"/>
      <c r="E53" s="10" t="s">
        <v>270</v>
      </c>
      <c r="F53" s="12">
        <v>9</v>
      </c>
      <c r="G53" s="9"/>
      <c r="H53" s="10" t="s">
        <v>270</v>
      </c>
      <c r="I53" s="13">
        <v>5963000</v>
      </c>
    </row>
    <row r="54" spans="2:9" x14ac:dyDescent="0.35">
      <c r="B54" s="10" t="s">
        <v>243</v>
      </c>
      <c r="C54" s="11">
        <v>45691</v>
      </c>
      <c r="D54" s="9"/>
      <c r="E54" s="10" t="s">
        <v>243</v>
      </c>
      <c r="F54" s="12">
        <v>4</v>
      </c>
      <c r="G54" s="9"/>
      <c r="H54" s="10" t="s">
        <v>243</v>
      </c>
      <c r="I54" s="13">
        <v>1845000</v>
      </c>
    </row>
    <row r="55" spans="2:9" x14ac:dyDescent="0.35">
      <c r="B55" s="10" t="s">
        <v>208</v>
      </c>
      <c r="C55" s="11">
        <v>45795</v>
      </c>
      <c r="D55" s="9"/>
      <c r="E55" s="10" t="s">
        <v>208</v>
      </c>
      <c r="F55" s="12">
        <v>14</v>
      </c>
      <c r="G55" s="9"/>
      <c r="H55" s="10" t="s">
        <v>208</v>
      </c>
      <c r="I55" s="13">
        <v>8013000</v>
      </c>
    </row>
    <row r="56" spans="2:9" x14ac:dyDescent="0.35">
      <c r="B56" s="10" t="s">
        <v>313</v>
      </c>
      <c r="C56" s="11">
        <v>45749</v>
      </c>
      <c r="D56" s="9"/>
      <c r="E56" s="10" t="s">
        <v>313</v>
      </c>
      <c r="F56" s="12">
        <v>5</v>
      </c>
      <c r="G56" s="9"/>
      <c r="H56" s="10" t="s">
        <v>313</v>
      </c>
      <c r="I56" s="13">
        <v>3686000</v>
      </c>
    </row>
    <row r="57" spans="2:9" x14ac:dyDescent="0.35">
      <c r="B57" s="10" t="s">
        <v>211</v>
      </c>
      <c r="C57" s="11">
        <v>45765</v>
      </c>
      <c r="D57" s="9"/>
      <c r="E57" s="10" t="s">
        <v>211</v>
      </c>
      <c r="F57" s="12">
        <v>13</v>
      </c>
      <c r="G57" s="9"/>
      <c r="H57" s="10" t="s">
        <v>211</v>
      </c>
      <c r="I57" s="13">
        <v>7408000</v>
      </c>
    </row>
    <row r="58" spans="2:9" x14ac:dyDescent="0.35">
      <c r="B58" s="10" t="s">
        <v>244</v>
      </c>
      <c r="C58" s="11">
        <v>45777</v>
      </c>
      <c r="D58" s="9"/>
      <c r="E58" s="10" t="s">
        <v>244</v>
      </c>
      <c r="F58" s="12">
        <v>3</v>
      </c>
      <c r="G58" s="9"/>
      <c r="H58" s="10" t="s">
        <v>244</v>
      </c>
      <c r="I58" s="13">
        <v>688000</v>
      </c>
    </row>
    <row r="59" spans="2:9" x14ac:dyDescent="0.35">
      <c r="B59" s="10" t="s">
        <v>289</v>
      </c>
      <c r="C59" s="11">
        <v>45796</v>
      </c>
      <c r="D59" s="9"/>
      <c r="E59" s="10" t="s">
        <v>289</v>
      </c>
      <c r="F59" s="12">
        <v>9</v>
      </c>
      <c r="G59" s="9"/>
      <c r="H59" s="10" t="s">
        <v>289</v>
      </c>
      <c r="I59" s="13">
        <v>4562000</v>
      </c>
    </row>
    <row r="60" spans="2:9" x14ac:dyDescent="0.35">
      <c r="B60" s="10" t="s">
        <v>252</v>
      </c>
      <c r="C60" s="11">
        <v>45784</v>
      </c>
      <c r="D60" s="9"/>
      <c r="E60" s="10" t="s">
        <v>252</v>
      </c>
      <c r="F60" s="12">
        <v>16</v>
      </c>
      <c r="G60" s="9"/>
      <c r="H60" s="10" t="s">
        <v>252</v>
      </c>
      <c r="I60" s="13">
        <v>8169000</v>
      </c>
    </row>
    <row r="61" spans="2:9" x14ac:dyDescent="0.35">
      <c r="B61" s="10" t="s">
        <v>253</v>
      </c>
      <c r="C61" s="11">
        <v>45780</v>
      </c>
      <c r="D61" s="9"/>
      <c r="E61" s="10" t="s">
        <v>253</v>
      </c>
      <c r="F61" s="12">
        <v>10</v>
      </c>
      <c r="G61" s="9"/>
      <c r="H61" s="10" t="s">
        <v>253</v>
      </c>
      <c r="I61" s="13">
        <v>6071000</v>
      </c>
    </row>
    <row r="62" spans="2:9" x14ac:dyDescent="0.35">
      <c r="B62" s="10" t="s">
        <v>306</v>
      </c>
      <c r="C62" s="11">
        <v>45600</v>
      </c>
      <c r="D62" s="9"/>
      <c r="E62" s="10" t="s">
        <v>306</v>
      </c>
      <c r="F62" s="12">
        <v>4</v>
      </c>
      <c r="G62" s="9"/>
      <c r="H62" s="10" t="s">
        <v>306</v>
      </c>
      <c r="I62" s="13">
        <v>2310000</v>
      </c>
    </row>
    <row r="63" spans="2:9" x14ac:dyDescent="0.35">
      <c r="B63" s="10" t="s">
        <v>266</v>
      </c>
      <c r="C63" s="11">
        <v>45803</v>
      </c>
      <c r="D63" s="9"/>
      <c r="E63" s="10" t="s">
        <v>266</v>
      </c>
      <c r="F63" s="12">
        <v>3</v>
      </c>
      <c r="G63" s="9"/>
      <c r="H63" s="10" t="s">
        <v>266</v>
      </c>
      <c r="I63" s="13">
        <v>1388000</v>
      </c>
    </row>
    <row r="64" spans="2:9" x14ac:dyDescent="0.35">
      <c r="B64" s="10" t="s">
        <v>215</v>
      </c>
      <c r="C64" s="11">
        <v>45784</v>
      </c>
      <c r="D64" s="9"/>
      <c r="E64" s="10" t="s">
        <v>215</v>
      </c>
      <c r="F64" s="12">
        <v>5</v>
      </c>
      <c r="G64" s="9"/>
      <c r="H64" s="10" t="s">
        <v>215</v>
      </c>
      <c r="I64" s="13">
        <v>4030000</v>
      </c>
    </row>
    <row r="65" spans="2:9" x14ac:dyDescent="0.35">
      <c r="B65" s="10" t="s">
        <v>310</v>
      </c>
      <c r="C65" s="11">
        <v>45767</v>
      </c>
      <c r="D65" s="9"/>
      <c r="E65" s="10" t="s">
        <v>310</v>
      </c>
      <c r="F65" s="12">
        <v>6</v>
      </c>
      <c r="G65" s="9"/>
      <c r="H65" s="10" t="s">
        <v>310</v>
      </c>
      <c r="I65" s="13">
        <v>3235000</v>
      </c>
    </row>
    <row r="66" spans="2:9" x14ac:dyDescent="0.35">
      <c r="B66" s="10" t="s">
        <v>327</v>
      </c>
      <c r="C66" s="11">
        <v>45679</v>
      </c>
      <c r="D66" s="9"/>
      <c r="E66" s="10" t="s">
        <v>327</v>
      </c>
      <c r="F66" s="12">
        <v>3</v>
      </c>
      <c r="G66" s="9"/>
      <c r="H66" s="10" t="s">
        <v>327</v>
      </c>
      <c r="I66" s="13">
        <v>1685000</v>
      </c>
    </row>
    <row r="67" spans="2:9" x14ac:dyDescent="0.35">
      <c r="B67" s="10" t="s">
        <v>269</v>
      </c>
      <c r="C67" s="11">
        <v>45735</v>
      </c>
      <c r="D67" s="9"/>
      <c r="E67" s="10" t="s">
        <v>269</v>
      </c>
      <c r="F67" s="12">
        <v>5</v>
      </c>
      <c r="G67" s="9"/>
      <c r="H67" s="10" t="s">
        <v>269</v>
      </c>
      <c r="I67" s="13">
        <v>2035000</v>
      </c>
    </row>
    <row r="68" spans="2:9" x14ac:dyDescent="0.35">
      <c r="B68" s="10" t="s">
        <v>240</v>
      </c>
      <c r="C68" s="11">
        <v>45746</v>
      </c>
      <c r="D68" s="9"/>
      <c r="E68" s="10" t="s">
        <v>240</v>
      </c>
      <c r="F68" s="12">
        <v>7</v>
      </c>
      <c r="G68" s="9"/>
      <c r="H68" s="10" t="s">
        <v>240</v>
      </c>
      <c r="I68" s="13">
        <v>3614000</v>
      </c>
    </row>
    <row r="69" spans="2:9" x14ac:dyDescent="0.35">
      <c r="B69" s="10" t="s">
        <v>285</v>
      </c>
      <c r="C69" s="11">
        <v>45805</v>
      </c>
      <c r="D69" s="9"/>
      <c r="E69" s="10" t="s">
        <v>285</v>
      </c>
      <c r="F69" s="12">
        <v>7</v>
      </c>
      <c r="G69" s="9"/>
      <c r="H69" s="10" t="s">
        <v>285</v>
      </c>
      <c r="I69" s="13">
        <v>3786000</v>
      </c>
    </row>
    <row r="70" spans="2:9" x14ac:dyDescent="0.35">
      <c r="B70" s="10" t="s">
        <v>262</v>
      </c>
      <c r="C70" s="11">
        <v>45711</v>
      </c>
      <c r="D70" s="9"/>
      <c r="E70" s="10" t="s">
        <v>262</v>
      </c>
      <c r="F70" s="12">
        <v>4</v>
      </c>
      <c r="G70" s="9"/>
      <c r="H70" s="10" t="s">
        <v>262</v>
      </c>
      <c r="I70" s="13">
        <v>1911000</v>
      </c>
    </row>
    <row r="71" spans="2:9" x14ac:dyDescent="0.35">
      <c r="B71" s="10" t="s">
        <v>283</v>
      </c>
      <c r="C71" s="11">
        <v>45769</v>
      </c>
      <c r="D71" s="9"/>
      <c r="E71" s="10" t="s">
        <v>283</v>
      </c>
      <c r="F71" s="12">
        <v>6</v>
      </c>
      <c r="G71" s="9"/>
      <c r="H71" s="10" t="s">
        <v>283</v>
      </c>
      <c r="I71" s="13">
        <v>4179000</v>
      </c>
    </row>
    <row r="72" spans="2:9" x14ac:dyDescent="0.35">
      <c r="B72" s="10" t="s">
        <v>304</v>
      </c>
      <c r="C72" s="11">
        <v>45551</v>
      </c>
      <c r="D72" s="9"/>
      <c r="E72" s="10" t="s">
        <v>304</v>
      </c>
      <c r="F72" s="12">
        <v>5</v>
      </c>
      <c r="G72" s="9"/>
      <c r="H72" s="10" t="s">
        <v>304</v>
      </c>
      <c r="I72" s="13">
        <v>1921000</v>
      </c>
    </row>
    <row r="73" spans="2:9" x14ac:dyDescent="0.35">
      <c r="B73" s="10" t="s">
        <v>259</v>
      </c>
      <c r="C73" s="11">
        <v>45723</v>
      </c>
      <c r="D73" s="9"/>
      <c r="E73" s="10" t="s">
        <v>259</v>
      </c>
      <c r="F73" s="12">
        <v>8</v>
      </c>
      <c r="G73" s="9"/>
      <c r="H73" s="10" t="s">
        <v>259</v>
      </c>
      <c r="I73" s="13">
        <v>4448000</v>
      </c>
    </row>
    <row r="74" spans="2:9" x14ac:dyDescent="0.35">
      <c r="B74" s="10" t="s">
        <v>311</v>
      </c>
      <c r="C74" s="11">
        <v>45771</v>
      </c>
      <c r="D74" s="9"/>
      <c r="E74" s="10" t="s">
        <v>311</v>
      </c>
      <c r="F74" s="12">
        <v>7</v>
      </c>
      <c r="G74" s="9"/>
      <c r="H74" s="10" t="s">
        <v>311</v>
      </c>
      <c r="I74" s="13">
        <v>4349000</v>
      </c>
    </row>
    <row r="75" spans="2:9" x14ac:dyDescent="0.35">
      <c r="B75" s="10" t="s">
        <v>298</v>
      </c>
      <c r="C75" s="11">
        <v>45808</v>
      </c>
      <c r="D75" s="9"/>
      <c r="E75" s="10" t="s">
        <v>298</v>
      </c>
      <c r="F75" s="12">
        <v>10</v>
      </c>
      <c r="G75" s="9"/>
      <c r="H75" s="10" t="s">
        <v>298</v>
      </c>
      <c r="I75" s="13">
        <v>5332000</v>
      </c>
    </row>
    <row r="76" spans="2:9" x14ac:dyDescent="0.35">
      <c r="B76" s="10" t="s">
        <v>302</v>
      </c>
      <c r="C76" s="11">
        <v>45565</v>
      </c>
      <c r="D76" s="9"/>
      <c r="E76" s="10" t="s">
        <v>302</v>
      </c>
      <c r="F76" s="12">
        <v>2</v>
      </c>
      <c r="G76" s="9"/>
      <c r="H76" s="10" t="s">
        <v>302</v>
      </c>
      <c r="I76" s="13">
        <v>1744000</v>
      </c>
    </row>
    <row r="77" spans="2:9" x14ac:dyDescent="0.35">
      <c r="B77" s="10" t="s">
        <v>257</v>
      </c>
      <c r="C77" s="11">
        <v>45799</v>
      </c>
      <c r="D77" s="9"/>
      <c r="E77" s="10" t="s">
        <v>257</v>
      </c>
      <c r="F77" s="12">
        <v>6</v>
      </c>
      <c r="G77" s="9"/>
      <c r="H77" s="10" t="s">
        <v>257</v>
      </c>
      <c r="I77" s="13">
        <v>3517000</v>
      </c>
    </row>
    <row r="78" spans="2:9" x14ac:dyDescent="0.35">
      <c r="B78" s="10" t="s">
        <v>280</v>
      </c>
      <c r="C78" s="11">
        <v>45770</v>
      </c>
      <c r="D78" s="9"/>
      <c r="E78" s="10" t="s">
        <v>280</v>
      </c>
      <c r="F78" s="12">
        <v>5</v>
      </c>
      <c r="G78" s="9"/>
      <c r="H78" s="10" t="s">
        <v>280</v>
      </c>
      <c r="I78" s="13">
        <v>2406000</v>
      </c>
    </row>
    <row r="79" spans="2:9" x14ac:dyDescent="0.35">
      <c r="B79" s="10" t="s">
        <v>237</v>
      </c>
      <c r="C79" s="11">
        <v>45790</v>
      </c>
      <c r="D79" s="9"/>
      <c r="E79" s="10" t="s">
        <v>237</v>
      </c>
      <c r="F79" s="12">
        <v>4</v>
      </c>
      <c r="G79" s="9"/>
      <c r="H79" s="10" t="s">
        <v>237</v>
      </c>
      <c r="I79" s="13">
        <v>2010000</v>
      </c>
    </row>
    <row r="80" spans="2:9" x14ac:dyDescent="0.35">
      <c r="B80" s="10" t="s">
        <v>315</v>
      </c>
      <c r="C80" s="11">
        <v>45790</v>
      </c>
      <c r="D80" s="9"/>
      <c r="E80" s="10" t="s">
        <v>315</v>
      </c>
      <c r="F80" s="12">
        <v>18</v>
      </c>
      <c r="G80" s="9"/>
      <c r="H80" s="10" t="s">
        <v>315</v>
      </c>
      <c r="I80" s="13">
        <v>9573000</v>
      </c>
    </row>
    <row r="81" spans="2:9" x14ac:dyDescent="0.35">
      <c r="B81" s="10" t="s">
        <v>227</v>
      </c>
      <c r="C81" s="11">
        <v>45745</v>
      </c>
      <c r="D81" s="9"/>
      <c r="E81" s="10" t="s">
        <v>227</v>
      </c>
      <c r="F81" s="12">
        <v>7</v>
      </c>
      <c r="G81" s="9"/>
      <c r="H81" s="10" t="s">
        <v>227</v>
      </c>
      <c r="I81" s="13">
        <v>3441000</v>
      </c>
    </row>
    <row r="82" spans="2:9" x14ac:dyDescent="0.35">
      <c r="B82" s="10" t="s">
        <v>312</v>
      </c>
      <c r="C82" s="11">
        <v>45793</v>
      </c>
      <c r="D82" s="9"/>
      <c r="E82" s="10" t="s">
        <v>312</v>
      </c>
      <c r="F82" s="12">
        <v>7</v>
      </c>
      <c r="G82" s="9"/>
      <c r="H82" s="10" t="s">
        <v>312</v>
      </c>
      <c r="I82" s="13">
        <v>4881000</v>
      </c>
    </row>
    <row r="83" spans="2:9" x14ac:dyDescent="0.35">
      <c r="B83" s="10" t="s">
        <v>207</v>
      </c>
      <c r="C83" s="11">
        <v>45662</v>
      </c>
      <c r="D83" s="9"/>
      <c r="E83" s="10" t="s">
        <v>207</v>
      </c>
      <c r="F83" s="12">
        <v>7</v>
      </c>
      <c r="G83" s="9"/>
      <c r="H83" s="10" t="s">
        <v>207</v>
      </c>
      <c r="I83" s="13">
        <v>4379000</v>
      </c>
    </row>
    <row r="84" spans="2:9" x14ac:dyDescent="0.35">
      <c r="B84" s="10" t="s">
        <v>276</v>
      </c>
      <c r="C84" s="11">
        <v>45751</v>
      </c>
      <c r="D84" s="9"/>
      <c r="E84" s="10" t="s">
        <v>276</v>
      </c>
      <c r="F84" s="12">
        <v>4</v>
      </c>
      <c r="G84" s="9"/>
      <c r="H84" s="10" t="s">
        <v>276</v>
      </c>
      <c r="I84" s="13">
        <v>2079000</v>
      </c>
    </row>
    <row r="85" spans="2:9" x14ac:dyDescent="0.35">
      <c r="B85" s="10" t="s">
        <v>290</v>
      </c>
      <c r="C85" s="11">
        <v>45751</v>
      </c>
      <c r="D85" s="9"/>
      <c r="E85" s="10" t="s">
        <v>290</v>
      </c>
      <c r="F85" s="12">
        <v>12</v>
      </c>
      <c r="G85" s="9"/>
      <c r="H85" s="10" t="s">
        <v>290</v>
      </c>
      <c r="I85" s="13">
        <v>5859000</v>
      </c>
    </row>
    <row r="86" spans="2:9" x14ac:dyDescent="0.35">
      <c r="B86" s="10" t="s">
        <v>241</v>
      </c>
      <c r="C86" s="11">
        <v>45758</v>
      </c>
      <c r="D86" s="9"/>
      <c r="E86" s="10" t="s">
        <v>241</v>
      </c>
      <c r="F86" s="12">
        <v>11</v>
      </c>
      <c r="G86" s="9"/>
      <c r="H86" s="10" t="s">
        <v>241</v>
      </c>
      <c r="I86" s="13">
        <v>7482000</v>
      </c>
    </row>
    <row r="87" spans="2:9" x14ac:dyDescent="0.35">
      <c r="B87" s="10" t="s">
        <v>292</v>
      </c>
      <c r="C87" s="11">
        <v>45770</v>
      </c>
      <c r="D87" s="9"/>
      <c r="E87" s="10" t="s">
        <v>292</v>
      </c>
      <c r="F87" s="12">
        <v>10</v>
      </c>
      <c r="G87" s="9"/>
      <c r="H87" s="10" t="s">
        <v>292</v>
      </c>
      <c r="I87" s="13">
        <v>4698000</v>
      </c>
    </row>
    <row r="88" spans="2:9" x14ac:dyDescent="0.35">
      <c r="B88" s="10" t="s">
        <v>325</v>
      </c>
      <c r="C88" s="11">
        <v>45486</v>
      </c>
      <c r="D88" s="9"/>
      <c r="E88" s="10" t="s">
        <v>325</v>
      </c>
      <c r="F88" s="12">
        <v>2</v>
      </c>
      <c r="G88" s="9"/>
      <c r="H88" s="10" t="s">
        <v>325</v>
      </c>
      <c r="I88" s="13">
        <v>1020000</v>
      </c>
    </row>
    <row r="89" spans="2:9" x14ac:dyDescent="0.35">
      <c r="B89" s="10" t="s">
        <v>295</v>
      </c>
      <c r="C89" s="11">
        <v>45771</v>
      </c>
      <c r="D89" s="9"/>
      <c r="E89" s="10" t="s">
        <v>295</v>
      </c>
      <c r="F89" s="12">
        <v>5</v>
      </c>
      <c r="G89" s="9"/>
      <c r="H89" s="10" t="s">
        <v>295</v>
      </c>
      <c r="I89" s="13">
        <v>3143000</v>
      </c>
    </row>
    <row r="90" spans="2:9" x14ac:dyDescent="0.35">
      <c r="B90" s="10" t="s">
        <v>275</v>
      </c>
      <c r="C90" s="11">
        <v>45749</v>
      </c>
      <c r="D90" s="9"/>
      <c r="E90" s="10" t="s">
        <v>275</v>
      </c>
      <c r="F90" s="12">
        <v>5</v>
      </c>
      <c r="G90" s="9"/>
      <c r="H90" s="10" t="s">
        <v>275</v>
      </c>
      <c r="I90" s="13">
        <v>3326000</v>
      </c>
    </row>
    <row r="91" spans="2:9" x14ac:dyDescent="0.35">
      <c r="B91" s="10" t="s">
        <v>318</v>
      </c>
      <c r="C91" s="11">
        <v>45787</v>
      </c>
      <c r="D91" s="9"/>
      <c r="E91" s="10" t="s">
        <v>318</v>
      </c>
      <c r="F91" s="12">
        <v>4</v>
      </c>
      <c r="G91" s="9"/>
      <c r="H91" s="10" t="s">
        <v>318</v>
      </c>
      <c r="I91" s="13">
        <v>2417000</v>
      </c>
    </row>
    <row r="92" spans="2:9" x14ac:dyDescent="0.35">
      <c r="B92" s="10" t="s">
        <v>291</v>
      </c>
      <c r="C92" s="11">
        <v>45766</v>
      </c>
      <c r="D92" s="9"/>
      <c r="E92" s="10" t="s">
        <v>291</v>
      </c>
      <c r="F92" s="12">
        <v>11</v>
      </c>
      <c r="G92" s="9"/>
      <c r="H92" s="10" t="s">
        <v>291</v>
      </c>
      <c r="I92" s="13">
        <v>6095000</v>
      </c>
    </row>
    <row r="93" spans="2:9" x14ac:dyDescent="0.35">
      <c r="B93" s="10" t="s">
        <v>299</v>
      </c>
      <c r="C93" s="11">
        <v>45769</v>
      </c>
      <c r="D93" s="9"/>
      <c r="E93" s="10" t="s">
        <v>299</v>
      </c>
      <c r="F93" s="12">
        <v>5</v>
      </c>
      <c r="G93" s="9"/>
      <c r="H93" s="10" t="s">
        <v>299</v>
      </c>
      <c r="I93" s="13">
        <v>3430000</v>
      </c>
    </row>
    <row r="94" spans="2:9" x14ac:dyDescent="0.35">
      <c r="B94" s="10" t="s">
        <v>281</v>
      </c>
      <c r="C94" s="11">
        <v>45801</v>
      </c>
      <c r="D94" s="9"/>
      <c r="E94" s="10" t="s">
        <v>281</v>
      </c>
      <c r="F94" s="12">
        <v>10</v>
      </c>
      <c r="G94" s="9"/>
      <c r="H94" s="10" t="s">
        <v>281</v>
      </c>
      <c r="I94" s="13">
        <v>5341000</v>
      </c>
    </row>
    <row r="95" spans="2:9" x14ac:dyDescent="0.35">
      <c r="B95" s="10" t="s">
        <v>263</v>
      </c>
      <c r="C95" s="11">
        <v>45802</v>
      </c>
      <c r="D95" s="9"/>
      <c r="E95" s="10" t="s">
        <v>263</v>
      </c>
      <c r="F95" s="12">
        <v>6</v>
      </c>
      <c r="G95" s="9"/>
      <c r="H95" s="10" t="s">
        <v>263</v>
      </c>
      <c r="I95" s="13">
        <v>3102000</v>
      </c>
    </row>
    <row r="96" spans="2:9" x14ac:dyDescent="0.35">
      <c r="B96" s="10" t="s">
        <v>297</v>
      </c>
      <c r="C96" s="11">
        <v>45736</v>
      </c>
      <c r="D96" s="9"/>
      <c r="E96" s="10" t="s">
        <v>297</v>
      </c>
      <c r="F96" s="12">
        <v>2</v>
      </c>
      <c r="G96" s="9"/>
      <c r="H96" s="10" t="s">
        <v>297</v>
      </c>
      <c r="I96" s="13">
        <v>1399000</v>
      </c>
    </row>
    <row r="97" spans="2:9" x14ac:dyDescent="0.35">
      <c r="B97" s="10" t="s">
        <v>209</v>
      </c>
      <c r="C97" s="11">
        <v>45710</v>
      </c>
      <c r="D97" s="9"/>
      <c r="E97" s="10" t="s">
        <v>209</v>
      </c>
      <c r="F97" s="12">
        <v>6</v>
      </c>
      <c r="G97" s="9"/>
      <c r="H97" s="10" t="s">
        <v>209</v>
      </c>
      <c r="I97" s="13">
        <v>2674000</v>
      </c>
    </row>
    <row r="98" spans="2:9" x14ac:dyDescent="0.35">
      <c r="B98" s="10" t="s">
        <v>204</v>
      </c>
      <c r="C98" s="11">
        <v>45723</v>
      </c>
      <c r="D98" s="9"/>
      <c r="E98" s="10" t="s">
        <v>204</v>
      </c>
      <c r="F98" s="12">
        <v>15</v>
      </c>
      <c r="G98" s="9"/>
      <c r="H98" s="10" t="s">
        <v>204</v>
      </c>
      <c r="I98" s="13">
        <v>8748000</v>
      </c>
    </row>
    <row r="99" spans="2:9" x14ac:dyDescent="0.35">
      <c r="B99" s="10" t="s">
        <v>287</v>
      </c>
      <c r="C99" s="11">
        <v>45797</v>
      </c>
      <c r="D99" s="9"/>
      <c r="E99" s="10" t="s">
        <v>287</v>
      </c>
      <c r="F99" s="12">
        <v>7</v>
      </c>
      <c r="G99" s="9"/>
      <c r="H99" s="10" t="s">
        <v>287</v>
      </c>
      <c r="I99" s="13">
        <v>3738000</v>
      </c>
    </row>
    <row r="100" spans="2:9" x14ac:dyDescent="0.35">
      <c r="B100" s="10" t="s">
        <v>245</v>
      </c>
      <c r="C100" s="11">
        <v>45741</v>
      </c>
      <c r="D100" s="9"/>
      <c r="E100" s="10" t="s">
        <v>245</v>
      </c>
      <c r="F100" s="12">
        <v>4</v>
      </c>
      <c r="G100" s="9"/>
      <c r="H100" s="10" t="s">
        <v>245</v>
      </c>
      <c r="I100" s="13">
        <v>3208000</v>
      </c>
    </row>
    <row r="101" spans="2:9" x14ac:dyDescent="0.35">
      <c r="B101" s="10" t="s">
        <v>268</v>
      </c>
      <c r="C101" s="11">
        <v>45791</v>
      </c>
      <c r="D101" s="9"/>
      <c r="E101" s="10" t="s">
        <v>268</v>
      </c>
      <c r="F101" s="12">
        <v>12</v>
      </c>
      <c r="G101" s="9"/>
      <c r="H101" s="10" t="s">
        <v>268</v>
      </c>
      <c r="I101" s="13">
        <v>5398000</v>
      </c>
    </row>
    <row r="102" spans="2:9" x14ac:dyDescent="0.35">
      <c r="B102" s="10" t="s">
        <v>319</v>
      </c>
      <c r="C102" s="11">
        <v>45792</v>
      </c>
      <c r="D102" s="9"/>
      <c r="E102" s="10" t="s">
        <v>319</v>
      </c>
      <c r="F102" s="12">
        <v>8</v>
      </c>
      <c r="G102" s="9"/>
      <c r="H102" s="10" t="s">
        <v>319</v>
      </c>
      <c r="I102" s="13">
        <v>5332000</v>
      </c>
    </row>
    <row r="103" spans="2:9" x14ac:dyDescent="0.35">
      <c r="B103" s="10" t="s">
        <v>279</v>
      </c>
      <c r="C103" s="11">
        <v>45771</v>
      </c>
      <c r="D103" s="9"/>
      <c r="E103" s="10" t="s">
        <v>279</v>
      </c>
      <c r="F103" s="12">
        <v>4</v>
      </c>
      <c r="G103" s="9"/>
      <c r="H103" s="10" t="s">
        <v>279</v>
      </c>
      <c r="I103" s="13">
        <v>2481000</v>
      </c>
    </row>
    <row r="104" spans="2:9" x14ac:dyDescent="0.35">
      <c r="B104" s="10" t="s">
        <v>320</v>
      </c>
      <c r="C104" s="11">
        <v>45639</v>
      </c>
      <c r="D104" s="9"/>
      <c r="E104" s="10" t="s">
        <v>320</v>
      </c>
      <c r="F104" s="12">
        <v>2</v>
      </c>
      <c r="G104" s="9"/>
      <c r="H104" s="10" t="s">
        <v>320</v>
      </c>
      <c r="I104" s="13">
        <v>342000</v>
      </c>
    </row>
    <row r="105" spans="2:9" x14ac:dyDescent="0.35">
      <c r="B105" s="10" t="s">
        <v>309</v>
      </c>
      <c r="C105" s="11">
        <v>45692</v>
      </c>
      <c r="D105" s="9"/>
      <c r="E105" s="10" t="s">
        <v>309</v>
      </c>
      <c r="F105" s="12">
        <v>12</v>
      </c>
      <c r="G105" s="9"/>
      <c r="H105" s="10" t="s">
        <v>309</v>
      </c>
      <c r="I105" s="13">
        <v>8378000</v>
      </c>
    </row>
    <row r="106" spans="2:9" x14ac:dyDescent="0.35">
      <c r="B106" s="10" t="s">
        <v>213</v>
      </c>
      <c r="C106" s="11">
        <v>45808</v>
      </c>
      <c r="D106" s="9"/>
      <c r="E106" s="10" t="s">
        <v>213</v>
      </c>
      <c r="F106" s="12">
        <v>4</v>
      </c>
      <c r="G106" s="9"/>
      <c r="H106" s="10" t="s">
        <v>213</v>
      </c>
      <c r="I106" s="13">
        <v>3546000</v>
      </c>
    </row>
    <row r="107" spans="2:9" x14ac:dyDescent="0.35">
      <c r="B107" s="10" t="s">
        <v>254</v>
      </c>
      <c r="C107" s="11">
        <v>45768</v>
      </c>
      <c r="D107" s="9"/>
      <c r="E107" s="10" t="s">
        <v>254</v>
      </c>
      <c r="F107" s="12">
        <v>4</v>
      </c>
      <c r="G107" s="9"/>
      <c r="H107" s="10" t="s">
        <v>254</v>
      </c>
      <c r="I107" s="13">
        <v>1960000</v>
      </c>
    </row>
    <row r="108" spans="2:9" x14ac:dyDescent="0.35">
      <c r="B108" s="10" t="s">
        <v>300</v>
      </c>
      <c r="C108" s="11">
        <v>45756</v>
      </c>
      <c r="D108" s="9"/>
      <c r="E108" s="10" t="s">
        <v>300</v>
      </c>
      <c r="F108" s="12">
        <v>4</v>
      </c>
      <c r="G108" s="9"/>
      <c r="H108" s="10" t="s">
        <v>300</v>
      </c>
      <c r="I108" s="13">
        <v>2638000</v>
      </c>
    </row>
    <row r="109" spans="2:9" x14ac:dyDescent="0.35">
      <c r="B109" s="10" t="s">
        <v>272</v>
      </c>
      <c r="C109" s="11">
        <v>45808</v>
      </c>
      <c r="D109" s="9"/>
      <c r="E109" s="10" t="s">
        <v>272</v>
      </c>
      <c r="F109" s="12">
        <v>10</v>
      </c>
      <c r="G109" s="9"/>
      <c r="H109" s="10" t="s">
        <v>272</v>
      </c>
      <c r="I109" s="13">
        <v>5793000</v>
      </c>
    </row>
    <row r="110" spans="2:9" x14ac:dyDescent="0.35">
      <c r="B110" s="10" t="s">
        <v>217</v>
      </c>
      <c r="C110" s="11">
        <v>45800</v>
      </c>
      <c r="D110" s="9"/>
      <c r="E110" s="10" t="s">
        <v>217</v>
      </c>
      <c r="F110" s="12">
        <v>10</v>
      </c>
      <c r="G110" s="9"/>
      <c r="H110" s="10" t="s">
        <v>217</v>
      </c>
      <c r="I110" s="13">
        <v>3994000</v>
      </c>
    </row>
    <row r="111" spans="2:9" x14ac:dyDescent="0.35">
      <c r="B111" s="10" t="s">
        <v>214</v>
      </c>
      <c r="C111" s="11">
        <v>45775</v>
      </c>
      <c r="D111" s="9"/>
      <c r="E111" s="10" t="s">
        <v>214</v>
      </c>
      <c r="F111" s="12">
        <v>7</v>
      </c>
      <c r="G111" s="9"/>
      <c r="H111" s="10" t="s">
        <v>214</v>
      </c>
      <c r="I111" s="13">
        <v>3937000</v>
      </c>
    </row>
    <row r="112" spans="2:9" x14ac:dyDescent="0.35">
      <c r="B112" s="10" t="s">
        <v>225</v>
      </c>
      <c r="C112" s="11">
        <v>45733</v>
      </c>
      <c r="D112" s="9"/>
      <c r="E112" s="10" t="s">
        <v>225</v>
      </c>
      <c r="F112" s="12">
        <v>6</v>
      </c>
      <c r="G112" s="9"/>
      <c r="H112" s="10" t="s">
        <v>225</v>
      </c>
      <c r="I112" s="13">
        <v>3005000</v>
      </c>
    </row>
    <row r="113" spans="2:9" x14ac:dyDescent="0.35">
      <c r="B113" s="10" t="s">
        <v>264</v>
      </c>
      <c r="C113" s="11">
        <v>45720</v>
      </c>
      <c r="D113" s="9"/>
      <c r="E113" s="10" t="s">
        <v>264</v>
      </c>
      <c r="F113" s="12">
        <v>10</v>
      </c>
      <c r="G113" s="9"/>
      <c r="H113" s="10" t="s">
        <v>264</v>
      </c>
      <c r="I113" s="13">
        <v>5536000</v>
      </c>
    </row>
    <row r="114" spans="2:9" x14ac:dyDescent="0.35">
      <c r="B114" s="10" t="s">
        <v>229</v>
      </c>
      <c r="C114" s="11">
        <v>45741</v>
      </c>
      <c r="D114" s="9"/>
      <c r="E114" s="10" t="s">
        <v>229</v>
      </c>
      <c r="F114" s="12">
        <v>14</v>
      </c>
      <c r="G114" s="9"/>
      <c r="H114" s="10" t="s">
        <v>229</v>
      </c>
      <c r="I114" s="13">
        <v>7397000</v>
      </c>
    </row>
    <row r="115" spans="2:9" x14ac:dyDescent="0.35">
      <c r="B115" s="10" t="s">
        <v>239</v>
      </c>
      <c r="C115" s="11">
        <v>45592</v>
      </c>
      <c r="D115" s="9"/>
      <c r="E115" s="10" t="s">
        <v>239</v>
      </c>
      <c r="F115" s="12">
        <v>4</v>
      </c>
      <c r="G115" s="9"/>
      <c r="H115" s="10" t="s">
        <v>239</v>
      </c>
      <c r="I115" s="13">
        <v>2687000</v>
      </c>
    </row>
    <row r="116" spans="2:9" x14ac:dyDescent="0.35">
      <c r="B116" s="10" t="s">
        <v>330</v>
      </c>
      <c r="C116" s="11">
        <v>45708</v>
      </c>
      <c r="D116" s="9"/>
      <c r="E116" s="10" t="s">
        <v>330</v>
      </c>
      <c r="F116" s="12">
        <v>3</v>
      </c>
      <c r="G116" s="9"/>
      <c r="H116" s="10" t="s">
        <v>330</v>
      </c>
      <c r="I116" s="13">
        <v>670000</v>
      </c>
    </row>
    <row r="117" spans="2:9" x14ac:dyDescent="0.35">
      <c r="B117" s="10" t="s">
        <v>223</v>
      </c>
      <c r="C117" s="11">
        <v>45762</v>
      </c>
      <c r="D117" s="9"/>
      <c r="E117" s="10" t="s">
        <v>223</v>
      </c>
      <c r="F117" s="12">
        <v>17</v>
      </c>
      <c r="G117" s="9"/>
      <c r="H117" s="10" t="s">
        <v>223</v>
      </c>
      <c r="I117" s="13">
        <v>8164000</v>
      </c>
    </row>
    <row r="118" spans="2:9" x14ac:dyDescent="0.35">
      <c r="B118" s="10" t="s">
        <v>314</v>
      </c>
      <c r="C118" s="11">
        <v>45740</v>
      </c>
      <c r="D118" s="9"/>
      <c r="E118" s="10" t="s">
        <v>314</v>
      </c>
      <c r="F118" s="12">
        <v>4</v>
      </c>
      <c r="G118" s="9"/>
      <c r="H118" s="10" t="s">
        <v>314</v>
      </c>
      <c r="I118" s="13">
        <v>1754000</v>
      </c>
    </row>
    <row r="119" spans="2:9" x14ac:dyDescent="0.35">
      <c r="B119" s="10" t="s">
        <v>238</v>
      </c>
      <c r="C119" s="11">
        <v>45782</v>
      </c>
      <c r="D119" s="9"/>
      <c r="E119" s="10" t="s">
        <v>238</v>
      </c>
      <c r="F119" s="12">
        <v>14</v>
      </c>
      <c r="G119" s="9"/>
      <c r="H119" s="10" t="s">
        <v>238</v>
      </c>
      <c r="I119" s="13">
        <v>7282000</v>
      </c>
    </row>
    <row r="120" spans="2:9" x14ac:dyDescent="0.35">
      <c r="B120" s="10" t="s">
        <v>206</v>
      </c>
      <c r="C120" s="11">
        <v>45714</v>
      </c>
      <c r="D120" s="9"/>
      <c r="E120" s="10" t="s">
        <v>206</v>
      </c>
      <c r="F120" s="12">
        <v>7</v>
      </c>
      <c r="G120" s="9"/>
      <c r="H120" s="10" t="s">
        <v>206</v>
      </c>
      <c r="I120" s="13">
        <v>3967000</v>
      </c>
    </row>
    <row r="121" spans="2:9" x14ac:dyDescent="0.35">
      <c r="B121" s="10" t="s">
        <v>322</v>
      </c>
      <c r="C121" s="11">
        <v>45486</v>
      </c>
      <c r="D121" s="9"/>
      <c r="E121" s="10" t="s">
        <v>322</v>
      </c>
      <c r="F121" s="12">
        <v>1</v>
      </c>
      <c r="G121" s="9"/>
      <c r="H121" s="10" t="s">
        <v>322</v>
      </c>
      <c r="I121" s="13">
        <v>274000</v>
      </c>
    </row>
    <row r="122" spans="2:9" x14ac:dyDescent="0.35">
      <c r="B122" s="10" t="s">
        <v>303</v>
      </c>
      <c r="C122" s="11">
        <v>45739</v>
      </c>
      <c r="D122" s="9"/>
      <c r="E122" s="10" t="s">
        <v>303</v>
      </c>
      <c r="F122" s="12">
        <v>8</v>
      </c>
      <c r="G122" s="9"/>
      <c r="H122" s="10" t="s">
        <v>303</v>
      </c>
      <c r="I122" s="13">
        <v>5069000</v>
      </c>
    </row>
    <row r="123" spans="2:9" x14ac:dyDescent="0.35">
      <c r="B123" s="10" t="s">
        <v>305</v>
      </c>
      <c r="C123" s="11">
        <v>45749</v>
      </c>
      <c r="D123" s="9"/>
      <c r="E123" s="10" t="s">
        <v>305</v>
      </c>
      <c r="F123" s="12">
        <v>5</v>
      </c>
      <c r="G123" s="9"/>
      <c r="H123" s="10" t="s">
        <v>305</v>
      </c>
      <c r="I123" s="13">
        <v>3109000</v>
      </c>
    </row>
    <row r="124" spans="2:9" x14ac:dyDescent="0.35">
      <c r="B124" s="10" t="s">
        <v>331</v>
      </c>
      <c r="C124" s="11">
        <v>45766</v>
      </c>
      <c r="D124" s="9"/>
      <c r="E124" s="10" t="s">
        <v>331</v>
      </c>
      <c r="F124" s="12">
        <v>7</v>
      </c>
      <c r="G124" s="9"/>
      <c r="H124" s="10" t="s">
        <v>331</v>
      </c>
      <c r="I124" s="13">
        <v>4499000</v>
      </c>
    </row>
    <row r="125" spans="2:9" x14ac:dyDescent="0.35">
      <c r="B125" s="10" t="s">
        <v>316</v>
      </c>
      <c r="C125" s="11">
        <v>45720</v>
      </c>
      <c r="D125" s="9"/>
      <c r="E125" s="10" t="s">
        <v>316</v>
      </c>
      <c r="F125" s="12">
        <v>4</v>
      </c>
      <c r="G125" s="9"/>
      <c r="H125" s="10" t="s">
        <v>316</v>
      </c>
      <c r="I125" s="13">
        <v>1731000</v>
      </c>
    </row>
    <row r="126" spans="2:9" x14ac:dyDescent="0.35">
      <c r="B126" s="10" t="s">
        <v>326</v>
      </c>
      <c r="C126" s="11">
        <v>45784</v>
      </c>
      <c r="D126" s="9"/>
      <c r="E126" s="10" t="s">
        <v>326</v>
      </c>
      <c r="F126" s="12">
        <v>8</v>
      </c>
      <c r="G126" s="9"/>
      <c r="H126" s="10" t="s">
        <v>326</v>
      </c>
      <c r="I126" s="13">
        <v>5056000</v>
      </c>
    </row>
    <row r="127" spans="2:9" x14ac:dyDescent="0.35">
      <c r="B127" s="10" t="s">
        <v>333</v>
      </c>
      <c r="C127" s="11">
        <v>45715</v>
      </c>
      <c r="D127" s="9"/>
      <c r="E127" s="10" t="s">
        <v>333</v>
      </c>
      <c r="F127" s="12">
        <v>4</v>
      </c>
      <c r="G127" s="9"/>
      <c r="H127" s="10" t="s">
        <v>333</v>
      </c>
      <c r="I127" s="13">
        <v>2788000</v>
      </c>
    </row>
    <row r="128" spans="2:9" x14ac:dyDescent="0.35">
      <c r="B128" s="10" t="s">
        <v>222</v>
      </c>
      <c r="C128" s="11">
        <v>45769</v>
      </c>
      <c r="D128" s="9"/>
      <c r="E128" s="10" t="s">
        <v>222</v>
      </c>
      <c r="F128" s="12">
        <v>5</v>
      </c>
      <c r="G128" s="9"/>
      <c r="H128" s="10" t="s">
        <v>222</v>
      </c>
      <c r="I128" s="13">
        <v>3051000</v>
      </c>
    </row>
    <row r="129" spans="2:9" x14ac:dyDescent="0.35">
      <c r="B129" s="10" t="s">
        <v>210</v>
      </c>
      <c r="C129" s="11">
        <v>45801</v>
      </c>
      <c r="D129" s="9"/>
      <c r="E129" s="10" t="s">
        <v>210</v>
      </c>
      <c r="F129" s="12">
        <v>5</v>
      </c>
      <c r="G129" s="9"/>
      <c r="H129" s="10" t="s">
        <v>210</v>
      </c>
      <c r="I129" s="13">
        <v>3313000</v>
      </c>
    </row>
    <row r="130" spans="2:9" x14ac:dyDescent="0.35">
      <c r="B130" s="10" t="s">
        <v>258</v>
      </c>
      <c r="C130" s="11">
        <v>45791</v>
      </c>
      <c r="D130" s="9"/>
      <c r="E130" s="10" t="s">
        <v>258</v>
      </c>
      <c r="F130" s="12">
        <v>10</v>
      </c>
      <c r="G130" s="9"/>
      <c r="H130" s="10" t="s">
        <v>258</v>
      </c>
      <c r="I130" s="13">
        <v>7045000</v>
      </c>
    </row>
    <row r="131" spans="2:9" x14ac:dyDescent="0.35">
      <c r="B131" s="10" t="s">
        <v>307</v>
      </c>
      <c r="C131" s="11">
        <v>45741</v>
      </c>
      <c r="D131" s="9"/>
      <c r="E131" s="10" t="s">
        <v>307</v>
      </c>
      <c r="F131" s="12">
        <v>4</v>
      </c>
      <c r="G131" s="9"/>
      <c r="H131" s="10" t="s">
        <v>307</v>
      </c>
      <c r="I131" s="13">
        <v>2001000</v>
      </c>
    </row>
    <row r="132" spans="2:9" x14ac:dyDescent="0.35">
      <c r="B132" s="10" t="s">
        <v>301</v>
      </c>
      <c r="C132" s="11">
        <v>45796</v>
      </c>
      <c r="D132" s="9"/>
      <c r="E132" s="10" t="s">
        <v>301</v>
      </c>
      <c r="F132" s="12">
        <v>11</v>
      </c>
      <c r="G132" s="9"/>
      <c r="H132" s="10" t="s">
        <v>301</v>
      </c>
      <c r="I132" s="13">
        <v>5583000</v>
      </c>
    </row>
    <row r="133" spans="2:9" x14ac:dyDescent="0.35">
      <c r="B133" s="10" t="s">
        <v>261</v>
      </c>
      <c r="C133" s="11">
        <v>45771</v>
      </c>
      <c r="D133" s="9"/>
      <c r="E133" s="10" t="s">
        <v>261</v>
      </c>
      <c r="F133" s="12">
        <v>9</v>
      </c>
      <c r="G133" s="9"/>
      <c r="H133" s="10" t="s">
        <v>261</v>
      </c>
      <c r="I133" s="13">
        <v>4683000</v>
      </c>
    </row>
    <row r="134" spans="2:9" x14ac:dyDescent="0.35">
      <c r="B134" s="10" t="s">
        <v>308</v>
      </c>
      <c r="C134" s="11">
        <v>45765</v>
      </c>
      <c r="D134" s="9"/>
      <c r="E134" s="10" t="s">
        <v>308</v>
      </c>
      <c r="F134" s="12">
        <v>6</v>
      </c>
      <c r="G134" s="9"/>
      <c r="H134" s="10" t="s">
        <v>308</v>
      </c>
      <c r="I134" s="13">
        <v>2790000</v>
      </c>
    </row>
    <row r="135" spans="2:9" x14ac:dyDescent="0.35">
      <c r="B135" s="10" t="s">
        <v>293</v>
      </c>
      <c r="C135" s="11">
        <v>45748</v>
      </c>
      <c r="D135" s="9"/>
      <c r="E135" s="10" t="s">
        <v>293</v>
      </c>
      <c r="F135" s="12">
        <v>4</v>
      </c>
      <c r="G135" s="9"/>
      <c r="H135" s="10" t="s">
        <v>293</v>
      </c>
      <c r="I135" s="13">
        <v>2242000</v>
      </c>
    </row>
    <row r="136" spans="2:9" x14ac:dyDescent="0.35">
      <c r="B136" s="10" t="s">
        <v>321</v>
      </c>
      <c r="C136" s="11">
        <v>45754</v>
      </c>
      <c r="D136" s="9"/>
      <c r="E136" s="10" t="s">
        <v>321</v>
      </c>
      <c r="F136" s="12">
        <v>4</v>
      </c>
      <c r="G136" s="9"/>
      <c r="H136" s="10" t="s">
        <v>321</v>
      </c>
      <c r="I136" s="13">
        <v>1911000</v>
      </c>
    </row>
    <row r="137" spans="2:9" x14ac:dyDescent="0.35">
      <c r="B137" s="10" t="s">
        <v>343</v>
      </c>
      <c r="C137" s="11">
        <v>45808</v>
      </c>
      <c r="D137" s="9"/>
      <c r="E137" s="10" t="s">
        <v>343</v>
      </c>
      <c r="F137" s="12">
        <v>1000</v>
      </c>
      <c r="G137" s="9"/>
      <c r="H137" s="10" t="s">
        <v>343</v>
      </c>
      <c r="I137" s="13">
        <v>550929000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EEFC-67E2-4137-96AC-CF34CDADE72D}">
  <dimension ref="A1:J134"/>
  <sheetViews>
    <sheetView showGridLines="0" zoomScale="110" zoomScaleNormal="110" workbookViewId="0">
      <selection activeCell="B10" sqref="B10"/>
    </sheetView>
  </sheetViews>
  <sheetFormatPr defaultRowHeight="14.5" x14ac:dyDescent="0.35"/>
  <cols>
    <col min="1" max="1" width="25.26953125" customWidth="1"/>
    <col min="2" max="2" width="22.6328125" style="1" customWidth="1"/>
    <col min="3" max="3" width="20.81640625" style="1" customWidth="1"/>
    <col min="4" max="4" width="12.26953125" style="19" customWidth="1"/>
    <col min="5" max="5" width="18.6328125" style="3" bestFit="1" customWidth="1"/>
    <col min="6" max="6" width="9.453125" style="19" customWidth="1"/>
    <col min="7" max="7" width="9.36328125" style="19" customWidth="1"/>
    <col min="8" max="8" width="10.08984375" style="19" customWidth="1"/>
    <col min="9" max="9" width="12.453125" style="19" customWidth="1"/>
    <col min="10" max="10" width="15.90625" style="19" bestFit="1" customWidth="1"/>
    <col min="11" max="11" width="24.81640625" bestFit="1" customWidth="1"/>
  </cols>
  <sheetData>
    <row r="1" spans="1:10" ht="16" thickBot="1" x14ac:dyDescent="0.4">
      <c r="A1" s="21" t="s">
        <v>344</v>
      </c>
      <c r="B1" s="22" t="s">
        <v>347</v>
      </c>
      <c r="C1" s="22" t="s">
        <v>348</v>
      </c>
      <c r="D1" s="23" t="s">
        <v>349</v>
      </c>
      <c r="E1" s="24" t="s">
        <v>350</v>
      </c>
      <c r="F1" s="23" t="s">
        <v>351</v>
      </c>
      <c r="G1" s="23" t="s">
        <v>352</v>
      </c>
      <c r="H1" s="23" t="s">
        <v>353</v>
      </c>
      <c r="I1" s="23" t="s">
        <v>354</v>
      </c>
      <c r="J1" s="23" t="s">
        <v>355</v>
      </c>
    </row>
    <row r="2" spans="1:10" x14ac:dyDescent="0.35">
      <c r="A2" s="10" t="str">
        <f>Pivot_Tables!B4</f>
        <v>Alhaji Distributors</v>
      </c>
      <c r="B2" s="17">
        <f>Pivot_Tables!C4</f>
        <v>45807</v>
      </c>
      <c r="C2" s="18">
        <f ca="1">TODAY()-B2</f>
        <v>18</v>
      </c>
      <c r="D2" s="18">
        <f>VLOOKUP(A2,Pivot_Tables!E3:F136,2,FALSE)</f>
        <v>13</v>
      </c>
      <c r="E2" s="20">
        <f>VLOOKUP(A2,Pivot_Tables!H4:I136,2,FALSE)</f>
        <v>5681000</v>
      </c>
      <c r="F2" s="18">
        <f ca="1">IF(C2&lt;=_xlfn.QUARTILE.INC(C2:C134,1),5,IF(C2&lt;=_xlfn.QUARTILE.INC(C2:C134,2),4,IF(C2&lt;=_xlfn.QUARTILE.INC(C2:C134,3),3,IF(C2&lt;=_xlfn.QUARTILE.INC(C2:C134,4),2,1))))</f>
        <v>5</v>
      </c>
      <c r="G2" s="18">
        <f>IF(D2&lt;=_xlfn.QUARTILE.INC(D2:D134,1),5,IF(D2&lt;=_xlfn.QUARTILE.INC(D2:D134,2),4,IF(D2&lt;=_xlfn.QUARTILE.INC(D2:D134,3),3,IF(D2&lt;=_xlfn.QUARTILE.INC(D2:D134,4),2,1))))</f>
        <v>2</v>
      </c>
      <c r="H2" s="18">
        <f>IF(E2&lt;=_xlfn.QUARTILE.INC(E2:E134,1),5,IF(E2&lt;=_xlfn.QUARTILE.INC(E2:E134,2),4,IF(E2&lt;=_xlfn.QUARTILE.INC(E2:E134,3),3,IF(E2&lt;=_xlfn.QUARTILE.INC(E2:E134,4),2,1))))</f>
        <v>2</v>
      </c>
      <c r="I2" s="18" t="str">
        <f ca="1">F2&amp;G2&amp;H2</f>
        <v>522</v>
      </c>
      <c r="J2" s="18" t="str">
        <f ca="1">IF(AND(F2&gt;=4,G2&gt;=4,H2&gt;=4),"Champions",
 IF(AND(F2&gt;=3,G2&gt;=4,H2&gt;=3),"Loyal Customers",
 IF(AND(F2&lt;=2,G2&gt;=4,H2&gt;=4),"Can't Lose Them",
 IF(AND(F2&lt;=2,G2&gt;=3,H2&gt;=3),"At Risk",
 IF(AND(F2&gt;=4,G2&lt;=2,H2&lt;=2),"Recent Customers",
 IF(AND(F2&lt;=2,G2&lt;=2,H2&lt;=2),"Lost",
 "Others"))))))</f>
        <v>Recent Customers</v>
      </c>
    </row>
    <row r="3" spans="1:10" x14ac:dyDescent="0.35">
      <c r="A3" s="10" t="str">
        <f>Pivot_Tables!B5</f>
        <v>Alhaji Enterprises</v>
      </c>
      <c r="B3" s="17">
        <f>Pivot_Tables!C5</f>
        <v>45789</v>
      </c>
      <c r="C3" s="18">
        <f t="shared" ref="C3:C66" ca="1" si="0">TODAY()-B3</f>
        <v>36</v>
      </c>
      <c r="D3" s="18">
        <f>VLOOKUP(A3,Pivot_Tables!E4:F137,2,FALSE)</f>
        <v>6</v>
      </c>
      <c r="E3" s="20">
        <f>VLOOKUP(A3,Pivot_Tables!H5:I137,2,FALSE)</f>
        <v>4164000</v>
      </c>
      <c r="F3" s="18">
        <f t="shared" ref="F3:I66" ca="1" si="1">IF(C3&lt;=_xlfn.QUARTILE.INC(C3:C135,1),5,IF(C3&lt;=_xlfn.QUARTILE.INC(C3:C135,2),4,IF(C3&lt;=_xlfn.QUARTILE.INC(C3:C135,3),3,IF(C3&lt;=_xlfn.QUARTILE.INC(C3:C135,4),2,1))))</f>
        <v>4</v>
      </c>
      <c r="G3" s="18">
        <f t="shared" si="1"/>
        <v>4</v>
      </c>
      <c r="H3" s="18">
        <f t="shared" si="1"/>
        <v>3</v>
      </c>
      <c r="I3" s="18" t="str">
        <f t="shared" ref="I3:J66" ca="1" si="2">F3&amp;G3&amp;H3</f>
        <v>443</v>
      </c>
      <c r="J3" s="18" t="str">
        <f t="shared" ref="J3:J66" ca="1" si="3">IF(AND(F3&gt;=4,G3&gt;=4,H3&gt;=4),"Champions",
 IF(AND(F3&gt;=3,G3&gt;=4,H3&gt;=3),"Loyal Customers",
 IF(AND(F3&lt;=2,G3&gt;=4,H3&gt;=4),"Can't Lose Them",
 IF(AND(F3&lt;=2,G3&gt;=3,H3&gt;=3),"At Risk",
 IF(AND(F3&gt;=4,G3&lt;=2,H3&lt;=2),"Recent Customers",
 IF(AND(F3&lt;=2,G3&lt;=2,H3&lt;=2),"Lost",
 "Others"))))))</f>
        <v>Loyal Customers</v>
      </c>
    </row>
    <row r="4" spans="1:10" x14ac:dyDescent="0.35">
      <c r="A4" s="10" t="str">
        <f>Pivot_Tables!B6</f>
        <v>Alhaji General Merchants</v>
      </c>
      <c r="B4" s="17">
        <f>Pivot_Tables!C6</f>
        <v>45707</v>
      </c>
      <c r="C4" s="18">
        <f t="shared" ca="1" si="0"/>
        <v>118</v>
      </c>
      <c r="D4" s="18">
        <f>VLOOKUP(A4,Pivot_Tables!E5:F138,2,FALSE)</f>
        <v>6</v>
      </c>
      <c r="E4" s="20">
        <f>VLOOKUP(A4,Pivot_Tables!H6:I138,2,FALSE)</f>
        <v>2682000</v>
      </c>
      <c r="F4" s="18">
        <f t="shared" ca="1" si="1"/>
        <v>2</v>
      </c>
      <c r="G4" s="18">
        <f t="shared" si="1"/>
        <v>4</v>
      </c>
      <c r="H4" s="18">
        <f t="shared" si="1"/>
        <v>4</v>
      </c>
      <c r="I4" s="18" t="str">
        <f t="shared" ca="1" si="2"/>
        <v>244</v>
      </c>
      <c r="J4" s="18" t="str">
        <f t="shared" ca="1" si="3"/>
        <v>Can't Lose Them</v>
      </c>
    </row>
    <row r="5" spans="1:10" x14ac:dyDescent="0.35">
      <c r="A5" s="10" t="str">
        <f>Pivot_Tables!B7</f>
        <v>Alhaji Industries</v>
      </c>
      <c r="B5" s="17">
        <f>Pivot_Tables!C7</f>
        <v>45708</v>
      </c>
      <c r="C5" s="18">
        <f t="shared" ca="1" si="0"/>
        <v>117</v>
      </c>
      <c r="D5" s="18">
        <f>VLOOKUP(A5,Pivot_Tables!E6:F139,2,FALSE)</f>
        <v>8</v>
      </c>
      <c r="E5" s="20">
        <f>VLOOKUP(A5,Pivot_Tables!H7:I139,2,FALSE)</f>
        <v>5535000</v>
      </c>
      <c r="F5" s="18">
        <f t="shared" ca="1" si="1"/>
        <v>2</v>
      </c>
      <c r="G5" s="18">
        <f t="shared" si="1"/>
        <v>3</v>
      </c>
      <c r="H5" s="18">
        <f t="shared" si="1"/>
        <v>2</v>
      </c>
      <c r="I5" s="18" t="str">
        <f t="shared" ca="1" si="2"/>
        <v>232</v>
      </c>
      <c r="J5" s="18" t="str">
        <f t="shared" ca="1" si="3"/>
        <v>Others</v>
      </c>
    </row>
    <row r="6" spans="1:10" x14ac:dyDescent="0.35">
      <c r="A6" s="10" t="str">
        <f>Pivot_Tables!B8</f>
        <v>Alhaji Limited</v>
      </c>
      <c r="B6" s="17">
        <f>Pivot_Tables!C8</f>
        <v>45728</v>
      </c>
      <c r="C6" s="18">
        <f t="shared" ca="1" si="0"/>
        <v>97</v>
      </c>
      <c r="D6" s="18">
        <f>VLOOKUP(A6,Pivot_Tables!E7:F140,2,FALSE)</f>
        <v>6</v>
      </c>
      <c r="E6" s="20">
        <f>VLOOKUP(A6,Pivot_Tables!H8:I140,2,FALSE)</f>
        <v>2566000</v>
      </c>
      <c r="F6" s="18">
        <f t="shared" ca="1" si="1"/>
        <v>2</v>
      </c>
      <c r="G6" s="18">
        <f t="shared" si="1"/>
        <v>4</v>
      </c>
      <c r="H6" s="18">
        <f t="shared" si="1"/>
        <v>4</v>
      </c>
      <c r="I6" s="18" t="str">
        <f t="shared" ca="1" si="2"/>
        <v>244</v>
      </c>
      <c r="J6" s="18" t="str">
        <f t="shared" ca="1" si="3"/>
        <v>Can't Lose Them</v>
      </c>
    </row>
    <row r="7" spans="1:10" x14ac:dyDescent="0.35">
      <c r="A7" s="10" t="str">
        <f>Pivot_Tables!B9</f>
        <v>Alhaji Logistics</v>
      </c>
      <c r="B7" s="17">
        <f>Pivot_Tables!C9</f>
        <v>45779</v>
      </c>
      <c r="C7" s="18">
        <f t="shared" ca="1" si="0"/>
        <v>46</v>
      </c>
      <c r="D7" s="18">
        <f>VLOOKUP(A7,Pivot_Tables!E8:F141,2,FALSE)</f>
        <v>6</v>
      </c>
      <c r="E7" s="20">
        <f>VLOOKUP(A7,Pivot_Tables!H9:I141,2,FALSE)</f>
        <v>3356000</v>
      </c>
      <c r="F7" s="18">
        <f t="shared" ca="1" si="1"/>
        <v>4</v>
      </c>
      <c r="G7" s="18">
        <f t="shared" si="1"/>
        <v>4</v>
      </c>
      <c r="H7" s="18">
        <f t="shared" si="1"/>
        <v>4</v>
      </c>
      <c r="I7" s="18" t="str">
        <f t="shared" ca="1" si="2"/>
        <v>444</v>
      </c>
      <c r="J7" s="18" t="str">
        <f t="shared" ca="1" si="3"/>
        <v>Champions</v>
      </c>
    </row>
    <row r="8" spans="1:10" x14ac:dyDescent="0.35">
      <c r="A8" s="10" t="str">
        <f>Pivot_Tables!B10</f>
        <v>Alhaji Stores</v>
      </c>
      <c r="B8" s="17">
        <f>Pivot_Tables!C10</f>
        <v>45720</v>
      </c>
      <c r="C8" s="18">
        <f t="shared" ca="1" si="0"/>
        <v>105</v>
      </c>
      <c r="D8" s="18">
        <f>VLOOKUP(A8,Pivot_Tables!E9:F142,2,FALSE)</f>
        <v>3</v>
      </c>
      <c r="E8" s="20">
        <f>VLOOKUP(A8,Pivot_Tables!H10:I142,2,FALSE)</f>
        <v>966000</v>
      </c>
      <c r="F8" s="18">
        <f t="shared" ca="1" si="1"/>
        <v>2</v>
      </c>
      <c r="G8" s="18">
        <f t="shared" si="1"/>
        <v>5</v>
      </c>
      <c r="H8" s="18">
        <f t="shared" si="1"/>
        <v>5</v>
      </c>
      <c r="I8" s="18" t="str">
        <f t="shared" ca="1" si="2"/>
        <v>255</v>
      </c>
      <c r="J8" s="18" t="str">
        <f t="shared" ca="1" si="3"/>
        <v>Can't Lose Them</v>
      </c>
    </row>
    <row r="9" spans="1:10" x14ac:dyDescent="0.35">
      <c r="A9" s="10" t="str">
        <f>Pivot_Tables!B11</f>
        <v>Alhaji Trading Co.</v>
      </c>
      <c r="B9" s="17">
        <f>Pivot_Tables!C11</f>
        <v>45695</v>
      </c>
      <c r="C9" s="18">
        <f t="shared" ca="1" si="0"/>
        <v>130</v>
      </c>
      <c r="D9" s="18">
        <f>VLOOKUP(A9,Pivot_Tables!E10:F143,2,FALSE)</f>
        <v>9</v>
      </c>
      <c r="E9" s="20">
        <f>VLOOKUP(A9,Pivot_Tables!H11:I143,2,FALSE)</f>
        <v>4587000</v>
      </c>
      <c r="F9" s="18">
        <f t="shared" ca="1" si="1"/>
        <v>2</v>
      </c>
      <c r="G9" s="18">
        <f t="shared" si="1"/>
        <v>3</v>
      </c>
      <c r="H9" s="18">
        <f t="shared" si="1"/>
        <v>3</v>
      </c>
      <c r="I9" s="18" t="str">
        <f t="shared" ca="1" si="2"/>
        <v>233</v>
      </c>
      <c r="J9" s="18" t="str">
        <f t="shared" ca="1" si="3"/>
        <v>At Risk</v>
      </c>
    </row>
    <row r="10" spans="1:10" x14ac:dyDescent="0.35">
      <c r="A10" s="10" t="str">
        <f>Pivot_Tables!B12</f>
        <v>Alhaji Ventures</v>
      </c>
      <c r="B10" s="17">
        <f>Pivot_Tables!C12</f>
        <v>45789</v>
      </c>
      <c r="C10" s="18">
        <f t="shared" ca="1" si="0"/>
        <v>36</v>
      </c>
      <c r="D10" s="18">
        <f>VLOOKUP(A10,Pivot_Tables!E11:F144,2,FALSE)</f>
        <v>11</v>
      </c>
      <c r="E10" s="20">
        <f>VLOOKUP(A10,Pivot_Tables!H12:I144,2,FALSE)</f>
        <v>5683000</v>
      </c>
      <c r="F10" s="18">
        <f t="shared" ca="1" si="1"/>
        <v>4</v>
      </c>
      <c r="G10" s="18">
        <f t="shared" si="1"/>
        <v>2</v>
      </c>
      <c r="H10" s="18">
        <f t="shared" si="1"/>
        <v>2</v>
      </c>
      <c r="I10" s="18" t="str">
        <f t="shared" ca="1" si="2"/>
        <v>422</v>
      </c>
      <c r="J10" s="18" t="str">
        <f t="shared" ca="1" si="3"/>
        <v>Recent Customers</v>
      </c>
    </row>
    <row r="11" spans="1:10" x14ac:dyDescent="0.35">
      <c r="A11" s="10" t="str">
        <f>Pivot_Tables!B13</f>
        <v>Arewa Distributors</v>
      </c>
      <c r="B11" s="17">
        <f>Pivot_Tables!C13</f>
        <v>45793</v>
      </c>
      <c r="C11" s="18">
        <f t="shared" ca="1" si="0"/>
        <v>32</v>
      </c>
      <c r="D11" s="18">
        <f>VLOOKUP(A11,Pivot_Tables!E12:F145,2,FALSE)</f>
        <v>5</v>
      </c>
      <c r="E11" s="20">
        <f>VLOOKUP(A11,Pivot_Tables!H13:I145,2,FALSE)</f>
        <v>1634000</v>
      </c>
      <c r="F11" s="18">
        <f t="shared" ca="1" si="1"/>
        <v>5</v>
      </c>
      <c r="G11" s="18">
        <f t="shared" si="1"/>
        <v>4</v>
      </c>
      <c r="H11" s="18">
        <f t="shared" si="1"/>
        <v>5</v>
      </c>
      <c r="I11" s="18" t="str">
        <f t="shared" ca="1" si="2"/>
        <v>545</v>
      </c>
      <c r="J11" s="18" t="str">
        <f t="shared" ca="1" si="3"/>
        <v>Champions</v>
      </c>
    </row>
    <row r="12" spans="1:10" x14ac:dyDescent="0.35">
      <c r="A12" s="10" t="str">
        <f>Pivot_Tables!B14</f>
        <v>Arewa Logistics</v>
      </c>
      <c r="B12" s="17">
        <f>Pivot_Tables!C14</f>
        <v>45790</v>
      </c>
      <c r="C12" s="18">
        <f t="shared" ca="1" si="0"/>
        <v>35</v>
      </c>
      <c r="D12" s="18">
        <f>VLOOKUP(A12,Pivot_Tables!E13:F146,2,FALSE)</f>
        <v>8</v>
      </c>
      <c r="E12" s="20">
        <f>VLOOKUP(A12,Pivot_Tables!H14:I146,2,FALSE)</f>
        <v>5163000</v>
      </c>
      <c r="F12" s="18">
        <f t="shared" ca="1" si="1"/>
        <v>4</v>
      </c>
      <c r="G12" s="18">
        <f t="shared" si="1"/>
        <v>3</v>
      </c>
      <c r="H12" s="18">
        <f t="shared" si="1"/>
        <v>3</v>
      </c>
      <c r="I12" s="18" t="str">
        <f t="shared" ca="1" si="2"/>
        <v>433</v>
      </c>
      <c r="J12" s="18" t="str">
        <f t="shared" ca="1" si="3"/>
        <v>Others</v>
      </c>
    </row>
    <row r="13" spans="1:10" x14ac:dyDescent="0.35">
      <c r="A13" s="10" t="str">
        <f>Pivot_Tables!B15</f>
        <v>Arewa Nig. Ltd.</v>
      </c>
      <c r="B13" s="17">
        <f>Pivot_Tables!C15</f>
        <v>45537</v>
      </c>
      <c r="C13" s="18">
        <f t="shared" ca="1" si="0"/>
        <v>288</v>
      </c>
      <c r="D13" s="18">
        <f>VLOOKUP(A13,Pivot_Tables!E14:F147,2,FALSE)</f>
        <v>2</v>
      </c>
      <c r="E13" s="20">
        <f>VLOOKUP(A13,Pivot_Tables!H15:I147,2,FALSE)</f>
        <v>1119000</v>
      </c>
      <c r="F13" s="18">
        <f t="shared" ca="1" si="1"/>
        <v>2</v>
      </c>
      <c r="G13" s="18">
        <f t="shared" si="1"/>
        <v>5</v>
      </c>
      <c r="H13" s="18">
        <f t="shared" si="1"/>
        <v>5</v>
      </c>
      <c r="I13" s="18" t="str">
        <f t="shared" ca="1" si="2"/>
        <v>255</v>
      </c>
      <c r="J13" s="18" t="str">
        <f t="shared" ca="1" si="3"/>
        <v>Can't Lose Them</v>
      </c>
    </row>
    <row r="14" spans="1:10" x14ac:dyDescent="0.35">
      <c r="A14" s="10" t="str">
        <f>Pivot_Tables!B16</f>
        <v>Arewa Trading Co.</v>
      </c>
      <c r="B14" s="17">
        <f>Pivot_Tables!C16</f>
        <v>45659</v>
      </c>
      <c r="C14" s="18">
        <f t="shared" ca="1" si="0"/>
        <v>166</v>
      </c>
      <c r="D14" s="18">
        <f>VLOOKUP(A14,Pivot_Tables!E15:F148,2,FALSE)</f>
        <v>2</v>
      </c>
      <c r="E14" s="20">
        <f>VLOOKUP(A14,Pivot_Tables!H16:I148,2,FALSE)</f>
        <v>1045000</v>
      </c>
      <c r="F14" s="18">
        <f t="shared" ca="1" si="1"/>
        <v>2</v>
      </c>
      <c r="G14" s="18">
        <f t="shared" si="1"/>
        <v>5</v>
      </c>
      <c r="H14" s="18">
        <f t="shared" si="1"/>
        <v>5</v>
      </c>
      <c r="I14" s="18" t="str">
        <f t="shared" ca="1" si="2"/>
        <v>255</v>
      </c>
      <c r="J14" s="18" t="str">
        <f t="shared" ca="1" si="3"/>
        <v>Can't Lose Them</v>
      </c>
    </row>
    <row r="15" spans="1:10" x14ac:dyDescent="0.35">
      <c r="A15" s="10" t="str">
        <f>Pivot_Tables!B17</f>
        <v>Barau Group</v>
      </c>
      <c r="B15" s="17">
        <f>Pivot_Tables!C17</f>
        <v>45713</v>
      </c>
      <c r="C15" s="18">
        <f t="shared" ca="1" si="0"/>
        <v>112</v>
      </c>
      <c r="D15" s="18">
        <f>VLOOKUP(A15,Pivot_Tables!E16:F149,2,FALSE)</f>
        <v>7</v>
      </c>
      <c r="E15" s="20">
        <f>VLOOKUP(A15,Pivot_Tables!H17:I149,2,FALSE)</f>
        <v>4863000</v>
      </c>
      <c r="F15" s="18">
        <f t="shared" ca="1" si="1"/>
        <v>2</v>
      </c>
      <c r="G15" s="18">
        <f t="shared" si="1"/>
        <v>3</v>
      </c>
      <c r="H15" s="18">
        <f t="shared" si="1"/>
        <v>3</v>
      </c>
      <c r="I15" s="18" t="str">
        <f t="shared" ca="1" si="2"/>
        <v>233</v>
      </c>
      <c r="J15" s="18" t="str">
        <f t="shared" ca="1" si="3"/>
        <v>At Risk</v>
      </c>
    </row>
    <row r="16" spans="1:10" x14ac:dyDescent="0.35">
      <c r="A16" s="10" t="str">
        <f>Pivot_Tables!B18</f>
        <v>Barau Limited</v>
      </c>
      <c r="B16" s="17">
        <f>Pivot_Tables!C18</f>
        <v>45702</v>
      </c>
      <c r="C16" s="18">
        <f t="shared" ca="1" si="0"/>
        <v>123</v>
      </c>
      <c r="D16" s="18">
        <f>VLOOKUP(A16,Pivot_Tables!E17:F150,2,FALSE)</f>
        <v>7</v>
      </c>
      <c r="E16" s="20">
        <f>VLOOKUP(A16,Pivot_Tables!H18:I150,2,FALSE)</f>
        <v>3389000</v>
      </c>
      <c r="F16" s="18">
        <f t="shared" ca="1" si="1"/>
        <v>2</v>
      </c>
      <c r="G16" s="18">
        <f t="shared" si="1"/>
        <v>3</v>
      </c>
      <c r="H16" s="18">
        <f t="shared" si="1"/>
        <v>4</v>
      </c>
      <c r="I16" s="18" t="str">
        <f t="shared" ca="1" si="2"/>
        <v>234</v>
      </c>
      <c r="J16" s="18" t="str">
        <f t="shared" ca="1" si="3"/>
        <v>At Risk</v>
      </c>
    </row>
    <row r="17" spans="1:10" x14ac:dyDescent="0.35">
      <c r="A17" s="10" t="str">
        <f>Pivot_Tables!B19</f>
        <v>Barau Nig. Ltd.</v>
      </c>
      <c r="B17" s="17">
        <f>Pivot_Tables!C19</f>
        <v>45773</v>
      </c>
      <c r="C17" s="18">
        <f t="shared" ca="1" si="0"/>
        <v>52</v>
      </c>
      <c r="D17" s="18">
        <f>VLOOKUP(A17,Pivot_Tables!E18:F151,2,FALSE)</f>
        <v>5</v>
      </c>
      <c r="E17" s="20">
        <f>VLOOKUP(A17,Pivot_Tables!H19:I151,2,FALSE)</f>
        <v>2029000</v>
      </c>
      <c r="F17" s="18">
        <f t="shared" ca="1" si="1"/>
        <v>4</v>
      </c>
      <c r="G17" s="18">
        <f t="shared" si="1"/>
        <v>4</v>
      </c>
      <c r="H17" s="18">
        <f t="shared" si="1"/>
        <v>5</v>
      </c>
      <c r="I17" s="18" t="str">
        <f t="shared" ca="1" si="2"/>
        <v>445</v>
      </c>
      <c r="J17" s="18" t="str">
        <f t="shared" ca="1" si="3"/>
        <v>Champions</v>
      </c>
    </row>
    <row r="18" spans="1:10" x14ac:dyDescent="0.35">
      <c r="A18" s="10" t="str">
        <f>Pivot_Tables!B20</f>
        <v>Barau Stores</v>
      </c>
      <c r="B18" s="17">
        <f>Pivot_Tables!C20</f>
        <v>45703</v>
      </c>
      <c r="C18" s="18">
        <f t="shared" ca="1" si="0"/>
        <v>122</v>
      </c>
      <c r="D18" s="18">
        <f>VLOOKUP(A18,Pivot_Tables!E19:F152,2,FALSE)</f>
        <v>10</v>
      </c>
      <c r="E18" s="20">
        <f>VLOOKUP(A18,Pivot_Tables!H20:I152,2,FALSE)</f>
        <v>5200000</v>
      </c>
      <c r="F18" s="18">
        <f t="shared" ca="1" si="1"/>
        <v>2</v>
      </c>
      <c r="G18" s="18">
        <f t="shared" si="1"/>
        <v>3</v>
      </c>
      <c r="H18" s="18">
        <f t="shared" si="1"/>
        <v>3</v>
      </c>
      <c r="I18" s="18" t="str">
        <f t="shared" ca="1" si="2"/>
        <v>233</v>
      </c>
      <c r="J18" s="18" t="str">
        <f t="shared" ca="1" si="3"/>
        <v>At Risk</v>
      </c>
    </row>
    <row r="19" spans="1:10" x14ac:dyDescent="0.35">
      <c r="A19" s="10" t="str">
        <f>Pivot_Tables!B21</f>
        <v>Danfodio Distributors</v>
      </c>
      <c r="B19" s="17">
        <f>Pivot_Tables!C21</f>
        <v>45801</v>
      </c>
      <c r="C19" s="18">
        <f t="shared" ca="1" si="0"/>
        <v>24</v>
      </c>
      <c r="D19" s="18">
        <f>VLOOKUP(A19,Pivot_Tables!E20:F153,2,FALSE)</f>
        <v>7</v>
      </c>
      <c r="E19" s="20">
        <f>VLOOKUP(A19,Pivot_Tables!H21:I153,2,FALSE)</f>
        <v>2825000</v>
      </c>
      <c r="F19" s="18">
        <f t="shared" ca="1" si="1"/>
        <v>5</v>
      </c>
      <c r="G19" s="18">
        <f t="shared" si="1"/>
        <v>3</v>
      </c>
      <c r="H19" s="18">
        <f t="shared" si="1"/>
        <v>4</v>
      </c>
      <c r="I19" s="18" t="str">
        <f t="shared" ca="1" si="2"/>
        <v>534</v>
      </c>
      <c r="J19" s="18" t="str">
        <f t="shared" ca="1" si="3"/>
        <v>Others</v>
      </c>
    </row>
    <row r="20" spans="1:10" x14ac:dyDescent="0.35">
      <c r="A20" s="10" t="str">
        <f>Pivot_Tables!B22</f>
        <v>Danfodio General Merchants</v>
      </c>
      <c r="B20" s="17">
        <f>Pivot_Tables!C22</f>
        <v>45799</v>
      </c>
      <c r="C20" s="18">
        <f t="shared" ca="1" si="0"/>
        <v>26</v>
      </c>
      <c r="D20" s="18">
        <f>VLOOKUP(A20,Pivot_Tables!E21:F154,2,FALSE)</f>
        <v>18</v>
      </c>
      <c r="E20" s="20">
        <f>VLOOKUP(A20,Pivot_Tables!H22:I154,2,FALSE)</f>
        <v>11999000</v>
      </c>
      <c r="F20" s="18">
        <f t="shared" ca="1" si="1"/>
        <v>5</v>
      </c>
      <c r="G20" s="18">
        <f t="shared" si="1"/>
        <v>2</v>
      </c>
      <c r="H20" s="18">
        <f t="shared" si="1"/>
        <v>2</v>
      </c>
      <c r="I20" s="18" t="str">
        <f t="shared" ca="1" si="2"/>
        <v>522</v>
      </c>
      <c r="J20" s="18" t="str">
        <f t="shared" ca="1" si="3"/>
        <v>Recent Customers</v>
      </c>
    </row>
    <row r="21" spans="1:10" x14ac:dyDescent="0.35">
      <c r="A21" s="10" t="str">
        <f>Pivot_Tables!B23</f>
        <v>Danfodio Global Resources</v>
      </c>
      <c r="B21" s="17">
        <f>Pivot_Tables!C23</f>
        <v>45791</v>
      </c>
      <c r="C21" s="18">
        <f t="shared" ca="1" si="0"/>
        <v>34</v>
      </c>
      <c r="D21" s="18">
        <f>VLOOKUP(A21,Pivot_Tables!E22:F155,2,FALSE)</f>
        <v>6</v>
      </c>
      <c r="E21" s="20">
        <f>VLOOKUP(A21,Pivot_Tables!H23:I155,2,FALSE)</f>
        <v>4061000</v>
      </c>
      <c r="F21" s="18">
        <f t="shared" ca="1" si="1"/>
        <v>5</v>
      </c>
      <c r="G21" s="18">
        <f t="shared" si="1"/>
        <v>4</v>
      </c>
      <c r="H21" s="18">
        <f t="shared" si="1"/>
        <v>3</v>
      </c>
      <c r="I21" s="18" t="str">
        <f t="shared" ca="1" si="2"/>
        <v>543</v>
      </c>
      <c r="J21" s="18" t="str">
        <f t="shared" ca="1" si="3"/>
        <v>Loyal Customers</v>
      </c>
    </row>
    <row r="22" spans="1:10" x14ac:dyDescent="0.35">
      <c r="A22" s="10" t="str">
        <f>Pivot_Tables!B24</f>
        <v>Danfodio Limited</v>
      </c>
      <c r="B22" s="17">
        <f>Pivot_Tables!C24</f>
        <v>45753</v>
      </c>
      <c r="C22" s="18">
        <f t="shared" ca="1" si="0"/>
        <v>72</v>
      </c>
      <c r="D22" s="18">
        <f>VLOOKUP(A22,Pivot_Tables!E23:F156,2,FALSE)</f>
        <v>5</v>
      </c>
      <c r="E22" s="20">
        <f>VLOOKUP(A22,Pivot_Tables!H24:I156,2,FALSE)</f>
        <v>3665000</v>
      </c>
      <c r="F22" s="18">
        <f t="shared" ca="1" si="1"/>
        <v>3</v>
      </c>
      <c r="G22" s="18">
        <f t="shared" si="1"/>
        <v>4</v>
      </c>
      <c r="H22" s="18">
        <f t="shared" si="1"/>
        <v>3</v>
      </c>
      <c r="I22" s="18" t="str">
        <f t="shared" ca="1" si="2"/>
        <v>343</v>
      </c>
      <c r="J22" s="18" t="str">
        <f t="shared" ca="1" si="3"/>
        <v>Loyal Customers</v>
      </c>
    </row>
    <row r="23" spans="1:10" x14ac:dyDescent="0.35">
      <c r="A23" s="10" t="str">
        <f>Pivot_Tables!B25</f>
        <v>Danfodio Nig. Ltd.</v>
      </c>
      <c r="B23" s="17">
        <f>Pivot_Tables!C25</f>
        <v>45808</v>
      </c>
      <c r="C23" s="18">
        <f t="shared" ca="1" si="0"/>
        <v>17</v>
      </c>
      <c r="D23" s="18">
        <f>VLOOKUP(A23,Pivot_Tables!E24:F157,2,FALSE)</f>
        <v>6</v>
      </c>
      <c r="E23" s="20">
        <f>VLOOKUP(A23,Pivot_Tables!H25:I157,2,FALSE)</f>
        <v>3666000</v>
      </c>
      <c r="F23" s="18">
        <f t="shared" ca="1" si="1"/>
        <v>5</v>
      </c>
      <c r="G23" s="18">
        <f t="shared" si="1"/>
        <v>4</v>
      </c>
      <c r="H23" s="18">
        <f t="shared" si="1"/>
        <v>3</v>
      </c>
      <c r="I23" s="18" t="str">
        <f t="shared" ca="1" si="2"/>
        <v>543</v>
      </c>
      <c r="J23" s="18" t="str">
        <f t="shared" ca="1" si="3"/>
        <v>Loyal Customers</v>
      </c>
    </row>
    <row r="24" spans="1:10" x14ac:dyDescent="0.35">
      <c r="A24" s="10" t="str">
        <f>Pivot_Tables!B26</f>
        <v>Danfodio Trading Co.</v>
      </c>
      <c r="B24" s="17">
        <f>Pivot_Tables!C26</f>
        <v>45765</v>
      </c>
      <c r="C24" s="18">
        <f t="shared" ca="1" si="0"/>
        <v>60</v>
      </c>
      <c r="D24" s="18">
        <f>VLOOKUP(A24,Pivot_Tables!E25:F158,2,FALSE)</f>
        <v>9</v>
      </c>
      <c r="E24" s="20">
        <f>VLOOKUP(A24,Pivot_Tables!H26:I158,2,FALSE)</f>
        <v>3999000</v>
      </c>
      <c r="F24" s="18">
        <f t="shared" ca="1" si="1"/>
        <v>3</v>
      </c>
      <c r="G24" s="18">
        <f t="shared" si="1"/>
        <v>3</v>
      </c>
      <c r="H24" s="18">
        <f t="shared" si="1"/>
        <v>3</v>
      </c>
      <c r="I24" s="18" t="str">
        <f t="shared" ca="1" si="2"/>
        <v>333</v>
      </c>
      <c r="J24" s="18" t="str">
        <f t="shared" ca="1" si="3"/>
        <v>Others</v>
      </c>
    </row>
    <row r="25" spans="1:10" x14ac:dyDescent="0.35">
      <c r="A25" s="10" t="str">
        <f>Pivot_Tables!B27</f>
        <v>Gidan Distributors</v>
      </c>
      <c r="B25" s="17">
        <f>Pivot_Tables!C27</f>
        <v>45799</v>
      </c>
      <c r="C25" s="18">
        <f t="shared" ca="1" si="0"/>
        <v>26</v>
      </c>
      <c r="D25" s="18">
        <f>VLOOKUP(A25,Pivot_Tables!E26:F159,2,FALSE)</f>
        <v>3</v>
      </c>
      <c r="E25" s="20">
        <f>VLOOKUP(A25,Pivot_Tables!H27:I159,2,FALSE)</f>
        <v>2040000</v>
      </c>
      <c r="F25" s="18">
        <f t="shared" ca="1" si="1"/>
        <v>5</v>
      </c>
      <c r="G25" s="18">
        <f t="shared" si="1"/>
        <v>5</v>
      </c>
      <c r="H25" s="18">
        <f t="shared" si="1"/>
        <v>5</v>
      </c>
      <c r="I25" s="18" t="str">
        <f t="shared" ca="1" si="2"/>
        <v>555</v>
      </c>
      <c r="J25" s="18" t="str">
        <f t="shared" ca="1" si="3"/>
        <v>Champions</v>
      </c>
    </row>
    <row r="26" spans="1:10" x14ac:dyDescent="0.35">
      <c r="A26" s="10" t="str">
        <f>Pivot_Tables!B28</f>
        <v>Gidan Enterprises</v>
      </c>
      <c r="B26" s="17">
        <f>Pivot_Tables!C28</f>
        <v>45788</v>
      </c>
      <c r="C26" s="18">
        <f t="shared" ca="1" si="0"/>
        <v>37</v>
      </c>
      <c r="D26" s="18">
        <f>VLOOKUP(A26,Pivot_Tables!E27:F160,2,FALSE)</f>
        <v>12</v>
      </c>
      <c r="E26" s="20">
        <f>VLOOKUP(A26,Pivot_Tables!H28:I160,2,FALSE)</f>
        <v>6775000</v>
      </c>
      <c r="F26" s="18">
        <f t="shared" ca="1" si="1"/>
        <v>4</v>
      </c>
      <c r="G26" s="18">
        <f t="shared" si="1"/>
        <v>2</v>
      </c>
      <c r="H26" s="18">
        <f t="shared" si="1"/>
        <v>2</v>
      </c>
      <c r="I26" s="18" t="str">
        <f t="shared" ca="1" si="2"/>
        <v>422</v>
      </c>
      <c r="J26" s="18" t="str">
        <f t="shared" ca="1" si="3"/>
        <v>Recent Customers</v>
      </c>
    </row>
    <row r="27" spans="1:10" x14ac:dyDescent="0.35">
      <c r="A27" s="10" t="str">
        <f>Pivot_Tables!B29</f>
        <v>Gidan General Merchants</v>
      </c>
      <c r="B27" s="17">
        <f>Pivot_Tables!C29</f>
        <v>45801</v>
      </c>
      <c r="C27" s="18">
        <f t="shared" ca="1" si="0"/>
        <v>24</v>
      </c>
      <c r="D27" s="18">
        <f>VLOOKUP(A27,Pivot_Tables!E28:F161,2,FALSE)</f>
        <v>5</v>
      </c>
      <c r="E27" s="20">
        <f>VLOOKUP(A27,Pivot_Tables!H29:I161,2,FALSE)</f>
        <v>2955000</v>
      </c>
      <c r="F27" s="18">
        <f t="shared" ca="1" si="1"/>
        <v>5</v>
      </c>
      <c r="G27" s="18">
        <f t="shared" si="1"/>
        <v>4</v>
      </c>
      <c r="H27" s="18">
        <f t="shared" si="1"/>
        <v>4</v>
      </c>
      <c r="I27" s="18" t="str">
        <f t="shared" ca="1" si="2"/>
        <v>544</v>
      </c>
      <c r="J27" s="18" t="str">
        <f t="shared" ca="1" si="3"/>
        <v>Champions</v>
      </c>
    </row>
    <row r="28" spans="1:10" x14ac:dyDescent="0.35">
      <c r="A28" s="10" t="str">
        <f>Pivot_Tables!B30</f>
        <v>Gidan Global Resources</v>
      </c>
      <c r="B28" s="17">
        <f>Pivot_Tables!C30</f>
        <v>45791</v>
      </c>
      <c r="C28" s="18">
        <f t="shared" ca="1" si="0"/>
        <v>34</v>
      </c>
      <c r="D28" s="18">
        <f>VLOOKUP(A28,Pivot_Tables!E29:F162,2,FALSE)</f>
        <v>2</v>
      </c>
      <c r="E28" s="20">
        <f>VLOOKUP(A28,Pivot_Tables!H30:I162,2,FALSE)</f>
        <v>605000</v>
      </c>
      <c r="F28" s="18">
        <f t="shared" ca="1" si="1"/>
        <v>5</v>
      </c>
      <c r="G28" s="18">
        <f t="shared" si="1"/>
        <v>5</v>
      </c>
      <c r="H28" s="18">
        <f t="shared" si="1"/>
        <v>5</v>
      </c>
      <c r="I28" s="18" t="str">
        <f t="shared" ca="1" si="2"/>
        <v>555</v>
      </c>
      <c r="J28" s="18" t="str">
        <f t="shared" ca="1" si="3"/>
        <v>Champions</v>
      </c>
    </row>
    <row r="29" spans="1:10" x14ac:dyDescent="0.35">
      <c r="A29" s="10" t="str">
        <f>Pivot_Tables!B31</f>
        <v>Gidan Group</v>
      </c>
      <c r="B29" s="17">
        <f>Pivot_Tables!C31</f>
        <v>45496</v>
      </c>
      <c r="C29" s="18">
        <f t="shared" ca="1" si="0"/>
        <v>329</v>
      </c>
      <c r="D29" s="18">
        <f>VLOOKUP(A29,Pivot_Tables!E30:F163,2,FALSE)</f>
        <v>1</v>
      </c>
      <c r="E29" s="20">
        <f>VLOOKUP(A29,Pivot_Tables!H31:I163,2,FALSE)</f>
        <v>918000</v>
      </c>
      <c r="F29" s="18">
        <f t="shared" ca="1" si="1"/>
        <v>2</v>
      </c>
      <c r="G29" s="18">
        <f t="shared" si="1"/>
        <v>5</v>
      </c>
      <c r="H29" s="18">
        <f t="shared" si="1"/>
        <v>5</v>
      </c>
      <c r="I29" s="18" t="str">
        <f t="shared" ca="1" si="2"/>
        <v>255</v>
      </c>
      <c r="J29" s="18" t="str">
        <f t="shared" ca="1" si="3"/>
        <v>Can't Lose Them</v>
      </c>
    </row>
    <row r="30" spans="1:10" x14ac:dyDescent="0.35">
      <c r="A30" s="10" t="str">
        <f>Pivot_Tables!B32</f>
        <v>Gidan Nig. Ltd.</v>
      </c>
      <c r="B30" s="17">
        <f>Pivot_Tables!C32</f>
        <v>45724</v>
      </c>
      <c r="C30" s="18">
        <f t="shared" ca="1" si="0"/>
        <v>101</v>
      </c>
      <c r="D30" s="18">
        <f>VLOOKUP(A30,Pivot_Tables!E31:F164,2,FALSE)</f>
        <v>3</v>
      </c>
      <c r="E30" s="20">
        <f>VLOOKUP(A30,Pivot_Tables!H32:I164,2,FALSE)</f>
        <v>1091000</v>
      </c>
      <c r="F30" s="18">
        <f t="shared" ca="1" si="1"/>
        <v>2</v>
      </c>
      <c r="G30" s="18">
        <f t="shared" si="1"/>
        <v>5</v>
      </c>
      <c r="H30" s="18">
        <f t="shared" si="1"/>
        <v>5</v>
      </c>
      <c r="I30" s="18" t="str">
        <f t="shared" ca="1" si="2"/>
        <v>255</v>
      </c>
      <c r="J30" s="18" t="str">
        <f t="shared" ca="1" si="3"/>
        <v>Can't Lose Them</v>
      </c>
    </row>
    <row r="31" spans="1:10" x14ac:dyDescent="0.35">
      <c r="A31" s="10" t="str">
        <f>Pivot_Tables!B33</f>
        <v>Gidan Stores</v>
      </c>
      <c r="B31" s="17">
        <f>Pivot_Tables!C33</f>
        <v>45606</v>
      </c>
      <c r="C31" s="18">
        <f t="shared" ca="1" si="0"/>
        <v>219</v>
      </c>
      <c r="D31" s="18">
        <f>VLOOKUP(A31,Pivot_Tables!E32:F165,2,FALSE)</f>
        <v>5</v>
      </c>
      <c r="E31" s="20">
        <f>VLOOKUP(A31,Pivot_Tables!H33:I165,2,FALSE)</f>
        <v>2691000</v>
      </c>
      <c r="F31" s="18">
        <f t="shared" ca="1" si="1"/>
        <v>2</v>
      </c>
      <c r="G31" s="18">
        <f t="shared" si="1"/>
        <v>4</v>
      </c>
      <c r="H31" s="18">
        <f t="shared" si="1"/>
        <v>4</v>
      </c>
      <c r="I31" s="18" t="str">
        <f t="shared" ca="1" si="2"/>
        <v>244</v>
      </c>
      <c r="J31" s="18" t="str">
        <f t="shared" ca="1" si="3"/>
        <v>Can't Lose Them</v>
      </c>
    </row>
    <row r="32" spans="1:10" x14ac:dyDescent="0.35">
      <c r="A32" s="10" t="str">
        <f>Pivot_Tables!B34</f>
        <v>Gidan Ventures</v>
      </c>
      <c r="B32" s="17">
        <f>Pivot_Tables!C34</f>
        <v>45665</v>
      </c>
      <c r="C32" s="18">
        <f t="shared" ca="1" si="0"/>
        <v>160</v>
      </c>
      <c r="D32" s="18">
        <f>VLOOKUP(A32,Pivot_Tables!E33:F166,2,FALSE)</f>
        <v>4</v>
      </c>
      <c r="E32" s="20">
        <f>VLOOKUP(A32,Pivot_Tables!H34:I166,2,FALSE)</f>
        <v>2321000</v>
      </c>
      <c r="F32" s="18">
        <f t="shared" ca="1" si="1"/>
        <v>2</v>
      </c>
      <c r="G32" s="18">
        <f t="shared" si="1"/>
        <v>5</v>
      </c>
      <c r="H32" s="18">
        <f t="shared" si="1"/>
        <v>4</v>
      </c>
      <c r="I32" s="18" t="str">
        <f t="shared" ca="1" si="2"/>
        <v>254</v>
      </c>
      <c r="J32" s="18" t="str">
        <f t="shared" ca="1" si="3"/>
        <v>Can't Lose Them</v>
      </c>
    </row>
    <row r="33" spans="1:10" x14ac:dyDescent="0.35">
      <c r="A33" s="10" t="str">
        <f>Pivot_Tables!B35</f>
        <v>Hajiya Enterprises</v>
      </c>
      <c r="B33" s="17">
        <f>Pivot_Tables!C35</f>
        <v>45794</v>
      </c>
      <c r="C33" s="18">
        <f t="shared" ca="1" si="0"/>
        <v>31</v>
      </c>
      <c r="D33" s="18">
        <f>VLOOKUP(A33,Pivot_Tables!E34:F167,2,FALSE)</f>
        <v>17</v>
      </c>
      <c r="E33" s="20">
        <f>VLOOKUP(A33,Pivot_Tables!H35:I167,2,FALSE)</f>
        <v>8745000</v>
      </c>
      <c r="F33" s="18">
        <f t="shared" ca="1" si="1"/>
        <v>5</v>
      </c>
      <c r="G33" s="18">
        <f t="shared" si="1"/>
        <v>2</v>
      </c>
      <c r="H33" s="18">
        <f t="shared" si="1"/>
        <v>2</v>
      </c>
      <c r="I33" s="18" t="str">
        <f t="shared" ca="1" si="2"/>
        <v>522</v>
      </c>
      <c r="J33" s="18" t="str">
        <f t="shared" ca="1" si="3"/>
        <v>Recent Customers</v>
      </c>
    </row>
    <row r="34" spans="1:10" x14ac:dyDescent="0.35">
      <c r="A34" s="10" t="str">
        <f>Pivot_Tables!B36</f>
        <v>Hajiya Group</v>
      </c>
      <c r="B34" s="17">
        <f>Pivot_Tables!C36</f>
        <v>45766</v>
      </c>
      <c r="C34" s="18">
        <f t="shared" ca="1" si="0"/>
        <v>59</v>
      </c>
      <c r="D34" s="18">
        <f>VLOOKUP(A34,Pivot_Tables!E35:F168,2,FALSE)</f>
        <v>3</v>
      </c>
      <c r="E34" s="20">
        <f>VLOOKUP(A34,Pivot_Tables!H36:I168,2,FALSE)</f>
        <v>709000</v>
      </c>
      <c r="F34" s="18">
        <f t="shared" ca="1" si="1"/>
        <v>3</v>
      </c>
      <c r="G34" s="18">
        <f t="shared" si="1"/>
        <v>5</v>
      </c>
      <c r="H34" s="18">
        <f t="shared" si="1"/>
        <v>5</v>
      </c>
      <c r="I34" s="18" t="str">
        <f t="shared" ca="1" si="2"/>
        <v>355</v>
      </c>
      <c r="J34" s="18" t="str">
        <f t="shared" ca="1" si="3"/>
        <v>Loyal Customers</v>
      </c>
    </row>
    <row r="35" spans="1:10" x14ac:dyDescent="0.35">
      <c r="A35" s="10" t="str">
        <f>Pivot_Tables!B37</f>
        <v>Hajiya Limited</v>
      </c>
      <c r="B35" s="17">
        <f>Pivot_Tables!C37</f>
        <v>45805</v>
      </c>
      <c r="C35" s="18">
        <f t="shared" ca="1" si="0"/>
        <v>20</v>
      </c>
      <c r="D35" s="18">
        <f>VLOOKUP(A35,Pivot_Tables!E36:F169,2,FALSE)</f>
        <v>46</v>
      </c>
      <c r="E35" s="20">
        <f>VLOOKUP(A35,Pivot_Tables!H37:I169,2,FALSE)</f>
        <v>25857000</v>
      </c>
      <c r="F35" s="18">
        <f t="shared" ca="1" si="1"/>
        <v>5</v>
      </c>
      <c r="G35" s="18">
        <f t="shared" si="1"/>
        <v>2</v>
      </c>
      <c r="H35" s="18">
        <f t="shared" si="1"/>
        <v>2</v>
      </c>
      <c r="I35" s="18" t="str">
        <f t="shared" ca="1" si="2"/>
        <v>522</v>
      </c>
      <c r="J35" s="18" t="str">
        <f t="shared" ca="1" si="3"/>
        <v>Recent Customers</v>
      </c>
    </row>
    <row r="36" spans="1:10" x14ac:dyDescent="0.35">
      <c r="A36" s="10" t="str">
        <f>Pivot_Tables!B38</f>
        <v>Hajiya Logistics</v>
      </c>
      <c r="B36" s="17">
        <f>Pivot_Tables!C38</f>
        <v>45790</v>
      </c>
      <c r="C36" s="18">
        <f t="shared" ca="1" si="0"/>
        <v>35</v>
      </c>
      <c r="D36" s="18">
        <f>VLOOKUP(A36,Pivot_Tables!E37:F170,2,FALSE)</f>
        <v>17</v>
      </c>
      <c r="E36" s="20">
        <f>VLOOKUP(A36,Pivot_Tables!H38:I170,2,FALSE)</f>
        <v>9709000</v>
      </c>
      <c r="F36" s="18">
        <f t="shared" ca="1" si="1"/>
        <v>4</v>
      </c>
      <c r="G36" s="18">
        <f t="shared" si="1"/>
        <v>2</v>
      </c>
      <c r="H36" s="18">
        <f t="shared" si="1"/>
        <v>2</v>
      </c>
      <c r="I36" s="18" t="str">
        <f t="shared" ca="1" si="2"/>
        <v>422</v>
      </c>
      <c r="J36" s="18" t="str">
        <f t="shared" ca="1" si="3"/>
        <v>Recent Customers</v>
      </c>
    </row>
    <row r="37" spans="1:10" x14ac:dyDescent="0.35">
      <c r="A37" s="10" t="str">
        <f>Pivot_Tables!B39</f>
        <v>Hajiya Nig. Ltd.</v>
      </c>
      <c r="B37" s="17">
        <f>Pivot_Tables!C39</f>
        <v>45791</v>
      </c>
      <c r="C37" s="18">
        <f t="shared" ca="1" si="0"/>
        <v>34</v>
      </c>
      <c r="D37" s="18">
        <f>VLOOKUP(A37,Pivot_Tables!E38:F171,2,FALSE)</f>
        <v>14</v>
      </c>
      <c r="E37" s="20">
        <f>VLOOKUP(A37,Pivot_Tables!H39:I171,2,FALSE)</f>
        <v>7719000</v>
      </c>
      <c r="F37" s="18">
        <f t="shared" ca="1" si="1"/>
        <v>5</v>
      </c>
      <c r="G37" s="18">
        <f t="shared" si="1"/>
        <v>2</v>
      </c>
      <c r="H37" s="18">
        <f t="shared" si="1"/>
        <v>2</v>
      </c>
      <c r="I37" s="18" t="str">
        <f t="shared" ca="1" si="2"/>
        <v>522</v>
      </c>
      <c r="J37" s="18" t="str">
        <f t="shared" ca="1" si="3"/>
        <v>Recent Customers</v>
      </c>
    </row>
    <row r="38" spans="1:10" x14ac:dyDescent="0.35">
      <c r="A38" s="10" t="str">
        <f>Pivot_Tables!B40</f>
        <v>Hajiya Trading Co.</v>
      </c>
      <c r="B38" s="17">
        <f>Pivot_Tables!C40</f>
        <v>45783</v>
      </c>
      <c r="C38" s="18">
        <f t="shared" ca="1" si="0"/>
        <v>42</v>
      </c>
      <c r="D38" s="18">
        <f>VLOOKUP(A38,Pivot_Tables!E39:F172,2,FALSE)</f>
        <v>11</v>
      </c>
      <c r="E38" s="20">
        <f>VLOOKUP(A38,Pivot_Tables!H40:I172,2,FALSE)</f>
        <v>4777000</v>
      </c>
      <c r="F38" s="18">
        <f t="shared" ca="1" si="1"/>
        <v>4</v>
      </c>
      <c r="G38" s="18">
        <f t="shared" si="1"/>
        <v>2</v>
      </c>
      <c r="H38" s="18">
        <f t="shared" si="1"/>
        <v>3</v>
      </c>
      <c r="I38" s="18" t="str">
        <f t="shared" ca="1" si="2"/>
        <v>423</v>
      </c>
      <c r="J38" s="18" t="str">
        <f t="shared" ca="1" si="3"/>
        <v>Others</v>
      </c>
    </row>
    <row r="39" spans="1:10" x14ac:dyDescent="0.35">
      <c r="A39" s="10" t="str">
        <f>Pivot_Tables!B41</f>
        <v>Jarma Distributors</v>
      </c>
      <c r="B39" s="17">
        <f>Pivot_Tables!C41</f>
        <v>45731</v>
      </c>
      <c r="C39" s="18">
        <f t="shared" ca="1" si="0"/>
        <v>94</v>
      </c>
      <c r="D39" s="18">
        <f>VLOOKUP(A39,Pivot_Tables!E40:F173,2,FALSE)</f>
        <v>13</v>
      </c>
      <c r="E39" s="20">
        <f>VLOOKUP(A39,Pivot_Tables!H41:I173,2,FALSE)</f>
        <v>8186000</v>
      </c>
      <c r="F39" s="18">
        <f t="shared" ca="1" si="1"/>
        <v>2</v>
      </c>
      <c r="G39" s="18">
        <f t="shared" si="1"/>
        <v>2</v>
      </c>
      <c r="H39" s="18">
        <f t="shared" si="1"/>
        <v>2</v>
      </c>
      <c r="I39" s="18" t="str">
        <f t="shared" ca="1" si="2"/>
        <v>222</v>
      </c>
      <c r="J39" s="18" t="str">
        <f t="shared" ca="1" si="3"/>
        <v>Lost</v>
      </c>
    </row>
    <row r="40" spans="1:10" x14ac:dyDescent="0.35">
      <c r="A40" s="10" t="str">
        <f>Pivot_Tables!B42</f>
        <v>Jarma Enterprises</v>
      </c>
      <c r="B40" s="17">
        <f>Pivot_Tables!C42</f>
        <v>45800</v>
      </c>
      <c r="C40" s="18">
        <f t="shared" ca="1" si="0"/>
        <v>25</v>
      </c>
      <c r="D40" s="18">
        <f>VLOOKUP(A40,Pivot_Tables!E41:F174,2,FALSE)</f>
        <v>5</v>
      </c>
      <c r="E40" s="20">
        <f>VLOOKUP(A40,Pivot_Tables!H42:I174,2,FALSE)</f>
        <v>3468000</v>
      </c>
      <c r="F40" s="18">
        <f t="shared" ca="1" si="1"/>
        <v>5</v>
      </c>
      <c r="G40" s="18">
        <f t="shared" si="1"/>
        <v>4</v>
      </c>
      <c r="H40" s="18">
        <f t="shared" si="1"/>
        <v>4</v>
      </c>
      <c r="I40" s="18" t="str">
        <f t="shared" ca="1" si="2"/>
        <v>544</v>
      </c>
      <c r="J40" s="18" t="str">
        <f t="shared" ca="1" si="3"/>
        <v>Champions</v>
      </c>
    </row>
    <row r="41" spans="1:10" x14ac:dyDescent="0.35">
      <c r="A41" s="10" t="str">
        <f>Pivot_Tables!B43</f>
        <v>Jarma General Merchants</v>
      </c>
      <c r="B41" s="17">
        <f>Pivot_Tables!C43</f>
        <v>45802</v>
      </c>
      <c r="C41" s="18">
        <f t="shared" ca="1" si="0"/>
        <v>23</v>
      </c>
      <c r="D41" s="18">
        <f>VLOOKUP(A41,Pivot_Tables!E42:F175,2,FALSE)</f>
        <v>2</v>
      </c>
      <c r="E41" s="20">
        <f>VLOOKUP(A41,Pivot_Tables!H43:I175,2,FALSE)</f>
        <v>718000</v>
      </c>
      <c r="F41" s="18">
        <f t="shared" ca="1" si="1"/>
        <v>5</v>
      </c>
      <c r="G41" s="18">
        <f t="shared" si="1"/>
        <v>5</v>
      </c>
      <c r="H41" s="18">
        <f t="shared" si="1"/>
        <v>5</v>
      </c>
      <c r="I41" s="18" t="str">
        <f t="shared" ca="1" si="2"/>
        <v>555</v>
      </c>
      <c r="J41" s="18" t="str">
        <f t="shared" ca="1" si="3"/>
        <v>Champions</v>
      </c>
    </row>
    <row r="42" spans="1:10" x14ac:dyDescent="0.35">
      <c r="A42" s="10" t="str">
        <f>Pivot_Tables!B44</f>
        <v>Jarma Global Resources</v>
      </c>
      <c r="B42" s="17">
        <f>Pivot_Tables!C44</f>
        <v>45791</v>
      </c>
      <c r="C42" s="18">
        <f t="shared" ca="1" si="0"/>
        <v>34</v>
      </c>
      <c r="D42" s="18">
        <f>VLOOKUP(A42,Pivot_Tables!E43:F176,2,FALSE)</f>
        <v>2</v>
      </c>
      <c r="E42" s="20">
        <f>VLOOKUP(A42,Pivot_Tables!H44:I176,2,FALSE)</f>
        <v>586000</v>
      </c>
      <c r="F42" s="18">
        <f t="shared" ca="1" si="1"/>
        <v>5</v>
      </c>
      <c r="G42" s="18">
        <f t="shared" si="1"/>
        <v>5</v>
      </c>
      <c r="H42" s="18">
        <f t="shared" si="1"/>
        <v>5</v>
      </c>
      <c r="I42" s="18" t="str">
        <f t="shared" ca="1" si="2"/>
        <v>555</v>
      </c>
      <c r="J42" s="18" t="str">
        <f t="shared" ca="1" si="3"/>
        <v>Champions</v>
      </c>
    </row>
    <row r="43" spans="1:10" x14ac:dyDescent="0.35">
      <c r="A43" s="10" t="str">
        <f>Pivot_Tables!B45</f>
        <v>Jarma Industries</v>
      </c>
      <c r="B43" s="17">
        <f>Pivot_Tables!C45</f>
        <v>45801</v>
      </c>
      <c r="C43" s="18">
        <f t="shared" ca="1" si="0"/>
        <v>24</v>
      </c>
      <c r="D43" s="18">
        <f>VLOOKUP(A43,Pivot_Tables!E44:F177,2,FALSE)</f>
        <v>21</v>
      </c>
      <c r="E43" s="20">
        <f>VLOOKUP(A43,Pivot_Tables!H45:I177,2,FALSE)</f>
        <v>12031000</v>
      </c>
      <c r="F43" s="18">
        <f t="shared" ca="1" si="1"/>
        <v>5</v>
      </c>
      <c r="G43" s="18">
        <f t="shared" si="1"/>
        <v>2</v>
      </c>
      <c r="H43" s="18">
        <f t="shared" si="1"/>
        <v>2</v>
      </c>
      <c r="I43" s="18" t="str">
        <f t="shared" ca="1" si="2"/>
        <v>522</v>
      </c>
      <c r="J43" s="18" t="str">
        <f t="shared" ca="1" si="3"/>
        <v>Recent Customers</v>
      </c>
    </row>
    <row r="44" spans="1:10" x14ac:dyDescent="0.35">
      <c r="A44" s="10" t="str">
        <f>Pivot_Tables!B46</f>
        <v>Jarma Limited</v>
      </c>
      <c r="B44" s="17">
        <f>Pivot_Tables!C46</f>
        <v>45800</v>
      </c>
      <c r="C44" s="18">
        <f t="shared" ca="1" si="0"/>
        <v>25</v>
      </c>
      <c r="D44" s="18">
        <f>VLOOKUP(A44,Pivot_Tables!E45:F178,2,FALSE)</f>
        <v>14</v>
      </c>
      <c r="E44" s="20">
        <f>VLOOKUP(A44,Pivot_Tables!H46:I178,2,FALSE)</f>
        <v>7555000</v>
      </c>
      <c r="F44" s="18">
        <f t="shared" ca="1" si="1"/>
        <v>5</v>
      </c>
      <c r="G44" s="18">
        <f t="shared" si="1"/>
        <v>2</v>
      </c>
      <c r="H44" s="18">
        <f t="shared" si="1"/>
        <v>2</v>
      </c>
      <c r="I44" s="18" t="str">
        <f t="shared" ca="1" si="2"/>
        <v>522</v>
      </c>
      <c r="J44" s="18" t="str">
        <f t="shared" ca="1" si="3"/>
        <v>Recent Customers</v>
      </c>
    </row>
    <row r="45" spans="1:10" x14ac:dyDescent="0.35">
      <c r="A45" s="10" t="str">
        <f>Pivot_Tables!B47</f>
        <v>Jarma Logistics</v>
      </c>
      <c r="B45" s="17">
        <f>Pivot_Tables!C47</f>
        <v>45799</v>
      </c>
      <c r="C45" s="18">
        <f t="shared" ca="1" si="0"/>
        <v>26</v>
      </c>
      <c r="D45" s="18">
        <f>VLOOKUP(A45,Pivot_Tables!E46:F179,2,FALSE)</f>
        <v>8</v>
      </c>
      <c r="E45" s="20">
        <f>VLOOKUP(A45,Pivot_Tables!H47:I179,2,FALSE)</f>
        <v>3610000</v>
      </c>
      <c r="F45" s="18">
        <f t="shared" ca="1" si="1"/>
        <v>5</v>
      </c>
      <c r="G45" s="18">
        <f t="shared" si="1"/>
        <v>3</v>
      </c>
      <c r="H45" s="18">
        <f t="shared" si="1"/>
        <v>3</v>
      </c>
      <c r="I45" s="18" t="str">
        <f t="shared" ca="1" si="2"/>
        <v>533</v>
      </c>
      <c r="J45" s="18" t="str">
        <f t="shared" ca="1" si="3"/>
        <v>Others</v>
      </c>
    </row>
    <row r="46" spans="1:10" x14ac:dyDescent="0.35">
      <c r="A46" s="10" t="str">
        <f>Pivot_Tables!B48</f>
        <v>Jarma Nig. Ltd.</v>
      </c>
      <c r="B46" s="17">
        <f>Pivot_Tables!C48</f>
        <v>45805</v>
      </c>
      <c r="C46" s="18">
        <f t="shared" ca="1" si="0"/>
        <v>20</v>
      </c>
      <c r="D46" s="18">
        <f>VLOOKUP(A46,Pivot_Tables!E47:F180,2,FALSE)</f>
        <v>6</v>
      </c>
      <c r="E46" s="20">
        <f>VLOOKUP(A46,Pivot_Tables!H48:I180,2,FALSE)</f>
        <v>1838000</v>
      </c>
      <c r="F46" s="18">
        <f t="shared" ca="1" si="1"/>
        <v>5</v>
      </c>
      <c r="G46" s="18">
        <f t="shared" si="1"/>
        <v>4</v>
      </c>
      <c r="H46" s="18">
        <f t="shared" si="1"/>
        <v>5</v>
      </c>
      <c r="I46" s="18" t="str">
        <f t="shared" ca="1" si="2"/>
        <v>545</v>
      </c>
      <c r="J46" s="18" t="str">
        <f t="shared" ca="1" si="3"/>
        <v>Champions</v>
      </c>
    </row>
    <row r="47" spans="1:10" x14ac:dyDescent="0.35">
      <c r="A47" s="10" t="str">
        <f>Pivot_Tables!B49</f>
        <v>Jarma Stores</v>
      </c>
      <c r="B47" s="17">
        <f>Pivot_Tables!C49</f>
        <v>45805</v>
      </c>
      <c r="C47" s="18">
        <f t="shared" ca="1" si="0"/>
        <v>20</v>
      </c>
      <c r="D47" s="18">
        <f>VLOOKUP(A47,Pivot_Tables!E48:F181,2,FALSE)</f>
        <v>8</v>
      </c>
      <c r="E47" s="20">
        <f>VLOOKUP(A47,Pivot_Tables!H49:I181,2,FALSE)</f>
        <v>5036000</v>
      </c>
      <c r="F47" s="18">
        <f t="shared" ca="1" si="1"/>
        <v>5</v>
      </c>
      <c r="G47" s="18">
        <f t="shared" si="1"/>
        <v>3</v>
      </c>
      <c r="H47" s="18">
        <f t="shared" si="1"/>
        <v>3</v>
      </c>
      <c r="I47" s="18" t="str">
        <f t="shared" ca="1" si="2"/>
        <v>533</v>
      </c>
      <c r="J47" s="18" t="str">
        <f t="shared" ca="1" si="3"/>
        <v>Others</v>
      </c>
    </row>
    <row r="48" spans="1:10" x14ac:dyDescent="0.35">
      <c r="A48" s="10" t="str">
        <f>Pivot_Tables!B50</f>
        <v>Jarma Trading Co.</v>
      </c>
      <c r="B48" s="17">
        <f>Pivot_Tables!C50</f>
        <v>45771</v>
      </c>
      <c r="C48" s="18">
        <f t="shared" ca="1" si="0"/>
        <v>54</v>
      </c>
      <c r="D48" s="18">
        <f>VLOOKUP(A48,Pivot_Tables!E49:F182,2,FALSE)</f>
        <v>5</v>
      </c>
      <c r="E48" s="20">
        <f>VLOOKUP(A48,Pivot_Tables!H50:I182,2,FALSE)</f>
        <v>1270000</v>
      </c>
      <c r="F48" s="18">
        <f t="shared" ca="1" si="1"/>
        <v>4</v>
      </c>
      <c r="G48" s="18">
        <f t="shared" si="1"/>
        <v>4</v>
      </c>
      <c r="H48" s="18">
        <f t="shared" si="1"/>
        <v>5</v>
      </c>
      <c r="I48" s="18" t="str">
        <f t="shared" ca="1" si="2"/>
        <v>445</v>
      </c>
      <c r="J48" s="18" t="str">
        <f t="shared" ca="1" si="3"/>
        <v>Champions</v>
      </c>
    </row>
    <row r="49" spans="1:10" x14ac:dyDescent="0.35">
      <c r="A49" s="10" t="str">
        <f>Pivot_Tables!B51</f>
        <v>Kano Distributors</v>
      </c>
      <c r="B49" s="17">
        <f>Pivot_Tables!C51</f>
        <v>45778</v>
      </c>
      <c r="C49" s="18">
        <f t="shared" ca="1" si="0"/>
        <v>47</v>
      </c>
      <c r="D49" s="18">
        <f>VLOOKUP(A49,Pivot_Tables!E50:F183,2,FALSE)</f>
        <v>9</v>
      </c>
      <c r="E49" s="20">
        <f>VLOOKUP(A49,Pivot_Tables!H51:I183,2,FALSE)</f>
        <v>4255000</v>
      </c>
      <c r="F49" s="18">
        <f t="shared" ca="1" si="1"/>
        <v>4</v>
      </c>
      <c r="G49" s="18">
        <f t="shared" si="1"/>
        <v>3</v>
      </c>
      <c r="H49" s="18">
        <f t="shared" si="1"/>
        <v>3</v>
      </c>
      <c r="I49" s="18" t="str">
        <f t="shared" ca="1" si="2"/>
        <v>433</v>
      </c>
      <c r="J49" s="18" t="str">
        <f t="shared" ca="1" si="3"/>
        <v>Others</v>
      </c>
    </row>
    <row r="50" spans="1:10" x14ac:dyDescent="0.35">
      <c r="A50" s="10" t="str">
        <f>Pivot_Tables!B52</f>
        <v>Kano Enterprises</v>
      </c>
      <c r="B50" s="17">
        <f>Pivot_Tables!C52</f>
        <v>45777</v>
      </c>
      <c r="C50" s="18">
        <f t="shared" ca="1" si="0"/>
        <v>48</v>
      </c>
      <c r="D50" s="18">
        <f>VLOOKUP(A50,Pivot_Tables!E51:F184,2,FALSE)</f>
        <v>10</v>
      </c>
      <c r="E50" s="20">
        <f>VLOOKUP(A50,Pivot_Tables!H52:I184,2,FALSE)</f>
        <v>5843000</v>
      </c>
      <c r="F50" s="18">
        <f t="shared" ca="1" si="1"/>
        <v>4</v>
      </c>
      <c r="G50" s="18">
        <f t="shared" si="1"/>
        <v>3</v>
      </c>
      <c r="H50" s="18">
        <f t="shared" si="1"/>
        <v>2</v>
      </c>
      <c r="I50" s="18" t="str">
        <f t="shared" ca="1" si="2"/>
        <v>432</v>
      </c>
      <c r="J50" s="18" t="str">
        <f t="shared" ca="1" si="3"/>
        <v>Others</v>
      </c>
    </row>
    <row r="51" spans="1:10" x14ac:dyDescent="0.35">
      <c r="A51" s="10" t="str">
        <f>Pivot_Tables!B53</f>
        <v>Kano General Merchants</v>
      </c>
      <c r="B51" s="17">
        <f>Pivot_Tables!C53</f>
        <v>45781</v>
      </c>
      <c r="C51" s="18">
        <f t="shared" ca="1" si="0"/>
        <v>44</v>
      </c>
      <c r="D51" s="18">
        <f>VLOOKUP(A51,Pivot_Tables!E52:F185,2,FALSE)</f>
        <v>9</v>
      </c>
      <c r="E51" s="20">
        <f>VLOOKUP(A51,Pivot_Tables!H53:I185,2,FALSE)</f>
        <v>5963000</v>
      </c>
      <c r="F51" s="18">
        <f t="shared" ca="1" si="1"/>
        <v>4</v>
      </c>
      <c r="G51" s="18">
        <f t="shared" si="1"/>
        <v>3</v>
      </c>
      <c r="H51" s="18">
        <f t="shared" si="1"/>
        <v>2</v>
      </c>
      <c r="I51" s="18" t="str">
        <f t="shared" ca="1" si="2"/>
        <v>432</v>
      </c>
      <c r="J51" s="18" t="str">
        <f t="shared" ca="1" si="3"/>
        <v>Others</v>
      </c>
    </row>
    <row r="52" spans="1:10" x14ac:dyDescent="0.35">
      <c r="A52" s="10" t="str">
        <f>Pivot_Tables!B54</f>
        <v>Kano Industries</v>
      </c>
      <c r="B52" s="17">
        <f>Pivot_Tables!C54</f>
        <v>45691</v>
      </c>
      <c r="C52" s="18">
        <f t="shared" ca="1" si="0"/>
        <v>134</v>
      </c>
      <c r="D52" s="18">
        <f>VLOOKUP(A52,Pivot_Tables!E53:F186,2,FALSE)</f>
        <v>4</v>
      </c>
      <c r="E52" s="20">
        <f>VLOOKUP(A52,Pivot_Tables!H54:I186,2,FALSE)</f>
        <v>1845000</v>
      </c>
      <c r="F52" s="18">
        <f t="shared" ca="1" si="1"/>
        <v>2</v>
      </c>
      <c r="G52" s="18">
        <f t="shared" si="1"/>
        <v>5</v>
      </c>
      <c r="H52" s="18">
        <f t="shared" si="1"/>
        <v>5</v>
      </c>
      <c r="I52" s="18" t="str">
        <f t="shared" ca="1" si="2"/>
        <v>255</v>
      </c>
      <c r="J52" s="18" t="str">
        <f t="shared" ca="1" si="3"/>
        <v>Can't Lose Them</v>
      </c>
    </row>
    <row r="53" spans="1:10" x14ac:dyDescent="0.35">
      <c r="A53" s="10" t="str">
        <f>Pivot_Tables!B55</f>
        <v>Kano Limited</v>
      </c>
      <c r="B53" s="17">
        <f>Pivot_Tables!C55</f>
        <v>45795</v>
      </c>
      <c r="C53" s="18">
        <f t="shared" ca="1" si="0"/>
        <v>30</v>
      </c>
      <c r="D53" s="18">
        <f>VLOOKUP(A53,Pivot_Tables!E54:F187,2,FALSE)</f>
        <v>14</v>
      </c>
      <c r="E53" s="20">
        <f>VLOOKUP(A53,Pivot_Tables!H55:I187,2,FALSE)</f>
        <v>8013000</v>
      </c>
      <c r="F53" s="18">
        <f t="shared" ca="1" si="1"/>
        <v>5</v>
      </c>
      <c r="G53" s="18">
        <f t="shared" si="1"/>
        <v>2</v>
      </c>
      <c r="H53" s="18">
        <f t="shared" si="1"/>
        <v>2</v>
      </c>
      <c r="I53" s="18" t="str">
        <f t="shared" ca="1" si="2"/>
        <v>522</v>
      </c>
      <c r="J53" s="18" t="str">
        <f t="shared" ca="1" si="3"/>
        <v>Recent Customers</v>
      </c>
    </row>
    <row r="54" spans="1:10" x14ac:dyDescent="0.35">
      <c r="A54" s="10" t="str">
        <f>Pivot_Tables!B56</f>
        <v>Kano Logistics</v>
      </c>
      <c r="B54" s="17">
        <f>Pivot_Tables!C56</f>
        <v>45749</v>
      </c>
      <c r="C54" s="18">
        <f t="shared" ca="1" si="0"/>
        <v>76</v>
      </c>
      <c r="D54" s="18">
        <f>VLOOKUP(A54,Pivot_Tables!E55:F188,2,FALSE)</f>
        <v>5</v>
      </c>
      <c r="E54" s="20">
        <f>VLOOKUP(A54,Pivot_Tables!H56:I188,2,FALSE)</f>
        <v>3686000</v>
      </c>
      <c r="F54" s="18">
        <f t="shared" ca="1" si="1"/>
        <v>3</v>
      </c>
      <c r="G54" s="18">
        <f t="shared" si="1"/>
        <v>4</v>
      </c>
      <c r="H54" s="18">
        <f t="shared" si="1"/>
        <v>3</v>
      </c>
      <c r="I54" s="18" t="str">
        <f t="shared" ca="1" si="2"/>
        <v>343</v>
      </c>
      <c r="J54" s="18" t="str">
        <f t="shared" ca="1" si="3"/>
        <v>Loyal Customers</v>
      </c>
    </row>
    <row r="55" spans="1:10" x14ac:dyDescent="0.35">
      <c r="A55" s="10" t="str">
        <f>Pivot_Tables!B57</f>
        <v>Kano Trading Co.</v>
      </c>
      <c r="B55" s="17">
        <f>Pivot_Tables!C57</f>
        <v>45765</v>
      </c>
      <c r="C55" s="18">
        <f t="shared" ca="1" si="0"/>
        <v>60</v>
      </c>
      <c r="D55" s="18">
        <f>VLOOKUP(A55,Pivot_Tables!E56:F189,2,FALSE)</f>
        <v>13</v>
      </c>
      <c r="E55" s="20">
        <f>VLOOKUP(A55,Pivot_Tables!H57:I189,2,FALSE)</f>
        <v>7408000</v>
      </c>
      <c r="F55" s="18">
        <f t="shared" ca="1" si="1"/>
        <v>3</v>
      </c>
      <c r="G55" s="18">
        <f t="shared" si="1"/>
        <v>2</v>
      </c>
      <c r="H55" s="18">
        <f t="shared" si="1"/>
        <v>2</v>
      </c>
      <c r="I55" s="18" t="str">
        <f t="shared" ca="1" si="2"/>
        <v>322</v>
      </c>
      <c r="J55" s="18" t="str">
        <f t="shared" ca="1" si="3"/>
        <v>Others</v>
      </c>
    </row>
    <row r="56" spans="1:10" x14ac:dyDescent="0.35">
      <c r="A56" s="10" t="str">
        <f>Pivot_Tables!B58</f>
        <v>Kano Ventures</v>
      </c>
      <c r="B56" s="17">
        <f>Pivot_Tables!C58</f>
        <v>45777</v>
      </c>
      <c r="C56" s="18">
        <f t="shared" ca="1" si="0"/>
        <v>48</v>
      </c>
      <c r="D56" s="18">
        <f>VLOOKUP(A56,Pivot_Tables!E57:F190,2,FALSE)</f>
        <v>3</v>
      </c>
      <c r="E56" s="20">
        <f>VLOOKUP(A56,Pivot_Tables!H58:I190,2,FALSE)</f>
        <v>688000</v>
      </c>
      <c r="F56" s="18">
        <f t="shared" ca="1" si="1"/>
        <v>4</v>
      </c>
      <c r="G56" s="18">
        <f t="shared" si="1"/>
        <v>5</v>
      </c>
      <c r="H56" s="18">
        <f t="shared" si="1"/>
        <v>5</v>
      </c>
      <c r="I56" s="18" t="str">
        <f t="shared" ca="1" si="2"/>
        <v>455</v>
      </c>
      <c r="J56" s="18" t="str">
        <f t="shared" ca="1" si="3"/>
        <v>Champions</v>
      </c>
    </row>
    <row r="57" spans="1:10" x14ac:dyDescent="0.35">
      <c r="A57" s="10" t="str">
        <f>Pivot_Tables!B59</f>
        <v>Katsina Distributors</v>
      </c>
      <c r="B57" s="17">
        <f>Pivot_Tables!C59</f>
        <v>45796</v>
      </c>
      <c r="C57" s="18">
        <f t="shared" ca="1" si="0"/>
        <v>29</v>
      </c>
      <c r="D57" s="18">
        <f>VLOOKUP(A57,Pivot_Tables!E58:F191,2,FALSE)</f>
        <v>9</v>
      </c>
      <c r="E57" s="20">
        <f>VLOOKUP(A57,Pivot_Tables!H59:I191,2,FALSE)</f>
        <v>4562000</v>
      </c>
      <c r="F57" s="18">
        <f t="shared" ca="1" si="1"/>
        <v>5</v>
      </c>
      <c r="G57" s="18">
        <f t="shared" si="1"/>
        <v>3</v>
      </c>
      <c r="H57" s="18">
        <f t="shared" si="1"/>
        <v>3</v>
      </c>
      <c r="I57" s="18" t="str">
        <f t="shared" ca="1" si="2"/>
        <v>533</v>
      </c>
      <c r="J57" s="18" t="str">
        <f t="shared" ca="1" si="3"/>
        <v>Others</v>
      </c>
    </row>
    <row r="58" spans="1:10" x14ac:dyDescent="0.35">
      <c r="A58" s="10" t="str">
        <f>Pivot_Tables!B60</f>
        <v>Katsina Enterprises</v>
      </c>
      <c r="B58" s="17">
        <f>Pivot_Tables!C60</f>
        <v>45784</v>
      </c>
      <c r="C58" s="18">
        <f t="shared" ca="1" si="0"/>
        <v>41</v>
      </c>
      <c r="D58" s="18">
        <f>VLOOKUP(A58,Pivot_Tables!E59:F192,2,FALSE)</f>
        <v>16</v>
      </c>
      <c r="E58" s="20">
        <f>VLOOKUP(A58,Pivot_Tables!H60:I192,2,FALSE)</f>
        <v>8169000</v>
      </c>
      <c r="F58" s="18">
        <f t="shared" ca="1" si="1"/>
        <v>5</v>
      </c>
      <c r="G58" s="18">
        <f t="shared" si="1"/>
        <v>2</v>
      </c>
      <c r="H58" s="18">
        <f t="shared" si="1"/>
        <v>2</v>
      </c>
      <c r="I58" s="18" t="str">
        <f t="shared" ca="1" si="2"/>
        <v>522</v>
      </c>
      <c r="J58" s="18" t="str">
        <f t="shared" ca="1" si="3"/>
        <v>Recent Customers</v>
      </c>
    </row>
    <row r="59" spans="1:10" x14ac:dyDescent="0.35">
      <c r="A59" s="10" t="str">
        <f>Pivot_Tables!B61</f>
        <v>Katsina Global Resources</v>
      </c>
      <c r="B59" s="17">
        <f>Pivot_Tables!C61</f>
        <v>45780</v>
      </c>
      <c r="C59" s="18">
        <f t="shared" ca="1" si="0"/>
        <v>45</v>
      </c>
      <c r="D59" s="18">
        <f>VLOOKUP(A59,Pivot_Tables!E60:F193,2,FALSE)</f>
        <v>10</v>
      </c>
      <c r="E59" s="20">
        <f>VLOOKUP(A59,Pivot_Tables!H61:I193,2,FALSE)</f>
        <v>6071000</v>
      </c>
      <c r="F59" s="18">
        <f t="shared" ca="1" si="1"/>
        <v>4</v>
      </c>
      <c r="G59" s="18">
        <f t="shared" si="1"/>
        <v>2</v>
      </c>
      <c r="H59" s="18">
        <f t="shared" si="1"/>
        <v>2</v>
      </c>
      <c r="I59" s="18" t="str">
        <f t="shared" ca="1" si="2"/>
        <v>422</v>
      </c>
      <c r="J59" s="18" t="str">
        <f t="shared" ca="1" si="3"/>
        <v>Recent Customers</v>
      </c>
    </row>
    <row r="60" spans="1:10" x14ac:dyDescent="0.35">
      <c r="A60" s="10" t="str">
        <f>Pivot_Tables!B62</f>
        <v>Katsina Group</v>
      </c>
      <c r="B60" s="17">
        <f>Pivot_Tables!C62</f>
        <v>45600</v>
      </c>
      <c r="C60" s="18">
        <f t="shared" ca="1" si="0"/>
        <v>225</v>
      </c>
      <c r="D60" s="18">
        <f>VLOOKUP(A60,Pivot_Tables!E61:F194,2,FALSE)</f>
        <v>4</v>
      </c>
      <c r="E60" s="20">
        <f>VLOOKUP(A60,Pivot_Tables!H62:I194,2,FALSE)</f>
        <v>2310000</v>
      </c>
      <c r="F60" s="18">
        <f t="shared" ca="1" si="1"/>
        <v>2</v>
      </c>
      <c r="G60" s="18">
        <f t="shared" si="1"/>
        <v>5</v>
      </c>
      <c r="H60" s="18">
        <f t="shared" si="1"/>
        <v>4</v>
      </c>
      <c r="I60" s="18" t="str">
        <f t="shared" ca="1" si="2"/>
        <v>254</v>
      </c>
      <c r="J60" s="18" t="str">
        <f t="shared" ca="1" si="3"/>
        <v>Can't Lose Them</v>
      </c>
    </row>
    <row r="61" spans="1:10" x14ac:dyDescent="0.35">
      <c r="A61" s="10" t="str">
        <f>Pivot_Tables!B63</f>
        <v>Katsina Limited</v>
      </c>
      <c r="B61" s="17">
        <f>Pivot_Tables!C63</f>
        <v>45803</v>
      </c>
      <c r="C61" s="18">
        <f t="shared" ca="1" si="0"/>
        <v>22</v>
      </c>
      <c r="D61" s="18">
        <f>VLOOKUP(A61,Pivot_Tables!E62:F195,2,FALSE)</f>
        <v>3</v>
      </c>
      <c r="E61" s="20">
        <f>VLOOKUP(A61,Pivot_Tables!H63:I195,2,FALSE)</f>
        <v>1388000</v>
      </c>
      <c r="F61" s="18">
        <f t="shared" ca="1" si="1"/>
        <v>5</v>
      </c>
      <c r="G61" s="18">
        <f t="shared" si="1"/>
        <v>5</v>
      </c>
      <c r="H61" s="18">
        <f t="shared" si="1"/>
        <v>5</v>
      </c>
      <c r="I61" s="18" t="str">
        <f t="shared" ca="1" si="2"/>
        <v>555</v>
      </c>
      <c r="J61" s="18" t="str">
        <f t="shared" ca="1" si="3"/>
        <v>Champions</v>
      </c>
    </row>
    <row r="62" spans="1:10" x14ac:dyDescent="0.35">
      <c r="A62" s="10" t="str">
        <f>Pivot_Tables!B64</f>
        <v>Katsina Logistics</v>
      </c>
      <c r="B62" s="17">
        <f>Pivot_Tables!C64</f>
        <v>45784</v>
      </c>
      <c r="C62" s="18">
        <f t="shared" ca="1" si="0"/>
        <v>41</v>
      </c>
      <c r="D62" s="18">
        <f>VLOOKUP(A62,Pivot_Tables!E63:F196,2,FALSE)</f>
        <v>5</v>
      </c>
      <c r="E62" s="20">
        <f>VLOOKUP(A62,Pivot_Tables!H64:I196,2,FALSE)</f>
        <v>4030000</v>
      </c>
      <c r="F62" s="18">
        <f t="shared" ca="1" si="1"/>
        <v>5</v>
      </c>
      <c r="G62" s="18">
        <f t="shared" si="1"/>
        <v>4</v>
      </c>
      <c r="H62" s="18">
        <f t="shared" si="1"/>
        <v>3</v>
      </c>
      <c r="I62" s="18" t="str">
        <f t="shared" ca="1" si="2"/>
        <v>543</v>
      </c>
      <c r="J62" s="18" t="str">
        <f t="shared" ca="1" si="3"/>
        <v>Loyal Customers</v>
      </c>
    </row>
    <row r="63" spans="1:10" x14ac:dyDescent="0.35">
      <c r="A63" s="10" t="str">
        <f>Pivot_Tables!B65</f>
        <v>Katsina Nig. Ltd.</v>
      </c>
      <c r="B63" s="17">
        <f>Pivot_Tables!C65</f>
        <v>45767</v>
      </c>
      <c r="C63" s="18">
        <f t="shared" ca="1" si="0"/>
        <v>58</v>
      </c>
      <c r="D63" s="18">
        <f>VLOOKUP(A63,Pivot_Tables!E64:F197,2,FALSE)</f>
        <v>6</v>
      </c>
      <c r="E63" s="20">
        <f>VLOOKUP(A63,Pivot_Tables!H65:I197,2,FALSE)</f>
        <v>3235000</v>
      </c>
      <c r="F63" s="18">
        <f t="shared" ca="1" si="1"/>
        <v>4</v>
      </c>
      <c r="G63" s="18">
        <f t="shared" si="1"/>
        <v>4</v>
      </c>
      <c r="H63" s="18">
        <f t="shared" si="1"/>
        <v>4</v>
      </c>
      <c r="I63" s="18" t="str">
        <f t="shared" ca="1" si="2"/>
        <v>444</v>
      </c>
      <c r="J63" s="18" t="str">
        <f t="shared" ca="1" si="3"/>
        <v>Champions</v>
      </c>
    </row>
    <row r="64" spans="1:10" x14ac:dyDescent="0.35">
      <c r="A64" s="10" t="str">
        <f>Pivot_Tables!B66</f>
        <v>Katsina Stores</v>
      </c>
      <c r="B64" s="17">
        <f>Pivot_Tables!C66</f>
        <v>45679</v>
      </c>
      <c r="C64" s="18">
        <f t="shared" ca="1" si="0"/>
        <v>146</v>
      </c>
      <c r="D64" s="18">
        <f>VLOOKUP(A64,Pivot_Tables!E65:F198,2,FALSE)</f>
        <v>3</v>
      </c>
      <c r="E64" s="20">
        <f>VLOOKUP(A64,Pivot_Tables!H66:I198,2,FALSE)</f>
        <v>1685000</v>
      </c>
      <c r="F64" s="18">
        <f t="shared" ca="1" si="1"/>
        <v>2</v>
      </c>
      <c r="G64" s="18">
        <f t="shared" si="1"/>
        <v>5</v>
      </c>
      <c r="H64" s="18">
        <f t="shared" si="1"/>
        <v>5</v>
      </c>
      <c r="I64" s="18" t="str">
        <f t="shared" ca="1" si="2"/>
        <v>255</v>
      </c>
      <c r="J64" s="18" t="str">
        <f t="shared" ca="1" si="3"/>
        <v>Can't Lose Them</v>
      </c>
    </row>
    <row r="65" spans="1:10" x14ac:dyDescent="0.35">
      <c r="A65" s="10" t="str">
        <f>Pivot_Tables!B67</f>
        <v>Madaki Enterprises</v>
      </c>
      <c r="B65" s="17">
        <f>Pivot_Tables!C67</f>
        <v>45735</v>
      </c>
      <c r="C65" s="18">
        <f t="shared" ca="1" si="0"/>
        <v>90</v>
      </c>
      <c r="D65" s="18">
        <f>VLOOKUP(A65,Pivot_Tables!E66:F199,2,FALSE)</f>
        <v>5</v>
      </c>
      <c r="E65" s="20">
        <f>VLOOKUP(A65,Pivot_Tables!H67:I199,2,FALSE)</f>
        <v>2035000</v>
      </c>
      <c r="F65" s="18">
        <f t="shared" ca="1" si="1"/>
        <v>3</v>
      </c>
      <c r="G65" s="18">
        <f t="shared" si="1"/>
        <v>4</v>
      </c>
      <c r="H65" s="18">
        <f t="shared" si="1"/>
        <v>5</v>
      </c>
      <c r="I65" s="18" t="str">
        <f t="shared" ca="1" si="2"/>
        <v>345</v>
      </c>
      <c r="J65" s="18" t="str">
        <f t="shared" ca="1" si="3"/>
        <v>Loyal Customers</v>
      </c>
    </row>
    <row r="66" spans="1:10" x14ac:dyDescent="0.35">
      <c r="A66" s="10" t="str">
        <f>Pivot_Tables!B68</f>
        <v>Madaki General Merchants</v>
      </c>
      <c r="B66" s="17">
        <f>Pivot_Tables!C68</f>
        <v>45746</v>
      </c>
      <c r="C66" s="18">
        <f t="shared" ca="1" si="0"/>
        <v>79</v>
      </c>
      <c r="D66" s="18">
        <f>VLOOKUP(A66,Pivot_Tables!E67:F200,2,FALSE)</f>
        <v>7</v>
      </c>
      <c r="E66" s="20">
        <f>VLOOKUP(A66,Pivot_Tables!H68:I200,2,FALSE)</f>
        <v>3614000</v>
      </c>
      <c r="F66" s="18">
        <f t="shared" ca="1" si="1"/>
        <v>3</v>
      </c>
      <c r="G66" s="18">
        <f t="shared" si="1"/>
        <v>3</v>
      </c>
      <c r="H66" s="18">
        <f t="shared" si="1"/>
        <v>3</v>
      </c>
      <c r="I66" s="18" t="str">
        <f t="shared" ca="1" si="2"/>
        <v>333</v>
      </c>
      <c r="J66" s="18" t="str">
        <f t="shared" ca="1" si="3"/>
        <v>Others</v>
      </c>
    </row>
    <row r="67" spans="1:10" x14ac:dyDescent="0.35">
      <c r="A67" s="10" t="str">
        <f>Pivot_Tables!B69</f>
        <v>Madaki Group</v>
      </c>
      <c r="B67" s="17">
        <f>Pivot_Tables!C69</f>
        <v>45805</v>
      </c>
      <c r="C67" s="18">
        <f t="shared" ref="C67:C130" ca="1" si="4">TODAY()-B67</f>
        <v>20</v>
      </c>
      <c r="D67" s="18">
        <f>VLOOKUP(A67,Pivot_Tables!E68:F201,2,FALSE)</f>
        <v>7</v>
      </c>
      <c r="E67" s="20">
        <f>VLOOKUP(A67,Pivot_Tables!H69:I201,2,FALSE)</f>
        <v>3786000</v>
      </c>
      <c r="F67" s="18">
        <f t="shared" ref="F67:I130" ca="1" si="5">IF(C67&lt;=_xlfn.QUARTILE.INC(C67:C199,1),5,IF(C67&lt;=_xlfn.QUARTILE.INC(C67:C199,2),4,IF(C67&lt;=_xlfn.QUARTILE.INC(C67:C199,3),3,IF(C67&lt;=_xlfn.QUARTILE.INC(C67:C199,4),2,1))))</f>
        <v>5</v>
      </c>
      <c r="G67" s="18">
        <f t="shared" si="5"/>
        <v>3</v>
      </c>
      <c r="H67" s="18">
        <f t="shared" si="5"/>
        <v>3</v>
      </c>
      <c r="I67" s="18" t="str">
        <f t="shared" ref="I67:J130" ca="1" si="6">F67&amp;G67&amp;H67</f>
        <v>533</v>
      </c>
      <c r="J67" s="18" t="str">
        <f t="shared" ref="J67:J130" ca="1" si="7">IF(AND(F67&gt;=4,G67&gt;=4,H67&gt;=4),"Champions",
 IF(AND(F67&gt;=3,G67&gt;=4,H67&gt;=3),"Loyal Customers",
 IF(AND(F67&lt;=2,G67&gt;=4,H67&gt;=4),"Can't Lose Them",
 IF(AND(F67&lt;=2,G67&gt;=3,H67&gt;=3),"At Risk",
 IF(AND(F67&gt;=4,G67&lt;=2,H67&lt;=2),"Recent Customers",
 IF(AND(F67&lt;=2,G67&lt;=2,H67&lt;=2),"Lost",
 "Others"))))))</f>
        <v>Others</v>
      </c>
    </row>
    <row r="68" spans="1:10" x14ac:dyDescent="0.35">
      <c r="A68" s="10" t="str">
        <f>Pivot_Tables!B70</f>
        <v>Madaki Industries</v>
      </c>
      <c r="B68" s="17">
        <f>Pivot_Tables!C70</f>
        <v>45711</v>
      </c>
      <c r="C68" s="18">
        <f t="shared" ca="1" si="4"/>
        <v>114</v>
      </c>
      <c r="D68" s="18">
        <f>VLOOKUP(A68,Pivot_Tables!E69:F202,2,FALSE)</f>
        <v>4</v>
      </c>
      <c r="E68" s="20">
        <f>VLOOKUP(A68,Pivot_Tables!H70:I202,2,FALSE)</f>
        <v>1911000</v>
      </c>
      <c r="F68" s="18">
        <f t="shared" ca="1" si="5"/>
        <v>2</v>
      </c>
      <c r="G68" s="18">
        <f t="shared" si="5"/>
        <v>5</v>
      </c>
      <c r="H68" s="18">
        <f t="shared" si="5"/>
        <v>5</v>
      </c>
      <c r="I68" s="18" t="str">
        <f t="shared" ca="1" si="6"/>
        <v>255</v>
      </c>
      <c r="J68" s="18" t="str">
        <f t="shared" ca="1" si="7"/>
        <v>Can't Lose Them</v>
      </c>
    </row>
    <row r="69" spans="1:10" x14ac:dyDescent="0.35">
      <c r="A69" s="10" t="str">
        <f>Pivot_Tables!B71</f>
        <v>Madaki Nig. Ltd.</v>
      </c>
      <c r="B69" s="17">
        <f>Pivot_Tables!C71</f>
        <v>45769</v>
      </c>
      <c r="C69" s="18">
        <f t="shared" ca="1" si="4"/>
        <v>56</v>
      </c>
      <c r="D69" s="18">
        <f>VLOOKUP(A69,Pivot_Tables!E70:F203,2,FALSE)</f>
        <v>6</v>
      </c>
      <c r="E69" s="20">
        <f>VLOOKUP(A69,Pivot_Tables!H71:I203,2,FALSE)</f>
        <v>4179000</v>
      </c>
      <c r="F69" s="18">
        <f t="shared" ca="1" si="5"/>
        <v>4</v>
      </c>
      <c r="G69" s="18">
        <f t="shared" si="5"/>
        <v>4</v>
      </c>
      <c r="H69" s="18">
        <f t="shared" si="5"/>
        <v>3</v>
      </c>
      <c r="I69" s="18" t="str">
        <f t="shared" ca="1" si="6"/>
        <v>443</v>
      </c>
      <c r="J69" s="18" t="str">
        <f t="shared" ca="1" si="7"/>
        <v>Loyal Customers</v>
      </c>
    </row>
    <row r="70" spans="1:10" x14ac:dyDescent="0.35">
      <c r="A70" s="10" t="str">
        <f>Pivot_Tables!B72</f>
        <v>Madaki Ventures</v>
      </c>
      <c r="B70" s="17">
        <f>Pivot_Tables!C72</f>
        <v>45551</v>
      </c>
      <c r="C70" s="18">
        <f t="shared" ca="1" si="4"/>
        <v>274</v>
      </c>
      <c r="D70" s="18">
        <f>VLOOKUP(A70,Pivot_Tables!E71:F204,2,FALSE)</f>
        <v>5</v>
      </c>
      <c r="E70" s="20">
        <f>VLOOKUP(A70,Pivot_Tables!H72:I204,2,FALSE)</f>
        <v>1921000</v>
      </c>
      <c r="F70" s="18">
        <f t="shared" ca="1" si="5"/>
        <v>2</v>
      </c>
      <c r="G70" s="18">
        <f t="shared" si="5"/>
        <v>4</v>
      </c>
      <c r="H70" s="18">
        <f t="shared" si="5"/>
        <v>5</v>
      </c>
      <c r="I70" s="18" t="str">
        <f t="shared" ca="1" si="6"/>
        <v>245</v>
      </c>
      <c r="J70" s="18" t="str">
        <f t="shared" ca="1" si="7"/>
        <v>Can't Lose Them</v>
      </c>
    </row>
    <row r="71" spans="1:10" x14ac:dyDescent="0.35">
      <c r="A71" s="10" t="str">
        <f>Pivot_Tables!B73</f>
        <v>Malam Distributors</v>
      </c>
      <c r="B71" s="17">
        <f>Pivot_Tables!C73</f>
        <v>45723</v>
      </c>
      <c r="C71" s="18">
        <f t="shared" ca="1" si="4"/>
        <v>102</v>
      </c>
      <c r="D71" s="18">
        <f>VLOOKUP(A71,Pivot_Tables!E72:F205,2,FALSE)</f>
        <v>8</v>
      </c>
      <c r="E71" s="20">
        <f>VLOOKUP(A71,Pivot_Tables!H73:I205,2,FALSE)</f>
        <v>4448000</v>
      </c>
      <c r="F71" s="18">
        <f t="shared" ca="1" si="5"/>
        <v>2</v>
      </c>
      <c r="G71" s="18">
        <f t="shared" si="5"/>
        <v>3</v>
      </c>
      <c r="H71" s="18">
        <f t="shared" si="5"/>
        <v>3</v>
      </c>
      <c r="I71" s="18" t="str">
        <f t="shared" ca="1" si="6"/>
        <v>233</v>
      </c>
      <c r="J71" s="18" t="str">
        <f t="shared" ca="1" si="7"/>
        <v>At Risk</v>
      </c>
    </row>
    <row r="72" spans="1:10" x14ac:dyDescent="0.35">
      <c r="A72" s="10" t="str">
        <f>Pivot_Tables!B74</f>
        <v>Malam Global Resources</v>
      </c>
      <c r="B72" s="17">
        <f>Pivot_Tables!C74</f>
        <v>45771</v>
      </c>
      <c r="C72" s="18">
        <f t="shared" ca="1" si="4"/>
        <v>54</v>
      </c>
      <c r="D72" s="18">
        <f>VLOOKUP(A72,Pivot_Tables!E73:F206,2,FALSE)</f>
        <v>7</v>
      </c>
      <c r="E72" s="20">
        <f>VLOOKUP(A72,Pivot_Tables!H74:I206,2,FALSE)</f>
        <v>4349000</v>
      </c>
      <c r="F72" s="18">
        <f t="shared" ca="1" si="5"/>
        <v>4</v>
      </c>
      <c r="G72" s="18">
        <f t="shared" si="5"/>
        <v>3</v>
      </c>
      <c r="H72" s="18">
        <f t="shared" si="5"/>
        <v>3</v>
      </c>
      <c r="I72" s="18" t="str">
        <f t="shared" ca="1" si="6"/>
        <v>433</v>
      </c>
      <c r="J72" s="18" t="str">
        <f t="shared" ca="1" si="7"/>
        <v>Others</v>
      </c>
    </row>
    <row r="73" spans="1:10" x14ac:dyDescent="0.35">
      <c r="A73" s="10" t="str">
        <f>Pivot_Tables!B75</f>
        <v>Malam Group</v>
      </c>
      <c r="B73" s="17">
        <f>Pivot_Tables!C75</f>
        <v>45808</v>
      </c>
      <c r="C73" s="18">
        <f t="shared" ca="1" si="4"/>
        <v>17</v>
      </c>
      <c r="D73" s="18">
        <f>VLOOKUP(A73,Pivot_Tables!E74:F207,2,FALSE)</f>
        <v>10</v>
      </c>
      <c r="E73" s="20">
        <f>VLOOKUP(A73,Pivot_Tables!H75:I207,2,FALSE)</f>
        <v>5332000</v>
      </c>
      <c r="F73" s="18">
        <f t="shared" ca="1" si="5"/>
        <v>5</v>
      </c>
      <c r="G73" s="18">
        <f t="shared" si="5"/>
        <v>3</v>
      </c>
      <c r="H73" s="18">
        <f t="shared" si="5"/>
        <v>3</v>
      </c>
      <c r="I73" s="18" t="str">
        <f t="shared" ca="1" si="6"/>
        <v>533</v>
      </c>
      <c r="J73" s="18" t="str">
        <f t="shared" ca="1" si="7"/>
        <v>Others</v>
      </c>
    </row>
    <row r="74" spans="1:10" x14ac:dyDescent="0.35">
      <c r="A74" s="10" t="str">
        <f>Pivot_Tables!B76</f>
        <v>Malam Limited</v>
      </c>
      <c r="B74" s="17">
        <f>Pivot_Tables!C76</f>
        <v>45565</v>
      </c>
      <c r="C74" s="18">
        <f t="shared" ca="1" si="4"/>
        <v>260</v>
      </c>
      <c r="D74" s="18">
        <f>VLOOKUP(A74,Pivot_Tables!E75:F208,2,FALSE)</f>
        <v>2</v>
      </c>
      <c r="E74" s="20">
        <f>VLOOKUP(A74,Pivot_Tables!H76:I208,2,FALSE)</f>
        <v>1744000</v>
      </c>
      <c r="F74" s="18">
        <f t="shared" ca="1" si="5"/>
        <v>2</v>
      </c>
      <c r="G74" s="18">
        <f t="shared" si="5"/>
        <v>5</v>
      </c>
      <c r="H74" s="18">
        <f t="shared" si="5"/>
        <v>5</v>
      </c>
      <c r="I74" s="18" t="str">
        <f t="shared" ca="1" si="6"/>
        <v>255</v>
      </c>
      <c r="J74" s="18" t="str">
        <f t="shared" ca="1" si="7"/>
        <v>Can't Lose Them</v>
      </c>
    </row>
    <row r="75" spans="1:10" x14ac:dyDescent="0.35">
      <c r="A75" s="10" t="str">
        <f>Pivot_Tables!B77</f>
        <v>Malam Logistics</v>
      </c>
      <c r="B75" s="17">
        <f>Pivot_Tables!C77</f>
        <v>45799</v>
      </c>
      <c r="C75" s="18">
        <f t="shared" ca="1" si="4"/>
        <v>26</v>
      </c>
      <c r="D75" s="18">
        <f>VLOOKUP(A75,Pivot_Tables!E76:F209,2,FALSE)</f>
        <v>6</v>
      </c>
      <c r="E75" s="20">
        <f>VLOOKUP(A75,Pivot_Tables!H77:I209,2,FALSE)</f>
        <v>3517000</v>
      </c>
      <c r="F75" s="18">
        <f t="shared" ca="1" si="5"/>
        <v>5</v>
      </c>
      <c r="G75" s="18">
        <f t="shared" si="5"/>
        <v>4</v>
      </c>
      <c r="H75" s="18">
        <f t="shared" si="5"/>
        <v>3</v>
      </c>
      <c r="I75" s="18" t="str">
        <f t="shared" ca="1" si="6"/>
        <v>543</v>
      </c>
      <c r="J75" s="18" t="str">
        <f t="shared" ca="1" si="7"/>
        <v>Loyal Customers</v>
      </c>
    </row>
    <row r="76" spans="1:10" x14ac:dyDescent="0.35">
      <c r="A76" s="10" t="str">
        <f>Pivot_Tables!B78</f>
        <v>Malam Nig. Ltd.</v>
      </c>
      <c r="B76" s="17">
        <f>Pivot_Tables!C78</f>
        <v>45770</v>
      </c>
      <c r="C76" s="18">
        <f t="shared" ca="1" si="4"/>
        <v>55</v>
      </c>
      <c r="D76" s="18">
        <f>VLOOKUP(A76,Pivot_Tables!E77:F210,2,FALSE)</f>
        <v>5</v>
      </c>
      <c r="E76" s="20">
        <f>VLOOKUP(A76,Pivot_Tables!H78:I210,2,FALSE)</f>
        <v>2406000</v>
      </c>
      <c r="F76" s="18">
        <f t="shared" ca="1" si="5"/>
        <v>4</v>
      </c>
      <c r="G76" s="18">
        <f t="shared" si="5"/>
        <v>4</v>
      </c>
      <c r="H76" s="18">
        <f t="shared" si="5"/>
        <v>5</v>
      </c>
      <c r="I76" s="18" t="str">
        <f t="shared" ca="1" si="6"/>
        <v>445</v>
      </c>
      <c r="J76" s="18" t="str">
        <f t="shared" ca="1" si="7"/>
        <v>Champions</v>
      </c>
    </row>
    <row r="77" spans="1:10" x14ac:dyDescent="0.35">
      <c r="A77" s="10" t="str">
        <f>Pivot_Tables!B79</f>
        <v>Malam Stores</v>
      </c>
      <c r="B77" s="17">
        <f>Pivot_Tables!C79</f>
        <v>45790</v>
      </c>
      <c r="C77" s="18">
        <f t="shared" ca="1" si="4"/>
        <v>35</v>
      </c>
      <c r="D77" s="18">
        <f>VLOOKUP(A77,Pivot_Tables!E78:F211,2,FALSE)</f>
        <v>4</v>
      </c>
      <c r="E77" s="20">
        <f>VLOOKUP(A77,Pivot_Tables!H79:I211,2,FALSE)</f>
        <v>2010000</v>
      </c>
      <c r="F77" s="18">
        <f t="shared" ca="1" si="5"/>
        <v>5</v>
      </c>
      <c r="G77" s="18">
        <f t="shared" si="5"/>
        <v>5</v>
      </c>
      <c r="H77" s="18">
        <f t="shared" si="5"/>
        <v>5</v>
      </c>
      <c r="I77" s="18" t="str">
        <f t="shared" ca="1" si="6"/>
        <v>555</v>
      </c>
      <c r="J77" s="18" t="str">
        <f t="shared" ca="1" si="7"/>
        <v>Champions</v>
      </c>
    </row>
    <row r="78" spans="1:10" x14ac:dyDescent="0.35">
      <c r="A78" s="10" t="str">
        <f>Pivot_Tables!B80</f>
        <v>Sahel Distributors</v>
      </c>
      <c r="B78" s="17">
        <f>Pivot_Tables!C80</f>
        <v>45790</v>
      </c>
      <c r="C78" s="18">
        <f t="shared" ca="1" si="4"/>
        <v>35</v>
      </c>
      <c r="D78" s="18">
        <f>VLOOKUP(A78,Pivot_Tables!E79:F212,2,FALSE)</f>
        <v>18</v>
      </c>
      <c r="E78" s="20">
        <f>VLOOKUP(A78,Pivot_Tables!H80:I212,2,FALSE)</f>
        <v>9573000</v>
      </c>
      <c r="F78" s="18">
        <f t="shared" ca="1" si="5"/>
        <v>5</v>
      </c>
      <c r="G78" s="18">
        <f t="shared" si="5"/>
        <v>2</v>
      </c>
      <c r="H78" s="18">
        <f t="shared" si="5"/>
        <v>2</v>
      </c>
      <c r="I78" s="18" t="str">
        <f t="shared" ca="1" si="6"/>
        <v>522</v>
      </c>
      <c r="J78" s="18" t="str">
        <f t="shared" ca="1" si="7"/>
        <v>Recent Customers</v>
      </c>
    </row>
    <row r="79" spans="1:10" x14ac:dyDescent="0.35">
      <c r="A79" s="10" t="str">
        <f>Pivot_Tables!B81</f>
        <v>Sahel Group</v>
      </c>
      <c r="B79" s="17">
        <f>Pivot_Tables!C81</f>
        <v>45745</v>
      </c>
      <c r="C79" s="18">
        <f t="shared" ca="1" si="4"/>
        <v>80</v>
      </c>
      <c r="D79" s="18">
        <f>VLOOKUP(A79,Pivot_Tables!E80:F213,2,FALSE)</f>
        <v>7</v>
      </c>
      <c r="E79" s="20">
        <f>VLOOKUP(A79,Pivot_Tables!H81:I213,2,FALSE)</f>
        <v>3441000</v>
      </c>
      <c r="F79" s="18">
        <f t="shared" ca="1" si="5"/>
        <v>3</v>
      </c>
      <c r="G79" s="18">
        <f t="shared" si="5"/>
        <v>3</v>
      </c>
      <c r="H79" s="18">
        <f t="shared" si="5"/>
        <v>3</v>
      </c>
      <c r="I79" s="18" t="str">
        <f t="shared" ca="1" si="6"/>
        <v>333</v>
      </c>
      <c r="J79" s="18" t="str">
        <f t="shared" ca="1" si="7"/>
        <v>Others</v>
      </c>
    </row>
    <row r="80" spans="1:10" x14ac:dyDescent="0.35">
      <c r="A80" s="10" t="str">
        <f>Pivot_Tables!B82</f>
        <v>Sahel Industries</v>
      </c>
      <c r="B80" s="17">
        <f>Pivot_Tables!C82</f>
        <v>45793</v>
      </c>
      <c r="C80" s="18">
        <f t="shared" ca="1" si="4"/>
        <v>32</v>
      </c>
      <c r="D80" s="18">
        <f>VLOOKUP(A80,Pivot_Tables!E81:F214,2,FALSE)</f>
        <v>7</v>
      </c>
      <c r="E80" s="20">
        <f>VLOOKUP(A80,Pivot_Tables!H82:I214,2,FALSE)</f>
        <v>4881000</v>
      </c>
      <c r="F80" s="18">
        <f t="shared" ca="1" si="5"/>
        <v>5</v>
      </c>
      <c r="G80" s="18">
        <f t="shared" si="5"/>
        <v>3</v>
      </c>
      <c r="H80" s="18">
        <f t="shared" si="5"/>
        <v>3</v>
      </c>
      <c r="I80" s="18" t="str">
        <f t="shared" ca="1" si="6"/>
        <v>533</v>
      </c>
      <c r="J80" s="18" t="str">
        <f t="shared" ca="1" si="7"/>
        <v>Others</v>
      </c>
    </row>
    <row r="81" spans="1:10" x14ac:dyDescent="0.35">
      <c r="A81" s="10" t="str">
        <f>Pivot_Tables!B83</f>
        <v>Sahel Limited</v>
      </c>
      <c r="B81" s="17">
        <f>Pivot_Tables!C83</f>
        <v>45662</v>
      </c>
      <c r="C81" s="18">
        <f t="shared" ca="1" si="4"/>
        <v>163</v>
      </c>
      <c r="D81" s="18">
        <f>VLOOKUP(A81,Pivot_Tables!E82:F215,2,FALSE)</f>
        <v>7</v>
      </c>
      <c r="E81" s="20">
        <f>VLOOKUP(A81,Pivot_Tables!H83:I215,2,FALSE)</f>
        <v>4379000</v>
      </c>
      <c r="F81" s="18">
        <f t="shared" ca="1" si="5"/>
        <v>2</v>
      </c>
      <c r="G81" s="18">
        <f t="shared" si="5"/>
        <v>3</v>
      </c>
      <c r="H81" s="18">
        <f t="shared" si="5"/>
        <v>3</v>
      </c>
      <c r="I81" s="18" t="str">
        <f t="shared" ca="1" si="6"/>
        <v>233</v>
      </c>
      <c r="J81" s="18" t="str">
        <f t="shared" ca="1" si="7"/>
        <v>At Risk</v>
      </c>
    </row>
    <row r="82" spans="1:10" x14ac:dyDescent="0.35">
      <c r="A82" s="10" t="str">
        <f>Pivot_Tables!B84</f>
        <v>Sahel Trading Co.</v>
      </c>
      <c r="B82" s="17">
        <f>Pivot_Tables!C84</f>
        <v>45751</v>
      </c>
      <c r="C82" s="18">
        <f t="shared" ca="1" si="4"/>
        <v>74</v>
      </c>
      <c r="D82" s="18">
        <f>VLOOKUP(A82,Pivot_Tables!E83:F216,2,FALSE)</f>
        <v>4</v>
      </c>
      <c r="E82" s="20">
        <f>VLOOKUP(A82,Pivot_Tables!H84:I216,2,FALSE)</f>
        <v>2079000</v>
      </c>
      <c r="F82" s="18">
        <f t="shared" ca="1" si="5"/>
        <v>3</v>
      </c>
      <c r="G82" s="18">
        <f t="shared" si="5"/>
        <v>5</v>
      </c>
      <c r="H82" s="18">
        <f t="shared" si="5"/>
        <v>5</v>
      </c>
      <c r="I82" s="18" t="str">
        <f t="shared" ca="1" si="6"/>
        <v>355</v>
      </c>
      <c r="J82" s="18" t="str">
        <f t="shared" ca="1" si="7"/>
        <v>Loyal Customers</v>
      </c>
    </row>
    <row r="83" spans="1:10" x14ac:dyDescent="0.35">
      <c r="A83" s="10" t="str">
        <f>Pivot_Tables!B85</f>
        <v>Sarkin Distributors</v>
      </c>
      <c r="B83" s="17">
        <f>Pivot_Tables!C85</f>
        <v>45751</v>
      </c>
      <c r="C83" s="18">
        <f t="shared" ca="1" si="4"/>
        <v>74</v>
      </c>
      <c r="D83" s="18">
        <f>VLOOKUP(A83,Pivot_Tables!E84:F217,2,FALSE)</f>
        <v>12</v>
      </c>
      <c r="E83" s="20">
        <f>VLOOKUP(A83,Pivot_Tables!H85:I217,2,FALSE)</f>
        <v>5859000</v>
      </c>
      <c r="F83" s="18">
        <f t="shared" ca="1" si="5"/>
        <v>3</v>
      </c>
      <c r="G83" s="18">
        <f t="shared" si="5"/>
        <v>2</v>
      </c>
      <c r="H83" s="18">
        <f t="shared" si="5"/>
        <v>2</v>
      </c>
      <c r="I83" s="18" t="str">
        <f t="shared" ca="1" si="6"/>
        <v>322</v>
      </c>
      <c r="J83" s="18" t="str">
        <f t="shared" ca="1" si="7"/>
        <v>Others</v>
      </c>
    </row>
    <row r="84" spans="1:10" x14ac:dyDescent="0.35">
      <c r="A84" s="10" t="str">
        <f>Pivot_Tables!B86</f>
        <v>Sarkin Enterprises</v>
      </c>
      <c r="B84" s="17">
        <f>Pivot_Tables!C86</f>
        <v>45758</v>
      </c>
      <c r="C84" s="18">
        <f t="shared" ca="1" si="4"/>
        <v>67</v>
      </c>
      <c r="D84" s="18">
        <f>VLOOKUP(A84,Pivot_Tables!E85:F218,2,FALSE)</f>
        <v>11</v>
      </c>
      <c r="E84" s="20">
        <f>VLOOKUP(A84,Pivot_Tables!H86:I218,2,FALSE)</f>
        <v>7482000</v>
      </c>
      <c r="F84" s="18">
        <f t="shared" ca="1" si="5"/>
        <v>3</v>
      </c>
      <c r="G84" s="18">
        <f t="shared" si="5"/>
        <v>2</v>
      </c>
      <c r="H84" s="18">
        <f t="shared" si="5"/>
        <v>2</v>
      </c>
      <c r="I84" s="18" t="str">
        <f t="shared" ca="1" si="6"/>
        <v>322</v>
      </c>
      <c r="J84" s="18" t="str">
        <f t="shared" ca="1" si="7"/>
        <v>Others</v>
      </c>
    </row>
    <row r="85" spans="1:10" x14ac:dyDescent="0.35">
      <c r="A85" s="10" t="str">
        <f>Pivot_Tables!B87</f>
        <v>Sarkin Global Resources</v>
      </c>
      <c r="B85" s="17">
        <f>Pivot_Tables!C87</f>
        <v>45770</v>
      </c>
      <c r="C85" s="18">
        <f t="shared" ca="1" si="4"/>
        <v>55</v>
      </c>
      <c r="D85" s="18">
        <f>VLOOKUP(A85,Pivot_Tables!E86:F219,2,FALSE)</f>
        <v>10</v>
      </c>
      <c r="E85" s="20">
        <f>VLOOKUP(A85,Pivot_Tables!H87:I219,2,FALSE)</f>
        <v>4698000</v>
      </c>
      <c r="F85" s="18">
        <f t="shared" ca="1" si="5"/>
        <v>4</v>
      </c>
      <c r="G85" s="18">
        <f t="shared" si="5"/>
        <v>3</v>
      </c>
      <c r="H85" s="18">
        <f t="shared" si="5"/>
        <v>3</v>
      </c>
      <c r="I85" s="18" t="str">
        <f t="shared" ca="1" si="6"/>
        <v>433</v>
      </c>
      <c r="J85" s="18" t="str">
        <f t="shared" ca="1" si="7"/>
        <v>Others</v>
      </c>
    </row>
    <row r="86" spans="1:10" x14ac:dyDescent="0.35">
      <c r="A86" s="10" t="str">
        <f>Pivot_Tables!B88</f>
        <v>Sarkin Industries</v>
      </c>
      <c r="B86" s="17">
        <f>Pivot_Tables!C88</f>
        <v>45486</v>
      </c>
      <c r="C86" s="18">
        <f t="shared" ca="1" si="4"/>
        <v>339</v>
      </c>
      <c r="D86" s="18">
        <f>VLOOKUP(A86,Pivot_Tables!E87:F220,2,FALSE)</f>
        <v>2</v>
      </c>
      <c r="E86" s="20">
        <f>VLOOKUP(A86,Pivot_Tables!H88:I220,2,FALSE)</f>
        <v>1020000</v>
      </c>
      <c r="F86" s="18">
        <f t="shared" ca="1" si="5"/>
        <v>2</v>
      </c>
      <c r="G86" s="18">
        <f t="shared" si="5"/>
        <v>5</v>
      </c>
      <c r="H86" s="18">
        <f t="shared" si="5"/>
        <v>5</v>
      </c>
      <c r="I86" s="18" t="str">
        <f t="shared" ca="1" si="6"/>
        <v>255</v>
      </c>
      <c r="J86" s="18" t="str">
        <f t="shared" ca="1" si="7"/>
        <v>Can't Lose Them</v>
      </c>
    </row>
    <row r="87" spans="1:10" x14ac:dyDescent="0.35">
      <c r="A87" s="10" t="str">
        <f>Pivot_Tables!B89</f>
        <v>Sarkin Logistics</v>
      </c>
      <c r="B87" s="17">
        <f>Pivot_Tables!C89</f>
        <v>45771</v>
      </c>
      <c r="C87" s="18">
        <f t="shared" ca="1" si="4"/>
        <v>54</v>
      </c>
      <c r="D87" s="18">
        <f>VLOOKUP(A87,Pivot_Tables!E88:F221,2,FALSE)</f>
        <v>5</v>
      </c>
      <c r="E87" s="20">
        <f>VLOOKUP(A87,Pivot_Tables!H89:I221,2,FALSE)</f>
        <v>3143000</v>
      </c>
      <c r="F87" s="18">
        <f t="shared" ca="1" si="5"/>
        <v>4</v>
      </c>
      <c r="G87" s="18">
        <f t="shared" si="5"/>
        <v>4</v>
      </c>
      <c r="H87" s="18">
        <f t="shared" si="5"/>
        <v>4</v>
      </c>
      <c r="I87" s="18" t="str">
        <f t="shared" ca="1" si="6"/>
        <v>444</v>
      </c>
      <c r="J87" s="18" t="str">
        <f t="shared" ca="1" si="7"/>
        <v>Champions</v>
      </c>
    </row>
    <row r="88" spans="1:10" x14ac:dyDescent="0.35">
      <c r="A88" s="10" t="str">
        <f>Pivot_Tables!B90</f>
        <v>Sarkin Nig. Ltd.</v>
      </c>
      <c r="B88" s="17">
        <f>Pivot_Tables!C90</f>
        <v>45749</v>
      </c>
      <c r="C88" s="18">
        <f t="shared" ca="1" si="4"/>
        <v>76</v>
      </c>
      <c r="D88" s="18">
        <f>VLOOKUP(A88,Pivot_Tables!E89:F222,2,FALSE)</f>
        <v>5</v>
      </c>
      <c r="E88" s="20">
        <f>VLOOKUP(A88,Pivot_Tables!H90:I222,2,FALSE)</f>
        <v>3326000</v>
      </c>
      <c r="F88" s="18">
        <f t="shared" ca="1" si="5"/>
        <v>3</v>
      </c>
      <c r="G88" s="18">
        <f t="shared" si="5"/>
        <v>4</v>
      </c>
      <c r="H88" s="18">
        <f t="shared" si="5"/>
        <v>4</v>
      </c>
      <c r="I88" s="18" t="str">
        <f t="shared" ca="1" si="6"/>
        <v>344</v>
      </c>
      <c r="J88" s="18" t="str">
        <f t="shared" ca="1" si="7"/>
        <v>Loyal Customers</v>
      </c>
    </row>
    <row r="89" spans="1:10" x14ac:dyDescent="0.35">
      <c r="A89" s="10" t="str">
        <f>Pivot_Tables!B91</f>
        <v>Sarkin Trading Co.</v>
      </c>
      <c r="B89" s="17">
        <f>Pivot_Tables!C91</f>
        <v>45787</v>
      </c>
      <c r="C89" s="18">
        <f t="shared" ca="1" si="4"/>
        <v>38</v>
      </c>
      <c r="D89" s="18">
        <f>VLOOKUP(A89,Pivot_Tables!E90:F223,2,FALSE)</f>
        <v>4</v>
      </c>
      <c r="E89" s="20">
        <f>VLOOKUP(A89,Pivot_Tables!H91:I223,2,FALSE)</f>
        <v>2417000</v>
      </c>
      <c r="F89" s="18">
        <f t="shared" ca="1" si="5"/>
        <v>5</v>
      </c>
      <c r="G89" s="18">
        <f t="shared" si="5"/>
        <v>5</v>
      </c>
      <c r="H89" s="18">
        <f t="shared" si="5"/>
        <v>5</v>
      </c>
      <c r="I89" s="18" t="str">
        <f t="shared" ca="1" si="6"/>
        <v>555</v>
      </c>
      <c r="J89" s="18" t="str">
        <f t="shared" ca="1" si="7"/>
        <v>Champions</v>
      </c>
    </row>
    <row r="90" spans="1:10" x14ac:dyDescent="0.35">
      <c r="A90" s="10" t="str">
        <f>Pivot_Tables!B92</f>
        <v>Sarkin Ventures</v>
      </c>
      <c r="B90" s="17">
        <f>Pivot_Tables!C92</f>
        <v>45766</v>
      </c>
      <c r="C90" s="18">
        <f t="shared" ca="1" si="4"/>
        <v>59</v>
      </c>
      <c r="D90" s="18">
        <f>VLOOKUP(A90,Pivot_Tables!E91:F224,2,FALSE)</f>
        <v>11</v>
      </c>
      <c r="E90" s="20">
        <f>VLOOKUP(A90,Pivot_Tables!H92:I224,2,FALSE)</f>
        <v>6095000</v>
      </c>
      <c r="F90" s="18">
        <f t="shared" ca="1" si="5"/>
        <v>4</v>
      </c>
      <c r="G90" s="18">
        <f t="shared" si="5"/>
        <v>2</v>
      </c>
      <c r="H90" s="18">
        <f t="shared" si="5"/>
        <v>2</v>
      </c>
      <c r="I90" s="18" t="str">
        <f t="shared" ca="1" si="6"/>
        <v>422</v>
      </c>
      <c r="J90" s="18" t="str">
        <f t="shared" ca="1" si="7"/>
        <v>Recent Customers</v>
      </c>
    </row>
    <row r="91" spans="1:10" x14ac:dyDescent="0.35">
      <c r="A91" s="10" t="str">
        <f>Pivot_Tables!B93</f>
        <v>Shinkafi General Merchants</v>
      </c>
      <c r="B91" s="17">
        <f>Pivot_Tables!C93</f>
        <v>45769</v>
      </c>
      <c r="C91" s="18">
        <f t="shared" ca="1" si="4"/>
        <v>56</v>
      </c>
      <c r="D91" s="18">
        <f>VLOOKUP(A91,Pivot_Tables!E92:F225,2,FALSE)</f>
        <v>5</v>
      </c>
      <c r="E91" s="20">
        <f>VLOOKUP(A91,Pivot_Tables!H93:I225,2,FALSE)</f>
        <v>3430000</v>
      </c>
      <c r="F91" s="18">
        <f t="shared" ca="1" si="5"/>
        <v>4</v>
      </c>
      <c r="G91" s="18">
        <f t="shared" si="5"/>
        <v>4</v>
      </c>
      <c r="H91" s="18">
        <f t="shared" si="5"/>
        <v>3</v>
      </c>
      <c r="I91" s="18" t="str">
        <f t="shared" ca="1" si="6"/>
        <v>443</v>
      </c>
      <c r="J91" s="18" t="str">
        <f t="shared" ca="1" si="7"/>
        <v>Loyal Customers</v>
      </c>
    </row>
    <row r="92" spans="1:10" x14ac:dyDescent="0.35">
      <c r="A92" s="10" t="str">
        <f>Pivot_Tables!B94</f>
        <v>Shinkafi Group</v>
      </c>
      <c r="B92" s="17">
        <f>Pivot_Tables!C94</f>
        <v>45801</v>
      </c>
      <c r="C92" s="18">
        <f t="shared" ca="1" si="4"/>
        <v>24</v>
      </c>
      <c r="D92" s="18">
        <f>VLOOKUP(A92,Pivot_Tables!E93:F226,2,FALSE)</f>
        <v>10</v>
      </c>
      <c r="E92" s="20">
        <f>VLOOKUP(A92,Pivot_Tables!H94:I226,2,FALSE)</f>
        <v>5341000</v>
      </c>
      <c r="F92" s="18">
        <f t="shared" ca="1" si="5"/>
        <v>5</v>
      </c>
      <c r="G92" s="18">
        <f t="shared" si="5"/>
        <v>3</v>
      </c>
      <c r="H92" s="18">
        <f t="shared" si="5"/>
        <v>2</v>
      </c>
      <c r="I92" s="18" t="str">
        <f t="shared" ca="1" si="6"/>
        <v>532</v>
      </c>
      <c r="J92" s="18" t="str">
        <f t="shared" ca="1" si="7"/>
        <v>Others</v>
      </c>
    </row>
    <row r="93" spans="1:10" x14ac:dyDescent="0.35">
      <c r="A93" s="10" t="str">
        <f>Pivot_Tables!B95</f>
        <v>Shinkafi Logistics</v>
      </c>
      <c r="B93" s="17">
        <f>Pivot_Tables!C95</f>
        <v>45802</v>
      </c>
      <c r="C93" s="18">
        <f t="shared" ca="1" si="4"/>
        <v>23</v>
      </c>
      <c r="D93" s="18">
        <f>VLOOKUP(A93,Pivot_Tables!E94:F227,2,FALSE)</f>
        <v>6</v>
      </c>
      <c r="E93" s="20">
        <f>VLOOKUP(A93,Pivot_Tables!H95:I227,2,FALSE)</f>
        <v>3102000</v>
      </c>
      <c r="F93" s="18">
        <f t="shared" ca="1" si="5"/>
        <v>5</v>
      </c>
      <c r="G93" s="18">
        <f t="shared" si="5"/>
        <v>4</v>
      </c>
      <c r="H93" s="18">
        <f t="shared" si="5"/>
        <v>4</v>
      </c>
      <c r="I93" s="18" t="str">
        <f t="shared" ca="1" si="6"/>
        <v>544</v>
      </c>
      <c r="J93" s="18" t="str">
        <f t="shared" ca="1" si="7"/>
        <v>Champions</v>
      </c>
    </row>
    <row r="94" spans="1:10" x14ac:dyDescent="0.35">
      <c r="A94" s="10" t="str">
        <f>Pivot_Tables!B96</f>
        <v>Shinkafi Nig. Ltd.</v>
      </c>
      <c r="B94" s="17">
        <f>Pivot_Tables!C96</f>
        <v>45736</v>
      </c>
      <c r="C94" s="18">
        <f t="shared" ca="1" si="4"/>
        <v>89</v>
      </c>
      <c r="D94" s="18">
        <f>VLOOKUP(A94,Pivot_Tables!E95:F228,2,FALSE)</f>
        <v>2</v>
      </c>
      <c r="E94" s="20">
        <f>VLOOKUP(A94,Pivot_Tables!H96:I228,2,FALSE)</f>
        <v>1399000</v>
      </c>
      <c r="F94" s="18">
        <f t="shared" ca="1" si="5"/>
        <v>3</v>
      </c>
      <c r="G94" s="18">
        <f t="shared" si="5"/>
        <v>5</v>
      </c>
      <c r="H94" s="18">
        <f t="shared" si="5"/>
        <v>5</v>
      </c>
      <c r="I94" s="18" t="str">
        <f t="shared" ca="1" si="6"/>
        <v>355</v>
      </c>
      <c r="J94" s="18" t="str">
        <f t="shared" ca="1" si="7"/>
        <v>Loyal Customers</v>
      </c>
    </row>
    <row r="95" spans="1:10" x14ac:dyDescent="0.35">
      <c r="A95" s="10" t="str">
        <f>Pivot_Tables!B97</f>
        <v>Shinkafi Stores</v>
      </c>
      <c r="B95" s="17">
        <f>Pivot_Tables!C97</f>
        <v>45710</v>
      </c>
      <c r="C95" s="18">
        <f t="shared" ca="1" si="4"/>
        <v>115</v>
      </c>
      <c r="D95" s="18">
        <f>VLOOKUP(A95,Pivot_Tables!E96:F229,2,FALSE)</f>
        <v>6</v>
      </c>
      <c r="E95" s="20">
        <f>VLOOKUP(A95,Pivot_Tables!H97:I229,2,FALSE)</f>
        <v>2674000</v>
      </c>
      <c r="F95" s="18">
        <f t="shared" ca="1" si="5"/>
        <v>2</v>
      </c>
      <c r="G95" s="18">
        <f t="shared" si="5"/>
        <v>4</v>
      </c>
      <c r="H95" s="18">
        <f t="shared" si="5"/>
        <v>4</v>
      </c>
      <c r="I95" s="18" t="str">
        <f t="shared" ca="1" si="6"/>
        <v>244</v>
      </c>
      <c r="J95" s="18" t="str">
        <f t="shared" ca="1" si="7"/>
        <v>Can't Lose Them</v>
      </c>
    </row>
    <row r="96" spans="1:10" x14ac:dyDescent="0.35">
      <c r="A96" s="10" t="str">
        <f>Pivot_Tables!B98</f>
        <v>Shinkafi Ventures</v>
      </c>
      <c r="B96" s="17">
        <f>Pivot_Tables!C98</f>
        <v>45723</v>
      </c>
      <c r="C96" s="18">
        <f t="shared" ca="1" si="4"/>
        <v>102</v>
      </c>
      <c r="D96" s="18">
        <f>VLOOKUP(A96,Pivot_Tables!E97:F230,2,FALSE)</f>
        <v>15</v>
      </c>
      <c r="E96" s="20">
        <f>VLOOKUP(A96,Pivot_Tables!H98:I230,2,FALSE)</f>
        <v>8748000</v>
      </c>
      <c r="F96" s="18">
        <f t="shared" ca="1" si="5"/>
        <v>2</v>
      </c>
      <c r="G96" s="18">
        <f t="shared" si="5"/>
        <v>2</v>
      </c>
      <c r="H96" s="18">
        <f t="shared" si="5"/>
        <v>2</v>
      </c>
      <c r="I96" s="18" t="str">
        <f t="shared" ca="1" si="6"/>
        <v>222</v>
      </c>
      <c r="J96" s="18" t="str">
        <f t="shared" ca="1" si="7"/>
        <v>Lost</v>
      </c>
    </row>
    <row r="97" spans="1:10" x14ac:dyDescent="0.35">
      <c r="A97" s="10" t="str">
        <f>Pivot_Tables!B99</f>
        <v>Tafida Industries</v>
      </c>
      <c r="B97" s="17">
        <f>Pivot_Tables!C99</f>
        <v>45797</v>
      </c>
      <c r="C97" s="18">
        <f t="shared" ca="1" si="4"/>
        <v>28</v>
      </c>
      <c r="D97" s="18">
        <f>VLOOKUP(A97,Pivot_Tables!E98:F231,2,FALSE)</f>
        <v>7</v>
      </c>
      <c r="E97" s="20">
        <f>VLOOKUP(A97,Pivot_Tables!H99:I231,2,FALSE)</f>
        <v>3738000</v>
      </c>
      <c r="F97" s="18">
        <f t="shared" ca="1" si="5"/>
        <v>5</v>
      </c>
      <c r="G97" s="18">
        <f t="shared" si="5"/>
        <v>3</v>
      </c>
      <c r="H97" s="18">
        <f t="shared" si="5"/>
        <v>3</v>
      </c>
      <c r="I97" s="18" t="str">
        <f t="shared" ca="1" si="6"/>
        <v>533</v>
      </c>
      <c r="J97" s="18" t="str">
        <f t="shared" ca="1" si="7"/>
        <v>Others</v>
      </c>
    </row>
    <row r="98" spans="1:10" x14ac:dyDescent="0.35">
      <c r="A98" s="10" t="str">
        <f>Pivot_Tables!B100</f>
        <v>Tafida Limited</v>
      </c>
      <c r="B98" s="17">
        <f>Pivot_Tables!C100</f>
        <v>45741</v>
      </c>
      <c r="C98" s="18">
        <f t="shared" ca="1" si="4"/>
        <v>84</v>
      </c>
      <c r="D98" s="18">
        <f>VLOOKUP(A98,Pivot_Tables!E99:F232,2,FALSE)</f>
        <v>4</v>
      </c>
      <c r="E98" s="20">
        <f>VLOOKUP(A98,Pivot_Tables!H100:I232,2,FALSE)</f>
        <v>3208000</v>
      </c>
      <c r="F98" s="18">
        <f t="shared" ca="1" si="5"/>
        <v>3</v>
      </c>
      <c r="G98" s="18">
        <f t="shared" si="5"/>
        <v>5</v>
      </c>
      <c r="H98" s="18">
        <f t="shared" si="5"/>
        <v>4</v>
      </c>
      <c r="I98" s="18" t="str">
        <f t="shared" ca="1" si="6"/>
        <v>354</v>
      </c>
      <c r="J98" s="18" t="str">
        <f t="shared" ca="1" si="7"/>
        <v>Loyal Customers</v>
      </c>
    </row>
    <row r="99" spans="1:10" x14ac:dyDescent="0.35">
      <c r="A99" s="10" t="str">
        <f>Pivot_Tables!B101</f>
        <v>Tafida Logistics</v>
      </c>
      <c r="B99" s="17">
        <f>Pivot_Tables!C101</f>
        <v>45791</v>
      </c>
      <c r="C99" s="18">
        <f t="shared" ca="1" si="4"/>
        <v>34</v>
      </c>
      <c r="D99" s="18">
        <f>VLOOKUP(A99,Pivot_Tables!E100:F233,2,FALSE)</f>
        <v>12</v>
      </c>
      <c r="E99" s="20">
        <f>VLOOKUP(A99,Pivot_Tables!H101:I233,2,FALSE)</f>
        <v>5398000</v>
      </c>
      <c r="F99" s="18">
        <f t="shared" ca="1" si="5"/>
        <v>5</v>
      </c>
      <c r="G99" s="18">
        <f t="shared" si="5"/>
        <v>2</v>
      </c>
      <c r="H99" s="18">
        <f t="shared" si="5"/>
        <v>2</v>
      </c>
      <c r="I99" s="18" t="str">
        <f t="shared" ca="1" si="6"/>
        <v>522</v>
      </c>
      <c r="J99" s="18" t="str">
        <f t="shared" ca="1" si="7"/>
        <v>Recent Customers</v>
      </c>
    </row>
    <row r="100" spans="1:10" x14ac:dyDescent="0.35">
      <c r="A100" s="10" t="str">
        <f>Pivot_Tables!B102</f>
        <v>Tafida Nig. Ltd.</v>
      </c>
      <c r="B100" s="17">
        <f>Pivot_Tables!C102</f>
        <v>45792</v>
      </c>
      <c r="C100" s="18">
        <f t="shared" ca="1" si="4"/>
        <v>33</v>
      </c>
      <c r="D100" s="18">
        <f>VLOOKUP(A100,Pivot_Tables!E101:F234,2,FALSE)</f>
        <v>8</v>
      </c>
      <c r="E100" s="20">
        <f>VLOOKUP(A100,Pivot_Tables!H102:I234,2,FALSE)</f>
        <v>5332000</v>
      </c>
      <c r="F100" s="18">
        <f t="shared" ca="1" si="5"/>
        <v>5</v>
      </c>
      <c r="G100" s="18">
        <f t="shared" si="5"/>
        <v>3</v>
      </c>
      <c r="H100" s="18">
        <f t="shared" si="5"/>
        <v>2</v>
      </c>
      <c r="I100" s="18" t="str">
        <f t="shared" ca="1" si="6"/>
        <v>532</v>
      </c>
      <c r="J100" s="18" t="str">
        <f t="shared" ca="1" si="7"/>
        <v>Others</v>
      </c>
    </row>
    <row r="101" spans="1:10" x14ac:dyDescent="0.35">
      <c r="A101" s="10" t="str">
        <f>Pivot_Tables!B103</f>
        <v>Tafida Stores</v>
      </c>
      <c r="B101" s="17">
        <f>Pivot_Tables!C103</f>
        <v>45771</v>
      </c>
      <c r="C101" s="18">
        <f t="shared" ca="1" si="4"/>
        <v>54</v>
      </c>
      <c r="D101" s="18">
        <f>VLOOKUP(A101,Pivot_Tables!E102:F235,2,FALSE)</f>
        <v>4</v>
      </c>
      <c r="E101" s="20">
        <f>VLOOKUP(A101,Pivot_Tables!H103:I235,2,FALSE)</f>
        <v>2481000</v>
      </c>
      <c r="F101" s="18">
        <f t="shared" ca="1" si="5"/>
        <v>4</v>
      </c>
      <c r="G101" s="18">
        <f t="shared" si="5"/>
        <v>5</v>
      </c>
      <c r="H101" s="18">
        <f t="shared" si="5"/>
        <v>4</v>
      </c>
      <c r="I101" s="18" t="str">
        <f t="shared" ca="1" si="6"/>
        <v>454</v>
      </c>
      <c r="J101" s="18" t="str">
        <f t="shared" ca="1" si="7"/>
        <v>Champions</v>
      </c>
    </row>
    <row r="102" spans="1:10" x14ac:dyDescent="0.35">
      <c r="A102" s="10" t="str">
        <f>Pivot_Tables!B104</f>
        <v>Tafida Trading Co.</v>
      </c>
      <c r="B102" s="17">
        <f>Pivot_Tables!C104</f>
        <v>45639</v>
      </c>
      <c r="C102" s="18">
        <f t="shared" ca="1" si="4"/>
        <v>186</v>
      </c>
      <c r="D102" s="18">
        <f>VLOOKUP(A102,Pivot_Tables!E103:F236,2,FALSE)</f>
        <v>2</v>
      </c>
      <c r="E102" s="20">
        <f>VLOOKUP(A102,Pivot_Tables!H104:I236,2,FALSE)</f>
        <v>342000</v>
      </c>
      <c r="F102" s="18">
        <f t="shared" ca="1" si="5"/>
        <v>2</v>
      </c>
      <c r="G102" s="18">
        <f t="shared" si="5"/>
        <v>5</v>
      </c>
      <c r="H102" s="18">
        <f t="shared" si="5"/>
        <v>5</v>
      </c>
      <c r="I102" s="18" t="str">
        <f t="shared" ca="1" si="6"/>
        <v>255</v>
      </c>
      <c r="J102" s="18" t="str">
        <f t="shared" ca="1" si="7"/>
        <v>Can't Lose Them</v>
      </c>
    </row>
    <row r="103" spans="1:10" x14ac:dyDescent="0.35">
      <c r="A103" s="10" t="str">
        <f>Pivot_Tables!B105</f>
        <v>Tafida Ventures</v>
      </c>
      <c r="B103" s="17">
        <f>Pivot_Tables!C105</f>
        <v>45692</v>
      </c>
      <c r="C103" s="18">
        <f t="shared" ca="1" si="4"/>
        <v>133</v>
      </c>
      <c r="D103" s="18">
        <f>VLOOKUP(A103,Pivot_Tables!E104:F237,2,FALSE)</f>
        <v>12</v>
      </c>
      <c r="E103" s="20">
        <f>VLOOKUP(A103,Pivot_Tables!H105:I237,2,FALSE)</f>
        <v>8378000</v>
      </c>
      <c r="F103" s="18">
        <f t="shared" ca="1" si="5"/>
        <v>2</v>
      </c>
      <c r="G103" s="18">
        <f t="shared" si="5"/>
        <v>2</v>
      </c>
      <c r="H103" s="18">
        <f t="shared" si="5"/>
        <v>2</v>
      </c>
      <c r="I103" s="18" t="str">
        <f t="shared" ca="1" si="6"/>
        <v>222</v>
      </c>
      <c r="J103" s="18" t="str">
        <f t="shared" ca="1" si="7"/>
        <v>Lost</v>
      </c>
    </row>
    <row r="104" spans="1:10" x14ac:dyDescent="0.35">
      <c r="A104" s="10" t="str">
        <f>Pivot_Tables!B106</f>
        <v>Tambuwal Distributors</v>
      </c>
      <c r="B104" s="17">
        <f>Pivot_Tables!C106</f>
        <v>45808</v>
      </c>
      <c r="C104" s="18">
        <f t="shared" ca="1" si="4"/>
        <v>17</v>
      </c>
      <c r="D104" s="18">
        <f>VLOOKUP(A104,Pivot_Tables!E105:F238,2,FALSE)</f>
        <v>4</v>
      </c>
      <c r="E104" s="20">
        <f>VLOOKUP(A104,Pivot_Tables!H106:I238,2,FALSE)</f>
        <v>3546000</v>
      </c>
      <c r="F104" s="18">
        <f t="shared" ca="1" si="5"/>
        <v>5</v>
      </c>
      <c r="G104" s="18">
        <f t="shared" si="5"/>
        <v>5</v>
      </c>
      <c r="H104" s="18">
        <f t="shared" si="5"/>
        <v>3</v>
      </c>
      <c r="I104" s="18" t="str">
        <f t="shared" ca="1" si="6"/>
        <v>553</v>
      </c>
      <c r="J104" s="18" t="str">
        <f t="shared" ca="1" si="7"/>
        <v>Loyal Customers</v>
      </c>
    </row>
    <row r="105" spans="1:10" x14ac:dyDescent="0.35">
      <c r="A105" s="10" t="str">
        <f>Pivot_Tables!B107</f>
        <v>Tambuwal Enterprises</v>
      </c>
      <c r="B105" s="17">
        <f>Pivot_Tables!C107</f>
        <v>45768</v>
      </c>
      <c r="C105" s="18">
        <f t="shared" ca="1" si="4"/>
        <v>57</v>
      </c>
      <c r="D105" s="18">
        <f>VLOOKUP(A105,Pivot_Tables!E106:F239,2,FALSE)</f>
        <v>4</v>
      </c>
      <c r="E105" s="20">
        <f>VLOOKUP(A105,Pivot_Tables!H107:I239,2,FALSE)</f>
        <v>1960000</v>
      </c>
      <c r="F105" s="18">
        <f t="shared" ca="1" si="5"/>
        <v>4</v>
      </c>
      <c r="G105" s="18">
        <f t="shared" si="5"/>
        <v>5</v>
      </c>
      <c r="H105" s="18">
        <f t="shared" si="5"/>
        <v>5</v>
      </c>
      <c r="I105" s="18" t="str">
        <f t="shared" ca="1" si="6"/>
        <v>455</v>
      </c>
      <c r="J105" s="18" t="str">
        <f t="shared" ca="1" si="7"/>
        <v>Champions</v>
      </c>
    </row>
    <row r="106" spans="1:10" x14ac:dyDescent="0.35">
      <c r="A106" s="10" t="str">
        <f>Pivot_Tables!B108</f>
        <v>Tambuwal Global Resources</v>
      </c>
      <c r="B106" s="17">
        <f>Pivot_Tables!C108</f>
        <v>45756</v>
      </c>
      <c r="C106" s="18">
        <f t="shared" ca="1" si="4"/>
        <v>69</v>
      </c>
      <c r="D106" s="18">
        <f>VLOOKUP(A106,Pivot_Tables!E107:F240,2,FALSE)</f>
        <v>4</v>
      </c>
      <c r="E106" s="20">
        <f>VLOOKUP(A106,Pivot_Tables!H108:I240,2,FALSE)</f>
        <v>2638000</v>
      </c>
      <c r="F106" s="18">
        <f t="shared" ca="1" si="5"/>
        <v>4</v>
      </c>
      <c r="G106" s="18">
        <f t="shared" si="5"/>
        <v>5</v>
      </c>
      <c r="H106" s="18">
        <f t="shared" si="5"/>
        <v>5</v>
      </c>
      <c r="I106" s="18" t="str">
        <f t="shared" ca="1" si="6"/>
        <v>455</v>
      </c>
      <c r="J106" s="18" t="str">
        <f t="shared" ca="1" si="7"/>
        <v>Champions</v>
      </c>
    </row>
    <row r="107" spans="1:10" x14ac:dyDescent="0.35">
      <c r="A107" s="10" t="str">
        <f>Pivot_Tables!B109</f>
        <v>Tambuwal Industries</v>
      </c>
      <c r="B107" s="17">
        <f>Pivot_Tables!C109</f>
        <v>45808</v>
      </c>
      <c r="C107" s="18">
        <f t="shared" ca="1" si="4"/>
        <v>17</v>
      </c>
      <c r="D107" s="18">
        <f>VLOOKUP(A107,Pivot_Tables!E108:F241,2,FALSE)</f>
        <v>10</v>
      </c>
      <c r="E107" s="20">
        <f>VLOOKUP(A107,Pivot_Tables!H109:I241,2,FALSE)</f>
        <v>5793000</v>
      </c>
      <c r="F107" s="18">
        <f t="shared" ca="1" si="5"/>
        <v>5</v>
      </c>
      <c r="G107" s="18">
        <f t="shared" si="5"/>
        <v>3</v>
      </c>
      <c r="H107" s="18">
        <f t="shared" si="5"/>
        <v>2</v>
      </c>
      <c r="I107" s="18" t="str">
        <f t="shared" ca="1" si="6"/>
        <v>532</v>
      </c>
      <c r="J107" s="18" t="str">
        <f t="shared" ca="1" si="7"/>
        <v>Others</v>
      </c>
    </row>
    <row r="108" spans="1:10" x14ac:dyDescent="0.35">
      <c r="A108" s="10" t="str">
        <f>Pivot_Tables!B110</f>
        <v>Tambuwal Limited</v>
      </c>
      <c r="B108" s="17">
        <f>Pivot_Tables!C110</f>
        <v>45800</v>
      </c>
      <c r="C108" s="18">
        <f t="shared" ca="1" si="4"/>
        <v>25</v>
      </c>
      <c r="D108" s="18">
        <f>VLOOKUP(A108,Pivot_Tables!E109:F242,2,FALSE)</f>
        <v>10</v>
      </c>
      <c r="E108" s="20">
        <f>VLOOKUP(A108,Pivot_Tables!H110:I242,2,FALSE)</f>
        <v>3994000</v>
      </c>
      <c r="F108" s="18">
        <f t="shared" ca="1" si="5"/>
        <v>5</v>
      </c>
      <c r="G108" s="18">
        <f t="shared" si="5"/>
        <v>2</v>
      </c>
      <c r="H108" s="18">
        <f t="shared" si="5"/>
        <v>3</v>
      </c>
      <c r="I108" s="18" t="str">
        <f t="shared" ca="1" si="6"/>
        <v>523</v>
      </c>
      <c r="J108" s="18" t="str">
        <f t="shared" ca="1" si="7"/>
        <v>Others</v>
      </c>
    </row>
    <row r="109" spans="1:10" x14ac:dyDescent="0.35">
      <c r="A109" s="10" t="str">
        <f>Pivot_Tables!B111</f>
        <v>Tambuwal Logistics</v>
      </c>
      <c r="B109" s="17">
        <f>Pivot_Tables!C111</f>
        <v>45775</v>
      </c>
      <c r="C109" s="18">
        <f t="shared" ca="1" si="4"/>
        <v>50</v>
      </c>
      <c r="D109" s="18">
        <f>VLOOKUP(A109,Pivot_Tables!E110:F243,2,FALSE)</f>
        <v>7</v>
      </c>
      <c r="E109" s="20">
        <f>VLOOKUP(A109,Pivot_Tables!H111:I243,2,FALSE)</f>
        <v>3937000</v>
      </c>
      <c r="F109" s="18">
        <f t="shared" ca="1" si="5"/>
        <v>5</v>
      </c>
      <c r="G109" s="18">
        <f t="shared" si="5"/>
        <v>3</v>
      </c>
      <c r="H109" s="18">
        <f t="shared" si="5"/>
        <v>3</v>
      </c>
      <c r="I109" s="18" t="str">
        <f t="shared" ca="1" si="6"/>
        <v>533</v>
      </c>
      <c r="J109" s="18" t="str">
        <f t="shared" ca="1" si="7"/>
        <v>Others</v>
      </c>
    </row>
    <row r="110" spans="1:10" x14ac:dyDescent="0.35">
      <c r="A110" s="10" t="str">
        <f>Pivot_Tables!B112</f>
        <v>Tambuwal Nig. Ltd.</v>
      </c>
      <c r="B110" s="17">
        <f>Pivot_Tables!C112</f>
        <v>45733</v>
      </c>
      <c r="C110" s="18">
        <f t="shared" ca="1" si="4"/>
        <v>92</v>
      </c>
      <c r="D110" s="18">
        <f>VLOOKUP(A110,Pivot_Tables!E111:F244,2,FALSE)</f>
        <v>6</v>
      </c>
      <c r="E110" s="20">
        <f>VLOOKUP(A110,Pivot_Tables!H112:I244,2,FALSE)</f>
        <v>3005000</v>
      </c>
      <c r="F110" s="18">
        <f t="shared" ca="1" si="5"/>
        <v>3</v>
      </c>
      <c r="G110" s="18">
        <f t="shared" si="5"/>
        <v>4</v>
      </c>
      <c r="H110" s="18">
        <f t="shared" si="5"/>
        <v>4</v>
      </c>
      <c r="I110" s="18" t="str">
        <f t="shared" ca="1" si="6"/>
        <v>344</v>
      </c>
      <c r="J110" s="18" t="str">
        <f t="shared" ca="1" si="7"/>
        <v>Loyal Customers</v>
      </c>
    </row>
    <row r="111" spans="1:10" x14ac:dyDescent="0.35">
      <c r="A111" s="10" t="str">
        <f>Pivot_Tables!B113</f>
        <v>Tambuwal Stores</v>
      </c>
      <c r="B111" s="17">
        <f>Pivot_Tables!C113</f>
        <v>45720</v>
      </c>
      <c r="C111" s="18">
        <f t="shared" ca="1" si="4"/>
        <v>105</v>
      </c>
      <c r="D111" s="18">
        <f>VLOOKUP(A111,Pivot_Tables!E112:F245,2,FALSE)</f>
        <v>10</v>
      </c>
      <c r="E111" s="20">
        <f>VLOOKUP(A111,Pivot_Tables!H113:I245,2,FALSE)</f>
        <v>5536000</v>
      </c>
      <c r="F111" s="18">
        <f t="shared" ca="1" si="5"/>
        <v>3</v>
      </c>
      <c r="G111" s="18">
        <f t="shared" si="5"/>
        <v>2</v>
      </c>
      <c r="H111" s="18">
        <f t="shared" si="5"/>
        <v>2</v>
      </c>
      <c r="I111" s="18" t="str">
        <f t="shared" ca="1" si="6"/>
        <v>322</v>
      </c>
      <c r="J111" s="18" t="str">
        <f t="shared" ca="1" si="7"/>
        <v>Others</v>
      </c>
    </row>
    <row r="112" spans="1:10" x14ac:dyDescent="0.35">
      <c r="A112" s="10" t="str">
        <f>Pivot_Tables!B114</f>
        <v>Tambuwal Ventures</v>
      </c>
      <c r="B112" s="17">
        <f>Pivot_Tables!C114</f>
        <v>45741</v>
      </c>
      <c r="C112" s="18">
        <f t="shared" ca="1" si="4"/>
        <v>84</v>
      </c>
      <c r="D112" s="18">
        <f>VLOOKUP(A112,Pivot_Tables!E113:F246,2,FALSE)</f>
        <v>14</v>
      </c>
      <c r="E112" s="20">
        <f>VLOOKUP(A112,Pivot_Tables!H114:I246,2,FALSE)</f>
        <v>7397000</v>
      </c>
      <c r="F112" s="18">
        <f t="shared" ca="1" si="5"/>
        <v>3</v>
      </c>
      <c r="G112" s="18">
        <f t="shared" si="5"/>
        <v>2</v>
      </c>
      <c r="H112" s="18">
        <f t="shared" si="5"/>
        <v>2</v>
      </c>
      <c r="I112" s="18" t="str">
        <f t="shared" ca="1" si="6"/>
        <v>322</v>
      </c>
      <c r="J112" s="18" t="str">
        <f t="shared" ca="1" si="7"/>
        <v>Others</v>
      </c>
    </row>
    <row r="113" spans="1:10" x14ac:dyDescent="0.35">
      <c r="A113" s="10" t="str">
        <f>Pivot_Tables!B115</f>
        <v>Yar'Adua Distributors</v>
      </c>
      <c r="B113" s="17">
        <f>Pivot_Tables!C115</f>
        <v>45592</v>
      </c>
      <c r="C113" s="18">
        <f t="shared" ca="1" si="4"/>
        <v>233</v>
      </c>
      <c r="D113" s="18">
        <f>VLOOKUP(A113,Pivot_Tables!E114:F247,2,FALSE)</f>
        <v>4</v>
      </c>
      <c r="E113" s="20">
        <f>VLOOKUP(A113,Pivot_Tables!H115:I247,2,FALSE)</f>
        <v>2687000</v>
      </c>
      <c r="F113" s="18">
        <f t="shared" ca="1" si="5"/>
        <v>2</v>
      </c>
      <c r="G113" s="18">
        <f t="shared" si="5"/>
        <v>5</v>
      </c>
      <c r="H113" s="18">
        <f t="shared" si="5"/>
        <v>4</v>
      </c>
      <c r="I113" s="18" t="str">
        <f t="shared" ca="1" si="6"/>
        <v>254</v>
      </c>
      <c r="J113" s="18" t="str">
        <f t="shared" ca="1" si="7"/>
        <v>Can't Lose Them</v>
      </c>
    </row>
    <row r="114" spans="1:10" x14ac:dyDescent="0.35">
      <c r="A114" s="10" t="str">
        <f>Pivot_Tables!B116</f>
        <v>Yar'Adua Enterprises</v>
      </c>
      <c r="B114" s="17">
        <f>Pivot_Tables!C116</f>
        <v>45708</v>
      </c>
      <c r="C114" s="18">
        <f t="shared" ca="1" si="4"/>
        <v>117</v>
      </c>
      <c r="D114" s="18">
        <f>VLOOKUP(A114,Pivot_Tables!E115:F248,2,FALSE)</f>
        <v>3</v>
      </c>
      <c r="E114" s="20">
        <f>VLOOKUP(A114,Pivot_Tables!H116:I248,2,FALSE)</f>
        <v>670000</v>
      </c>
      <c r="F114" s="18">
        <f t="shared" ca="1" si="5"/>
        <v>2</v>
      </c>
      <c r="G114" s="18">
        <f t="shared" si="5"/>
        <v>5</v>
      </c>
      <c r="H114" s="18">
        <f t="shared" si="5"/>
        <v>5</v>
      </c>
      <c r="I114" s="18" t="str">
        <f t="shared" ca="1" si="6"/>
        <v>255</v>
      </c>
      <c r="J114" s="18" t="str">
        <f t="shared" ca="1" si="7"/>
        <v>Can't Lose Them</v>
      </c>
    </row>
    <row r="115" spans="1:10" x14ac:dyDescent="0.35">
      <c r="A115" s="10" t="str">
        <f>Pivot_Tables!B117</f>
        <v>Yar'Adua General Merchants</v>
      </c>
      <c r="B115" s="17">
        <f>Pivot_Tables!C117</f>
        <v>45762</v>
      </c>
      <c r="C115" s="18">
        <f t="shared" ca="1" si="4"/>
        <v>63</v>
      </c>
      <c r="D115" s="18">
        <f>VLOOKUP(A115,Pivot_Tables!E116:F249,2,FALSE)</f>
        <v>17</v>
      </c>
      <c r="E115" s="20">
        <f>VLOOKUP(A115,Pivot_Tables!H117:I249,2,FALSE)</f>
        <v>8164000</v>
      </c>
      <c r="F115" s="18">
        <f t="shared" ca="1" si="5"/>
        <v>4</v>
      </c>
      <c r="G115" s="18">
        <f t="shared" si="5"/>
        <v>2</v>
      </c>
      <c r="H115" s="18">
        <f t="shared" si="5"/>
        <v>2</v>
      </c>
      <c r="I115" s="18" t="str">
        <f t="shared" ca="1" si="6"/>
        <v>422</v>
      </c>
      <c r="J115" s="18" t="str">
        <f t="shared" ca="1" si="7"/>
        <v>Recent Customers</v>
      </c>
    </row>
    <row r="116" spans="1:10" x14ac:dyDescent="0.35">
      <c r="A116" s="10" t="str">
        <f>Pivot_Tables!B118</f>
        <v>Yar'Adua Global Resources</v>
      </c>
      <c r="B116" s="17">
        <f>Pivot_Tables!C118</f>
        <v>45740</v>
      </c>
      <c r="C116" s="18">
        <f t="shared" ca="1" si="4"/>
        <v>85</v>
      </c>
      <c r="D116" s="18">
        <f>VLOOKUP(A116,Pivot_Tables!E117:F250,2,FALSE)</f>
        <v>4</v>
      </c>
      <c r="E116" s="20">
        <f>VLOOKUP(A116,Pivot_Tables!H118:I250,2,FALSE)</f>
        <v>1754000</v>
      </c>
      <c r="F116" s="18">
        <f t="shared" ca="1" si="5"/>
        <v>3</v>
      </c>
      <c r="G116" s="18">
        <f t="shared" si="5"/>
        <v>5</v>
      </c>
      <c r="H116" s="18">
        <f t="shared" si="5"/>
        <v>5</v>
      </c>
      <c r="I116" s="18" t="str">
        <f t="shared" ca="1" si="6"/>
        <v>355</v>
      </c>
      <c r="J116" s="18" t="str">
        <f t="shared" ca="1" si="7"/>
        <v>Loyal Customers</v>
      </c>
    </row>
    <row r="117" spans="1:10" x14ac:dyDescent="0.35">
      <c r="A117" s="10" t="str">
        <f>Pivot_Tables!B119</f>
        <v>Yar'Adua Industries</v>
      </c>
      <c r="B117" s="17">
        <f>Pivot_Tables!C119</f>
        <v>45782</v>
      </c>
      <c r="C117" s="18">
        <f t="shared" ca="1" si="4"/>
        <v>43</v>
      </c>
      <c r="D117" s="18">
        <f>VLOOKUP(A117,Pivot_Tables!E118:F251,2,FALSE)</f>
        <v>14</v>
      </c>
      <c r="E117" s="20">
        <f>VLOOKUP(A117,Pivot_Tables!H119:I251,2,FALSE)</f>
        <v>7282000</v>
      </c>
      <c r="F117" s="18">
        <f t="shared" ca="1" si="5"/>
        <v>5</v>
      </c>
      <c r="G117" s="18">
        <f t="shared" si="5"/>
        <v>2</v>
      </c>
      <c r="H117" s="18">
        <f t="shared" si="5"/>
        <v>2</v>
      </c>
      <c r="I117" s="18" t="str">
        <f t="shared" ca="1" si="6"/>
        <v>522</v>
      </c>
      <c r="J117" s="18" t="str">
        <f t="shared" ca="1" si="7"/>
        <v>Recent Customers</v>
      </c>
    </row>
    <row r="118" spans="1:10" x14ac:dyDescent="0.35">
      <c r="A118" s="10" t="str">
        <f>Pivot_Tables!B120</f>
        <v>Yar'Adua Limited</v>
      </c>
      <c r="B118" s="17">
        <f>Pivot_Tables!C120</f>
        <v>45714</v>
      </c>
      <c r="C118" s="18">
        <f t="shared" ca="1" si="4"/>
        <v>111</v>
      </c>
      <c r="D118" s="18">
        <f>VLOOKUP(A118,Pivot_Tables!E119:F252,2,FALSE)</f>
        <v>7</v>
      </c>
      <c r="E118" s="20">
        <f>VLOOKUP(A118,Pivot_Tables!H120:I252,2,FALSE)</f>
        <v>3967000</v>
      </c>
      <c r="F118" s="18">
        <f t="shared" ca="1" si="5"/>
        <v>2</v>
      </c>
      <c r="G118" s="18">
        <f t="shared" si="5"/>
        <v>3</v>
      </c>
      <c r="H118" s="18">
        <f t="shared" si="5"/>
        <v>3</v>
      </c>
      <c r="I118" s="18" t="str">
        <f t="shared" ca="1" si="6"/>
        <v>233</v>
      </c>
      <c r="J118" s="18" t="str">
        <f t="shared" ca="1" si="7"/>
        <v>At Risk</v>
      </c>
    </row>
    <row r="119" spans="1:10" x14ac:dyDescent="0.35">
      <c r="A119" s="10" t="str">
        <f>Pivot_Tables!B121</f>
        <v>Yar'Adua Logistics</v>
      </c>
      <c r="B119" s="17">
        <f>Pivot_Tables!C121</f>
        <v>45486</v>
      </c>
      <c r="C119" s="18">
        <f t="shared" ca="1" si="4"/>
        <v>339</v>
      </c>
      <c r="D119" s="18">
        <f>VLOOKUP(A119,Pivot_Tables!E120:F253,2,FALSE)</f>
        <v>1</v>
      </c>
      <c r="E119" s="20">
        <f>VLOOKUP(A119,Pivot_Tables!H121:I253,2,FALSE)</f>
        <v>274000</v>
      </c>
      <c r="F119" s="18">
        <f t="shared" ca="1" si="5"/>
        <v>2</v>
      </c>
      <c r="G119" s="18">
        <f t="shared" si="5"/>
        <v>5</v>
      </c>
      <c r="H119" s="18">
        <f t="shared" si="5"/>
        <v>5</v>
      </c>
      <c r="I119" s="18" t="str">
        <f t="shared" ca="1" si="6"/>
        <v>255</v>
      </c>
      <c r="J119" s="18" t="str">
        <f t="shared" ca="1" si="7"/>
        <v>Can't Lose Them</v>
      </c>
    </row>
    <row r="120" spans="1:10" x14ac:dyDescent="0.35">
      <c r="A120" s="10" t="str">
        <f>Pivot_Tables!B122</f>
        <v>Yar'Adua Nig. Ltd.</v>
      </c>
      <c r="B120" s="17">
        <f>Pivot_Tables!C122</f>
        <v>45739</v>
      </c>
      <c r="C120" s="18">
        <f t="shared" ca="1" si="4"/>
        <v>86</v>
      </c>
      <c r="D120" s="18">
        <f>VLOOKUP(A120,Pivot_Tables!E121:F254,2,FALSE)</f>
        <v>8</v>
      </c>
      <c r="E120" s="20">
        <f>VLOOKUP(A120,Pivot_Tables!H122:I254,2,FALSE)</f>
        <v>5069000</v>
      </c>
      <c r="F120" s="18">
        <f t="shared" ca="1" si="5"/>
        <v>2</v>
      </c>
      <c r="G120" s="18">
        <f t="shared" si="5"/>
        <v>3</v>
      </c>
      <c r="H120" s="18">
        <f t="shared" si="5"/>
        <v>2</v>
      </c>
      <c r="I120" s="18" t="str">
        <f t="shared" ca="1" si="6"/>
        <v>232</v>
      </c>
      <c r="J120" s="18" t="str">
        <f t="shared" ca="1" si="7"/>
        <v>Others</v>
      </c>
    </row>
    <row r="121" spans="1:10" x14ac:dyDescent="0.35">
      <c r="A121" s="10" t="str">
        <f>Pivot_Tables!B123</f>
        <v>Yar'Adua Trading Co.</v>
      </c>
      <c r="B121" s="17">
        <f>Pivot_Tables!C123</f>
        <v>45749</v>
      </c>
      <c r="C121" s="18">
        <f t="shared" ca="1" si="4"/>
        <v>76</v>
      </c>
      <c r="D121" s="18">
        <f>VLOOKUP(A121,Pivot_Tables!E122:F255,2,FALSE)</f>
        <v>5</v>
      </c>
      <c r="E121" s="20">
        <f>VLOOKUP(A121,Pivot_Tables!H123:I255,2,FALSE)</f>
        <v>3109000</v>
      </c>
      <c r="F121" s="18">
        <f t="shared" ca="1" si="5"/>
        <v>3</v>
      </c>
      <c r="G121" s="18">
        <f t="shared" si="5"/>
        <v>4</v>
      </c>
      <c r="H121" s="18">
        <f t="shared" si="5"/>
        <v>3</v>
      </c>
      <c r="I121" s="18" t="str">
        <f t="shared" ca="1" si="6"/>
        <v>343</v>
      </c>
      <c r="J121" s="18" t="str">
        <f t="shared" ca="1" si="7"/>
        <v>Loyal Customers</v>
      </c>
    </row>
    <row r="122" spans="1:10" x14ac:dyDescent="0.35">
      <c r="A122" s="10" t="str">
        <f>Pivot_Tables!B124</f>
        <v>Yar'Adua Ventures</v>
      </c>
      <c r="B122" s="17">
        <f>Pivot_Tables!C124</f>
        <v>45766</v>
      </c>
      <c r="C122" s="18">
        <f t="shared" ca="1" si="4"/>
        <v>59</v>
      </c>
      <c r="D122" s="18">
        <f>VLOOKUP(A122,Pivot_Tables!E123:F256,2,FALSE)</f>
        <v>7</v>
      </c>
      <c r="E122" s="20">
        <f>VLOOKUP(A122,Pivot_Tables!H124:I256,2,FALSE)</f>
        <v>4499000</v>
      </c>
      <c r="F122" s="18">
        <f t="shared" ca="1" si="5"/>
        <v>4</v>
      </c>
      <c r="G122" s="18">
        <f t="shared" si="5"/>
        <v>3</v>
      </c>
      <c r="H122" s="18">
        <f t="shared" si="5"/>
        <v>3</v>
      </c>
      <c r="I122" s="18" t="str">
        <f t="shared" ca="1" si="6"/>
        <v>433</v>
      </c>
      <c r="J122" s="18" t="str">
        <f t="shared" ca="1" si="7"/>
        <v>Others</v>
      </c>
    </row>
    <row r="123" spans="1:10" x14ac:dyDescent="0.35">
      <c r="A123" s="10" t="str">
        <f>Pivot_Tables!B125</f>
        <v>Zamzam Enterprises</v>
      </c>
      <c r="B123" s="17">
        <f>Pivot_Tables!C125</f>
        <v>45720</v>
      </c>
      <c r="C123" s="18">
        <f t="shared" ca="1" si="4"/>
        <v>105</v>
      </c>
      <c r="D123" s="18">
        <f>VLOOKUP(A123,Pivot_Tables!E124:F257,2,FALSE)</f>
        <v>4</v>
      </c>
      <c r="E123" s="20">
        <f>VLOOKUP(A123,Pivot_Tables!H125:I257,2,FALSE)</f>
        <v>1731000</v>
      </c>
      <c r="F123" s="18">
        <f t="shared" ca="1" si="5"/>
        <v>2</v>
      </c>
      <c r="G123" s="18">
        <f t="shared" si="5"/>
        <v>5</v>
      </c>
      <c r="H123" s="18">
        <f t="shared" si="5"/>
        <v>5</v>
      </c>
      <c r="I123" s="18" t="str">
        <f t="shared" ca="1" si="6"/>
        <v>255</v>
      </c>
      <c r="J123" s="18" t="str">
        <f t="shared" ca="1" si="7"/>
        <v>Can't Lose Them</v>
      </c>
    </row>
    <row r="124" spans="1:10" x14ac:dyDescent="0.35">
      <c r="A124" s="10" t="str">
        <f>Pivot_Tables!B126</f>
        <v>Zamzam General Merchants</v>
      </c>
      <c r="B124" s="17">
        <f>Pivot_Tables!C126</f>
        <v>45784</v>
      </c>
      <c r="C124" s="18">
        <f t="shared" ca="1" si="4"/>
        <v>41</v>
      </c>
      <c r="D124" s="18">
        <f>VLOOKUP(A124,Pivot_Tables!E125:F258,2,FALSE)</f>
        <v>8</v>
      </c>
      <c r="E124" s="20">
        <f>VLOOKUP(A124,Pivot_Tables!H126:I258,2,FALSE)</f>
        <v>5056000</v>
      </c>
      <c r="F124" s="18">
        <f t="shared" ca="1" si="5"/>
        <v>4</v>
      </c>
      <c r="G124" s="18">
        <f t="shared" si="5"/>
        <v>3</v>
      </c>
      <c r="H124" s="18">
        <f t="shared" si="5"/>
        <v>2</v>
      </c>
      <c r="I124" s="18" t="str">
        <f t="shared" ca="1" si="6"/>
        <v>432</v>
      </c>
      <c r="J124" s="18" t="str">
        <f t="shared" ca="1" si="7"/>
        <v>Others</v>
      </c>
    </row>
    <row r="125" spans="1:10" x14ac:dyDescent="0.35">
      <c r="A125" s="10" t="str">
        <f>Pivot_Tables!B127</f>
        <v>Zamzam Global Resources</v>
      </c>
      <c r="B125" s="17">
        <f>Pivot_Tables!C127</f>
        <v>45715</v>
      </c>
      <c r="C125" s="18">
        <f t="shared" ca="1" si="4"/>
        <v>110</v>
      </c>
      <c r="D125" s="18">
        <f>VLOOKUP(A125,Pivot_Tables!E126:F259,2,FALSE)</f>
        <v>4</v>
      </c>
      <c r="E125" s="20">
        <f>VLOOKUP(A125,Pivot_Tables!H127:I259,2,FALSE)</f>
        <v>2788000</v>
      </c>
      <c r="F125" s="18">
        <f t="shared" ca="1" si="5"/>
        <v>2</v>
      </c>
      <c r="G125" s="18">
        <f t="shared" si="5"/>
        <v>5</v>
      </c>
      <c r="H125" s="18">
        <f t="shared" si="5"/>
        <v>4</v>
      </c>
      <c r="I125" s="18" t="str">
        <f t="shared" ca="1" si="6"/>
        <v>254</v>
      </c>
      <c r="J125" s="18" t="str">
        <f t="shared" ca="1" si="7"/>
        <v>Can't Lose Them</v>
      </c>
    </row>
    <row r="126" spans="1:10" x14ac:dyDescent="0.35">
      <c r="A126" s="10" t="str">
        <f>Pivot_Tables!B128</f>
        <v>Zamzam Group</v>
      </c>
      <c r="B126" s="17">
        <f>Pivot_Tables!C128</f>
        <v>45769</v>
      </c>
      <c r="C126" s="18">
        <f t="shared" ca="1" si="4"/>
        <v>56</v>
      </c>
      <c r="D126" s="18">
        <f>VLOOKUP(A126,Pivot_Tables!E127:F260,2,FALSE)</f>
        <v>5</v>
      </c>
      <c r="E126" s="20">
        <f>VLOOKUP(A126,Pivot_Tables!H128:I260,2,FALSE)</f>
        <v>3051000</v>
      </c>
      <c r="F126" s="18">
        <f t="shared" ca="1" si="5"/>
        <v>4</v>
      </c>
      <c r="G126" s="18">
        <f t="shared" si="5"/>
        <v>4</v>
      </c>
      <c r="H126" s="18">
        <f t="shared" si="5"/>
        <v>4</v>
      </c>
      <c r="I126" s="18" t="str">
        <f t="shared" ca="1" si="6"/>
        <v>444</v>
      </c>
      <c r="J126" s="18" t="str">
        <f t="shared" ca="1" si="7"/>
        <v>Champions</v>
      </c>
    </row>
    <row r="127" spans="1:10" x14ac:dyDescent="0.35">
      <c r="A127" s="10" t="str">
        <f>Pivot_Tables!B129</f>
        <v>Zamzam Industries</v>
      </c>
      <c r="B127" s="17">
        <f>Pivot_Tables!C129</f>
        <v>45801</v>
      </c>
      <c r="C127" s="18">
        <f t="shared" ca="1" si="4"/>
        <v>24</v>
      </c>
      <c r="D127" s="18">
        <f>VLOOKUP(A127,Pivot_Tables!E128:F261,2,FALSE)</f>
        <v>5</v>
      </c>
      <c r="E127" s="20">
        <f>VLOOKUP(A127,Pivot_Tables!H129:I261,2,FALSE)</f>
        <v>3313000</v>
      </c>
      <c r="F127" s="18">
        <f t="shared" ca="1" si="5"/>
        <v>5</v>
      </c>
      <c r="G127" s="18">
        <f t="shared" si="5"/>
        <v>4</v>
      </c>
      <c r="H127" s="18">
        <f t="shared" si="5"/>
        <v>3</v>
      </c>
      <c r="I127" s="18" t="str">
        <f t="shared" ca="1" si="6"/>
        <v>543</v>
      </c>
      <c r="J127" s="18" t="str">
        <f t="shared" ca="1" si="7"/>
        <v>Loyal Customers</v>
      </c>
    </row>
    <row r="128" spans="1:10" x14ac:dyDescent="0.35">
      <c r="A128" s="10" t="str">
        <f>Pivot_Tables!B130</f>
        <v>Zamzam Logistics</v>
      </c>
      <c r="B128" s="17">
        <f>Pivot_Tables!C130</f>
        <v>45791</v>
      </c>
      <c r="C128" s="18">
        <f t="shared" ca="1" si="4"/>
        <v>34</v>
      </c>
      <c r="D128" s="18">
        <f>VLOOKUP(A128,Pivot_Tables!E129:F262,2,FALSE)</f>
        <v>10</v>
      </c>
      <c r="E128" s="20">
        <f>VLOOKUP(A128,Pivot_Tables!H130:I262,2,FALSE)</f>
        <v>7045000</v>
      </c>
      <c r="F128" s="18">
        <f t="shared" ca="1" si="5"/>
        <v>5</v>
      </c>
      <c r="G128" s="18">
        <f t="shared" si="5"/>
        <v>2</v>
      </c>
      <c r="H128" s="18">
        <f t="shared" si="5"/>
        <v>2</v>
      </c>
      <c r="I128" s="18" t="str">
        <f t="shared" ca="1" si="6"/>
        <v>522</v>
      </c>
      <c r="J128" s="18" t="str">
        <f t="shared" ca="1" si="7"/>
        <v>Recent Customers</v>
      </c>
    </row>
    <row r="129" spans="1:10" x14ac:dyDescent="0.35">
      <c r="A129" s="10" t="str">
        <f>Pivot_Tables!B131</f>
        <v>Zamzam Trading Co.</v>
      </c>
      <c r="B129" s="17">
        <f>Pivot_Tables!C131</f>
        <v>45741</v>
      </c>
      <c r="C129" s="18">
        <f t="shared" ca="1" si="4"/>
        <v>84</v>
      </c>
      <c r="D129" s="18">
        <f>VLOOKUP(A129,Pivot_Tables!E130:F263,2,FALSE)</f>
        <v>4</v>
      </c>
      <c r="E129" s="20">
        <f>VLOOKUP(A129,Pivot_Tables!H131:I263,2,FALSE)</f>
        <v>2001000</v>
      </c>
      <c r="F129" s="18">
        <f t="shared" ca="1" si="5"/>
        <v>2</v>
      </c>
      <c r="G129" s="18">
        <f t="shared" si="5"/>
        <v>5</v>
      </c>
      <c r="H129" s="18">
        <f t="shared" si="5"/>
        <v>5</v>
      </c>
      <c r="I129" s="18" t="str">
        <f t="shared" ca="1" si="6"/>
        <v>255</v>
      </c>
      <c r="J129" s="18" t="str">
        <f t="shared" ca="1" si="7"/>
        <v>Can't Lose Them</v>
      </c>
    </row>
    <row r="130" spans="1:10" x14ac:dyDescent="0.35">
      <c r="A130" s="10" t="str">
        <f>Pivot_Tables!B132</f>
        <v>Zazzau Enterprises</v>
      </c>
      <c r="B130" s="17">
        <f>Pivot_Tables!C132</f>
        <v>45796</v>
      </c>
      <c r="C130" s="18">
        <f t="shared" ca="1" si="4"/>
        <v>29</v>
      </c>
      <c r="D130" s="18">
        <f>VLOOKUP(A130,Pivot_Tables!E131:F264,2,FALSE)</f>
        <v>11</v>
      </c>
      <c r="E130" s="20">
        <f>VLOOKUP(A130,Pivot_Tables!H132:I264,2,FALSE)</f>
        <v>5583000</v>
      </c>
      <c r="F130" s="18">
        <f t="shared" ca="1" si="5"/>
        <v>5</v>
      </c>
      <c r="G130" s="18">
        <f t="shared" si="5"/>
        <v>2</v>
      </c>
      <c r="H130" s="18">
        <f t="shared" si="5"/>
        <v>2</v>
      </c>
      <c r="I130" s="18" t="str">
        <f t="shared" ca="1" si="6"/>
        <v>522</v>
      </c>
      <c r="J130" s="18" t="str">
        <f t="shared" ca="1" si="7"/>
        <v>Recent Customers</v>
      </c>
    </row>
    <row r="131" spans="1:10" x14ac:dyDescent="0.35">
      <c r="A131" s="10" t="str">
        <f>Pivot_Tables!B133</f>
        <v>Zazzau General Merchants</v>
      </c>
      <c r="B131" s="17">
        <f>Pivot_Tables!C133</f>
        <v>45771</v>
      </c>
      <c r="C131" s="18">
        <f t="shared" ref="C131:C134" ca="1" si="8">TODAY()-B131</f>
        <v>54</v>
      </c>
      <c r="D131" s="18">
        <f>VLOOKUP(A131,Pivot_Tables!E132:F265,2,FALSE)</f>
        <v>9</v>
      </c>
      <c r="E131" s="20">
        <f>VLOOKUP(A131,Pivot_Tables!H133:I265,2,FALSE)</f>
        <v>4683000</v>
      </c>
      <c r="F131" s="18">
        <f t="shared" ref="F131:I134" ca="1" si="9">IF(C131&lt;=_xlfn.QUARTILE.INC(C131:C263,1),5,IF(C131&lt;=_xlfn.QUARTILE.INC(C131:C263,2),4,IF(C131&lt;=_xlfn.QUARTILE.INC(C131:C263,3),3,IF(C131&lt;=_xlfn.QUARTILE.INC(C131:C263,4),2,1))))</f>
        <v>5</v>
      </c>
      <c r="G131" s="18">
        <f t="shared" si="9"/>
        <v>2</v>
      </c>
      <c r="H131" s="18">
        <f t="shared" si="9"/>
        <v>2</v>
      </c>
      <c r="I131" s="18" t="str">
        <f t="shared" ref="I131:J134" ca="1" si="10">F131&amp;G131&amp;H131</f>
        <v>522</v>
      </c>
      <c r="J131" s="18" t="str">
        <f t="shared" ref="J131:J134" ca="1" si="11">IF(AND(F131&gt;=4,G131&gt;=4,H131&gt;=4),"Champions",
 IF(AND(F131&gt;=3,G131&gt;=4,H131&gt;=3),"Loyal Customers",
 IF(AND(F131&lt;=2,G131&gt;=4,H131&gt;=4),"Can't Lose Them",
 IF(AND(F131&lt;=2,G131&gt;=3,H131&gt;=3),"At Risk",
 IF(AND(F131&gt;=4,G131&lt;=2,H131&lt;=2),"Recent Customers",
 IF(AND(F131&lt;=2,G131&lt;=2,H131&lt;=2),"Lost",
 "Others"))))))</f>
        <v>Recent Customers</v>
      </c>
    </row>
    <row r="132" spans="1:10" x14ac:dyDescent="0.35">
      <c r="A132" s="10" t="str">
        <f>Pivot_Tables!B134</f>
        <v>Zazzau Global Resources</v>
      </c>
      <c r="B132" s="17">
        <f>Pivot_Tables!C134</f>
        <v>45765</v>
      </c>
      <c r="C132" s="18">
        <f t="shared" ca="1" si="8"/>
        <v>60</v>
      </c>
      <c r="D132" s="18">
        <f>VLOOKUP(A132,Pivot_Tables!E133:F266,2,FALSE)</f>
        <v>6</v>
      </c>
      <c r="E132" s="20">
        <f>VLOOKUP(A132,Pivot_Tables!H134:I266,2,FALSE)</f>
        <v>2790000</v>
      </c>
      <c r="F132" s="18">
        <f t="shared" ca="1" si="9"/>
        <v>5</v>
      </c>
      <c r="G132" s="18">
        <f t="shared" si="9"/>
        <v>2</v>
      </c>
      <c r="H132" s="18">
        <f t="shared" si="9"/>
        <v>2</v>
      </c>
      <c r="I132" s="18" t="str">
        <f t="shared" ca="1" si="10"/>
        <v>522</v>
      </c>
      <c r="J132" s="18" t="str">
        <f t="shared" ca="1" si="11"/>
        <v>Recent Customers</v>
      </c>
    </row>
    <row r="133" spans="1:10" x14ac:dyDescent="0.35">
      <c r="A133" s="10" t="str">
        <f>Pivot_Tables!B135</f>
        <v>Zazzau Limited</v>
      </c>
      <c r="B133" s="17">
        <f>Pivot_Tables!C135</f>
        <v>45748</v>
      </c>
      <c r="C133" s="18">
        <f t="shared" ca="1" si="8"/>
        <v>77</v>
      </c>
      <c r="D133" s="18">
        <f>VLOOKUP(A133,Pivot_Tables!E134:F267,2,FALSE)</f>
        <v>4</v>
      </c>
      <c r="E133" s="20">
        <f>VLOOKUP(A133,Pivot_Tables!H135:I267,2,FALSE)</f>
        <v>2242000</v>
      </c>
      <c r="F133" s="18">
        <f t="shared" ca="1" si="9"/>
        <v>2</v>
      </c>
      <c r="G133" s="18">
        <f t="shared" si="9"/>
        <v>5</v>
      </c>
      <c r="H133" s="18">
        <f t="shared" si="9"/>
        <v>2</v>
      </c>
      <c r="I133" s="18" t="str">
        <f t="shared" ca="1" si="10"/>
        <v>252</v>
      </c>
      <c r="J133" s="18" t="str">
        <f t="shared" ca="1" si="11"/>
        <v>Others</v>
      </c>
    </row>
    <row r="134" spans="1:10" x14ac:dyDescent="0.35">
      <c r="A134" s="25" t="str">
        <f>Pivot_Tables!B136</f>
        <v>Zazzau Stores</v>
      </c>
      <c r="B134" s="26">
        <f>Pivot_Tables!C136</f>
        <v>45754</v>
      </c>
      <c r="C134" s="27">
        <f t="shared" ca="1" si="8"/>
        <v>71</v>
      </c>
      <c r="D134" s="27">
        <f>VLOOKUP(A134,Pivot_Tables!E135:F268,2,FALSE)</f>
        <v>4</v>
      </c>
      <c r="E134" s="28">
        <f>VLOOKUP(A134,Pivot_Tables!H136:I268,2,FALSE)</f>
        <v>1911000</v>
      </c>
      <c r="F134" s="27">
        <f t="shared" ca="1" si="9"/>
        <v>5</v>
      </c>
      <c r="G134" s="27">
        <f t="shared" si="9"/>
        <v>5</v>
      </c>
      <c r="H134" s="27">
        <f t="shared" si="9"/>
        <v>5</v>
      </c>
      <c r="I134" s="27" t="str">
        <f t="shared" ca="1" si="10"/>
        <v>555</v>
      </c>
      <c r="J134" s="27" t="str">
        <f t="shared" ca="1" si="11"/>
        <v>Champions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58FB-036A-432B-8873-E4BF4AF4F900}">
  <dimension ref="B2:E11"/>
  <sheetViews>
    <sheetView showGridLines="0" workbookViewId="0">
      <selection activeCell="E15" sqref="E15"/>
    </sheetView>
  </sheetViews>
  <sheetFormatPr defaultRowHeight="14.5" x14ac:dyDescent="0.35"/>
  <cols>
    <col min="2" max="2" width="15.90625" bestFit="1" customWidth="1"/>
    <col min="3" max="3" width="17.7265625" bestFit="1" customWidth="1"/>
    <col min="4" max="4" width="12.7265625" bestFit="1" customWidth="1"/>
    <col min="5" max="5" width="27.453125" bestFit="1" customWidth="1"/>
  </cols>
  <sheetData>
    <row r="2" spans="2:5" ht="15" thickBot="1" x14ac:dyDescent="0.4"/>
    <row r="3" spans="2:5" ht="15" thickBot="1" x14ac:dyDescent="0.4">
      <c r="B3" s="29" t="s">
        <v>342</v>
      </c>
      <c r="C3" s="30" t="s">
        <v>363</v>
      </c>
      <c r="D3" s="36" t="s">
        <v>365</v>
      </c>
      <c r="E3" s="35" t="s">
        <v>364</v>
      </c>
    </row>
    <row r="4" spans="2:5" x14ac:dyDescent="0.35">
      <c r="B4" s="37" t="s">
        <v>361</v>
      </c>
      <c r="C4" s="33">
        <v>33</v>
      </c>
      <c r="D4" s="39">
        <v>160352000</v>
      </c>
      <c r="E4" s="31">
        <v>4859151.5151515156</v>
      </c>
    </row>
    <row r="5" spans="2:5" x14ac:dyDescent="0.35">
      <c r="B5" s="37" t="s">
        <v>357</v>
      </c>
      <c r="C5" s="33">
        <v>24</v>
      </c>
      <c r="D5" s="39">
        <v>41002000</v>
      </c>
      <c r="E5" s="31">
        <v>1708416.6666666667</v>
      </c>
    </row>
    <row r="6" spans="2:5" x14ac:dyDescent="0.35">
      <c r="B6" s="37" t="s">
        <v>358</v>
      </c>
      <c r="C6" s="33">
        <v>24</v>
      </c>
      <c r="D6" s="39">
        <v>50929000</v>
      </c>
      <c r="E6" s="31">
        <v>2122041.6666666665</v>
      </c>
    </row>
    <row r="7" spans="2:5" x14ac:dyDescent="0.35">
      <c r="B7" s="37" t="s">
        <v>362</v>
      </c>
      <c r="C7" s="33">
        <v>22</v>
      </c>
      <c r="D7" s="39">
        <v>180620000</v>
      </c>
      <c r="E7" s="31">
        <v>8210000</v>
      </c>
    </row>
    <row r="8" spans="2:5" x14ac:dyDescent="0.35">
      <c r="B8" s="37" t="s">
        <v>360</v>
      </c>
      <c r="C8" s="33">
        <v>20</v>
      </c>
      <c r="D8" s="39">
        <v>61881000</v>
      </c>
      <c r="E8" s="31">
        <v>3094050</v>
      </c>
    </row>
    <row r="9" spans="2:5" x14ac:dyDescent="0.35">
      <c r="B9" s="37" t="s">
        <v>356</v>
      </c>
      <c r="C9" s="33">
        <v>7</v>
      </c>
      <c r="D9" s="39">
        <v>30833000</v>
      </c>
      <c r="E9" s="31">
        <v>4404714.2857142854</v>
      </c>
    </row>
    <row r="10" spans="2:5" ht="15" thickBot="1" x14ac:dyDescent="0.4">
      <c r="B10" s="38" t="s">
        <v>359</v>
      </c>
      <c r="C10" s="33">
        <v>3</v>
      </c>
      <c r="D10" s="39">
        <v>25312000</v>
      </c>
      <c r="E10" s="31">
        <v>8437333.333333334</v>
      </c>
    </row>
    <row r="11" spans="2:5" ht="15" thickBot="1" x14ac:dyDescent="0.4">
      <c r="B11" s="38" t="s">
        <v>343</v>
      </c>
      <c r="C11" s="34">
        <v>133</v>
      </c>
      <c r="D11" s="40">
        <v>550929000</v>
      </c>
      <c r="E11" s="32">
        <v>4142323.3082706765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Data_Table</vt:lpstr>
      <vt:lpstr>Pivot_Tables</vt:lpstr>
      <vt:lpstr>Scoring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Jibril Yahaya Jibril</cp:lastModifiedBy>
  <dcterms:created xsi:type="dcterms:W3CDTF">2025-06-15T09:40:44Z</dcterms:created>
  <dcterms:modified xsi:type="dcterms:W3CDTF">2025-06-17T13:38:30Z</dcterms:modified>
</cp:coreProperties>
</file>