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ood Age Eingabe" sheetId="1" r:id="rId5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<sst xmlns="http://schemas.openxmlformats.org/spreadsheetml/2006/main" uniqueCount="48">
  <si>
    <t>Chronologisches Alter:</t>
  </si>
  <si>
    <t>Geschlecht (M/F):</t>
  </si>
  <si>
    <t>M</t>
  </si>
  <si>
    <t>Biomarker</t>
  </si>
  <si>
    <t>Einheit</t>
  </si>
  <si>
    <t>Individueller Wert</t>
  </si>
  <si>
    <t>Mittelwert</t>
  </si>
  <si>
    <t>Standardabweichung</t>
  </si>
  <si>
    <t>Gewichtung (neutral)</t>
  </si>
  <si>
    <t>Gewichtung (Männer)</t>
  </si>
  <si>
    <t>Gewichtung (Frauen)</t>
  </si>
  <si>
    <t>z-Score</t>
  </si>
  <si>
    <t>Core Biomarker</t>
  </si>
  <si>
    <t>Albumin</t>
  </si>
  <si>
    <t>g/dL</t>
  </si>
  <si>
    <t>Alkalische Phosphatase</t>
  </si>
  <si>
    <t>U/L</t>
  </si>
  <si>
    <t>Blutharnstoffstickstoff (BUN)</t>
  </si>
  <si>
    <t>mg/dL</t>
  </si>
  <si>
    <t>Calcium</t>
  </si>
  <si>
    <t>Kreatinin</t>
  </si>
  <si>
    <t>C-reaktives Protein (CRP)</t>
  </si>
  <si>
    <t>mg/L</t>
  </si>
  <si>
    <t>Glukose</t>
  </si>
  <si>
    <t>Lymphozyten-Prozentsatz</t>
  </si>
  <si>
    <t>%</t>
  </si>
  <si>
    <t>Erythrozytenverteilungsbreite (RDW)</t>
  </si>
  <si>
    <t>Weiße Blutkörperchen (WBC)</t>
  </si>
  <si>
    <t>10^3/μL</t>
  </si>
  <si>
    <t>Erweiterte Core Biomarker</t>
  </si>
  <si>
    <t>HDL</t>
  </si>
  <si>
    <t>LDL</t>
  </si>
  <si>
    <t>Triglyzeride</t>
  </si>
  <si>
    <t>HbA1c</t>
  </si>
  <si>
    <t>Entzündungsmarker</t>
  </si>
  <si>
    <t>Interleukin-6 (IL-6)</t>
  </si>
  <si>
    <t>pg/mL</t>
  </si>
  <si>
    <t>TNF-alpha</t>
  </si>
  <si>
    <t>Hormone</t>
  </si>
  <si>
    <t>Testosteron (gesamt)</t>
  </si>
  <si>
    <t>ng/dL</t>
  </si>
  <si>
    <t>Östradiol (E2)</t>
  </si>
  <si>
    <t>DHEA-S</t>
  </si>
  <si>
    <t>µg/dL</t>
  </si>
  <si>
    <t>Progesteron</t>
  </si>
  <si>
    <t>ng/mL</t>
  </si>
  <si>
    <t>Biologische Altersdifferenz (geschlechtsbasiert):</t>
  </si>
  <si>
    <t>Biologisches Alter: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</si>
</sst>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9d9d9"/>
      <rgbColor rgb="ffb3c6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30"/>
  <sheetViews>
    <sheetView workbookViewId="0" showGridLines="0" defaultGridColor="1"/>
  </sheetViews>
  <sheetFormatPr defaultColWidth="8.83333" defaultRowHeight="15" customHeight="1" outlineLevelRow="0" outlineLevelCol="0"/>
  <cols>
    <col min="1" max="1" width="36.5" style="1" customWidth="1"/>
    <col min="2" max="2" width="7.35156" style="1" customWidth="1"/>
    <col min="3" max="3" width="16.1172" style="1" customWidth="1"/>
    <col min="4" max="4" width="14.3516" style="1" customWidth="1"/>
    <col min="5" max="6" width="17.1719" style="1" customWidth="1"/>
    <col min="7" max="7" width="17.8516" style="1" customWidth="1"/>
    <col min="8" max="8" width="17" style="1" customWidth="1"/>
    <col min="9" max="9" width="20.7031" style="1" customWidth="1"/>
    <col min="10" max="16384" width="8.85156" style="1" customWidth="1"/>
  </cols>
  <sheetData>
    <row r="1" ht="13.55" customHeight="1">
      <c r="A1" t="s" s="2">
        <v>0</v>
      </c>
      <c r="B1" s="3">
        <v>41</v>
      </c>
      <c r="C1" s="4"/>
      <c r="D1" t="s" s="2">
        <v>1</v>
      </c>
      <c r="E1" t="s" s="2">
        <v>2</v>
      </c>
      <c r="F1" s="4"/>
      <c r="G1" s="4"/>
      <c r="H1" s="4"/>
      <c r="I1" s="4"/>
    </row>
    <row r="2" ht="13.55" customHeight="1">
      <c r="A2" s="5"/>
      <c r="B2" s="5"/>
      <c r="C2" s="5"/>
      <c r="D2" s="5"/>
      <c r="E2" s="5"/>
      <c r="F2" s="5"/>
      <c r="G2" s="5"/>
      <c r="H2" s="5"/>
      <c r="I2" s="5"/>
    </row>
    <row r="3" ht="13.55" customHeight="1">
      <c r="A3" t="s" s="6">
        <v>3</v>
      </c>
      <c r="B3" t="s" s="7">
        <v>4</v>
      </c>
      <c r="C3" t="s" s="7">
        <v>5</v>
      </c>
      <c r="D3" t="s" s="7">
        <v>6</v>
      </c>
      <c r="E3" t="s" s="7">
        <v>7</v>
      </c>
      <c r="F3" t="s" s="7">
        <v>8</v>
      </c>
      <c r="G3" t="s" s="7">
        <v>9</v>
      </c>
      <c r="H3" t="s" s="7">
        <v>10</v>
      </c>
      <c r="I3" t="s" s="8">
        <v>11</v>
      </c>
    </row>
    <row r="4" ht="13.55" customHeight="1">
      <c r="A4" t="s" s="9">
        <v>12</v>
      </c>
      <c r="B4" s="10"/>
      <c r="C4" s="11"/>
      <c r="D4" s="11"/>
      <c r="E4" s="11"/>
      <c r="F4" s="11"/>
      <c r="G4" s="11"/>
      <c r="H4" s="11"/>
      <c r="I4" s="11"/>
    </row>
    <row r="5" ht="13.55" customHeight="1">
      <c r="A5" t="s" s="12">
        <v>13</v>
      </c>
      <c r="B5" t="s" s="2">
        <v>14</v>
      </c>
      <c r="C5" s="3">
        <v>5</v>
      </c>
      <c r="D5" s="3">
        <v>4.3</v>
      </c>
      <c r="E5" s="3">
        <v>0.2</v>
      </c>
      <c r="F5" s="3">
        <v>3</v>
      </c>
      <c r="G5" s="3">
        <v>3</v>
      </c>
      <c r="H5" s="3">
        <v>3</v>
      </c>
      <c r="I5" s="3" cm="1">
        <f t="array" ref="I5">IF(C5&lt;&gt;"",(C5-D5)/E5,"")</f>
        <v>3.5</v>
      </c>
    </row>
    <row r="6" ht="13.55" customHeight="1">
      <c r="A6" t="s" s="2">
        <v>15</v>
      </c>
      <c r="B6" t="s" s="2">
        <v>16</v>
      </c>
      <c r="C6" s="3">
        <v>80</v>
      </c>
      <c r="D6" s="3">
        <v>70</v>
      </c>
      <c r="E6" s="3">
        <v>20</v>
      </c>
      <c r="F6" s="3">
        <v>2</v>
      </c>
      <c r="G6" s="3">
        <v>2</v>
      </c>
      <c r="H6" s="3">
        <v>2</v>
      </c>
      <c r="I6" s="3" cm="1">
        <f t="array" ref="I6">IF(C6&lt;&gt;"",(C6-D6)/E6,"")</f>
        <v>0.5</v>
      </c>
    </row>
    <row r="7" ht="13.55" customHeight="1">
      <c r="A7" t="s" s="2">
        <v>17</v>
      </c>
      <c r="B7" t="s" s="2">
        <v>18</v>
      </c>
      <c r="C7" s="3">
        <v>15</v>
      </c>
      <c r="D7" s="3">
        <v>14</v>
      </c>
      <c r="E7" s="3">
        <v>4</v>
      </c>
      <c r="F7" s="3">
        <v>2</v>
      </c>
      <c r="G7" s="3">
        <v>2</v>
      </c>
      <c r="H7" s="3">
        <v>2</v>
      </c>
      <c r="I7" s="3" cm="1">
        <f t="array" ref="I7">IF(C7&lt;&gt;"",(C7-D7)/E7,"")</f>
        <v>0.25</v>
      </c>
    </row>
    <row r="8" ht="13.55" customHeight="1">
      <c r="A8" t="s" s="2">
        <v>19</v>
      </c>
      <c r="B8" t="s" s="2">
        <v>18</v>
      </c>
      <c r="C8" s="3">
        <v>10</v>
      </c>
      <c r="D8" s="3">
        <v>9.5</v>
      </c>
      <c r="E8" s="3">
        <v>0.4</v>
      </c>
      <c r="F8" s="3">
        <v>1</v>
      </c>
      <c r="G8" s="3">
        <v>1</v>
      </c>
      <c r="H8" s="3">
        <v>1</v>
      </c>
      <c r="I8" s="3" cm="1">
        <f t="array" ref="I8">IF(C8&lt;&gt;"",(C8-D8)/E8,"")</f>
        <v>1.25</v>
      </c>
    </row>
    <row r="9" ht="13.55" customHeight="1">
      <c r="A9" t="s" s="2">
        <v>20</v>
      </c>
      <c r="B9" t="s" s="2">
        <v>18</v>
      </c>
      <c r="C9" s="3">
        <v>1</v>
      </c>
      <c r="D9" s="3">
        <v>1</v>
      </c>
      <c r="E9" s="3">
        <v>0.3</v>
      </c>
      <c r="F9" s="3">
        <v>2</v>
      </c>
      <c r="G9" s="3">
        <v>2</v>
      </c>
      <c r="H9" s="3">
        <v>2</v>
      </c>
      <c r="I9" s="3" cm="1">
        <f t="array" ref="I9">IF(C9&lt;&gt;"",(C9-D9)/E9,"")</f>
        <v>0</v>
      </c>
    </row>
    <row r="10" ht="13.55" customHeight="1">
      <c r="A10" t="s" s="2">
        <v>21</v>
      </c>
      <c r="B10" t="s" s="2">
        <v>22</v>
      </c>
      <c r="C10" s="4"/>
      <c r="D10" s="3">
        <v>1.5</v>
      </c>
      <c r="E10" s="3">
        <v>2</v>
      </c>
      <c r="F10" s="3">
        <v>1</v>
      </c>
      <c r="G10" s="3">
        <v>1</v>
      </c>
      <c r="H10" s="3">
        <v>1</v>
      </c>
      <c r="I10" t="str" s="4" cm="1">
        <f t="array" ref="I10">IF(C10&lt;&gt;"",(C10-D10)/E10,"")</f>
      </c>
    </row>
    <row r="11" ht="13.55" customHeight="1">
      <c r="A11" t="s" s="2">
        <v>23</v>
      </c>
      <c r="B11" t="s" s="2">
        <v>18</v>
      </c>
      <c r="C11" s="4"/>
      <c r="D11" s="3">
        <v>95</v>
      </c>
      <c r="E11" s="3">
        <v>15</v>
      </c>
      <c r="F11" s="3">
        <v>2</v>
      </c>
      <c r="G11" s="3">
        <v>2</v>
      </c>
      <c r="H11" s="3">
        <v>2</v>
      </c>
      <c r="I11" t="str" s="4" cm="1">
        <f t="array" ref="I11">IF(C11&lt;&gt;"",(C11-D11)/E11,"")</f>
      </c>
    </row>
    <row r="12" ht="13.55" customHeight="1">
      <c r="A12" t="s" s="2">
        <v>24</v>
      </c>
      <c r="B12" t="s" s="2">
        <v>25</v>
      </c>
      <c r="C12" s="4"/>
      <c r="D12" s="3">
        <v>30</v>
      </c>
      <c r="E12" s="3">
        <v>5</v>
      </c>
      <c r="F12" s="3">
        <v>1</v>
      </c>
      <c r="G12" s="3">
        <v>1</v>
      </c>
      <c r="H12" s="3">
        <v>1</v>
      </c>
      <c r="I12" t="str" s="4" cm="1">
        <f t="array" ref="I12">IF(C12&lt;&gt;"",(C12-D12)/E12,"")</f>
      </c>
    </row>
    <row r="13" ht="13.55" customHeight="1">
      <c r="A13" t="s" s="2">
        <v>26</v>
      </c>
      <c r="B13" t="s" s="2">
        <v>25</v>
      </c>
      <c r="C13" s="4"/>
      <c r="D13" s="3">
        <v>13.5</v>
      </c>
      <c r="E13" s="3">
        <v>1.2</v>
      </c>
      <c r="F13" s="3">
        <v>3</v>
      </c>
      <c r="G13" s="3">
        <v>3</v>
      </c>
      <c r="H13" s="3">
        <v>3</v>
      </c>
      <c r="I13" t="str" s="4" cm="1">
        <f t="array" ref="I13">IF(C13&lt;&gt;"",(C13-D13)/E13,"")</f>
      </c>
    </row>
    <row r="14" ht="13.55" customHeight="1">
      <c r="A14" t="s" s="13">
        <v>27</v>
      </c>
      <c r="B14" t="s" s="2">
        <v>28</v>
      </c>
      <c r="C14" s="4"/>
      <c r="D14" s="3">
        <v>7</v>
      </c>
      <c r="E14" s="3">
        <v>2</v>
      </c>
      <c r="F14" s="3">
        <v>2</v>
      </c>
      <c r="G14" s="3">
        <v>2</v>
      </c>
      <c r="H14" s="3">
        <v>2</v>
      </c>
      <c r="I14" t="str" s="4" cm="1">
        <f t="array" ref="I14">IF(C14&lt;&gt;"",(C14-D14)/E14,"")</f>
      </c>
    </row>
    <row r="15" ht="13.55" customHeight="1">
      <c r="A15" t="s" s="9">
        <v>29</v>
      </c>
      <c r="B15" s="14"/>
      <c r="C15" s="4"/>
      <c r="D15" s="4"/>
      <c r="E15" s="4"/>
      <c r="F15" s="4"/>
      <c r="G15" s="4"/>
      <c r="H15" s="4"/>
      <c r="I15" s="4"/>
    </row>
    <row r="16" ht="13.55" customHeight="1">
      <c r="A16" t="s" s="12">
        <v>30</v>
      </c>
      <c r="B16" t="s" s="2">
        <v>18</v>
      </c>
      <c r="C16" s="4"/>
      <c r="D16" s="3">
        <v>55</v>
      </c>
      <c r="E16" s="3">
        <v>15</v>
      </c>
      <c r="F16" s="3">
        <v>2</v>
      </c>
      <c r="G16" s="3">
        <v>2</v>
      </c>
      <c r="H16" s="3">
        <v>2</v>
      </c>
      <c r="I16" t="str" s="4" cm="1">
        <f t="array" ref="I16">IF(C16&lt;&gt;"",(C16-D16)/E16,"")</f>
      </c>
    </row>
    <row r="17" ht="13.55" customHeight="1">
      <c r="A17" t="s" s="2">
        <v>31</v>
      </c>
      <c r="B17" t="s" s="2">
        <v>18</v>
      </c>
      <c r="C17" s="4"/>
      <c r="D17" s="3">
        <v>110</v>
      </c>
      <c r="E17" s="3">
        <v>30</v>
      </c>
      <c r="F17" s="3">
        <v>2</v>
      </c>
      <c r="G17" s="3">
        <v>2</v>
      </c>
      <c r="H17" s="3">
        <v>2</v>
      </c>
      <c r="I17" t="str" s="4" cm="1">
        <f t="array" ref="I17">IF(C17&lt;&gt;"",(C17-D17)/E17,"")</f>
      </c>
    </row>
    <row r="18" ht="13.55" customHeight="1">
      <c r="A18" t="s" s="2">
        <v>32</v>
      </c>
      <c r="B18" t="s" s="2">
        <v>18</v>
      </c>
      <c r="C18" s="4"/>
      <c r="D18" s="3">
        <v>130</v>
      </c>
      <c r="E18" s="3">
        <v>60</v>
      </c>
      <c r="F18" s="3">
        <v>2</v>
      </c>
      <c r="G18" s="3">
        <v>2</v>
      </c>
      <c r="H18" s="3">
        <v>2</v>
      </c>
      <c r="I18" t="str" s="4" cm="1">
        <f t="array" ref="I18">IF(C18&lt;&gt;"",(C18-D18)/E18,"")</f>
      </c>
    </row>
    <row r="19" ht="13.55" customHeight="1">
      <c r="A19" t="s" s="13">
        <v>33</v>
      </c>
      <c r="B19" t="s" s="2">
        <v>25</v>
      </c>
      <c r="C19" s="4"/>
      <c r="D19" s="3">
        <v>5.3</v>
      </c>
      <c r="E19" s="3">
        <v>0.5</v>
      </c>
      <c r="F19" s="3">
        <v>3</v>
      </c>
      <c r="G19" s="3">
        <v>3</v>
      </c>
      <c r="H19" s="3">
        <v>3</v>
      </c>
      <c r="I19" t="str" s="4" cm="1">
        <f t="array" ref="I19">IF(C19&lt;&gt;"",(C19-D19)/E19,"")</f>
      </c>
    </row>
    <row r="20" ht="13.55" customHeight="1">
      <c r="A20" t="s" s="9">
        <v>34</v>
      </c>
      <c r="B20" s="14"/>
      <c r="C20" s="4"/>
      <c r="D20" s="4"/>
      <c r="E20" s="4"/>
      <c r="F20" s="4"/>
      <c r="G20" s="4"/>
      <c r="H20" s="4"/>
      <c r="I20" s="4"/>
    </row>
    <row r="21" ht="13.55" customHeight="1">
      <c r="A21" t="s" s="12">
        <v>35</v>
      </c>
      <c r="B21" t="s" s="2">
        <v>36</v>
      </c>
      <c r="C21" s="4"/>
      <c r="D21" s="3">
        <v>2</v>
      </c>
      <c r="E21" s="3">
        <v>1.2</v>
      </c>
      <c r="F21" s="3">
        <v>3</v>
      </c>
      <c r="G21" s="3">
        <v>3</v>
      </c>
      <c r="H21" s="3">
        <v>3</v>
      </c>
      <c r="I21" t="str" s="4" cm="1">
        <f t="array" ref="I21">IF(C21&lt;&gt;"",(C21-D21)/E21,"")</f>
      </c>
    </row>
    <row r="22" ht="13.55" customHeight="1">
      <c r="A22" t="s" s="13">
        <v>37</v>
      </c>
      <c r="B22" t="s" s="2">
        <v>36</v>
      </c>
      <c r="C22" s="4"/>
      <c r="D22" s="3">
        <v>1.5</v>
      </c>
      <c r="E22" s="3">
        <v>0.8</v>
      </c>
      <c r="F22" s="3">
        <v>3</v>
      </c>
      <c r="G22" s="3">
        <v>3</v>
      </c>
      <c r="H22" s="3">
        <v>3</v>
      </c>
      <c r="I22" t="str" s="4" cm="1">
        <f t="array" ref="I22">IF(C22&lt;&gt;"",(C22-D22)/E22,"")</f>
      </c>
    </row>
    <row r="23" ht="13.55" customHeight="1">
      <c r="A23" t="s" s="9">
        <v>38</v>
      </c>
      <c r="B23" s="14"/>
      <c r="C23" s="4"/>
      <c r="D23" s="4"/>
      <c r="E23" s="4"/>
      <c r="F23" s="4"/>
      <c r="G23" s="4"/>
      <c r="H23" s="4"/>
      <c r="I23" s="4"/>
    </row>
    <row r="24" ht="13.55" customHeight="1">
      <c r="A24" t="s" s="12">
        <v>39</v>
      </c>
      <c r="B24" t="s" s="2">
        <v>40</v>
      </c>
      <c r="C24" s="4"/>
      <c r="D24" s="3">
        <v>500</v>
      </c>
      <c r="E24" s="3">
        <v>200</v>
      </c>
      <c r="F24" s="3">
        <v>3</v>
      </c>
      <c r="G24" s="3">
        <v>3</v>
      </c>
      <c r="H24" s="3">
        <v>1</v>
      </c>
      <c r="I24" t="str" s="4" cm="1">
        <f t="array" ref="I24">IF(C24&lt;&gt;"",(C24-D24)/E24,"")</f>
      </c>
    </row>
    <row r="25" ht="13.55" customHeight="1">
      <c r="A25" t="s" s="2">
        <v>41</v>
      </c>
      <c r="B25" t="s" s="2">
        <v>36</v>
      </c>
      <c r="C25" s="4"/>
      <c r="D25" s="3">
        <v>40</v>
      </c>
      <c r="E25" s="3">
        <v>20</v>
      </c>
      <c r="F25" s="3">
        <v>3</v>
      </c>
      <c r="G25" s="3">
        <v>1</v>
      </c>
      <c r="H25" s="3">
        <v>3</v>
      </c>
      <c r="I25" t="str" s="4" cm="1">
        <f t="array" ref="I25">IF(C25&lt;&gt;"",(C25-D25)/E25,"")</f>
      </c>
    </row>
    <row r="26" ht="13.55" customHeight="1">
      <c r="A26" t="s" s="2">
        <v>42</v>
      </c>
      <c r="B26" t="s" s="2">
        <v>43</v>
      </c>
      <c r="C26" s="4"/>
      <c r="D26" s="3">
        <v>120</v>
      </c>
      <c r="E26" s="3">
        <v>40</v>
      </c>
      <c r="F26" s="3">
        <v>3</v>
      </c>
      <c r="G26" s="3">
        <v>3</v>
      </c>
      <c r="H26" s="3">
        <v>3</v>
      </c>
      <c r="I26" t="str" s="4" cm="1">
        <f t="array" ref="I26">IF(C26&lt;&gt;"",(C26-D26)/E26,"")</f>
      </c>
    </row>
    <row r="27" ht="13.55" customHeight="1">
      <c r="A27" t="s" s="2">
        <v>44</v>
      </c>
      <c r="B27" t="s" s="2">
        <v>45</v>
      </c>
      <c r="C27" s="4"/>
      <c r="D27" s="3">
        <v>1.2</v>
      </c>
      <c r="E27" s="3">
        <v>0.5</v>
      </c>
      <c r="F27" s="3">
        <v>2</v>
      </c>
      <c r="G27" s="3">
        <v>1</v>
      </c>
      <c r="H27" s="3">
        <v>3</v>
      </c>
      <c r="I27" t="str" s="4" cm="1">
        <f t="array" ref="I27">IF(C27&lt;&gt;"",(C27-D27)/E27,"")</f>
      </c>
    </row>
    <row r="28" ht="13.55" customHeight="1">
      <c r="A28" s="4"/>
      <c r="B28" s="4"/>
      <c r="C28" s="4"/>
      <c r="D28" s="4"/>
      <c r="E28" s="4"/>
      <c r="F28" s="4"/>
      <c r="G28" s="4"/>
      <c r="H28" s="4"/>
      <c r="I28" s="4"/>
    </row>
    <row r="29" ht="13.55" customHeight="1">
      <c r="A29" t="s" s="2">
        <v>46</v>
      </c>
      <c r="B29" s="3">
        <v>1.26190476190476</v>
      </c>
      <c r="C29" s="4"/>
      <c r="D29" s="4"/>
      <c r="E29" s="4"/>
      <c r="F29" s="4"/>
      <c r="G29" s="4"/>
      <c r="H29" s="4"/>
      <c r="I29" s="4"/>
    </row>
    <row r="30" ht="13.55" customHeight="1">
      <c r="A30" t="s" s="2">
        <v>47</v>
      </c>
      <c r="B30" s="3" cm="1">
        <f t="array" ref="B30">IF(B1&lt;&gt;"",B1+B29,"")</f>
        <v>42.2619047619048</v>
      </c>
      <c r="C30" s="4"/>
      <c r="D30" s="4"/>
      <c r="E30" s="4"/>
      <c r="F30" s="4"/>
      <c r="G30" s="4"/>
      <c r="H30" s="4"/>
      <c r="I3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