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32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F11" i="1" l="1"/>
  <c r="B28" i="1"/>
  <c r="C28" i="1" s="1"/>
  <c r="B27" i="1"/>
  <c r="C27" i="1" s="1"/>
  <c r="F12" i="1" l="1"/>
  <c r="F21" i="1"/>
  <c r="F20" i="1"/>
  <c r="D19" i="1"/>
  <c r="F19" i="1" s="1"/>
  <c r="D9" i="1"/>
  <c r="F9" i="1" s="1"/>
  <c r="F8" i="1"/>
  <c r="D7" i="1"/>
  <c r="F7" i="1" s="1"/>
  <c r="D6" i="1"/>
  <c r="F6" i="1" s="1"/>
  <c r="F22" i="1" l="1"/>
  <c r="F24" i="1" s="1"/>
  <c r="F23" i="1" l="1"/>
  <c r="F25" i="1" s="1"/>
</calcChain>
</file>

<file path=xl/sharedStrings.xml><?xml version="1.0" encoding="utf-8"?>
<sst xmlns="http://schemas.openxmlformats.org/spreadsheetml/2006/main" count="28" uniqueCount="28">
  <si>
    <t xml:space="preserve">Componente </t>
  </si>
  <si>
    <t>Mes 1</t>
  </si>
  <si>
    <t>Mes 2</t>
  </si>
  <si>
    <t>Cantidad</t>
  </si>
  <si>
    <t>Costo Unitario</t>
  </si>
  <si>
    <t>Costo Total</t>
  </si>
  <si>
    <t>Mano de Obra</t>
  </si>
  <si>
    <t>Diseñador</t>
  </si>
  <si>
    <t>Programador</t>
  </si>
  <si>
    <t>Net beans</t>
  </si>
  <si>
    <t>Lucidchart</t>
  </si>
  <si>
    <t>Balsamiq</t>
  </si>
  <si>
    <t>Energía Eléctrica</t>
  </si>
  <si>
    <t>Internet</t>
  </si>
  <si>
    <t>Transporte</t>
  </si>
  <si>
    <t>Sub total</t>
  </si>
  <si>
    <t>15% imprevistos</t>
  </si>
  <si>
    <t>25% Ganancia</t>
  </si>
  <si>
    <t>Total</t>
  </si>
  <si>
    <t xml:space="preserve">   Hardware</t>
  </si>
  <si>
    <t xml:space="preserve">     Software</t>
  </si>
  <si>
    <t xml:space="preserve">      Servicios</t>
  </si>
  <si>
    <t>Master</t>
  </si>
  <si>
    <t>Owner</t>
  </si>
  <si>
    <t>PRESUPUESTO SOFTWARE JYBJ</t>
  </si>
  <si>
    <t>Depreciación o uso del computador Owner</t>
  </si>
  <si>
    <t>Depreciación o uso del computador Diseñador</t>
  </si>
  <si>
    <t>Visual Paradigm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</si>
</sst>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XDR&quot;* #,##0.00_-;\-&quot;XDR&quot;* #,##0.00_-;_-&quot;XDR&quot;* &quot;-&quot;??_-;_-@_-"/>
    <numFmt numFmtId="165" formatCode="[$$-240A]\ #,##0.00"/>
    <numFmt numFmtId="166" formatCode="_-[$$-240A]\ * #,##0.00_-;\-[$$-240A]\ * #,##0.00_-;_-[$$-240A]\ * &quot;-&quot;??_-;_-@_-"/>
    <numFmt numFmtId="167" formatCode="[$$-240A]\ #,##0.00;\-[$$-240A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3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167" fontId="0" fillId="0" borderId="1" xfId="0" applyNumberFormat="1" applyBorder="1" applyAlignment="1">
      <alignment wrapText="1"/>
    </xf>
    <xf numFmtId="167" fontId="0" fillId="0" borderId="1" xfId="0" applyNumberFormat="1" applyBorder="1"/>
    <xf numFmtId="167" fontId="0" fillId="0" borderId="0" xfId="0" applyNumberFormat="1"/>
    <xf numFmtId="2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zoomScale="112" zoomScaleNormal="112" workbookViewId="0">
      <selection activeCell="I19" sqref="I19"/>
    </sheetView>
  </sheetViews>
  <sheetFormatPr baseColWidth="10" defaultRowHeight="15" x14ac:dyDescent="0.25"/>
  <cols>
    <col min="1" max="1" width="21.5703125" customWidth="1"/>
    <col min="2" max="2" width="12.140625" customWidth="1"/>
    <col min="3" max="3" width="11.5703125" customWidth="1"/>
    <col min="5" max="5" width="15" customWidth="1"/>
    <col min="6" max="6" width="13.7109375" customWidth="1"/>
    <col min="7" max="7" width="12.140625" customWidth="1"/>
  </cols>
  <sheetData>
    <row r="2" spans="1:8" x14ac:dyDescent="0.25">
      <c r="A2" s="19" t="s">
        <v>24</v>
      </c>
      <c r="B2" s="20"/>
      <c r="C2" s="20"/>
      <c r="D2" s="20"/>
      <c r="E2" s="20"/>
      <c r="F2" s="20"/>
    </row>
    <row r="3" spans="1:8" x14ac:dyDescent="0.25">
      <c r="A3" s="1"/>
      <c r="B3" s="1"/>
      <c r="C3" s="1"/>
      <c r="D3" s="1"/>
      <c r="E3" s="1"/>
      <c r="F3" s="1"/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8" x14ac:dyDescent="0.25">
      <c r="A5" s="19" t="s">
        <v>6</v>
      </c>
      <c r="B5" s="20"/>
      <c r="C5" s="20"/>
      <c r="D5" s="20"/>
      <c r="E5" s="20"/>
      <c r="F5" s="20"/>
      <c r="G5" s="5"/>
      <c r="H5" s="5"/>
    </row>
    <row r="6" spans="1:8" x14ac:dyDescent="0.25">
      <c r="A6" s="1" t="s">
        <v>23</v>
      </c>
      <c r="B6" s="1">
        <v>105</v>
      </c>
      <c r="C6" s="1">
        <v>135</v>
      </c>
      <c r="D6" s="1">
        <f>C6+B6</f>
        <v>240</v>
      </c>
      <c r="E6" s="9">
        <v>3450.48</v>
      </c>
      <c r="F6" s="9">
        <f>E6*D6</f>
        <v>828115.2</v>
      </c>
      <c r="G6" s="5"/>
    </row>
    <row r="7" spans="1:8" x14ac:dyDescent="0.25">
      <c r="A7" s="1" t="s">
        <v>22</v>
      </c>
      <c r="B7" s="1">
        <v>120</v>
      </c>
      <c r="C7" s="1">
        <v>105</v>
      </c>
      <c r="D7" s="1">
        <f>C7+B7</f>
        <v>225</v>
      </c>
      <c r="E7" s="9">
        <v>3450.48</v>
      </c>
      <c r="F7" s="13">
        <f>E7*D7</f>
        <v>776358</v>
      </c>
      <c r="G7" s="5"/>
    </row>
    <row r="8" spans="1:8" x14ac:dyDescent="0.25">
      <c r="A8" s="1" t="s">
        <v>7</v>
      </c>
      <c r="B8" s="1">
        <v>35</v>
      </c>
      <c r="C8" s="1">
        <v>60</v>
      </c>
      <c r="D8" s="1">
        <v>95</v>
      </c>
      <c r="E8" s="11">
        <v>3450.48</v>
      </c>
      <c r="F8" s="13">
        <f>D8*E8</f>
        <v>327795.59999999998</v>
      </c>
      <c r="G8" s="5"/>
    </row>
    <row r="9" spans="1:8" x14ac:dyDescent="0.25">
      <c r="A9" s="1" t="s">
        <v>8</v>
      </c>
      <c r="B9" s="1">
        <v>0</v>
      </c>
      <c r="C9" s="1">
        <v>0</v>
      </c>
      <c r="D9" s="1">
        <f>C9+B9</f>
        <v>0</v>
      </c>
      <c r="E9" s="11">
        <v>3450.48</v>
      </c>
      <c r="F9" s="10">
        <f>E9*D9</f>
        <v>0</v>
      </c>
      <c r="G9" s="7"/>
    </row>
    <row r="10" spans="1:8" x14ac:dyDescent="0.25">
      <c r="A10" s="19" t="s">
        <v>19</v>
      </c>
      <c r="B10" s="20"/>
      <c r="C10" s="20"/>
      <c r="D10" s="20"/>
      <c r="E10" s="20"/>
      <c r="F10" s="20"/>
      <c r="G10" s="5"/>
      <c r="H10" s="5"/>
    </row>
    <row r="11" spans="1:8" s="4" customFormat="1" ht="33.75" customHeight="1" x14ac:dyDescent="0.25">
      <c r="A11" s="2" t="s">
        <v>25</v>
      </c>
      <c r="B11" s="3">
        <v>105</v>
      </c>
      <c r="C11" s="3">
        <v>135</v>
      </c>
      <c r="D11" s="3">
        <v>240</v>
      </c>
      <c r="E11" s="12">
        <v>347.22</v>
      </c>
      <c r="F11" s="12">
        <f>E11*D11</f>
        <v>83332.800000000003</v>
      </c>
      <c r="G11" s="5"/>
    </row>
    <row r="12" spans="1:8" s="4" customFormat="1" ht="33.75" customHeight="1" x14ac:dyDescent="0.25">
      <c r="A12" s="2" t="s">
        <v>26</v>
      </c>
      <c r="B12" s="1">
        <v>35</v>
      </c>
      <c r="C12" s="1">
        <v>60</v>
      </c>
      <c r="D12" s="1">
        <v>95</v>
      </c>
      <c r="E12" s="13">
        <v>347.22</v>
      </c>
      <c r="F12" s="13">
        <f>E12*D12</f>
        <v>32985.9</v>
      </c>
      <c r="G12" s="5"/>
    </row>
    <row r="13" spans="1:8" ht="29.25" customHeight="1" x14ac:dyDescent="0.25">
      <c r="A13" s="16" t="s">
        <v>20</v>
      </c>
      <c r="B13" s="17"/>
      <c r="C13" s="17"/>
      <c r="D13" s="17"/>
      <c r="E13" s="17"/>
      <c r="F13" s="18"/>
      <c r="G13" s="5"/>
    </row>
    <row r="14" spans="1:8" x14ac:dyDescent="0.25">
      <c r="A14" s="1" t="s">
        <v>27</v>
      </c>
      <c r="B14" s="1">
        <v>0</v>
      </c>
      <c r="C14" s="1">
        <v>0</v>
      </c>
      <c r="D14" s="1">
        <v>1</v>
      </c>
      <c r="E14" s="13">
        <v>0</v>
      </c>
      <c r="F14" s="13">
        <v>0</v>
      </c>
      <c r="G14" s="5"/>
      <c r="H14" s="5"/>
    </row>
    <row r="15" spans="1:8" x14ac:dyDescent="0.25">
      <c r="A15" s="1" t="s">
        <v>10</v>
      </c>
      <c r="B15" s="1">
        <v>0</v>
      </c>
      <c r="C15" s="1">
        <v>0</v>
      </c>
      <c r="D15" s="1">
        <v>1</v>
      </c>
      <c r="E15" s="13">
        <v>0</v>
      </c>
      <c r="F15" s="13">
        <v>0</v>
      </c>
    </row>
    <row r="16" spans="1:8" x14ac:dyDescent="0.25">
      <c r="A16" s="1" t="s">
        <v>9</v>
      </c>
      <c r="B16" s="1">
        <v>0</v>
      </c>
      <c r="C16" s="1">
        <v>0</v>
      </c>
      <c r="D16" s="1">
        <v>1</v>
      </c>
      <c r="E16" s="13">
        <v>0</v>
      </c>
      <c r="F16" s="13">
        <v>0</v>
      </c>
      <c r="G16" s="5"/>
    </row>
    <row r="17" spans="1:9" x14ac:dyDescent="0.25">
      <c r="A17" s="1" t="s">
        <v>11</v>
      </c>
      <c r="B17" s="1"/>
      <c r="C17" s="1"/>
      <c r="D17" s="1"/>
      <c r="E17" s="1"/>
      <c r="F17" s="1"/>
    </row>
    <row r="18" spans="1:9" x14ac:dyDescent="0.25">
      <c r="A18" s="16" t="s">
        <v>21</v>
      </c>
      <c r="B18" s="17"/>
      <c r="C18" s="17"/>
      <c r="D18" s="17"/>
      <c r="E18" s="17"/>
      <c r="F18" s="18"/>
    </row>
    <row r="19" spans="1:9" x14ac:dyDescent="0.25">
      <c r="A19" s="1" t="s">
        <v>12</v>
      </c>
      <c r="B19" s="1">
        <v>168</v>
      </c>
      <c r="C19" s="1">
        <v>172</v>
      </c>
      <c r="D19" s="1">
        <f>B19+C19</f>
        <v>340</v>
      </c>
      <c r="E19" s="13">
        <v>108.15</v>
      </c>
      <c r="F19" s="13">
        <f>E19*D19</f>
        <v>36771</v>
      </c>
      <c r="H19" s="5"/>
      <c r="I19" s="5"/>
    </row>
    <row r="20" spans="1:9" x14ac:dyDescent="0.25">
      <c r="A20" s="1" t="s">
        <v>13</v>
      </c>
      <c r="B20" s="1">
        <v>1</v>
      </c>
      <c r="C20" s="1">
        <v>1</v>
      </c>
      <c r="D20" s="1">
        <v>2</v>
      </c>
      <c r="E20" s="13">
        <v>84900</v>
      </c>
      <c r="F20" s="13">
        <f>E20*D20</f>
        <v>169800</v>
      </c>
    </row>
    <row r="21" spans="1:9" x14ac:dyDescent="0.25">
      <c r="A21" s="1" t="s">
        <v>14</v>
      </c>
      <c r="B21" s="1">
        <v>60</v>
      </c>
      <c r="C21" s="1">
        <v>60</v>
      </c>
      <c r="D21" s="1">
        <v>120</v>
      </c>
      <c r="E21" s="13">
        <v>2400</v>
      </c>
      <c r="F21" s="13">
        <f>E21*D21</f>
        <v>288000</v>
      </c>
    </row>
    <row r="22" spans="1:9" x14ac:dyDescent="0.25">
      <c r="A22" s="1"/>
      <c r="B22" s="1"/>
      <c r="C22" s="1"/>
      <c r="D22" s="1"/>
      <c r="E22" s="1" t="s">
        <v>15</v>
      </c>
      <c r="F22" s="13">
        <f>F21+F20+F19+F16+F15+F14+F12+F11+F9+F8+F7</f>
        <v>1715043.3</v>
      </c>
    </row>
    <row r="23" spans="1:9" x14ac:dyDescent="0.25">
      <c r="A23" s="1"/>
      <c r="B23" s="1"/>
      <c r="C23" s="1"/>
      <c r="D23" s="1"/>
      <c r="E23" s="1" t="s">
        <v>16</v>
      </c>
      <c r="F23" s="13">
        <f>F22*0.15</f>
        <v>257256.495</v>
      </c>
      <c r="G23" s="14"/>
    </row>
    <row r="24" spans="1:9" x14ac:dyDescent="0.25">
      <c r="A24" s="1"/>
      <c r="B24" s="1"/>
      <c r="C24" s="1"/>
      <c r="D24" s="1"/>
      <c r="E24" s="1" t="s">
        <v>17</v>
      </c>
      <c r="F24" s="13">
        <f>F22*0.25</f>
        <v>428760.82500000001</v>
      </c>
    </row>
    <row r="25" spans="1:9" x14ac:dyDescent="0.25">
      <c r="A25" s="6"/>
      <c r="B25" s="6"/>
      <c r="C25" s="6"/>
      <c r="D25" s="6"/>
      <c r="E25" s="8" t="s">
        <v>18</v>
      </c>
      <c r="F25" s="13">
        <f>F22+F23+F24</f>
        <v>2401060.62</v>
      </c>
    </row>
    <row r="27" spans="1:9" x14ac:dyDescent="0.25">
      <c r="A27">
        <v>828116</v>
      </c>
      <c r="B27" s="15">
        <f>A27/30</f>
        <v>27603.866666666665</v>
      </c>
      <c r="C27" s="15">
        <f>B27/8</f>
        <v>3450.4833333333331</v>
      </c>
    </row>
    <row r="28" spans="1:9" x14ac:dyDescent="0.25">
      <c r="A28">
        <v>3000000</v>
      </c>
      <c r="B28" s="15">
        <f>A28/36</f>
        <v>83333.333333333328</v>
      </c>
      <c r="C28" s="15">
        <f>B28/30</f>
        <v>2777.7777777777778</v>
      </c>
      <c r="D28" s="15">
        <f>C28/8</f>
        <v>347.22222222222223</v>
      </c>
    </row>
  </sheetData>
  <mergeCells count="5">
    <mergeCell ref="A18:F18"/>
    <mergeCell ref="A13:F13"/>
    <mergeCell ref="A10:F10"/>
    <mergeCell ref="A2:F2"/>
    <mergeCell ref="A5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Familia Martinez 2</cp:lastModifiedBy>
  <dcterms:created xsi:type="dcterms:W3CDTF">2019-04-01T11:34:35Z</dcterms:created>
  <dcterms:modified xsi:type="dcterms:W3CDTF">2019-04-06T01:47:12Z</dcterms:modified>
</cp:coreProperties>
</file>