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2840" activeTab="1"/>
  </bookViews>
  <sheets>
    <sheet name="Sheet2" sheetId="10" r:id="rId1"/>
    <sheet name="demo_computation" sheetId="7" r:id="rId2"/>
    <sheet name="dish code" sheetId="2" r:id="rId3"/>
    <sheet name="gen var" sheetId="3" r:id="rId4"/>
    <sheet name="desc stat" sheetId="8" r:id="rId5"/>
    <sheet name="Sheet3" sheetId="9" r:id="rId6"/>
  </sheets>
  <calcPr calcId="145621"/>
</workbook>
</file>

<file path=xl/calcChain.xml><?xml version="1.0" encoding="utf-8"?>
<calcChain xmlns="http://schemas.openxmlformats.org/spreadsheetml/2006/main">
  <c r="K2" i="3" l="1"/>
  <c r="H119" i="7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G101" i="7" l="1"/>
  <c r="G102" i="7"/>
  <c r="G103" i="7"/>
  <c r="G104" i="7"/>
  <c r="G100" i="7"/>
  <c r="F101" i="7"/>
  <c r="F102" i="7"/>
  <c r="F103" i="7"/>
  <c r="F104" i="7"/>
  <c r="F100" i="7"/>
  <c r="E100" i="7"/>
  <c r="E101" i="7"/>
  <c r="E102" i="7"/>
  <c r="E103" i="7"/>
  <c r="E104" i="7"/>
  <c r="D101" i="7"/>
  <c r="D102" i="7"/>
  <c r="D103" i="7"/>
  <c r="D104" i="7"/>
  <c r="D100" i="7"/>
  <c r="E55" i="7"/>
  <c r="I10" i="7"/>
  <c r="I4" i="7"/>
  <c r="G93" i="7"/>
  <c r="L93" i="7" s="1"/>
  <c r="I93" i="7" l="1"/>
  <c r="J93" i="7"/>
  <c r="K93" i="7"/>
  <c r="H93" i="7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G2" i="3"/>
  <c r="H2" i="3"/>
  <c r="F2" i="3"/>
  <c r="I131" i="2"/>
  <c r="K131" i="2" s="1"/>
  <c r="I132" i="2"/>
  <c r="K132" i="2" s="1"/>
  <c r="I133" i="2"/>
  <c r="K133" i="2" s="1"/>
  <c r="I134" i="2"/>
  <c r="K134" i="2" s="1"/>
  <c r="I135" i="2"/>
  <c r="K135" i="2" s="1"/>
  <c r="I136" i="2"/>
  <c r="K136" i="2" s="1"/>
  <c r="I137" i="2"/>
  <c r="K137" i="2" s="1"/>
  <c r="I138" i="2"/>
  <c r="K138" i="2" s="1"/>
  <c r="I139" i="2"/>
  <c r="K139" i="2" s="1"/>
  <c r="I140" i="2"/>
  <c r="K140" i="2" s="1"/>
  <c r="I141" i="2"/>
  <c r="K141" i="2" s="1"/>
  <c r="I142" i="2"/>
  <c r="K142" i="2" s="1"/>
  <c r="I143" i="2"/>
  <c r="K143" i="2" s="1"/>
  <c r="I144" i="2"/>
  <c r="K144" i="2" s="1"/>
  <c r="I145" i="2"/>
  <c r="K145" i="2" s="1"/>
  <c r="I146" i="2"/>
  <c r="K146" i="2" s="1"/>
  <c r="I147" i="2"/>
  <c r="K147" i="2" s="1"/>
  <c r="I148" i="2"/>
  <c r="K148" i="2" s="1"/>
  <c r="I149" i="2"/>
  <c r="K149" i="2" s="1"/>
  <c r="I150" i="2"/>
  <c r="K150" i="2" s="1"/>
  <c r="I151" i="2"/>
  <c r="K151" i="2" s="1"/>
  <c r="I152" i="2"/>
  <c r="K152" i="2" s="1"/>
  <c r="I153" i="2"/>
  <c r="K153" i="2" s="1"/>
  <c r="I154" i="2"/>
  <c r="K154" i="2" s="1"/>
  <c r="I155" i="2"/>
  <c r="K155" i="2" s="1"/>
  <c r="I156" i="2"/>
  <c r="K156" i="2" s="1"/>
  <c r="I157" i="2"/>
  <c r="K157" i="2" s="1"/>
  <c r="I158" i="2"/>
  <c r="K158" i="2" s="1"/>
  <c r="I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" i="2"/>
</calcChain>
</file>

<file path=xl/sharedStrings.xml><?xml version="1.0" encoding="utf-8"?>
<sst xmlns="http://schemas.openxmlformats.org/spreadsheetml/2006/main" count="1332" uniqueCount="410">
  <si>
    <t>uniqueID</t>
  </si>
  <si>
    <t>session</t>
  </si>
  <si>
    <t>hh</t>
  </si>
  <si>
    <t>round</t>
  </si>
  <si>
    <t>day</t>
  </si>
  <si>
    <t>dish</t>
  </si>
  <si>
    <t>Saturday</t>
  </si>
  <si>
    <t>Aloo bhaja</t>
  </si>
  <si>
    <t>Aloo chop</t>
  </si>
  <si>
    <t>Boiled eggs</t>
  </si>
  <si>
    <t>Bori curry</t>
  </si>
  <si>
    <t>Brinjal bharta</t>
  </si>
  <si>
    <t>Chapati</t>
  </si>
  <si>
    <t>Chutney</t>
  </si>
  <si>
    <t>Palak paneer</t>
  </si>
  <si>
    <t>Puffed rice</t>
  </si>
  <si>
    <t>Rohu fish</t>
  </si>
  <si>
    <t>Steamed rice</t>
  </si>
  <si>
    <t>Tarka</t>
  </si>
  <si>
    <t>Sunday</t>
  </si>
  <si>
    <t>Aloo barbati fry</t>
  </si>
  <si>
    <t>Aloo paratha</t>
  </si>
  <si>
    <t>Amaranth fry</t>
  </si>
  <si>
    <t>Bengal gram dal</t>
  </si>
  <si>
    <t>Chana</t>
  </si>
  <si>
    <t>Chicken curry (murgir jhol)</t>
  </si>
  <si>
    <t>Chicken momo with thukpa</t>
  </si>
  <si>
    <t>Luchi</t>
  </si>
  <si>
    <t>Masoor dal</t>
  </si>
  <si>
    <t>Misti doi</t>
  </si>
  <si>
    <t>Vegetable chow mein</t>
  </si>
  <si>
    <t>Aloo bhate</t>
  </si>
  <si>
    <t>Aloo chokha</t>
  </si>
  <si>
    <t>Aloo dum</t>
  </si>
  <si>
    <t>Aloo kabli</t>
  </si>
  <si>
    <t>Aloo papaya curry</t>
  </si>
  <si>
    <t>Aloo posto</t>
  </si>
  <si>
    <t>Banana</t>
  </si>
  <si>
    <t>Bean and radish</t>
  </si>
  <si>
    <t>Bhel puri</t>
  </si>
  <si>
    <t>Bitter gourd fry</t>
  </si>
  <si>
    <t>Boiled pulse</t>
  </si>
  <si>
    <t>Boiled whole Bengal gram</t>
  </si>
  <si>
    <t>Brinjal bhaja</t>
  </si>
  <si>
    <t>Brinjal pakoda</t>
  </si>
  <si>
    <t>Cabbage curry</t>
  </si>
  <si>
    <t>Cauliflower curry</t>
  </si>
  <si>
    <t>Cauliflower pakoda</t>
  </si>
  <si>
    <t>Chaler payesh</t>
  </si>
  <si>
    <t>Chanachur</t>
  </si>
  <si>
    <t>Chatu gola</t>
  </si>
  <si>
    <t>Chicken biryani</t>
  </si>
  <si>
    <t>Chidwa polao</t>
  </si>
  <si>
    <t>Chili chicken</t>
  </si>
  <si>
    <t>Corn flakes</t>
  </si>
  <si>
    <t>Cucumber</t>
  </si>
  <si>
    <t>Cutlet (kabab)</t>
  </si>
  <si>
    <t>Dahivada</t>
  </si>
  <si>
    <t>Dalia khichdi</t>
  </si>
  <si>
    <t>Dry Bombay duck</t>
  </si>
  <si>
    <t>Egg curry</t>
  </si>
  <si>
    <t>Egg roll</t>
  </si>
  <si>
    <t>Egg toast</t>
  </si>
  <si>
    <t>Fish chop</t>
  </si>
  <si>
    <t>Fish finger</t>
  </si>
  <si>
    <t>Fish head dal</t>
  </si>
  <si>
    <t>Fish head vegetables</t>
  </si>
  <si>
    <t>Fried dhoka</t>
  </si>
  <si>
    <t>Fried fish</t>
  </si>
  <si>
    <t>Fried lal saak</t>
  </si>
  <si>
    <t>Fried papad</t>
  </si>
  <si>
    <t>Fried peanuts</t>
  </si>
  <si>
    <t>Fried rice</t>
  </si>
  <si>
    <t>Fruit salad</t>
  </si>
  <si>
    <t>Gajar halwa</t>
  </si>
  <si>
    <t>Ghoogni</t>
  </si>
  <si>
    <t>Gola roti</t>
  </si>
  <si>
    <t>Guava</t>
  </si>
  <si>
    <t>Gup chup</t>
  </si>
  <si>
    <t>Gur</t>
  </si>
  <si>
    <t>Jalebi</t>
  </si>
  <si>
    <t>Keema curry</t>
  </si>
  <si>
    <t>Khichdi</t>
  </si>
  <si>
    <t>Khirer chop</t>
  </si>
  <si>
    <t>Maggi</t>
  </si>
  <si>
    <t>Malpoa</t>
  </si>
  <si>
    <t>Mango pickle</t>
  </si>
  <si>
    <t>Marie biscuit</t>
  </si>
  <si>
    <t>Masala dosa</t>
  </si>
  <si>
    <t>Mixed pickle</t>
  </si>
  <si>
    <t>Mixed vegetable curry</t>
  </si>
  <si>
    <t>Mixed vegetables</t>
  </si>
  <si>
    <t>Momo</t>
  </si>
  <si>
    <t>Moori masala</t>
  </si>
  <si>
    <t>Mung dal</t>
  </si>
  <si>
    <t>Mutton curry</t>
  </si>
  <si>
    <t>Omelet</t>
  </si>
  <si>
    <t>Onion pakoda</t>
  </si>
  <si>
    <t>Orange</t>
  </si>
  <si>
    <t>Paneer curry</t>
  </si>
  <si>
    <t>Panta rice</t>
  </si>
  <si>
    <t>Papri chat</t>
  </si>
  <si>
    <t>Paratha</t>
  </si>
  <si>
    <t>Poached egg (oil)</t>
  </si>
  <si>
    <t>Poached egg (water)</t>
  </si>
  <si>
    <t>Polao</t>
  </si>
  <si>
    <t>Posto bata</t>
  </si>
  <si>
    <t>Potato chips</t>
  </si>
  <si>
    <t>Potato chop with puffed rice</t>
  </si>
  <si>
    <t>Potato curry</t>
  </si>
  <si>
    <t>Potato ivy gourd curry</t>
  </si>
  <si>
    <t>Potato ladies finger curry</t>
  </si>
  <si>
    <t>Potato paneer</t>
  </si>
  <si>
    <t>Potato raw banana curry</t>
  </si>
  <si>
    <t>Radish potato curry</t>
  </si>
  <si>
    <t>Raita</t>
  </si>
  <si>
    <t>Rajma</t>
  </si>
  <si>
    <t>Rasgolla</t>
  </si>
  <si>
    <t>Raw rice</t>
  </si>
  <si>
    <t>Roasted potato</t>
  </si>
  <si>
    <t>Rohu fish curry</t>
  </si>
  <si>
    <t>Rohu fish fry</t>
  </si>
  <si>
    <t>Saag</t>
  </si>
  <si>
    <t>Salad</t>
  </si>
  <si>
    <t>Samosa</t>
  </si>
  <si>
    <t>Sandesh</t>
  </si>
  <si>
    <t>Semolina halwa</t>
  </si>
  <si>
    <t>Semolina upma</t>
  </si>
  <si>
    <t>Simay payesh</t>
  </si>
  <si>
    <t>Soaked whole Bengal gram</t>
  </si>
  <si>
    <t>Soya bean curry</t>
  </si>
  <si>
    <t>Sukuti</t>
  </si>
  <si>
    <t>Sweet pancake</t>
  </si>
  <si>
    <t>Tangra fish curry</t>
  </si>
  <si>
    <t>Vanilla cake</t>
  </si>
  <si>
    <t>Vegetable pasta</t>
  </si>
  <si>
    <t>Vetki fish curry with cauliflower</t>
  </si>
  <si>
    <t>Yoghurt</t>
  </si>
  <si>
    <t>replace dish_code=</t>
  </si>
  <si>
    <t xml:space="preserve"> if dish=="</t>
  </si>
  <si>
    <t>"</t>
  </si>
  <si>
    <t>Aloo tikiya</t>
  </si>
  <si>
    <t>Butterscotch pastry</t>
  </si>
  <si>
    <t>Chicken korma</t>
  </si>
  <si>
    <t>Chicken tandoori</t>
  </si>
  <si>
    <t>Chili oil</t>
  </si>
  <si>
    <t>Chocolate pastry</t>
  </si>
  <si>
    <t>Cottage cheese</t>
  </si>
  <si>
    <t>Dal kachori</t>
  </si>
  <si>
    <t>Dal pakoda</t>
  </si>
  <si>
    <t>Dhokla</t>
  </si>
  <si>
    <t>Fish kachori</t>
  </si>
  <si>
    <t>French toast</t>
  </si>
  <si>
    <t>Idli with sambar and coconut chutney</t>
  </si>
  <si>
    <t>Kellogg's chocos with milk</t>
  </si>
  <si>
    <t>Litti</t>
  </si>
  <si>
    <t>Mango murabba</t>
  </si>
  <si>
    <t>Mutton biryani</t>
  </si>
  <si>
    <t>Mutton liver curry</t>
  </si>
  <si>
    <t>Plain dosa</t>
  </si>
  <si>
    <t>Rice papad</t>
  </si>
  <si>
    <t>Roasted peanut</t>
  </si>
  <si>
    <t>Sandwich (non-veg)</t>
  </si>
  <si>
    <t>Sprouts</t>
  </si>
  <si>
    <t>Thukpa</t>
  </si>
  <si>
    <t>Uttapam with sambar and coconut chutney</t>
  </si>
  <si>
    <t>Vanilla ice cream</t>
  </si>
  <si>
    <t>Vegetable sandwich</t>
  </si>
  <si>
    <t>Vegetable soup</t>
  </si>
  <si>
    <t>amtspentperdish</t>
  </si>
  <si>
    <t>amtspentperdish1</t>
  </si>
  <si>
    <t>amtspentperdish2</t>
  </si>
  <si>
    <t>amtspentperdish3</t>
  </si>
  <si>
    <t>amtspentperdish4</t>
  </si>
  <si>
    <t>amtspentperdish5</t>
  </si>
  <si>
    <t>amtspentperdish6</t>
  </si>
  <si>
    <t>amtspentperdish7</t>
  </si>
  <si>
    <t>amtspentperdish8</t>
  </si>
  <si>
    <t>amtspentperdish9</t>
  </si>
  <si>
    <t>amtspentperdish10</t>
  </si>
  <si>
    <t>amtspentperdish12</t>
  </si>
  <si>
    <t>amtspentperdish13</t>
  </si>
  <si>
    <t>amtspentperdish14</t>
  </si>
  <si>
    <t>amtspentperdish15</t>
  </si>
  <si>
    <t>amtspentperdish16</t>
  </si>
  <si>
    <t>amtspentperdish17</t>
  </si>
  <si>
    <t>amtspentperdish18</t>
  </si>
  <si>
    <t>amtspentperdish19</t>
  </si>
  <si>
    <t>amtspentperdish20</t>
  </si>
  <si>
    <t>amtspentperdish21</t>
  </si>
  <si>
    <t>amtspentperdish22</t>
  </si>
  <si>
    <t>amtspentperdish23</t>
  </si>
  <si>
    <t>amtspentperdish24</t>
  </si>
  <si>
    <t>amtspentperdish26</t>
  </si>
  <si>
    <t>amtspentperdish27</t>
  </si>
  <si>
    <t>amtspentperdish28</t>
  </si>
  <si>
    <t>amtspentperdish29</t>
  </si>
  <si>
    <t>amtspentperdish30</t>
  </si>
  <si>
    <t>amtspentperdish31</t>
  </si>
  <si>
    <t>amtspentperdish32</t>
  </si>
  <si>
    <t>amtspentperdish33</t>
  </si>
  <si>
    <t>amtspentperdish34</t>
  </si>
  <si>
    <t>amtspentperdish35</t>
  </si>
  <si>
    <t>amtspentperdish37</t>
  </si>
  <si>
    <t>amtspentperdish39</t>
  </si>
  <si>
    <t>amtspentperdish40</t>
  </si>
  <si>
    <t>amtspentperdish43</t>
  </si>
  <si>
    <t>amtspentperdish44</t>
  </si>
  <si>
    <t>amtspentperdish46</t>
  </si>
  <si>
    <t>amtspentperdish47</t>
  </si>
  <si>
    <t>amtspentperdish48</t>
  </si>
  <si>
    <t>amtspentperdish51</t>
  </si>
  <si>
    <t>amtspentperdish53</t>
  </si>
  <si>
    <t>amtspentperdish54</t>
  </si>
  <si>
    <t>amtspentperdish55</t>
  </si>
  <si>
    <t>amtspentperdish56</t>
  </si>
  <si>
    <t>amtspentperdish57</t>
  </si>
  <si>
    <t>amtspentperdish58</t>
  </si>
  <si>
    <t>amtspentperdish59</t>
  </si>
  <si>
    <t>amtspentperdish60</t>
  </si>
  <si>
    <t>amtspentperdish63</t>
  </si>
  <si>
    <t>amtspentperdish64</t>
  </si>
  <si>
    <t>amtspentperdish65</t>
  </si>
  <si>
    <t>amtspentperdish66</t>
  </si>
  <si>
    <t>amtspentperdish67</t>
  </si>
  <si>
    <t>amtspentperdish68</t>
  </si>
  <si>
    <t>amtspentperdish69</t>
  </si>
  <si>
    <t>amtspentperdish70</t>
  </si>
  <si>
    <t>amtspentperdish71</t>
  </si>
  <si>
    <t>amtspentperdish72</t>
  </si>
  <si>
    <t>amtspentperdish73</t>
  </si>
  <si>
    <t>amtspentperdish74</t>
  </si>
  <si>
    <t>amtspentperdish75</t>
  </si>
  <si>
    <t>amtspentperdish77</t>
  </si>
  <si>
    <t>amtspentperdish78</t>
  </si>
  <si>
    <t>amtspentperdish80</t>
  </si>
  <si>
    <t>amtspentperdish81</t>
  </si>
  <si>
    <t>amtspentperdish83</t>
  </si>
  <si>
    <t>amtspentperdish84</t>
  </si>
  <si>
    <t>amtspentperdish85</t>
  </si>
  <si>
    <t>amtspentperdish87</t>
  </si>
  <si>
    <t>amtspentperdish88</t>
  </si>
  <si>
    <t>amtspentperdish89</t>
  </si>
  <si>
    <t>amtspentperdish90</t>
  </si>
  <si>
    <t>amtspentperdish91</t>
  </si>
  <si>
    <t>amtspentperdish92</t>
  </si>
  <si>
    <t>amtspentperdish93</t>
  </si>
  <si>
    <t>amtspentperdish94</t>
  </si>
  <si>
    <t>amtspentperdish95</t>
  </si>
  <si>
    <t>amtspentperdish96</t>
  </si>
  <si>
    <t>amtspentperdish97</t>
  </si>
  <si>
    <t>amtspentperdish99</t>
  </si>
  <si>
    <t>amtspentperdish101</t>
  </si>
  <si>
    <t>amtspentperdish102</t>
  </si>
  <si>
    <t>amtspentperdish103</t>
  </si>
  <si>
    <t>amtspentperdish104</t>
  </si>
  <si>
    <t>amtspentperdish105</t>
  </si>
  <si>
    <t>amtspentperdish106</t>
  </si>
  <si>
    <t>amtspentperdish107</t>
  </si>
  <si>
    <t>amtspentperdish108</t>
  </si>
  <si>
    <t>amtspentperdish110</t>
  </si>
  <si>
    <t>amtspentperdish111</t>
  </si>
  <si>
    <t>amtspentperdish112</t>
  </si>
  <si>
    <t>amtspentperdish113</t>
  </si>
  <si>
    <t>amtspentperdish114</t>
  </si>
  <si>
    <t>amtspentperdish115</t>
  </si>
  <si>
    <t>amtspentperdish116</t>
  </si>
  <si>
    <t>amtspentperdish117</t>
  </si>
  <si>
    <t>amtspentperdish118</t>
  </si>
  <si>
    <t>amtspentperdish119</t>
  </si>
  <si>
    <t>amtspentperdish120</t>
  </si>
  <si>
    <t>amtspentperdish121</t>
  </si>
  <si>
    <t>amtspentperdish122</t>
  </si>
  <si>
    <t>amtspentperdish123</t>
  </si>
  <si>
    <t>amtspentperdish124</t>
  </si>
  <si>
    <t>amtspentperdish125</t>
  </si>
  <si>
    <t>amtspentperdish126</t>
  </si>
  <si>
    <t>amtspentperdish129</t>
  </si>
  <si>
    <t>amtspentperdish130</t>
  </si>
  <si>
    <t>amtspentperdish131</t>
  </si>
  <si>
    <t>amtspentperdish132</t>
  </si>
  <si>
    <t>amtspentperdish133</t>
  </si>
  <si>
    <t>amtspentperdish134</t>
  </si>
  <si>
    <t>amtspentperdish135</t>
  </si>
  <si>
    <t>amtspentperdish136</t>
  </si>
  <si>
    <t>amtspentperdish138</t>
  </si>
  <si>
    <t>amtspentperdish139</t>
  </si>
  <si>
    <t>amtspentperdish140</t>
  </si>
  <si>
    <t>amtspentperdish141</t>
  </si>
  <si>
    <t>amtspentperdish142</t>
  </si>
  <si>
    <t>amtspentperdish144</t>
  </si>
  <si>
    <t>amtspentperdish145</t>
  </si>
  <si>
    <t>amtspentperdish146</t>
  </si>
  <si>
    <t>amtspentperdish147</t>
  </si>
  <si>
    <t>amtspentperdish148</t>
  </si>
  <si>
    <t>amtspentperdish151</t>
  </si>
  <si>
    <t>amtspentperdish153</t>
  </si>
  <si>
    <t>amtspentperdish154</t>
  </si>
  <si>
    <t>amtspentperdish157</t>
  </si>
  <si>
    <t>amtspentperdish158</t>
  </si>
  <si>
    <t>gen double wdis_</t>
  </si>
  <si>
    <t>dish with investment</t>
  </si>
  <si>
    <t>gen double hdis_</t>
  </si>
  <si>
    <t>wdis_invdish</t>
  </si>
  <si>
    <t>hed</t>
  </si>
  <si>
    <t>wed</t>
  </si>
  <si>
    <t>hdis_</t>
  </si>
  <si>
    <t>wdis_</t>
  </si>
  <si>
    <t>Variable</t>
  </si>
  <si>
    <t>Mean</t>
  </si>
  <si>
    <t>Min</t>
  </si>
  <si>
    <t>Max</t>
  </si>
  <si>
    <t>Sum of the distances (husband)</t>
  </si>
  <si>
    <t>Sum of the distances (wife)</t>
  </si>
  <si>
    <t>Euclidean distance for husband</t>
  </si>
  <si>
    <t>Euclidean distance for wife</t>
  </si>
  <si>
    <t>Description</t>
  </si>
  <si>
    <t>Men’s intrahousehold decision making power based on amount spent per dish</t>
  </si>
  <si>
    <t>Women’s intrahousehold decision making power based on amount spent per dish</t>
  </si>
  <si>
    <t>hhsize</t>
  </si>
  <si>
    <t>midmp_dishspent</t>
  </si>
  <si>
    <t>widmp_dishspent</t>
  </si>
  <si>
    <t>Step 1:Data of one respondent</t>
  </si>
  <si>
    <t>checking for step 2</t>
  </si>
  <si>
    <t>checking for step 3</t>
  </si>
  <si>
    <t>checking for step 5: manual computation</t>
  </si>
  <si>
    <t>totalamountspent</t>
  </si>
  <si>
    <t>s1_bfast</t>
  </si>
  <si>
    <t>s2_amsnacks</t>
  </si>
  <si>
    <t>s3_lunch</t>
  </si>
  <si>
    <t>s4_pmsnacks</t>
  </si>
  <si>
    <t>s5_dinner</t>
  </si>
  <si>
    <t>Step 2: 
collapse (sum) amtspentperdish (mean) hhsize round, by (uniqueID day dish)</t>
  </si>
  <si>
    <t>Step 3: collapse (mean) amtspentperdish hhsize round, by (uniqueID dish)</t>
  </si>
  <si>
    <t>Step 4: reshape wide amtspentperdish, i(uniqueID) j (dish_code)</t>
  </si>
  <si>
    <t>dish_code</t>
  </si>
  <si>
    <t>iresid</t>
  </si>
  <si>
    <t xml:space="preserve">    **computing the sum distances: collapse (sum)hdis_ wdis_ , by (iresid)</t>
  </si>
  <si>
    <t>Manual computation for checking</t>
  </si>
  <si>
    <t>generated from stata</t>
  </si>
  <si>
    <t>1 - yes; 0 - otherwise</t>
  </si>
  <si>
    <t>Household with seniors</t>
  </si>
  <si>
    <t>wseniors</t>
  </si>
  <si>
    <t>Household with child</t>
  </si>
  <si>
    <t>wchild</t>
  </si>
  <si>
    <t>Household size reported during workshop</t>
  </si>
  <si>
    <t>trusted sources of information about nutrition - Wife: label</t>
  </si>
  <si>
    <t>source_wlabel</t>
  </si>
  <si>
    <t>trusted sources of information about nutrition - Husband: label</t>
  </si>
  <si>
    <t>source_hlabel</t>
  </si>
  <si>
    <t>monthly household per capita income from consumer survey 2018('000 INR)</t>
  </si>
  <si>
    <t>incpercap000</t>
  </si>
  <si>
    <t>1 - yes; 0 - no</t>
  </si>
  <si>
    <t>Own Refrigerator</t>
  </si>
  <si>
    <t>ref</t>
  </si>
  <si>
    <t>involvement - do all majority (wife)</t>
  </si>
  <si>
    <t>inv_allw</t>
  </si>
  <si>
    <t>Wife is employed</t>
  </si>
  <si>
    <t>employed_w</t>
  </si>
  <si>
    <t>Husband is employed in Agriculture</t>
  </si>
  <si>
    <t>agriocc_h</t>
  </si>
  <si>
    <t>At least high school graduate - Wife</t>
  </si>
  <si>
    <t>highschool_w</t>
  </si>
  <si>
    <t>At least high school graduate - Husband</t>
  </si>
  <si>
    <t>highschool_h</t>
  </si>
  <si>
    <t>wife0</t>
  </si>
  <si>
    <t>husband0</t>
  </si>
  <si>
    <t>hunger_h/hunger_w</t>
  </si>
  <si>
    <t>hunger ratio</t>
  </si>
  <si>
    <t>hunger</t>
  </si>
  <si>
    <t>in '00 INR</t>
  </si>
  <si>
    <t>Predicted budget constraint (in '00 INR)</t>
  </si>
  <si>
    <t>PBC_00</t>
  </si>
  <si>
    <t>BCC3: occasion</t>
  </si>
  <si>
    <t>BCC3</t>
  </si>
  <si>
    <t>BCC2: dish</t>
  </si>
  <si>
    <t>BCC2</t>
  </si>
  <si>
    <t>BCC1:ingredient</t>
  </si>
  <si>
    <t>BCC1</t>
  </si>
  <si>
    <t>Kolkata - Urban</t>
  </si>
  <si>
    <t>Kolkata</t>
  </si>
  <si>
    <t>Morning session</t>
  </si>
  <si>
    <t>Morning</t>
  </si>
  <si>
    <t>both weekends</t>
  </si>
  <si>
    <t>weekends_both</t>
  </si>
  <si>
    <t>SD</t>
  </si>
  <si>
    <t>Husband (n=177)</t>
  </si>
  <si>
    <t>value</t>
  </si>
  <si>
    <t>variable label</t>
  </si>
  <si>
    <t>Descriptive statistics</t>
  </si>
  <si>
    <t>Interval]</t>
  </si>
  <si>
    <t>[95% Conf.</t>
  </si>
  <si>
    <t>P&gt;z</t>
  </si>
  <si>
    <t>z</t>
  </si>
  <si>
    <t>Std. Err.</t>
  </si>
  <si>
    <t>dy/ex</t>
  </si>
  <si>
    <t xml:space="preserve">. fracreg probit widmp_dishspent weekends_both Morning Kolkata ///
&gt;      BCC1 BCC2 BCC3 PBC_00 hunger ///
&gt;          highschool_h highschool_w agriocc_h employed_w ///
&gt;          inv_allw  ref  incpercap000  ///
&gt;          source_hlabel source_wlabel hhsize wchild wseniors, ///
&gt;           vce (cluster iresid)
</t>
  </si>
  <si>
    <t>Fractional probit regression                    Number of obs     =        175</t>
  </si>
  <si>
    <t xml:space="preserve">                                                Wald chi2(20)     =      21.45</t>
  </si>
  <si>
    <t xml:space="preserve">                                                Prob &gt; chi2       =     0.3710</t>
  </si>
  <si>
    <t>Log pseudolikelihood = -121.00102               Pseudo R2         =     0.0023</t>
  </si>
  <si>
    <t xml:space="preserve">                                  (Std. Err. adjusted for 177 clusters in iresid)</t>
  </si>
  <si>
    <t>amtspentperdish32101</t>
  </si>
  <si>
    <t>amtspentperdish32102</t>
  </si>
  <si>
    <t>amtspentperdish32103</t>
  </si>
  <si>
    <t>hdis_32</t>
  </si>
  <si>
    <t>wdis_32</t>
  </si>
  <si>
    <t>wdis_32  =  (amtspentperdish32102-amtspentperdish1103)^2</t>
  </si>
  <si>
    <t>amt spent on chapati</t>
  </si>
  <si>
    <t>hdis_invdish (computing the 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</si>
</sst>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3" applyNumberFormat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2" borderId="1" xfId="0" applyFill="1" applyBorder="1"/>
    <xf numFmtId="0" fontId="0" fillId="0" borderId="0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3" borderId="0" xfId="1"/>
    <xf numFmtId="0" fontId="2" fillId="4" borderId="0" xfId="2"/>
    <xf numFmtId="0" fontId="3" fillId="5" borderId="3" xfId="3"/>
    <xf numFmtId="0" fontId="3" fillId="5" borderId="3" xfId="3" applyAlignment="1">
      <alignment horizontal="center"/>
    </xf>
    <xf numFmtId="164" fontId="3" fillId="5" borderId="3" xfId="3" applyNumberFormat="1" applyAlignment="1">
      <alignment horizontal="center"/>
    </xf>
    <xf numFmtId="0" fontId="1" fillId="3" borderId="0" xfId="1" applyAlignment="1">
      <alignment horizontal="center"/>
    </xf>
    <xf numFmtId="0" fontId="0" fillId="0" borderId="0" xfId="0" applyFont="1"/>
    <xf numFmtId="0" fontId="1" fillId="3" borderId="0" xfId="1" applyAlignment="1"/>
    <xf numFmtId="0" fontId="4" fillId="0" borderId="0" xfId="0" applyFont="1"/>
    <xf numFmtId="2" fontId="0" fillId="0" borderId="4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0" borderId="6" xfId="0" applyFont="1" applyBorder="1"/>
    <xf numFmtId="0" fontId="0" fillId="0" borderId="1" xfId="0" applyFont="1" applyBorder="1"/>
    <xf numFmtId="2" fontId="0" fillId="0" borderId="7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0" fillId="0" borderId="9" xfId="0" applyFont="1" applyBorder="1"/>
    <xf numFmtId="0" fontId="0" fillId="0" borderId="0" xfId="0" applyFont="1" applyBorder="1"/>
    <xf numFmtId="0" fontId="0" fillId="0" borderId="8" xfId="0" applyFont="1" applyBorder="1"/>
    <xf numFmtId="0" fontId="5" fillId="0" borderId="0" xfId="0" applyFont="1" applyBorder="1" applyAlignment="1">
      <alignment vertical="center"/>
    </xf>
    <xf numFmtId="0" fontId="0" fillId="0" borderId="12" xfId="0" applyFont="1" applyBorder="1"/>
    <xf numFmtId="0" fontId="0" fillId="0" borderId="2" xfId="0" applyFont="1" applyBorder="1"/>
    <xf numFmtId="2" fontId="0" fillId="0" borderId="0" xfId="0" applyNumberFormat="1" applyFont="1" applyAlignment="1">
      <alignment horizontal="center"/>
    </xf>
    <xf numFmtId="0" fontId="4" fillId="6" borderId="0" xfId="0" applyFont="1" applyFill="1"/>
    <xf numFmtId="164" fontId="0" fillId="6" borderId="0" xfId="0" applyNumberFormat="1" applyFill="1"/>
    <xf numFmtId="0" fontId="0" fillId="0" borderId="0" xfId="0" applyAlignment="1">
      <alignment horizontal="left" wrapText="1"/>
    </xf>
    <xf numFmtId="0" fontId="0" fillId="0" borderId="1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J1" sqref="J1"/>
    </sheetView>
  </sheetViews>
  <sheetFormatPr defaultRowHeight="15" x14ac:dyDescent="0.25"/>
  <cols>
    <col min="1" max="1" width="15.42578125" bestFit="1" customWidth="1"/>
    <col min="2" max="2" width="10.85546875" bestFit="1" customWidth="1"/>
    <col min="3" max="3" width="10.140625" bestFit="1" customWidth="1"/>
    <col min="4" max="4" width="9.28515625" bestFit="1" customWidth="1"/>
    <col min="5" max="5" width="8.5703125" bestFit="1" customWidth="1"/>
    <col min="6" max="7" width="10.85546875" bestFit="1" customWidth="1"/>
  </cols>
  <sheetData>
    <row r="1" spans="1:7" ht="113.25" customHeight="1" x14ac:dyDescent="0.25">
      <c r="A1" s="38" t="s">
        <v>396</v>
      </c>
      <c r="B1" s="38"/>
      <c r="C1" s="38"/>
      <c r="D1" s="38"/>
      <c r="E1" s="38"/>
      <c r="F1" s="38"/>
      <c r="G1" s="38"/>
    </row>
    <row r="3" spans="1:7" x14ac:dyDescent="0.25">
      <c r="A3" t="s">
        <v>397</v>
      </c>
    </row>
    <row r="4" spans="1:7" x14ac:dyDescent="0.25">
      <c r="A4" t="s">
        <v>398</v>
      </c>
    </row>
    <row r="5" spans="1:7" x14ac:dyDescent="0.25">
      <c r="A5" t="s">
        <v>399</v>
      </c>
    </row>
    <row r="6" spans="1:7" x14ac:dyDescent="0.25">
      <c r="A6" t="s">
        <v>400</v>
      </c>
    </row>
    <row r="8" spans="1:7" x14ac:dyDescent="0.25">
      <c r="A8" t="s">
        <v>401</v>
      </c>
    </row>
    <row r="10" spans="1:7" x14ac:dyDescent="0.25">
      <c r="B10" t="s">
        <v>395</v>
      </c>
      <c r="C10" t="s">
        <v>394</v>
      </c>
      <c r="D10" t="s">
        <v>393</v>
      </c>
      <c r="E10" t="s">
        <v>392</v>
      </c>
      <c r="F10" t="s">
        <v>391</v>
      </c>
      <c r="G10" t="s">
        <v>390</v>
      </c>
    </row>
    <row r="12" spans="1:7" x14ac:dyDescent="0.25">
      <c r="A12" t="s">
        <v>384</v>
      </c>
      <c r="B12" s="1">
        <v>1.0503999999999999E-3</v>
      </c>
      <c r="C12" s="1">
        <v>3.7341000000000002E-3</v>
      </c>
      <c r="D12" s="1">
        <v>0.28000000000000003</v>
      </c>
      <c r="E12" s="1">
        <v>0.77800000000000002</v>
      </c>
      <c r="F12" s="1">
        <v>-6.2683000000000001E-3</v>
      </c>
      <c r="G12" s="1">
        <v>8.3689999999999997E-3</v>
      </c>
    </row>
    <row r="13" spans="1:7" x14ac:dyDescent="0.25">
      <c r="A13" t="s">
        <v>382</v>
      </c>
      <c r="B13" s="1">
        <v>-5.0625000000000002E-3</v>
      </c>
      <c r="C13" s="1">
        <v>6.2103999999999996E-3</v>
      </c>
      <c r="D13" s="1">
        <v>-0.82</v>
      </c>
      <c r="E13" s="1">
        <v>0.41499999999999998</v>
      </c>
      <c r="F13" s="1">
        <v>-1.7234599999999999E-2</v>
      </c>
      <c r="G13" s="1">
        <v>7.1095999999999998E-3</v>
      </c>
    </row>
    <row r="14" spans="1:7" x14ac:dyDescent="0.25">
      <c r="A14" t="s">
        <v>380</v>
      </c>
      <c r="B14" s="1">
        <v>8.2918000000000002E-3</v>
      </c>
      <c r="C14" s="1">
        <v>7.8265000000000001E-3</v>
      </c>
      <c r="D14" s="1">
        <v>1.06</v>
      </c>
      <c r="E14" s="1">
        <v>0.28899999999999998</v>
      </c>
      <c r="F14" s="1">
        <v>-7.0477999999999999E-3</v>
      </c>
      <c r="G14" s="1">
        <v>2.36314E-2</v>
      </c>
    </row>
    <row r="15" spans="1:7" x14ac:dyDescent="0.25">
      <c r="A15" t="s">
        <v>378</v>
      </c>
      <c r="B15" s="1">
        <v>-6.9026000000000001E-3</v>
      </c>
      <c r="C15" s="1">
        <v>1.3676000000000001E-2</v>
      </c>
      <c r="D15" s="1">
        <v>-0.5</v>
      </c>
      <c r="E15" s="1">
        <v>0.61399999999999999</v>
      </c>
      <c r="F15" s="1">
        <v>-3.3707099999999997E-2</v>
      </c>
      <c r="G15" s="1">
        <v>1.99019E-2</v>
      </c>
    </row>
    <row r="16" spans="1:7" x14ac:dyDescent="0.25">
      <c r="A16" t="s">
        <v>376</v>
      </c>
      <c r="B16" s="1">
        <v>6.6508000000000001E-3</v>
      </c>
      <c r="C16" s="1">
        <v>9.0539000000000001E-3</v>
      </c>
      <c r="D16" s="1">
        <v>0.73</v>
      </c>
      <c r="E16" s="1">
        <v>0.46300000000000002</v>
      </c>
      <c r="F16" s="1">
        <v>-1.10946E-2</v>
      </c>
      <c r="G16" s="1">
        <v>2.43962E-2</v>
      </c>
    </row>
    <row r="17" spans="1:7" x14ac:dyDescent="0.25">
      <c r="A17" t="s">
        <v>374</v>
      </c>
      <c r="B17" s="1">
        <v>-4.8470000000000002E-4</v>
      </c>
      <c r="C17" s="1">
        <v>5.8322000000000001E-3</v>
      </c>
      <c r="D17" s="1">
        <v>-0.08</v>
      </c>
      <c r="E17" s="1">
        <v>0.93400000000000005</v>
      </c>
      <c r="F17" s="1">
        <v>-1.19156E-2</v>
      </c>
      <c r="G17" s="1">
        <v>1.09462E-2</v>
      </c>
    </row>
    <row r="18" spans="1:7" x14ac:dyDescent="0.25">
      <c r="A18" t="s">
        <v>372</v>
      </c>
      <c r="B18" s="1">
        <v>9.3630000000000004E-4</v>
      </c>
      <c r="C18" s="1">
        <v>7.5389999999999995E-4</v>
      </c>
      <c r="D18" s="1">
        <v>1.24</v>
      </c>
      <c r="E18" s="1">
        <v>0.214</v>
      </c>
      <c r="F18" s="1">
        <v>-5.4129999999999998E-4</v>
      </c>
      <c r="G18" s="1">
        <v>2.4137999999999998E-3</v>
      </c>
    </row>
    <row r="19" spans="1:7" x14ac:dyDescent="0.25">
      <c r="A19" t="s">
        <v>369</v>
      </c>
      <c r="B19" s="1">
        <v>4.0146000000000001E-3</v>
      </c>
      <c r="C19" s="1">
        <v>5.2576000000000003E-3</v>
      </c>
      <c r="D19" s="1">
        <v>0.76</v>
      </c>
      <c r="E19" s="1">
        <v>0.44500000000000001</v>
      </c>
      <c r="F19" s="1">
        <v>-6.2900999999999999E-3</v>
      </c>
      <c r="G19" s="1">
        <v>1.4319399999999999E-2</v>
      </c>
    </row>
    <row r="20" spans="1:7" x14ac:dyDescent="0.25">
      <c r="A20" t="s">
        <v>364</v>
      </c>
      <c r="B20" s="1">
        <v>1.30341E-2</v>
      </c>
      <c r="C20" s="1">
        <v>7.8411999999999996E-3</v>
      </c>
      <c r="D20" s="1">
        <v>1.66</v>
      </c>
      <c r="E20" s="1">
        <v>9.6000000000000002E-2</v>
      </c>
      <c r="F20" s="1">
        <v>-2.3343999999999999E-3</v>
      </c>
      <c r="G20" s="1">
        <v>2.84026E-2</v>
      </c>
    </row>
    <row r="21" spans="1:7" x14ac:dyDescent="0.25">
      <c r="A21" t="s">
        <v>362</v>
      </c>
      <c r="B21" s="1">
        <v>1.5873E-3</v>
      </c>
      <c r="C21" s="1">
        <v>7.9161000000000006E-3</v>
      </c>
      <c r="D21" s="1">
        <v>0.2</v>
      </c>
      <c r="E21" s="1">
        <v>0.84099999999999997</v>
      </c>
      <c r="F21" s="1">
        <v>-1.3927999999999999E-2</v>
      </c>
      <c r="G21" s="1">
        <v>1.7102599999999999E-2</v>
      </c>
    </row>
    <row r="22" spans="1:7" x14ac:dyDescent="0.25">
      <c r="A22" t="s">
        <v>360</v>
      </c>
      <c r="B22" s="1">
        <v>5.0515999999999998E-3</v>
      </c>
      <c r="C22" s="1">
        <v>3.8271999999999998E-3</v>
      </c>
      <c r="D22" s="1">
        <v>1.32</v>
      </c>
      <c r="E22" s="1">
        <v>0.187</v>
      </c>
      <c r="F22" s="1">
        <v>-2.4496000000000001E-3</v>
      </c>
      <c r="G22" s="1">
        <v>1.25527E-2</v>
      </c>
    </row>
    <row r="23" spans="1:7" x14ac:dyDescent="0.25">
      <c r="A23" t="s">
        <v>358</v>
      </c>
      <c r="B23" s="1">
        <v>-2.743E-4</v>
      </c>
      <c r="C23" s="1">
        <v>1.6854999999999999E-3</v>
      </c>
      <c r="D23" s="1">
        <v>-0.16</v>
      </c>
      <c r="E23" s="1">
        <v>0.871</v>
      </c>
      <c r="F23" s="1">
        <v>-3.5779000000000002E-3</v>
      </c>
      <c r="G23" s="1">
        <v>3.0293E-3</v>
      </c>
    </row>
    <row r="24" spans="1:7" x14ac:dyDescent="0.25">
      <c r="A24" t="s">
        <v>356</v>
      </c>
      <c r="B24" s="1">
        <v>-1.01425E-2</v>
      </c>
      <c r="C24" s="1">
        <v>1.0426899999999999E-2</v>
      </c>
      <c r="D24" s="1">
        <v>-0.97</v>
      </c>
      <c r="E24" s="1">
        <v>0.33100000000000002</v>
      </c>
      <c r="F24" s="1">
        <v>-3.0578899999999999E-2</v>
      </c>
      <c r="G24" s="1">
        <v>1.02939E-2</v>
      </c>
    </row>
    <row r="25" spans="1:7" x14ac:dyDescent="0.25">
      <c r="A25" t="s">
        <v>354</v>
      </c>
      <c r="B25" s="1">
        <v>9.0670000000000004E-3</v>
      </c>
      <c r="C25" s="1">
        <v>7.2065000000000002E-3</v>
      </c>
      <c r="D25" s="1">
        <v>1.26</v>
      </c>
      <c r="E25" s="1">
        <v>0.20799999999999999</v>
      </c>
      <c r="F25" s="1">
        <v>-5.0575000000000004E-3</v>
      </c>
      <c r="G25" s="1">
        <v>2.3191400000000001E-2</v>
      </c>
    </row>
    <row r="26" spans="1:7" x14ac:dyDescent="0.25">
      <c r="A26" t="s">
        <v>351</v>
      </c>
      <c r="B26" s="1">
        <v>-2.4118199999999999E-2</v>
      </c>
      <c r="C26" s="1">
        <v>8.6736000000000001E-3</v>
      </c>
      <c r="D26" s="1">
        <v>-2.78</v>
      </c>
      <c r="E26" s="37">
        <v>5.0000000000000001E-3</v>
      </c>
      <c r="F26" s="1">
        <v>-4.1118200000000001E-2</v>
      </c>
      <c r="G26" s="1">
        <v>-7.1181999999999999E-3</v>
      </c>
    </row>
    <row r="27" spans="1:7" x14ac:dyDescent="0.25">
      <c r="A27" t="s">
        <v>349</v>
      </c>
      <c r="B27" s="1">
        <v>-9.0299999999999999E-5</v>
      </c>
      <c r="C27" s="1">
        <v>2.8064000000000001E-3</v>
      </c>
      <c r="D27" s="1">
        <v>-0.03</v>
      </c>
      <c r="E27" s="1">
        <v>0.97399999999999998</v>
      </c>
      <c r="F27" s="1">
        <v>-5.5907999999999999E-3</v>
      </c>
      <c r="G27" s="1">
        <v>5.4101000000000002E-3</v>
      </c>
    </row>
    <row r="28" spans="1:7" x14ac:dyDescent="0.25">
      <c r="A28" t="s">
        <v>347</v>
      </c>
      <c r="B28" s="1">
        <v>-2.6559000000000001E-3</v>
      </c>
      <c r="C28" s="1">
        <v>7.2252000000000002E-3</v>
      </c>
      <c r="D28" s="1">
        <v>-0.37</v>
      </c>
      <c r="E28" s="1">
        <v>0.71299999999999997</v>
      </c>
      <c r="F28" s="1">
        <v>-1.6816999999999999E-2</v>
      </c>
      <c r="G28" s="1">
        <v>1.15053E-2</v>
      </c>
    </row>
    <row r="29" spans="1:7" x14ac:dyDescent="0.25">
      <c r="A29" t="s">
        <v>319</v>
      </c>
      <c r="B29" s="1">
        <v>2.90891E-2</v>
      </c>
      <c r="C29" s="1">
        <v>2.10324E-2</v>
      </c>
      <c r="D29" s="1">
        <v>1.38</v>
      </c>
      <c r="E29" s="1">
        <v>0.16700000000000001</v>
      </c>
      <c r="F29" s="1">
        <v>-1.2133700000000001E-2</v>
      </c>
      <c r="G29" s="1">
        <v>7.0311799999999994E-2</v>
      </c>
    </row>
    <row r="30" spans="1:7" x14ac:dyDescent="0.25">
      <c r="A30" t="s">
        <v>344</v>
      </c>
      <c r="B30" s="1">
        <v>-2.5246999999999999E-3</v>
      </c>
      <c r="C30" s="1">
        <v>3.3695999999999999E-3</v>
      </c>
      <c r="D30" s="1">
        <v>-0.75</v>
      </c>
      <c r="E30" s="1">
        <v>0.45400000000000001</v>
      </c>
      <c r="F30" s="1">
        <v>-9.129E-3</v>
      </c>
      <c r="G30" s="1">
        <v>4.0796000000000001E-3</v>
      </c>
    </row>
    <row r="31" spans="1:7" x14ac:dyDescent="0.25">
      <c r="A31" t="s">
        <v>342</v>
      </c>
      <c r="B31" s="1">
        <v>-4.3248000000000002E-3</v>
      </c>
      <c r="C31" s="1">
        <v>3.0371999999999999E-3</v>
      </c>
      <c r="D31" s="1">
        <v>-1.42</v>
      </c>
      <c r="E31" s="1">
        <v>0.154</v>
      </c>
      <c r="F31" s="1">
        <v>-1.02776E-2</v>
      </c>
      <c r="G31" s="1">
        <v>1.6280000000000001E-3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M123"/>
  <sheetViews>
    <sheetView tabSelected="1" topLeftCell="A36" workbookViewId="0">
      <selection activeCell="E50" sqref="E50"/>
    </sheetView>
  </sheetViews>
  <sheetFormatPr defaultRowHeight="15" x14ac:dyDescent="0.25"/>
  <cols>
    <col min="1" max="1" width="11.28515625" customWidth="1"/>
    <col min="2" max="3" width="25.7109375" bestFit="1" customWidth="1"/>
    <col min="4" max="4" width="21.5703125" bestFit="1" customWidth="1"/>
    <col min="5" max="5" width="19.5703125" bestFit="1" customWidth="1"/>
    <col min="6" max="6" width="19.42578125" bestFit="1" customWidth="1"/>
    <col min="7" max="7" width="25.7109375" bestFit="1" customWidth="1"/>
    <col min="8" max="8" width="16.28515625" bestFit="1" customWidth="1"/>
    <col min="9" max="9" width="20.42578125" customWidth="1"/>
    <col min="10" max="10" width="8.7109375" bestFit="1" customWidth="1"/>
    <col min="11" max="11" width="12.42578125" bestFit="1" customWidth="1"/>
    <col min="12" max="12" width="9.7109375" bestFit="1" customWidth="1"/>
  </cols>
  <sheetData>
    <row r="2" spans="1:13" x14ac:dyDescent="0.25">
      <c r="A2" s="12" t="s">
        <v>322</v>
      </c>
      <c r="B2" s="12"/>
      <c r="C2" s="12"/>
      <c r="D2" s="12"/>
      <c r="E2" s="12"/>
      <c r="F2" s="12"/>
      <c r="G2" s="12"/>
      <c r="H2" s="12"/>
      <c r="I2" t="s">
        <v>323</v>
      </c>
      <c r="J2" s="12"/>
      <c r="K2" s="12"/>
      <c r="L2" s="12"/>
      <c r="M2" s="12"/>
    </row>
    <row r="3" spans="1:13" x14ac:dyDescent="0.25">
      <c r="A3" t="s">
        <v>0</v>
      </c>
      <c r="B3" t="s">
        <v>319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169</v>
      </c>
    </row>
    <row r="4" spans="1:13" x14ac:dyDescent="0.25">
      <c r="A4">
        <v>201016010</v>
      </c>
      <c r="B4">
        <v>5</v>
      </c>
      <c r="C4">
        <v>2</v>
      </c>
      <c r="D4">
        <v>1</v>
      </c>
      <c r="E4">
        <v>1</v>
      </c>
      <c r="F4" t="s">
        <v>6</v>
      </c>
      <c r="G4" t="s">
        <v>7</v>
      </c>
      <c r="H4">
        <v>15.787800000000001</v>
      </c>
      <c r="I4">
        <f>H4</f>
        <v>15.787800000000001</v>
      </c>
    </row>
    <row r="5" spans="1:13" x14ac:dyDescent="0.25">
      <c r="A5">
        <v>201016010</v>
      </c>
      <c r="B5">
        <v>5</v>
      </c>
      <c r="C5">
        <v>2</v>
      </c>
      <c r="D5">
        <v>1</v>
      </c>
      <c r="E5">
        <v>1</v>
      </c>
      <c r="F5" t="s">
        <v>6</v>
      </c>
      <c r="G5" t="s">
        <v>8</v>
      </c>
      <c r="H5">
        <v>14.0335</v>
      </c>
    </row>
    <row r="6" spans="1:13" x14ac:dyDescent="0.25">
      <c r="A6">
        <v>201016010</v>
      </c>
      <c r="B6">
        <v>5</v>
      </c>
      <c r="C6">
        <v>2</v>
      </c>
      <c r="D6">
        <v>1</v>
      </c>
      <c r="E6">
        <v>1</v>
      </c>
      <c r="F6" t="s">
        <v>6</v>
      </c>
      <c r="G6" t="s">
        <v>9</v>
      </c>
      <c r="H6">
        <v>19.646799999999999</v>
      </c>
    </row>
    <row r="7" spans="1:13" x14ac:dyDescent="0.25">
      <c r="A7">
        <v>201016010</v>
      </c>
      <c r="B7">
        <v>5</v>
      </c>
      <c r="C7">
        <v>2</v>
      </c>
      <c r="D7">
        <v>1</v>
      </c>
      <c r="E7">
        <v>1</v>
      </c>
      <c r="F7" t="s">
        <v>6</v>
      </c>
      <c r="G7" t="s">
        <v>10</v>
      </c>
      <c r="H7">
        <v>17.542000000000002</v>
      </c>
    </row>
    <row r="8" spans="1:13" x14ac:dyDescent="0.25">
      <c r="A8">
        <v>201016010</v>
      </c>
      <c r="B8">
        <v>5</v>
      </c>
      <c r="C8">
        <v>2</v>
      </c>
      <c r="D8">
        <v>1</v>
      </c>
      <c r="E8">
        <v>1</v>
      </c>
      <c r="F8" t="s">
        <v>6</v>
      </c>
      <c r="G8" t="s">
        <v>11</v>
      </c>
      <c r="H8">
        <v>10.5252</v>
      </c>
    </row>
    <row r="9" spans="1:13" x14ac:dyDescent="0.25">
      <c r="A9" s="13">
        <v>201016010</v>
      </c>
      <c r="B9" s="13">
        <v>5</v>
      </c>
      <c r="C9" s="13">
        <v>2</v>
      </c>
      <c r="D9" s="13">
        <v>1</v>
      </c>
      <c r="E9" s="13">
        <v>1</v>
      </c>
      <c r="F9" s="13" t="s">
        <v>6</v>
      </c>
      <c r="G9" s="13" t="s">
        <v>12</v>
      </c>
      <c r="H9" s="13">
        <v>8.7710000000000008</v>
      </c>
    </row>
    <row r="10" spans="1:13" x14ac:dyDescent="0.25">
      <c r="A10" s="13">
        <v>201016010</v>
      </c>
      <c r="B10" s="13">
        <v>5</v>
      </c>
      <c r="C10" s="13">
        <v>2</v>
      </c>
      <c r="D10" s="13">
        <v>1</v>
      </c>
      <c r="E10" s="13">
        <v>1</v>
      </c>
      <c r="F10" s="13" t="s">
        <v>6</v>
      </c>
      <c r="G10" s="13" t="s">
        <v>12</v>
      </c>
      <c r="H10" s="13">
        <v>21.0504</v>
      </c>
      <c r="I10" s="13">
        <f>SUM(H9:H10)</f>
        <v>29.821400000000001</v>
      </c>
    </row>
    <row r="11" spans="1:13" x14ac:dyDescent="0.25">
      <c r="A11">
        <v>201016010</v>
      </c>
      <c r="B11">
        <v>5</v>
      </c>
      <c r="C11">
        <v>2</v>
      </c>
      <c r="D11">
        <v>1</v>
      </c>
      <c r="E11">
        <v>1</v>
      </c>
      <c r="F11" t="s">
        <v>6</v>
      </c>
      <c r="G11" t="s">
        <v>13</v>
      </c>
      <c r="H11">
        <v>4.2100999999999997</v>
      </c>
    </row>
    <row r="12" spans="1:13" x14ac:dyDescent="0.25">
      <c r="A12">
        <v>201016010</v>
      </c>
      <c r="B12">
        <v>5</v>
      </c>
      <c r="C12">
        <v>2</v>
      </c>
      <c r="D12">
        <v>1</v>
      </c>
      <c r="E12">
        <v>1</v>
      </c>
      <c r="F12" t="s">
        <v>6</v>
      </c>
      <c r="G12" t="s">
        <v>14</v>
      </c>
      <c r="H12">
        <v>21.0502</v>
      </c>
    </row>
    <row r="13" spans="1:13" x14ac:dyDescent="0.25">
      <c r="A13">
        <v>201016010</v>
      </c>
      <c r="B13">
        <v>5</v>
      </c>
      <c r="C13">
        <v>2</v>
      </c>
      <c r="D13">
        <v>1</v>
      </c>
      <c r="E13">
        <v>1</v>
      </c>
      <c r="F13" t="s">
        <v>6</v>
      </c>
      <c r="G13" t="s">
        <v>15</v>
      </c>
      <c r="H13">
        <v>3.6839</v>
      </c>
    </row>
    <row r="14" spans="1:13" x14ac:dyDescent="0.25">
      <c r="A14">
        <v>201016010</v>
      </c>
      <c r="B14">
        <v>5</v>
      </c>
      <c r="C14">
        <v>2</v>
      </c>
      <c r="D14">
        <v>1</v>
      </c>
      <c r="E14">
        <v>1</v>
      </c>
      <c r="F14" t="s">
        <v>6</v>
      </c>
      <c r="G14" t="s">
        <v>16</v>
      </c>
      <c r="H14">
        <v>57.888300000000001</v>
      </c>
    </row>
    <row r="15" spans="1:13" x14ac:dyDescent="0.25">
      <c r="A15">
        <v>201016010</v>
      </c>
      <c r="B15">
        <v>5</v>
      </c>
      <c r="C15">
        <v>2</v>
      </c>
      <c r="D15">
        <v>1</v>
      </c>
      <c r="E15">
        <v>1</v>
      </c>
      <c r="F15" t="s">
        <v>6</v>
      </c>
      <c r="G15" t="s">
        <v>17</v>
      </c>
      <c r="H15">
        <v>17.542000000000002</v>
      </c>
    </row>
    <row r="16" spans="1:13" x14ac:dyDescent="0.25">
      <c r="A16">
        <v>201016010</v>
      </c>
      <c r="B16">
        <v>5</v>
      </c>
      <c r="C16">
        <v>2</v>
      </c>
      <c r="D16">
        <v>1</v>
      </c>
      <c r="E16">
        <v>1</v>
      </c>
      <c r="F16" t="s">
        <v>6</v>
      </c>
      <c r="G16" t="s">
        <v>18</v>
      </c>
      <c r="H16">
        <v>15.787599999999999</v>
      </c>
    </row>
    <row r="17" spans="1:8" x14ac:dyDescent="0.25">
      <c r="A17">
        <v>201016010</v>
      </c>
      <c r="B17">
        <v>5</v>
      </c>
      <c r="C17">
        <v>2</v>
      </c>
      <c r="D17">
        <v>1</v>
      </c>
      <c r="E17">
        <v>1</v>
      </c>
      <c r="F17" t="s">
        <v>19</v>
      </c>
      <c r="G17" t="s">
        <v>20</v>
      </c>
      <c r="H17">
        <v>10.5252</v>
      </c>
    </row>
    <row r="18" spans="1:8" x14ac:dyDescent="0.25">
      <c r="A18">
        <v>201016010</v>
      </c>
      <c r="B18">
        <v>5</v>
      </c>
      <c r="C18">
        <v>2</v>
      </c>
      <c r="D18">
        <v>1</v>
      </c>
      <c r="E18">
        <v>1</v>
      </c>
      <c r="F18" t="s">
        <v>19</v>
      </c>
      <c r="G18" t="s">
        <v>21</v>
      </c>
      <c r="H18">
        <v>31.575299999999999</v>
      </c>
    </row>
    <row r="19" spans="1:8" x14ac:dyDescent="0.25">
      <c r="A19">
        <v>201016010</v>
      </c>
      <c r="B19">
        <v>5</v>
      </c>
      <c r="C19">
        <v>2</v>
      </c>
      <c r="D19">
        <v>1</v>
      </c>
      <c r="E19">
        <v>1</v>
      </c>
      <c r="F19" t="s">
        <v>19</v>
      </c>
      <c r="G19" t="s">
        <v>22</v>
      </c>
      <c r="H19">
        <v>7.0167999999999999</v>
      </c>
    </row>
    <row r="20" spans="1:8" x14ac:dyDescent="0.25">
      <c r="A20">
        <v>201016010</v>
      </c>
      <c r="B20">
        <v>5</v>
      </c>
      <c r="C20">
        <v>2</v>
      </c>
      <c r="D20">
        <v>1</v>
      </c>
      <c r="E20">
        <v>1</v>
      </c>
      <c r="F20" t="s">
        <v>19</v>
      </c>
      <c r="G20" t="s">
        <v>23</v>
      </c>
      <c r="H20">
        <v>15.787800000000001</v>
      </c>
    </row>
    <row r="21" spans="1:8" x14ac:dyDescent="0.25">
      <c r="A21">
        <v>201016010</v>
      </c>
      <c r="B21">
        <v>5</v>
      </c>
      <c r="C21">
        <v>2</v>
      </c>
      <c r="D21">
        <v>1</v>
      </c>
      <c r="E21">
        <v>1</v>
      </c>
      <c r="F21" t="s">
        <v>19</v>
      </c>
      <c r="G21" t="s">
        <v>9</v>
      </c>
      <c r="H21">
        <v>14.735099999999999</v>
      </c>
    </row>
    <row r="22" spans="1:8" x14ac:dyDescent="0.25">
      <c r="A22">
        <v>201016010</v>
      </c>
      <c r="B22">
        <v>5</v>
      </c>
      <c r="C22">
        <v>2</v>
      </c>
      <c r="D22">
        <v>1</v>
      </c>
      <c r="E22">
        <v>1</v>
      </c>
      <c r="F22" t="s">
        <v>19</v>
      </c>
      <c r="G22" t="s">
        <v>24</v>
      </c>
      <c r="H22">
        <v>9.4726999999999997</v>
      </c>
    </row>
    <row r="23" spans="1:8" x14ac:dyDescent="0.25">
      <c r="A23">
        <v>201016010</v>
      </c>
      <c r="B23">
        <v>5</v>
      </c>
      <c r="C23">
        <v>2</v>
      </c>
      <c r="D23">
        <v>1</v>
      </c>
      <c r="E23">
        <v>1</v>
      </c>
      <c r="F23" t="s">
        <v>19</v>
      </c>
      <c r="G23" t="s">
        <v>12</v>
      </c>
      <c r="H23">
        <v>10.5252</v>
      </c>
    </row>
    <row r="24" spans="1:8" x14ac:dyDescent="0.25">
      <c r="A24">
        <v>201016010</v>
      </c>
      <c r="B24">
        <v>5</v>
      </c>
      <c r="C24">
        <v>2</v>
      </c>
      <c r="D24">
        <v>1</v>
      </c>
      <c r="E24">
        <v>1</v>
      </c>
      <c r="F24" t="s">
        <v>19</v>
      </c>
      <c r="G24" t="s">
        <v>25</v>
      </c>
      <c r="H24">
        <v>49.117400000000004</v>
      </c>
    </row>
    <row r="25" spans="1:8" x14ac:dyDescent="0.25">
      <c r="A25">
        <v>201016010</v>
      </c>
      <c r="B25">
        <v>5</v>
      </c>
      <c r="C25">
        <v>2</v>
      </c>
      <c r="D25">
        <v>1</v>
      </c>
      <c r="E25">
        <v>1</v>
      </c>
      <c r="F25" t="s">
        <v>19</v>
      </c>
      <c r="G25" t="s">
        <v>26</v>
      </c>
      <c r="H25">
        <v>49.117400000000004</v>
      </c>
    </row>
    <row r="26" spans="1:8" x14ac:dyDescent="0.25">
      <c r="A26">
        <v>201016010</v>
      </c>
      <c r="B26">
        <v>5</v>
      </c>
      <c r="C26">
        <v>2</v>
      </c>
      <c r="D26">
        <v>1</v>
      </c>
      <c r="E26">
        <v>1</v>
      </c>
      <c r="F26" t="s">
        <v>19</v>
      </c>
      <c r="G26" t="s">
        <v>27</v>
      </c>
      <c r="H26">
        <v>21.0502</v>
      </c>
    </row>
    <row r="27" spans="1:8" x14ac:dyDescent="0.25">
      <c r="A27">
        <v>201016010</v>
      </c>
      <c r="B27">
        <v>5</v>
      </c>
      <c r="C27">
        <v>2</v>
      </c>
      <c r="D27">
        <v>1</v>
      </c>
      <c r="E27">
        <v>1</v>
      </c>
      <c r="F27" t="s">
        <v>19</v>
      </c>
      <c r="G27" t="s">
        <v>28</v>
      </c>
      <c r="H27">
        <v>10.5252</v>
      </c>
    </row>
    <row r="28" spans="1:8" x14ac:dyDescent="0.25">
      <c r="A28">
        <v>201016010</v>
      </c>
      <c r="B28">
        <v>5</v>
      </c>
      <c r="C28">
        <v>2</v>
      </c>
      <c r="D28">
        <v>1</v>
      </c>
      <c r="E28">
        <v>1</v>
      </c>
      <c r="F28" t="s">
        <v>19</v>
      </c>
      <c r="G28" t="s">
        <v>29</v>
      </c>
      <c r="H28">
        <v>21.927499999999998</v>
      </c>
    </row>
    <row r="29" spans="1:8" x14ac:dyDescent="0.25">
      <c r="A29">
        <v>201016010</v>
      </c>
      <c r="B29">
        <v>5</v>
      </c>
      <c r="C29">
        <v>2</v>
      </c>
      <c r="D29">
        <v>1</v>
      </c>
      <c r="E29">
        <v>1</v>
      </c>
      <c r="F29" t="s">
        <v>19</v>
      </c>
      <c r="G29" t="s">
        <v>17</v>
      </c>
      <c r="H29">
        <v>12.279400000000001</v>
      </c>
    </row>
    <row r="30" spans="1:8" x14ac:dyDescent="0.25">
      <c r="A30">
        <v>201016010</v>
      </c>
      <c r="B30">
        <v>5</v>
      </c>
      <c r="C30">
        <v>2</v>
      </c>
      <c r="D30">
        <v>1</v>
      </c>
      <c r="E30">
        <v>1</v>
      </c>
      <c r="F30" t="s">
        <v>19</v>
      </c>
      <c r="G30" t="s">
        <v>30</v>
      </c>
      <c r="H30">
        <v>47.363100000000003</v>
      </c>
    </row>
    <row r="34" spans="1:13" x14ac:dyDescent="0.25">
      <c r="A34" s="19" t="s">
        <v>332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6" spans="1:13" x14ac:dyDescent="0.25">
      <c r="A36" s="12" t="s">
        <v>0</v>
      </c>
      <c r="B36" s="12" t="s">
        <v>4</v>
      </c>
      <c r="C36" s="12" t="s">
        <v>5</v>
      </c>
      <c r="D36" s="12" t="s">
        <v>169</v>
      </c>
      <c r="E36" t="s">
        <v>324</v>
      </c>
    </row>
    <row r="37" spans="1:13" x14ac:dyDescent="0.25">
      <c r="A37">
        <v>201016010</v>
      </c>
      <c r="B37" t="s">
        <v>6</v>
      </c>
      <c r="C37" t="s">
        <v>7</v>
      </c>
      <c r="D37">
        <v>15.787800000000001</v>
      </c>
    </row>
    <row r="38" spans="1:13" x14ac:dyDescent="0.25">
      <c r="A38">
        <v>201016010</v>
      </c>
      <c r="B38" t="s">
        <v>6</v>
      </c>
      <c r="C38" t="s">
        <v>8</v>
      </c>
      <c r="D38">
        <v>14.0335</v>
      </c>
    </row>
    <row r="39" spans="1:13" x14ac:dyDescent="0.25">
      <c r="A39">
        <v>201016010</v>
      </c>
      <c r="B39" t="s">
        <v>6</v>
      </c>
      <c r="C39" t="s">
        <v>9</v>
      </c>
      <c r="D39">
        <v>19.646799999999999</v>
      </c>
    </row>
    <row r="40" spans="1:13" x14ac:dyDescent="0.25">
      <c r="A40">
        <v>201016010</v>
      </c>
      <c r="B40" t="s">
        <v>6</v>
      </c>
      <c r="C40" t="s">
        <v>10</v>
      </c>
      <c r="D40">
        <v>17.542000000000002</v>
      </c>
    </row>
    <row r="41" spans="1:13" x14ac:dyDescent="0.25">
      <c r="A41">
        <v>201016010</v>
      </c>
      <c r="B41" t="s">
        <v>6</v>
      </c>
      <c r="C41" t="s">
        <v>11</v>
      </c>
      <c r="D41">
        <v>10.5252</v>
      </c>
    </row>
    <row r="42" spans="1:13" x14ac:dyDescent="0.25">
      <c r="A42" s="13">
        <v>201016010</v>
      </c>
      <c r="B42" s="13" t="s">
        <v>6</v>
      </c>
      <c r="C42" s="13" t="s">
        <v>12</v>
      </c>
      <c r="D42" s="13">
        <v>29.821400000000001</v>
      </c>
    </row>
    <row r="43" spans="1:13" x14ac:dyDescent="0.25">
      <c r="A43">
        <v>201016010</v>
      </c>
      <c r="B43" t="s">
        <v>6</v>
      </c>
      <c r="C43" t="s">
        <v>13</v>
      </c>
      <c r="D43">
        <v>4.2100999999999997</v>
      </c>
    </row>
    <row r="44" spans="1:13" x14ac:dyDescent="0.25">
      <c r="A44">
        <v>201016010</v>
      </c>
      <c r="B44" t="s">
        <v>6</v>
      </c>
      <c r="C44" t="s">
        <v>14</v>
      </c>
      <c r="D44">
        <v>21.0502</v>
      </c>
    </row>
    <row r="45" spans="1:13" x14ac:dyDescent="0.25">
      <c r="A45">
        <v>201016010</v>
      </c>
      <c r="B45" t="s">
        <v>6</v>
      </c>
      <c r="C45" t="s">
        <v>15</v>
      </c>
      <c r="D45">
        <v>3.6839</v>
      </c>
    </row>
    <row r="46" spans="1:13" x14ac:dyDescent="0.25">
      <c r="A46">
        <v>201016010</v>
      </c>
      <c r="B46" t="s">
        <v>6</v>
      </c>
      <c r="C46" t="s">
        <v>16</v>
      </c>
      <c r="D46">
        <v>57.888300000000001</v>
      </c>
    </row>
    <row r="47" spans="1:13" x14ac:dyDescent="0.25">
      <c r="A47">
        <v>201016010</v>
      </c>
      <c r="B47" t="s">
        <v>6</v>
      </c>
      <c r="C47" t="s">
        <v>17</v>
      </c>
      <c r="D47">
        <v>17.542000000000002</v>
      </c>
    </row>
    <row r="48" spans="1:13" x14ac:dyDescent="0.25">
      <c r="A48">
        <v>201016010</v>
      </c>
      <c r="B48" t="s">
        <v>6</v>
      </c>
      <c r="C48" t="s">
        <v>18</v>
      </c>
      <c r="D48">
        <v>15.787599999999999</v>
      </c>
    </row>
    <row r="49" spans="1:5" x14ac:dyDescent="0.25">
      <c r="A49">
        <v>201016010</v>
      </c>
      <c r="B49" t="s">
        <v>19</v>
      </c>
      <c r="C49" t="s">
        <v>20</v>
      </c>
      <c r="D49">
        <v>10.5252</v>
      </c>
    </row>
    <row r="50" spans="1:5" x14ac:dyDescent="0.25">
      <c r="A50">
        <v>201016010</v>
      </c>
      <c r="B50" t="s">
        <v>19</v>
      </c>
      <c r="C50" t="s">
        <v>21</v>
      </c>
      <c r="D50">
        <v>31.575299999999999</v>
      </c>
    </row>
    <row r="51" spans="1:5" x14ac:dyDescent="0.25">
      <c r="A51">
        <v>201016010</v>
      </c>
      <c r="B51" t="s">
        <v>19</v>
      </c>
      <c r="C51" t="s">
        <v>22</v>
      </c>
      <c r="D51">
        <v>7.0167999999999999</v>
      </c>
    </row>
    <row r="52" spans="1:5" x14ac:dyDescent="0.25">
      <c r="A52">
        <v>201016010</v>
      </c>
      <c r="B52" t="s">
        <v>19</v>
      </c>
      <c r="C52" t="s">
        <v>23</v>
      </c>
      <c r="D52">
        <v>15.787800000000001</v>
      </c>
    </row>
    <row r="53" spans="1:5" x14ac:dyDescent="0.25">
      <c r="A53">
        <v>201016010</v>
      </c>
      <c r="B53" t="s">
        <v>19</v>
      </c>
      <c r="C53" t="s">
        <v>9</v>
      </c>
      <c r="D53">
        <v>14.735099999999999</v>
      </c>
    </row>
    <row r="54" spans="1:5" x14ac:dyDescent="0.25">
      <c r="A54">
        <v>201016010</v>
      </c>
      <c r="B54" t="s">
        <v>19</v>
      </c>
      <c r="C54" t="s">
        <v>24</v>
      </c>
      <c r="D54">
        <v>9.4726999999999997</v>
      </c>
    </row>
    <row r="55" spans="1:5" x14ac:dyDescent="0.25">
      <c r="A55" s="13">
        <v>201016010</v>
      </c>
      <c r="B55" s="13" t="s">
        <v>19</v>
      </c>
      <c r="C55" s="13" t="s">
        <v>12</v>
      </c>
      <c r="D55" s="13">
        <v>10.5252</v>
      </c>
      <c r="E55" s="13">
        <f>AVERAGE(D42,D55)</f>
        <v>20.173300000000001</v>
      </c>
    </row>
    <row r="56" spans="1:5" x14ac:dyDescent="0.25">
      <c r="A56">
        <v>201016010</v>
      </c>
      <c r="B56" t="s">
        <v>19</v>
      </c>
      <c r="C56" t="s">
        <v>25</v>
      </c>
      <c r="D56">
        <v>49.117400000000004</v>
      </c>
    </row>
    <row r="57" spans="1:5" x14ac:dyDescent="0.25">
      <c r="A57">
        <v>201016010</v>
      </c>
      <c r="B57" t="s">
        <v>19</v>
      </c>
      <c r="C57" t="s">
        <v>26</v>
      </c>
      <c r="D57">
        <v>49.117400000000004</v>
      </c>
    </row>
    <row r="58" spans="1:5" x14ac:dyDescent="0.25">
      <c r="A58">
        <v>201016010</v>
      </c>
      <c r="B58" t="s">
        <v>19</v>
      </c>
      <c r="C58" t="s">
        <v>27</v>
      </c>
      <c r="D58">
        <v>21.0502</v>
      </c>
    </row>
    <row r="59" spans="1:5" x14ac:dyDescent="0.25">
      <c r="A59">
        <v>201016010</v>
      </c>
      <c r="B59" t="s">
        <v>19</v>
      </c>
      <c r="C59" t="s">
        <v>28</v>
      </c>
      <c r="D59">
        <v>10.5252</v>
      </c>
    </row>
    <row r="60" spans="1:5" x14ac:dyDescent="0.25">
      <c r="A60">
        <v>201016010</v>
      </c>
      <c r="B60" t="s">
        <v>19</v>
      </c>
      <c r="C60" t="s">
        <v>29</v>
      </c>
      <c r="D60">
        <v>21.927499999999998</v>
      </c>
    </row>
    <row r="61" spans="1:5" x14ac:dyDescent="0.25">
      <c r="A61">
        <v>201016010</v>
      </c>
      <c r="B61" t="s">
        <v>19</v>
      </c>
      <c r="C61" t="s">
        <v>17</v>
      </c>
      <c r="D61">
        <v>12.279400000000001</v>
      </c>
    </row>
    <row r="62" spans="1:5" x14ac:dyDescent="0.25">
      <c r="A62">
        <v>201016010</v>
      </c>
      <c r="B62" t="s">
        <v>19</v>
      </c>
      <c r="C62" t="s">
        <v>30</v>
      </c>
      <c r="D62">
        <v>47.363100000000003</v>
      </c>
    </row>
    <row r="65" spans="1:13" x14ac:dyDescent="0.25">
      <c r="A65" s="12" t="s">
        <v>333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5">
      <c r="A66" t="s">
        <v>0</v>
      </c>
      <c r="B66" t="s">
        <v>5</v>
      </c>
      <c r="C66" t="s">
        <v>169</v>
      </c>
      <c r="D66" t="s">
        <v>335</v>
      </c>
    </row>
    <row r="67" spans="1:13" x14ac:dyDescent="0.25">
      <c r="A67">
        <v>201016010</v>
      </c>
      <c r="B67" t="s">
        <v>20</v>
      </c>
      <c r="C67">
        <v>10.5252</v>
      </c>
      <c r="D67">
        <v>1</v>
      </c>
    </row>
    <row r="68" spans="1:13" x14ac:dyDescent="0.25">
      <c r="A68">
        <v>201016010</v>
      </c>
      <c r="B68" t="s">
        <v>7</v>
      </c>
      <c r="C68">
        <v>15.787800000000001</v>
      </c>
      <c r="D68">
        <v>2</v>
      </c>
    </row>
    <row r="69" spans="1:13" x14ac:dyDescent="0.25">
      <c r="A69">
        <v>201016010</v>
      </c>
      <c r="B69" t="s">
        <v>8</v>
      </c>
      <c r="C69">
        <v>14.0335</v>
      </c>
      <c r="D69">
        <v>5</v>
      </c>
    </row>
    <row r="70" spans="1:13" x14ac:dyDescent="0.25">
      <c r="A70">
        <v>201016010</v>
      </c>
      <c r="B70" t="s">
        <v>21</v>
      </c>
      <c r="C70">
        <v>31.575299999999999</v>
      </c>
      <c r="D70">
        <v>9</v>
      </c>
    </row>
    <row r="71" spans="1:13" x14ac:dyDescent="0.25">
      <c r="A71">
        <v>201016010</v>
      </c>
      <c r="B71" t="s">
        <v>22</v>
      </c>
      <c r="C71">
        <v>7.0167999999999999</v>
      </c>
      <c r="D71">
        <v>12</v>
      </c>
    </row>
    <row r="72" spans="1:13" x14ac:dyDescent="0.25">
      <c r="A72">
        <v>201016010</v>
      </c>
      <c r="B72" t="s">
        <v>23</v>
      </c>
      <c r="C72">
        <v>15.787800000000001</v>
      </c>
      <c r="D72">
        <v>15</v>
      </c>
    </row>
    <row r="73" spans="1:13" x14ac:dyDescent="0.25">
      <c r="A73">
        <v>201016010</v>
      </c>
      <c r="B73" t="s">
        <v>9</v>
      </c>
      <c r="C73">
        <v>17.190950000000001</v>
      </c>
      <c r="D73">
        <v>18</v>
      </c>
    </row>
    <row r="74" spans="1:13" x14ac:dyDescent="0.25">
      <c r="A74">
        <v>201016010</v>
      </c>
      <c r="B74" t="s">
        <v>10</v>
      </c>
      <c r="C74">
        <v>17.542000000000002</v>
      </c>
      <c r="D74">
        <v>21</v>
      </c>
    </row>
    <row r="75" spans="1:13" x14ac:dyDescent="0.25">
      <c r="A75">
        <v>201016010</v>
      </c>
      <c r="B75" t="s">
        <v>11</v>
      </c>
      <c r="C75">
        <v>10.5252</v>
      </c>
      <c r="D75">
        <v>23</v>
      </c>
    </row>
    <row r="76" spans="1:13" x14ac:dyDescent="0.25">
      <c r="A76">
        <v>201016010</v>
      </c>
      <c r="B76" t="s">
        <v>24</v>
      </c>
      <c r="C76">
        <v>9.4726999999999997</v>
      </c>
      <c r="D76">
        <v>30</v>
      </c>
    </row>
    <row r="77" spans="1:13" x14ac:dyDescent="0.25">
      <c r="A77" s="13">
        <v>201016010</v>
      </c>
      <c r="B77" s="13" t="s">
        <v>12</v>
      </c>
      <c r="C77" s="13">
        <v>20.173300000000001</v>
      </c>
      <c r="D77">
        <v>32</v>
      </c>
    </row>
    <row r="78" spans="1:13" x14ac:dyDescent="0.25">
      <c r="A78">
        <v>201016010</v>
      </c>
      <c r="B78" t="s">
        <v>25</v>
      </c>
      <c r="C78">
        <v>49.117400000000004</v>
      </c>
      <c r="D78">
        <v>35</v>
      </c>
    </row>
    <row r="79" spans="1:13" x14ac:dyDescent="0.25">
      <c r="A79">
        <v>201016010</v>
      </c>
      <c r="B79" t="s">
        <v>26</v>
      </c>
      <c r="C79">
        <v>49.117400000000004</v>
      </c>
      <c r="D79">
        <v>37</v>
      </c>
    </row>
    <row r="80" spans="1:13" x14ac:dyDescent="0.25">
      <c r="A80">
        <v>201016010</v>
      </c>
      <c r="B80" t="s">
        <v>13</v>
      </c>
      <c r="C80">
        <v>4.2100999999999997</v>
      </c>
      <c r="D80">
        <v>43</v>
      </c>
    </row>
    <row r="81" spans="1:13" x14ac:dyDescent="0.25">
      <c r="A81">
        <v>201016010</v>
      </c>
      <c r="B81" t="s">
        <v>27</v>
      </c>
      <c r="C81">
        <v>21.0502</v>
      </c>
      <c r="D81">
        <v>83</v>
      </c>
    </row>
    <row r="82" spans="1:13" x14ac:dyDescent="0.25">
      <c r="A82">
        <v>201016010</v>
      </c>
      <c r="B82" t="s">
        <v>28</v>
      </c>
      <c r="C82">
        <v>10.5252</v>
      </c>
      <c r="D82">
        <v>90</v>
      </c>
    </row>
    <row r="83" spans="1:13" x14ac:dyDescent="0.25">
      <c r="A83">
        <v>201016010</v>
      </c>
      <c r="B83" t="s">
        <v>29</v>
      </c>
      <c r="C83">
        <v>21.927499999999998</v>
      </c>
      <c r="D83">
        <v>91</v>
      </c>
    </row>
    <row r="84" spans="1:13" x14ac:dyDescent="0.25">
      <c r="A84">
        <v>201016010</v>
      </c>
      <c r="B84" t="s">
        <v>14</v>
      </c>
      <c r="C84">
        <v>21.0502</v>
      </c>
      <c r="D84">
        <v>104</v>
      </c>
    </row>
    <row r="85" spans="1:13" x14ac:dyDescent="0.25">
      <c r="A85">
        <v>201016010</v>
      </c>
      <c r="B85" t="s">
        <v>15</v>
      </c>
      <c r="C85">
        <v>3.6839</v>
      </c>
      <c r="D85">
        <v>121</v>
      </c>
    </row>
    <row r="86" spans="1:13" x14ac:dyDescent="0.25">
      <c r="A86">
        <v>201016010</v>
      </c>
      <c r="B86" t="s">
        <v>16</v>
      </c>
      <c r="C86">
        <v>57.888300000000001</v>
      </c>
      <c r="D86">
        <v>130</v>
      </c>
    </row>
    <row r="87" spans="1:13" x14ac:dyDescent="0.25">
      <c r="A87">
        <v>201016010</v>
      </c>
      <c r="B87" t="s">
        <v>17</v>
      </c>
      <c r="C87">
        <v>14.9107</v>
      </c>
      <c r="D87">
        <v>144</v>
      </c>
    </row>
    <row r="88" spans="1:13" x14ac:dyDescent="0.25">
      <c r="A88">
        <v>201016010</v>
      </c>
      <c r="B88" t="s">
        <v>18</v>
      </c>
      <c r="C88">
        <v>15.787599999999999</v>
      </c>
      <c r="D88">
        <v>148</v>
      </c>
    </row>
    <row r="89" spans="1:13" x14ac:dyDescent="0.25">
      <c r="A89">
        <v>201016010</v>
      </c>
      <c r="B89" t="s">
        <v>30</v>
      </c>
      <c r="C89">
        <v>47.363100000000003</v>
      </c>
      <c r="D89">
        <v>153</v>
      </c>
    </row>
    <row r="91" spans="1:13" x14ac:dyDescent="0.25">
      <c r="A91" s="12" t="s">
        <v>334</v>
      </c>
      <c r="B91" s="12"/>
      <c r="C91" s="12"/>
      <c r="D91" s="12"/>
      <c r="E91" s="12"/>
      <c r="F91" s="12"/>
      <c r="G91" s="12" t="s">
        <v>325</v>
      </c>
      <c r="H91" s="12"/>
      <c r="I91" s="12"/>
      <c r="J91" s="12"/>
      <c r="K91" s="12"/>
      <c r="L91" s="12"/>
      <c r="M91" s="12"/>
    </row>
    <row r="92" spans="1:13" x14ac:dyDescent="0.25">
      <c r="A92" t="s">
        <v>0</v>
      </c>
      <c r="B92" t="s">
        <v>170</v>
      </c>
      <c r="C92" t="s">
        <v>171</v>
      </c>
      <c r="D92" t="s">
        <v>172</v>
      </c>
      <c r="E92" t="s">
        <v>174</v>
      </c>
      <c r="F92" s="13" t="s">
        <v>199</v>
      </c>
      <c r="G92" s="14" t="s">
        <v>326</v>
      </c>
      <c r="H92" s="15" t="s">
        <v>327</v>
      </c>
      <c r="I92" s="15" t="s">
        <v>328</v>
      </c>
      <c r="J92" s="15" t="s">
        <v>329</v>
      </c>
      <c r="K92" s="15" t="s">
        <v>330</v>
      </c>
      <c r="L92" s="15" t="s">
        <v>331</v>
      </c>
    </row>
    <row r="93" spans="1:13" x14ac:dyDescent="0.25">
      <c r="A93">
        <v>201016010</v>
      </c>
      <c r="B93">
        <v>10.5252</v>
      </c>
      <c r="C93">
        <v>15.787800000000001</v>
      </c>
      <c r="E93">
        <v>14.0335</v>
      </c>
      <c r="F93" s="13">
        <v>20.173300000000001</v>
      </c>
      <c r="G93" s="14" t="e">
        <f>SUM(#REF!)</f>
        <v>#REF!</v>
      </c>
      <c r="H93" s="16" t="e">
        <f>F93/$G$93</f>
        <v>#REF!</v>
      </c>
      <c r="I93" s="16" t="e">
        <f>#REF!/$G$93</f>
        <v>#REF!</v>
      </c>
      <c r="J93" s="16" t="e">
        <f>#REF!/$G$93</f>
        <v>#REF!</v>
      </c>
      <c r="K93" s="16" t="e">
        <f>#REF!/$G$93</f>
        <v>#REF!</v>
      </c>
      <c r="L93" s="16" t="e">
        <f>#REF!/$G$93</f>
        <v>#REF!</v>
      </c>
    </row>
    <row r="98" spans="1:13" x14ac:dyDescent="0.25">
      <c r="A98" s="12" t="s">
        <v>337</v>
      </c>
      <c r="B98" s="12"/>
      <c r="C98" s="12"/>
      <c r="D98" s="12"/>
      <c r="E98" s="12" t="s">
        <v>338</v>
      </c>
      <c r="F98" s="12"/>
      <c r="G98" s="12"/>
      <c r="H98" s="17"/>
      <c r="I98" s="17"/>
      <c r="J98" s="17"/>
      <c r="K98" s="17"/>
      <c r="L98" s="17"/>
      <c r="M98" s="12"/>
    </row>
    <row r="99" spans="1:13" x14ac:dyDescent="0.25">
      <c r="A99" t="s">
        <v>336</v>
      </c>
      <c r="B99" t="s">
        <v>306</v>
      </c>
      <c r="C99" t="s">
        <v>307</v>
      </c>
      <c r="D99" t="s">
        <v>304</v>
      </c>
      <c r="E99" t="s">
        <v>305</v>
      </c>
      <c r="F99" t="s">
        <v>320</v>
      </c>
      <c r="G99" t="s">
        <v>321</v>
      </c>
    </row>
    <row r="100" spans="1:13" x14ac:dyDescent="0.25">
      <c r="A100">
        <v>1</v>
      </c>
      <c r="B100">
        <v>15463.234</v>
      </c>
      <c r="C100">
        <v>0</v>
      </c>
      <c r="D100" s="1">
        <f>SQRT(B100)</f>
        <v>124.35125250676006</v>
      </c>
      <c r="E100" s="1">
        <f>SQRT(C100)</f>
        <v>0</v>
      </c>
      <c r="F100" s="1">
        <f>E100/(SUM($D100:$E100))</f>
        <v>0</v>
      </c>
      <c r="G100" s="1">
        <f>D100/($D100+$E100)</f>
        <v>1</v>
      </c>
    </row>
    <row r="101" spans="1:13" x14ac:dyDescent="0.25">
      <c r="A101">
        <v>2</v>
      </c>
      <c r="B101">
        <v>9974.0944999999992</v>
      </c>
      <c r="C101">
        <v>12947.453</v>
      </c>
      <c r="D101" s="1">
        <f t="shared" ref="D101:E104" si="0">SQRT(B101)</f>
        <v>99.870388504300905</v>
      </c>
      <c r="E101" s="1">
        <f t="shared" si="0"/>
        <v>113.78687534157882</v>
      </c>
      <c r="F101" s="1">
        <f t="shared" ref="F101:F104" si="1">E101/(SUM($D101:$E101))</f>
        <v>0.53256731502308408</v>
      </c>
      <c r="G101" s="1">
        <f t="shared" ref="G101:G104" si="2">D101/($D101+$E101)</f>
        <v>0.46743268497691592</v>
      </c>
    </row>
    <row r="102" spans="1:13" x14ac:dyDescent="0.25">
      <c r="A102">
        <v>3</v>
      </c>
      <c r="B102">
        <v>59827.527999999998</v>
      </c>
      <c r="C102">
        <v>56166.355000000003</v>
      </c>
      <c r="D102" s="1">
        <f t="shared" si="0"/>
        <v>244.59666391837808</v>
      </c>
      <c r="E102" s="1">
        <f t="shared" si="0"/>
        <v>236.9944197655295</v>
      </c>
      <c r="F102" s="1">
        <f t="shared" si="1"/>
        <v>0.4921071585309516</v>
      </c>
      <c r="G102" s="1">
        <f t="shared" si="2"/>
        <v>0.50789284146904834</v>
      </c>
    </row>
    <row r="103" spans="1:13" x14ac:dyDescent="0.25">
      <c r="A103">
        <v>4</v>
      </c>
      <c r="B103">
        <v>18037.550999999999</v>
      </c>
      <c r="C103">
        <v>9792.7595999999994</v>
      </c>
      <c r="D103" s="1">
        <f t="shared" si="0"/>
        <v>134.30395005360043</v>
      </c>
      <c r="E103" s="1">
        <f t="shared" si="0"/>
        <v>98.95837306665868</v>
      </c>
      <c r="F103" s="1">
        <f t="shared" si="1"/>
        <v>0.42423642079411333</v>
      </c>
      <c r="G103" s="1">
        <f t="shared" si="2"/>
        <v>0.57576357920588661</v>
      </c>
    </row>
    <row r="104" spans="1:13" x14ac:dyDescent="0.25">
      <c r="A104">
        <v>5</v>
      </c>
      <c r="B104">
        <v>15500.145</v>
      </c>
      <c r="C104">
        <v>9878.0303000000004</v>
      </c>
      <c r="D104" s="1">
        <f t="shared" si="0"/>
        <v>124.49957831253887</v>
      </c>
      <c r="E104" s="1">
        <f t="shared" si="0"/>
        <v>99.388280496243624</v>
      </c>
      <c r="F104" s="1">
        <f t="shared" si="1"/>
        <v>0.44391992055776858</v>
      </c>
      <c r="G104" s="1">
        <f t="shared" si="2"/>
        <v>0.55608007944223148</v>
      </c>
    </row>
    <row r="106" spans="1:13" x14ac:dyDescent="0.25">
      <c r="A106" s="12" t="s">
        <v>339</v>
      </c>
      <c r="B106" s="12"/>
      <c r="C106" s="12"/>
      <c r="D106" s="12"/>
      <c r="E106" s="12"/>
      <c r="F106" s="12"/>
      <c r="G106" s="12"/>
    </row>
    <row r="107" spans="1:13" x14ac:dyDescent="0.25">
      <c r="A107" t="s">
        <v>336</v>
      </c>
      <c r="B107" t="s">
        <v>306</v>
      </c>
      <c r="C107" t="s">
        <v>307</v>
      </c>
      <c r="D107" t="s">
        <v>304</v>
      </c>
      <c r="E107" t="s">
        <v>305</v>
      </c>
      <c r="F107" t="s">
        <v>320</v>
      </c>
      <c r="G107" t="s">
        <v>321</v>
      </c>
    </row>
    <row r="108" spans="1:13" x14ac:dyDescent="0.25">
      <c r="A108">
        <v>1</v>
      </c>
      <c r="B108">
        <v>15463.234</v>
      </c>
      <c r="C108">
        <v>0</v>
      </c>
      <c r="D108">
        <v>124.35129999999999</v>
      </c>
      <c r="E108">
        <v>0</v>
      </c>
      <c r="F108">
        <v>0</v>
      </c>
      <c r="G108">
        <v>1</v>
      </c>
    </row>
    <row r="109" spans="1:13" x14ac:dyDescent="0.25">
      <c r="A109">
        <v>2</v>
      </c>
      <c r="B109">
        <v>9974.0944999999992</v>
      </c>
      <c r="C109">
        <v>12947.453</v>
      </c>
      <c r="D109">
        <v>99.870400000000004</v>
      </c>
      <c r="E109">
        <v>113.7869</v>
      </c>
      <c r="F109">
        <v>0.53259999999999996</v>
      </c>
      <c r="G109">
        <v>0.46739999999999998</v>
      </c>
    </row>
    <row r="110" spans="1:13" x14ac:dyDescent="0.25">
      <c r="A110" s="18">
        <v>3</v>
      </c>
      <c r="B110">
        <v>59827.527999999998</v>
      </c>
      <c r="C110">
        <v>56166.355000000003</v>
      </c>
      <c r="D110">
        <v>244.5967</v>
      </c>
      <c r="E110">
        <v>236.99440000000001</v>
      </c>
      <c r="F110">
        <v>0.49209999999999998</v>
      </c>
      <c r="G110">
        <v>0.50790000000000002</v>
      </c>
    </row>
    <row r="111" spans="1:13" x14ac:dyDescent="0.25">
      <c r="A111">
        <v>4</v>
      </c>
      <c r="B111">
        <v>18037.550999999999</v>
      </c>
      <c r="C111">
        <v>9792.7595999999994</v>
      </c>
      <c r="D111">
        <v>134.3039</v>
      </c>
      <c r="E111">
        <v>98.958399999999997</v>
      </c>
      <c r="F111">
        <v>0.42420000000000002</v>
      </c>
      <c r="G111">
        <v>0.57579999999999998</v>
      </c>
    </row>
    <row r="112" spans="1:13" x14ac:dyDescent="0.25">
      <c r="A112">
        <v>5</v>
      </c>
      <c r="B112">
        <v>15500.145</v>
      </c>
      <c r="C112">
        <v>9878.0303000000004</v>
      </c>
      <c r="D112">
        <v>124.4996</v>
      </c>
      <c r="E112">
        <v>99.388300000000001</v>
      </c>
      <c r="F112">
        <v>0.44390000000000002</v>
      </c>
      <c r="G112">
        <v>0.55610000000000004</v>
      </c>
    </row>
    <row r="117" spans="1:8" x14ac:dyDescent="0.25">
      <c r="B117" t="s">
        <v>408</v>
      </c>
    </row>
    <row r="118" spans="1:8" x14ac:dyDescent="0.25">
      <c r="A118" t="s">
        <v>336</v>
      </c>
      <c r="B118" t="s">
        <v>402</v>
      </c>
      <c r="C118" t="s">
        <v>403</v>
      </c>
      <c r="D118" t="s">
        <v>404</v>
      </c>
      <c r="E118" t="s">
        <v>405</v>
      </c>
      <c r="F118" t="s">
        <v>406</v>
      </c>
      <c r="H118" t="s">
        <v>407</v>
      </c>
    </row>
    <row r="119" spans="1:8" x14ac:dyDescent="0.25">
      <c r="A119">
        <v>1</v>
      </c>
      <c r="B119">
        <v>20.173300000000001</v>
      </c>
      <c r="C119">
        <v>0</v>
      </c>
      <c r="D119">
        <v>19.296199999999999</v>
      </c>
      <c r="E119">
        <v>406.96203000000003</v>
      </c>
      <c r="F119">
        <v>0</v>
      </c>
      <c r="H119" s="1">
        <f>(C119-D119)^2</f>
        <v>372.34333443999998</v>
      </c>
    </row>
    <row r="120" spans="1:8" x14ac:dyDescent="0.25">
      <c r="A120">
        <v>2</v>
      </c>
      <c r="B120">
        <v>17.542000000000002</v>
      </c>
      <c r="C120">
        <v>11.4023</v>
      </c>
      <c r="D120">
        <v>16.664899999999999</v>
      </c>
      <c r="E120">
        <v>307.72176000000002</v>
      </c>
      <c r="F120">
        <v>130.01245</v>
      </c>
    </row>
    <row r="121" spans="1:8" x14ac:dyDescent="0.25">
      <c r="A121">
        <v>3</v>
      </c>
      <c r="B121">
        <v>26.312999999999999</v>
      </c>
      <c r="C121">
        <v>21.0504</v>
      </c>
      <c r="D121">
        <v>29.821400000000001</v>
      </c>
      <c r="E121">
        <v>62.313656999999999</v>
      </c>
      <c r="F121">
        <v>6.9237396999999996</v>
      </c>
    </row>
    <row r="122" spans="1:8" x14ac:dyDescent="0.25">
      <c r="A122">
        <v>4</v>
      </c>
      <c r="B122">
        <v>14.0336</v>
      </c>
      <c r="C122">
        <v>8.7710000000000008</v>
      </c>
      <c r="D122">
        <v>8.7710000000000008</v>
      </c>
      <c r="E122">
        <v>196.94193000000001</v>
      </c>
      <c r="F122">
        <v>76.930441000000002</v>
      </c>
    </row>
    <row r="123" spans="1:8" x14ac:dyDescent="0.25">
      <c r="A123">
        <v>5</v>
      </c>
      <c r="B123">
        <v>14.0336</v>
      </c>
      <c r="C123">
        <v>12.279400000000001</v>
      </c>
      <c r="D123">
        <v>26.312999999999999</v>
      </c>
      <c r="E123">
        <v>196.94193000000001</v>
      </c>
      <c r="F123">
        <v>150.78366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158"/>
  <sheetViews>
    <sheetView zoomScale="80" zoomScaleNormal="80" workbookViewId="0">
      <selection activeCell="K1" sqref="K1:K158"/>
    </sheetView>
  </sheetViews>
  <sheetFormatPr defaultRowHeight="15" x14ac:dyDescent="0.25"/>
  <cols>
    <col min="2" max="2" width="29.85546875" bestFit="1" customWidth="1"/>
    <col min="6" max="6" width="18.28515625" bestFit="1" customWidth="1"/>
    <col min="7" max="7" width="4" bestFit="1" customWidth="1"/>
    <col min="8" max="8" width="9.7109375" bestFit="1" customWidth="1"/>
    <col min="9" max="9" width="29.85546875" bestFit="1" customWidth="1"/>
    <col min="10" max="10" width="1.85546875" bestFit="1" customWidth="1"/>
    <col min="11" max="11" width="60.42578125" bestFit="1" customWidth="1"/>
    <col min="12" max="12" width="39.5703125" bestFit="1" customWidth="1"/>
  </cols>
  <sheetData>
    <row r="1" spans="2:11" x14ac:dyDescent="0.25">
      <c r="B1" t="s">
        <v>20</v>
      </c>
      <c r="F1" t="s">
        <v>138</v>
      </c>
      <c r="G1">
        <v>1</v>
      </c>
      <c r="H1" t="s">
        <v>139</v>
      </c>
      <c r="I1" t="str">
        <f>B1</f>
        <v>Aloo barbati fry</v>
      </c>
      <c r="J1" t="s">
        <v>140</v>
      </c>
      <c r="K1" t="str">
        <f>CONCATENATE(F1,G1,H1,I1,J1)</f>
        <v>replace dish_code=1 if dish=="Aloo barbati fry"</v>
      </c>
    </row>
    <row r="2" spans="2:11" x14ac:dyDescent="0.25">
      <c r="B2" t="s">
        <v>7</v>
      </c>
      <c r="F2" t="s">
        <v>138</v>
      </c>
      <c r="G2">
        <v>2</v>
      </c>
      <c r="H2" t="s">
        <v>139</v>
      </c>
      <c r="I2" t="str">
        <f t="shared" ref="I2:I65" si="0">B2</f>
        <v>Aloo bhaja</v>
      </c>
      <c r="J2" t="s">
        <v>140</v>
      </c>
      <c r="K2" t="str">
        <f t="shared" ref="K2:K65" si="1">CONCATENATE(F2,G2,H2,I2,J2)</f>
        <v>replace dish_code=2 if dish=="Aloo bhaja"</v>
      </c>
    </row>
    <row r="3" spans="2:11" x14ac:dyDescent="0.25">
      <c r="B3" t="s">
        <v>31</v>
      </c>
      <c r="F3" t="s">
        <v>138</v>
      </c>
      <c r="G3">
        <v>3</v>
      </c>
      <c r="H3" t="s">
        <v>139</v>
      </c>
      <c r="I3" t="str">
        <f t="shared" si="0"/>
        <v>Aloo bhate</v>
      </c>
      <c r="J3" t="s">
        <v>140</v>
      </c>
      <c r="K3" t="str">
        <f t="shared" si="1"/>
        <v>replace dish_code=3 if dish=="Aloo bhate"</v>
      </c>
    </row>
    <row r="4" spans="2:11" x14ac:dyDescent="0.25">
      <c r="B4" t="s">
        <v>32</v>
      </c>
      <c r="F4" t="s">
        <v>138</v>
      </c>
      <c r="G4">
        <v>4</v>
      </c>
      <c r="H4" t="s">
        <v>139</v>
      </c>
      <c r="I4" t="str">
        <f t="shared" si="0"/>
        <v>Aloo chokha</v>
      </c>
      <c r="J4" t="s">
        <v>140</v>
      </c>
      <c r="K4" t="str">
        <f t="shared" si="1"/>
        <v>replace dish_code=4 if dish=="Aloo chokha"</v>
      </c>
    </row>
    <row r="5" spans="2:11" x14ac:dyDescent="0.25">
      <c r="B5" t="s">
        <v>8</v>
      </c>
      <c r="F5" t="s">
        <v>138</v>
      </c>
      <c r="G5">
        <v>5</v>
      </c>
      <c r="H5" t="s">
        <v>139</v>
      </c>
      <c r="I5" t="str">
        <f t="shared" si="0"/>
        <v>Aloo chop</v>
      </c>
      <c r="J5" t="s">
        <v>140</v>
      </c>
      <c r="K5" t="str">
        <f t="shared" si="1"/>
        <v>replace dish_code=5 if dish=="Aloo chop"</v>
      </c>
    </row>
    <row r="6" spans="2:11" x14ac:dyDescent="0.25">
      <c r="B6" t="s">
        <v>33</v>
      </c>
      <c r="F6" t="s">
        <v>138</v>
      </c>
      <c r="G6">
        <v>6</v>
      </c>
      <c r="H6" t="s">
        <v>139</v>
      </c>
      <c r="I6" t="str">
        <f t="shared" si="0"/>
        <v>Aloo dum</v>
      </c>
      <c r="J6" t="s">
        <v>140</v>
      </c>
      <c r="K6" t="str">
        <f t="shared" si="1"/>
        <v>replace dish_code=6 if dish=="Aloo dum"</v>
      </c>
    </row>
    <row r="7" spans="2:11" x14ac:dyDescent="0.25">
      <c r="B7" t="s">
        <v>34</v>
      </c>
      <c r="F7" t="s">
        <v>138</v>
      </c>
      <c r="G7">
        <v>7</v>
      </c>
      <c r="H7" t="s">
        <v>139</v>
      </c>
      <c r="I7" t="str">
        <f t="shared" si="0"/>
        <v>Aloo kabli</v>
      </c>
      <c r="J7" t="s">
        <v>140</v>
      </c>
      <c r="K7" t="str">
        <f t="shared" si="1"/>
        <v>replace dish_code=7 if dish=="Aloo kabli"</v>
      </c>
    </row>
    <row r="8" spans="2:11" x14ac:dyDescent="0.25">
      <c r="B8" t="s">
        <v>35</v>
      </c>
      <c r="F8" t="s">
        <v>138</v>
      </c>
      <c r="G8">
        <v>8</v>
      </c>
      <c r="H8" t="s">
        <v>139</v>
      </c>
      <c r="I8" t="str">
        <f t="shared" si="0"/>
        <v>Aloo papaya curry</v>
      </c>
      <c r="J8" t="s">
        <v>140</v>
      </c>
      <c r="K8" t="str">
        <f t="shared" si="1"/>
        <v>replace dish_code=8 if dish=="Aloo papaya curry"</v>
      </c>
    </row>
    <row r="9" spans="2:11" x14ac:dyDescent="0.25">
      <c r="B9" t="s">
        <v>21</v>
      </c>
      <c r="F9" t="s">
        <v>138</v>
      </c>
      <c r="G9">
        <v>9</v>
      </c>
      <c r="H9" t="s">
        <v>139</v>
      </c>
      <c r="I9" t="str">
        <f t="shared" si="0"/>
        <v>Aloo paratha</v>
      </c>
      <c r="J9" t="s">
        <v>140</v>
      </c>
      <c r="K9" t="str">
        <f t="shared" si="1"/>
        <v>replace dish_code=9 if dish=="Aloo paratha"</v>
      </c>
    </row>
    <row r="10" spans="2:11" x14ac:dyDescent="0.25">
      <c r="B10" t="s">
        <v>36</v>
      </c>
      <c r="F10" t="s">
        <v>138</v>
      </c>
      <c r="G10">
        <v>10</v>
      </c>
      <c r="H10" t="s">
        <v>139</v>
      </c>
      <c r="I10" t="str">
        <f t="shared" si="0"/>
        <v>Aloo posto</v>
      </c>
      <c r="J10" t="s">
        <v>140</v>
      </c>
      <c r="K10" t="str">
        <f t="shared" si="1"/>
        <v>replace dish_code=10 if dish=="Aloo posto"</v>
      </c>
    </row>
    <row r="11" spans="2:11" x14ac:dyDescent="0.25">
      <c r="B11" t="s">
        <v>141</v>
      </c>
      <c r="F11" t="s">
        <v>138</v>
      </c>
      <c r="G11">
        <v>11</v>
      </c>
      <c r="H11" t="s">
        <v>139</v>
      </c>
      <c r="I11" t="str">
        <f t="shared" si="0"/>
        <v>Aloo tikiya</v>
      </c>
      <c r="J11" t="s">
        <v>140</v>
      </c>
      <c r="K11" t="str">
        <f t="shared" si="1"/>
        <v>replace dish_code=11 if dish=="Aloo tikiya"</v>
      </c>
    </row>
    <row r="12" spans="2:11" x14ac:dyDescent="0.25">
      <c r="B12" t="s">
        <v>22</v>
      </c>
      <c r="F12" t="s">
        <v>138</v>
      </c>
      <c r="G12">
        <v>12</v>
      </c>
      <c r="H12" t="s">
        <v>139</v>
      </c>
      <c r="I12" t="str">
        <f t="shared" si="0"/>
        <v>Amaranth fry</v>
      </c>
      <c r="J12" t="s">
        <v>140</v>
      </c>
      <c r="K12" t="str">
        <f t="shared" si="1"/>
        <v>replace dish_code=12 if dish=="Amaranth fry"</v>
      </c>
    </row>
    <row r="13" spans="2:11" x14ac:dyDescent="0.25">
      <c r="B13" t="s">
        <v>37</v>
      </c>
      <c r="F13" t="s">
        <v>138</v>
      </c>
      <c r="G13">
        <v>13</v>
      </c>
      <c r="H13" t="s">
        <v>139</v>
      </c>
      <c r="I13" t="str">
        <f t="shared" si="0"/>
        <v>Banana</v>
      </c>
      <c r="J13" t="s">
        <v>140</v>
      </c>
      <c r="K13" t="str">
        <f t="shared" si="1"/>
        <v>replace dish_code=13 if dish=="Banana"</v>
      </c>
    </row>
    <row r="14" spans="2:11" x14ac:dyDescent="0.25">
      <c r="B14" t="s">
        <v>38</v>
      </c>
      <c r="F14" t="s">
        <v>138</v>
      </c>
      <c r="G14">
        <v>14</v>
      </c>
      <c r="H14" t="s">
        <v>139</v>
      </c>
      <c r="I14" t="str">
        <f t="shared" si="0"/>
        <v>Bean and radish</v>
      </c>
      <c r="J14" t="s">
        <v>140</v>
      </c>
      <c r="K14" t="str">
        <f t="shared" si="1"/>
        <v>replace dish_code=14 if dish=="Bean and radish"</v>
      </c>
    </row>
    <row r="15" spans="2:11" x14ac:dyDescent="0.25">
      <c r="B15" t="s">
        <v>23</v>
      </c>
      <c r="F15" t="s">
        <v>138</v>
      </c>
      <c r="G15">
        <v>15</v>
      </c>
      <c r="H15" t="s">
        <v>139</v>
      </c>
      <c r="I15" t="str">
        <f t="shared" si="0"/>
        <v>Bengal gram dal</v>
      </c>
      <c r="J15" t="s">
        <v>140</v>
      </c>
      <c r="K15" t="str">
        <f t="shared" si="1"/>
        <v>replace dish_code=15 if dish=="Bengal gram dal"</v>
      </c>
    </row>
    <row r="16" spans="2:11" x14ac:dyDescent="0.25">
      <c r="B16" t="s">
        <v>39</v>
      </c>
      <c r="F16" t="s">
        <v>138</v>
      </c>
      <c r="G16">
        <v>16</v>
      </c>
      <c r="H16" t="s">
        <v>139</v>
      </c>
      <c r="I16" t="str">
        <f t="shared" si="0"/>
        <v>Bhel puri</v>
      </c>
      <c r="J16" t="s">
        <v>140</v>
      </c>
      <c r="K16" t="str">
        <f t="shared" si="1"/>
        <v>replace dish_code=16 if dish=="Bhel puri"</v>
      </c>
    </row>
    <row r="17" spans="2:11" x14ac:dyDescent="0.25">
      <c r="B17" t="s">
        <v>40</v>
      </c>
      <c r="F17" t="s">
        <v>138</v>
      </c>
      <c r="G17">
        <v>17</v>
      </c>
      <c r="H17" t="s">
        <v>139</v>
      </c>
      <c r="I17" t="str">
        <f t="shared" si="0"/>
        <v>Bitter gourd fry</v>
      </c>
      <c r="J17" t="s">
        <v>140</v>
      </c>
      <c r="K17" t="str">
        <f t="shared" si="1"/>
        <v>replace dish_code=17 if dish=="Bitter gourd fry"</v>
      </c>
    </row>
    <row r="18" spans="2:11" x14ac:dyDescent="0.25">
      <c r="B18" t="s">
        <v>9</v>
      </c>
      <c r="F18" t="s">
        <v>138</v>
      </c>
      <c r="G18">
        <v>18</v>
      </c>
      <c r="H18" t="s">
        <v>139</v>
      </c>
      <c r="I18" t="str">
        <f t="shared" si="0"/>
        <v>Boiled eggs</v>
      </c>
      <c r="J18" t="s">
        <v>140</v>
      </c>
      <c r="K18" t="str">
        <f t="shared" si="1"/>
        <v>replace dish_code=18 if dish=="Boiled eggs"</v>
      </c>
    </row>
    <row r="19" spans="2:11" x14ac:dyDescent="0.25">
      <c r="B19" t="s">
        <v>41</v>
      </c>
      <c r="F19" t="s">
        <v>138</v>
      </c>
      <c r="G19">
        <v>19</v>
      </c>
      <c r="H19" t="s">
        <v>139</v>
      </c>
      <c r="I19" t="str">
        <f t="shared" si="0"/>
        <v>Boiled pulse</v>
      </c>
      <c r="J19" t="s">
        <v>140</v>
      </c>
      <c r="K19" t="str">
        <f t="shared" si="1"/>
        <v>replace dish_code=19 if dish=="Boiled pulse"</v>
      </c>
    </row>
    <row r="20" spans="2:11" x14ac:dyDescent="0.25">
      <c r="B20" t="s">
        <v>42</v>
      </c>
      <c r="F20" t="s">
        <v>138</v>
      </c>
      <c r="G20">
        <v>20</v>
      </c>
      <c r="H20" t="s">
        <v>139</v>
      </c>
      <c r="I20" t="str">
        <f t="shared" si="0"/>
        <v>Boiled whole Bengal gram</v>
      </c>
      <c r="J20" t="s">
        <v>140</v>
      </c>
      <c r="K20" t="str">
        <f t="shared" si="1"/>
        <v>replace dish_code=20 if dish=="Boiled whole Bengal gram"</v>
      </c>
    </row>
    <row r="21" spans="2:11" x14ac:dyDescent="0.25">
      <c r="B21" t="s">
        <v>10</v>
      </c>
      <c r="F21" t="s">
        <v>138</v>
      </c>
      <c r="G21">
        <v>21</v>
      </c>
      <c r="H21" t="s">
        <v>139</v>
      </c>
      <c r="I21" t="str">
        <f t="shared" si="0"/>
        <v>Bori curry</v>
      </c>
      <c r="J21" t="s">
        <v>140</v>
      </c>
      <c r="K21" t="str">
        <f t="shared" si="1"/>
        <v>replace dish_code=21 if dish=="Bori curry"</v>
      </c>
    </row>
    <row r="22" spans="2:11" x14ac:dyDescent="0.25">
      <c r="B22" t="s">
        <v>43</v>
      </c>
      <c r="F22" t="s">
        <v>138</v>
      </c>
      <c r="G22">
        <v>22</v>
      </c>
      <c r="H22" t="s">
        <v>139</v>
      </c>
      <c r="I22" t="str">
        <f t="shared" si="0"/>
        <v>Brinjal bhaja</v>
      </c>
      <c r="J22" t="s">
        <v>140</v>
      </c>
      <c r="K22" t="str">
        <f t="shared" si="1"/>
        <v>replace dish_code=22 if dish=="Brinjal bhaja"</v>
      </c>
    </row>
    <row r="23" spans="2:11" x14ac:dyDescent="0.25">
      <c r="B23" t="s">
        <v>11</v>
      </c>
      <c r="F23" t="s">
        <v>138</v>
      </c>
      <c r="G23">
        <v>23</v>
      </c>
      <c r="H23" t="s">
        <v>139</v>
      </c>
      <c r="I23" t="str">
        <f t="shared" si="0"/>
        <v>Brinjal bharta</v>
      </c>
      <c r="J23" t="s">
        <v>140</v>
      </c>
      <c r="K23" t="str">
        <f t="shared" si="1"/>
        <v>replace dish_code=23 if dish=="Brinjal bharta"</v>
      </c>
    </row>
    <row r="24" spans="2:11" x14ac:dyDescent="0.25">
      <c r="B24" t="s">
        <v>44</v>
      </c>
      <c r="F24" t="s">
        <v>138</v>
      </c>
      <c r="G24">
        <v>24</v>
      </c>
      <c r="H24" t="s">
        <v>139</v>
      </c>
      <c r="I24" t="str">
        <f t="shared" si="0"/>
        <v>Brinjal pakoda</v>
      </c>
      <c r="J24" t="s">
        <v>140</v>
      </c>
      <c r="K24" t="str">
        <f t="shared" si="1"/>
        <v>replace dish_code=24 if dish=="Brinjal pakoda"</v>
      </c>
    </row>
    <row r="25" spans="2:11" x14ac:dyDescent="0.25">
      <c r="B25" t="s">
        <v>142</v>
      </c>
      <c r="F25" t="s">
        <v>138</v>
      </c>
      <c r="G25">
        <v>25</v>
      </c>
      <c r="H25" t="s">
        <v>139</v>
      </c>
      <c r="I25" t="str">
        <f t="shared" si="0"/>
        <v>Butterscotch pastry</v>
      </c>
      <c r="J25" t="s">
        <v>140</v>
      </c>
      <c r="K25" t="str">
        <f t="shared" si="1"/>
        <v>replace dish_code=25 if dish=="Butterscotch pastry"</v>
      </c>
    </row>
    <row r="26" spans="2:11" x14ac:dyDescent="0.25">
      <c r="B26" t="s">
        <v>45</v>
      </c>
      <c r="F26" t="s">
        <v>138</v>
      </c>
      <c r="G26">
        <v>26</v>
      </c>
      <c r="H26" t="s">
        <v>139</v>
      </c>
      <c r="I26" t="str">
        <f t="shared" si="0"/>
        <v>Cabbage curry</v>
      </c>
      <c r="J26" t="s">
        <v>140</v>
      </c>
      <c r="K26" t="str">
        <f t="shared" si="1"/>
        <v>replace dish_code=26 if dish=="Cabbage curry"</v>
      </c>
    </row>
    <row r="27" spans="2:11" x14ac:dyDescent="0.25">
      <c r="B27" t="s">
        <v>46</v>
      </c>
      <c r="F27" t="s">
        <v>138</v>
      </c>
      <c r="G27">
        <v>27</v>
      </c>
      <c r="H27" t="s">
        <v>139</v>
      </c>
      <c r="I27" t="str">
        <f t="shared" si="0"/>
        <v>Cauliflower curry</v>
      </c>
      <c r="J27" t="s">
        <v>140</v>
      </c>
      <c r="K27" t="str">
        <f t="shared" si="1"/>
        <v>replace dish_code=27 if dish=="Cauliflower curry"</v>
      </c>
    </row>
    <row r="28" spans="2:11" x14ac:dyDescent="0.25">
      <c r="B28" t="s">
        <v>47</v>
      </c>
      <c r="F28" t="s">
        <v>138</v>
      </c>
      <c r="G28">
        <v>28</v>
      </c>
      <c r="H28" t="s">
        <v>139</v>
      </c>
      <c r="I28" t="str">
        <f t="shared" si="0"/>
        <v>Cauliflower pakoda</v>
      </c>
      <c r="J28" t="s">
        <v>140</v>
      </c>
      <c r="K28" t="str">
        <f t="shared" si="1"/>
        <v>replace dish_code=28 if dish=="Cauliflower pakoda"</v>
      </c>
    </row>
    <row r="29" spans="2:11" x14ac:dyDescent="0.25">
      <c r="B29" t="s">
        <v>48</v>
      </c>
      <c r="F29" t="s">
        <v>138</v>
      </c>
      <c r="G29">
        <v>29</v>
      </c>
      <c r="H29" t="s">
        <v>139</v>
      </c>
      <c r="I29" t="str">
        <f t="shared" si="0"/>
        <v>Chaler payesh</v>
      </c>
      <c r="J29" t="s">
        <v>140</v>
      </c>
      <c r="K29" t="str">
        <f t="shared" si="1"/>
        <v>replace dish_code=29 if dish=="Chaler payesh"</v>
      </c>
    </row>
    <row r="30" spans="2:11" x14ac:dyDescent="0.25">
      <c r="B30" t="s">
        <v>24</v>
      </c>
      <c r="F30" t="s">
        <v>138</v>
      </c>
      <c r="G30">
        <v>30</v>
      </c>
      <c r="H30" t="s">
        <v>139</v>
      </c>
      <c r="I30" t="str">
        <f t="shared" si="0"/>
        <v>Chana</v>
      </c>
      <c r="J30" t="s">
        <v>140</v>
      </c>
      <c r="K30" t="str">
        <f t="shared" si="1"/>
        <v>replace dish_code=30 if dish=="Chana"</v>
      </c>
    </row>
    <row r="31" spans="2:11" x14ac:dyDescent="0.25">
      <c r="B31" t="s">
        <v>49</v>
      </c>
      <c r="F31" t="s">
        <v>138</v>
      </c>
      <c r="G31">
        <v>31</v>
      </c>
      <c r="H31" t="s">
        <v>139</v>
      </c>
      <c r="I31" t="str">
        <f t="shared" si="0"/>
        <v>Chanachur</v>
      </c>
      <c r="J31" t="s">
        <v>140</v>
      </c>
      <c r="K31" t="str">
        <f t="shared" si="1"/>
        <v>replace dish_code=31 if dish=="Chanachur"</v>
      </c>
    </row>
    <row r="32" spans="2:11" x14ac:dyDescent="0.25">
      <c r="B32" t="s">
        <v>12</v>
      </c>
      <c r="F32" t="s">
        <v>138</v>
      </c>
      <c r="G32">
        <v>32</v>
      </c>
      <c r="H32" t="s">
        <v>139</v>
      </c>
      <c r="I32" t="str">
        <f t="shared" si="0"/>
        <v>Chapati</v>
      </c>
      <c r="J32" t="s">
        <v>140</v>
      </c>
      <c r="K32" t="str">
        <f t="shared" si="1"/>
        <v>replace dish_code=32 if dish=="Chapati"</v>
      </c>
    </row>
    <row r="33" spans="2:11" x14ac:dyDescent="0.25">
      <c r="B33" t="s">
        <v>50</v>
      </c>
      <c r="F33" t="s">
        <v>138</v>
      </c>
      <c r="G33">
        <v>33</v>
      </c>
      <c r="H33" t="s">
        <v>139</v>
      </c>
      <c r="I33" t="str">
        <f t="shared" si="0"/>
        <v>Chatu gola</v>
      </c>
      <c r="J33" t="s">
        <v>140</v>
      </c>
      <c r="K33" t="str">
        <f t="shared" si="1"/>
        <v>replace dish_code=33 if dish=="Chatu gola"</v>
      </c>
    </row>
    <row r="34" spans="2:11" x14ac:dyDescent="0.25">
      <c r="B34" t="s">
        <v>51</v>
      </c>
      <c r="F34" t="s">
        <v>138</v>
      </c>
      <c r="G34">
        <v>34</v>
      </c>
      <c r="H34" t="s">
        <v>139</v>
      </c>
      <c r="I34" t="str">
        <f t="shared" si="0"/>
        <v>Chicken biryani</v>
      </c>
      <c r="J34" t="s">
        <v>140</v>
      </c>
      <c r="K34" t="str">
        <f t="shared" si="1"/>
        <v>replace dish_code=34 if dish=="Chicken biryani"</v>
      </c>
    </row>
    <row r="35" spans="2:11" x14ac:dyDescent="0.25">
      <c r="B35" t="s">
        <v>25</v>
      </c>
      <c r="F35" t="s">
        <v>138</v>
      </c>
      <c r="G35">
        <v>35</v>
      </c>
      <c r="H35" t="s">
        <v>139</v>
      </c>
      <c r="I35" t="str">
        <f t="shared" si="0"/>
        <v>Chicken curry (murgir jhol)</v>
      </c>
      <c r="J35" t="s">
        <v>140</v>
      </c>
      <c r="K35" t="str">
        <f t="shared" si="1"/>
        <v>replace dish_code=35 if dish=="Chicken curry (murgir jhol)"</v>
      </c>
    </row>
    <row r="36" spans="2:11" x14ac:dyDescent="0.25">
      <c r="B36" t="s">
        <v>143</v>
      </c>
      <c r="F36" t="s">
        <v>138</v>
      </c>
      <c r="G36">
        <v>36</v>
      </c>
      <c r="H36" t="s">
        <v>139</v>
      </c>
      <c r="I36" t="str">
        <f t="shared" si="0"/>
        <v>Chicken korma</v>
      </c>
      <c r="J36" t="s">
        <v>140</v>
      </c>
      <c r="K36" t="str">
        <f t="shared" si="1"/>
        <v>replace dish_code=36 if dish=="Chicken korma"</v>
      </c>
    </row>
    <row r="37" spans="2:11" x14ac:dyDescent="0.25">
      <c r="B37" t="s">
        <v>26</v>
      </c>
      <c r="F37" t="s">
        <v>138</v>
      </c>
      <c r="G37">
        <v>37</v>
      </c>
      <c r="H37" t="s">
        <v>139</v>
      </c>
      <c r="I37" t="str">
        <f t="shared" si="0"/>
        <v>Chicken momo with thukpa</v>
      </c>
      <c r="J37" t="s">
        <v>140</v>
      </c>
      <c r="K37" t="str">
        <f t="shared" si="1"/>
        <v>replace dish_code=37 if dish=="Chicken momo with thukpa"</v>
      </c>
    </row>
    <row r="38" spans="2:11" x14ac:dyDescent="0.25">
      <c r="B38" t="s">
        <v>144</v>
      </c>
      <c r="F38" t="s">
        <v>138</v>
      </c>
      <c r="G38">
        <v>38</v>
      </c>
      <c r="H38" t="s">
        <v>139</v>
      </c>
      <c r="I38" t="str">
        <f t="shared" si="0"/>
        <v>Chicken tandoori</v>
      </c>
      <c r="J38" t="s">
        <v>140</v>
      </c>
      <c r="K38" t="str">
        <f t="shared" si="1"/>
        <v>replace dish_code=38 if dish=="Chicken tandoori"</v>
      </c>
    </row>
    <row r="39" spans="2:11" x14ac:dyDescent="0.25">
      <c r="B39" t="s">
        <v>52</v>
      </c>
      <c r="F39" t="s">
        <v>138</v>
      </c>
      <c r="G39">
        <v>39</v>
      </c>
      <c r="H39" t="s">
        <v>139</v>
      </c>
      <c r="I39" t="str">
        <f t="shared" si="0"/>
        <v>Chidwa polao</v>
      </c>
      <c r="J39" t="s">
        <v>140</v>
      </c>
      <c r="K39" t="str">
        <f t="shared" si="1"/>
        <v>replace dish_code=39 if dish=="Chidwa polao"</v>
      </c>
    </row>
    <row r="40" spans="2:11" x14ac:dyDescent="0.25">
      <c r="B40" t="s">
        <v>53</v>
      </c>
      <c r="F40" t="s">
        <v>138</v>
      </c>
      <c r="G40">
        <v>40</v>
      </c>
      <c r="H40" t="s">
        <v>139</v>
      </c>
      <c r="I40" t="str">
        <f t="shared" si="0"/>
        <v>Chili chicken</v>
      </c>
      <c r="J40" t="s">
        <v>140</v>
      </c>
      <c r="K40" t="str">
        <f t="shared" si="1"/>
        <v>replace dish_code=40 if dish=="Chili chicken"</v>
      </c>
    </row>
    <row r="41" spans="2:11" x14ac:dyDescent="0.25">
      <c r="B41" t="s">
        <v>145</v>
      </c>
      <c r="F41" t="s">
        <v>138</v>
      </c>
      <c r="G41">
        <v>41</v>
      </c>
      <c r="H41" t="s">
        <v>139</v>
      </c>
      <c r="I41" t="str">
        <f t="shared" si="0"/>
        <v>Chili oil</v>
      </c>
      <c r="J41" t="s">
        <v>140</v>
      </c>
      <c r="K41" t="str">
        <f t="shared" si="1"/>
        <v>replace dish_code=41 if dish=="Chili oil"</v>
      </c>
    </row>
    <row r="42" spans="2:11" x14ac:dyDescent="0.25">
      <c r="B42" t="s">
        <v>146</v>
      </c>
      <c r="F42" t="s">
        <v>138</v>
      </c>
      <c r="G42">
        <v>42</v>
      </c>
      <c r="H42" t="s">
        <v>139</v>
      </c>
      <c r="I42" t="str">
        <f t="shared" si="0"/>
        <v>Chocolate pastry</v>
      </c>
      <c r="J42" t="s">
        <v>140</v>
      </c>
      <c r="K42" t="str">
        <f t="shared" si="1"/>
        <v>replace dish_code=42 if dish=="Chocolate pastry"</v>
      </c>
    </row>
    <row r="43" spans="2:11" x14ac:dyDescent="0.25">
      <c r="B43" t="s">
        <v>13</v>
      </c>
      <c r="F43" t="s">
        <v>138</v>
      </c>
      <c r="G43">
        <v>43</v>
      </c>
      <c r="H43" t="s">
        <v>139</v>
      </c>
      <c r="I43" t="str">
        <f t="shared" si="0"/>
        <v>Chutney</v>
      </c>
      <c r="J43" t="s">
        <v>140</v>
      </c>
      <c r="K43" t="str">
        <f t="shared" si="1"/>
        <v>replace dish_code=43 if dish=="Chutney"</v>
      </c>
    </row>
    <row r="44" spans="2:11" x14ac:dyDescent="0.25">
      <c r="B44" t="s">
        <v>54</v>
      </c>
      <c r="F44" t="s">
        <v>138</v>
      </c>
      <c r="G44">
        <v>44</v>
      </c>
      <c r="H44" t="s">
        <v>139</v>
      </c>
      <c r="I44" t="str">
        <f t="shared" si="0"/>
        <v>Corn flakes</v>
      </c>
      <c r="J44" t="s">
        <v>140</v>
      </c>
      <c r="K44" t="str">
        <f t="shared" si="1"/>
        <v>replace dish_code=44 if dish=="Corn flakes"</v>
      </c>
    </row>
    <row r="45" spans="2:11" x14ac:dyDescent="0.25">
      <c r="B45" t="s">
        <v>147</v>
      </c>
      <c r="F45" t="s">
        <v>138</v>
      </c>
      <c r="G45">
        <v>45</v>
      </c>
      <c r="H45" t="s">
        <v>139</v>
      </c>
      <c r="I45" t="str">
        <f t="shared" si="0"/>
        <v>Cottage cheese</v>
      </c>
      <c r="J45" t="s">
        <v>140</v>
      </c>
      <c r="K45" t="str">
        <f t="shared" si="1"/>
        <v>replace dish_code=45 if dish=="Cottage cheese"</v>
      </c>
    </row>
    <row r="46" spans="2:11" x14ac:dyDescent="0.25">
      <c r="B46" t="s">
        <v>55</v>
      </c>
      <c r="F46" t="s">
        <v>138</v>
      </c>
      <c r="G46">
        <v>46</v>
      </c>
      <c r="H46" t="s">
        <v>139</v>
      </c>
      <c r="I46" t="str">
        <f t="shared" si="0"/>
        <v>Cucumber</v>
      </c>
      <c r="J46" t="s">
        <v>140</v>
      </c>
      <c r="K46" t="str">
        <f t="shared" si="1"/>
        <v>replace dish_code=46 if dish=="Cucumber"</v>
      </c>
    </row>
    <row r="47" spans="2:11" x14ac:dyDescent="0.25">
      <c r="B47" t="s">
        <v>56</v>
      </c>
      <c r="F47" t="s">
        <v>138</v>
      </c>
      <c r="G47">
        <v>47</v>
      </c>
      <c r="H47" t="s">
        <v>139</v>
      </c>
      <c r="I47" t="str">
        <f t="shared" si="0"/>
        <v>Cutlet (kabab)</v>
      </c>
      <c r="J47" t="s">
        <v>140</v>
      </c>
      <c r="K47" t="str">
        <f t="shared" si="1"/>
        <v>replace dish_code=47 if dish=="Cutlet (kabab)"</v>
      </c>
    </row>
    <row r="48" spans="2:11" x14ac:dyDescent="0.25">
      <c r="B48" t="s">
        <v>57</v>
      </c>
      <c r="F48" t="s">
        <v>138</v>
      </c>
      <c r="G48">
        <v>48</v>
      </c>
      <c r="H48" t="s">
        <v>139</v>
      </c>
      <c r="I48" t="str">
        <f t="shared" si="0"/>
        <v>Dahivada</v>
      </c>
      <c r="J48" t="s">
        <v>140</v>
      </c>
      <c r="K48" t="str">
        <f t="shared" si="1"/>
        <v>replace dish_code=48 if dish=="Dahivada"</v>
      </c>
    </row>
    <row r="49" spans="2:11" x14ac:dyDescent="0.25">
      <c r="B49" t="s">
        <v>148</v>
      </c>
      <c r="F49" t="s">
        <v>138</v>
      </c>
      <c r="G49">
        <v>49</v>
      </c>
      <c r="H49" t="s">
        <v>139</v>
      </c>
      <c r="I49" t="str">
        <f t="shared" si="0"/>
        <v>Dal kachori</v>
      </c>
      <c r="J49" t="s">
        <v>140</v>
      </c>
      <c r="K49" t="str">
        <f t="shared" si="1"/>
        <v>replace dish_code=49 if dish=="Dal kachori"</v>
      </c>
    </row>
    <row r="50" spans="2:11" x14ac:dyDescent="0.25">
      <c r="B50" t="s">
        <v>149</v>
      </c>
      <c r="F50" t="s">
        <v>138</v>
      </c>
      <c r="G50">
        <v>50</v>
      </c>
      <c r="H50" t="s">
        <v>139</v>
      </c>
      <c r="I50" t="str">
        <f t="shared" si="0"/>
        <v>Dal pakoda</v>
      </c>
      <c r="J50" t="s">
        <v>140</v>
      </c>
      <c r="K50" t="str">
        <f t="shared" si="1"/>
        <v>replace dish_code=50 if dish=="Dal pakoda"</v>
      </c>
    </row>
    <row r="51" spans="2:11" x14ac:dyDescent="0.25">
      <c r="B51" t="s">
        <v>58</v>
      </c>
      <c r="F51" t="s">
        <v>138</v>
      </c>
      <c r="G51">
        <v>51</v>
      </c>
      <c r="H51" t="s">
        <v>139</v>
      </c>
      <c r="I51" t="str">
        <f t="shared" si="0"/>
        <v>Dalia khichdi</v>
      </c>
      <c r="J51" t="s">
        <v>140</v>
      </c>
      <c r="K51" t="str">
        <f t="shared" si="1"/>
        <v>replace dish_code=51 if dish=="Dalia khichdi"</v>
      </c>
    </row>
    <row r="52" spans="2:11" x14ac:dyDescent="0.25">
      <c r="B52" t="s">
        <v>150</v>
      </c>
      <c r="F52" t="s">
        <v>138</v>
      </c>
      <c r="G52">
        <v>52</v>
      </c>
      <c r="H52" t="s">
        <v>139</v>
      </c>
      <c r="I52" t="str">
        <f t="shared" si="0"/>
        <v>Dhokla</v>
      </c>
      <c r="J52" t="s">
        <v>140</v>
      </c>
      <c r="K52" t="str">
        <f t="shared" si="1"/>
        <v>replace dish_code=52 if dish=="Dhokla"</v>
      </c>
    </row>
    <row r="53" spans="2:11" x14ac:dyDescent="0.25">
      <c r="B53" t="s">
        <v>59</v>
      </c>
      <c r="F53" t="s">
        <v>138</v>
      </c>
      <c r="G53">
        <v>53</v>
      </c>
      <c r="H53" t="s">
        <v>139</v>
      </c>
      <c r="I53" t="str">
        <f t="shared" si="0"/>
        <v>Dry Bombay duck</v>
      </c>
      <c r="J53" t="s">
        <v>140</v>
      </c>
      <c r="K53" t="str">
        <f t="shared" si="1"/>
        <v>replace dish_code=53 if dish=="Dry Bombay duck"</v>
      </c>
    </row>
    <row r="54" spans="2:11" x14ac:dyDescent="0.25">
      <c r="B54" t="s">
        <v>60</v>
      </c>
      <c r="F54" t="s">
        <v>138</v>
      </c>
      <c r="G54">
        <v>54</v>
      </c>
      <c r="H54" t="s">
        <v>139</v>
      </c>
      <c r="I54" t="str">
        <f t="shared" si="0"/>
        <v>Egg curry</v>
      </c>
      <c r="J54" t="s">
        <v>140</v>
      </c>
      <c r="K54" t="str">
        <f t="shared" si="1"/>
        <v>replace dish_code=54 if dish=="Egg curry"</v>
      </c>
    </row>
    <row r="55" spans="2:11" x14ac:dyDescent="0.25">
      <c r="B55" t="s">
        <v>61</v>
      </c>
      <c r="F55" t="s">
        <v>138</v>
      </c>
      <c r="G55">
        <v>55</v>
      </c>
      <c r="H55" t="s">
        <v>139</v>
      </c>
      <c r="I55" t="str">
        <f t="shared" si="0"/>
        <v>Egg roll</v>
      </c>
      <c r="J55" t="s">
        <v>140</v>
      </c>
      <c r="K55" t="str">
        <f t="shared" si="1"/>
        <v>replace dish_code=55 if dish=="Egg roll"</v>
      </c>
    </row>
    <row r="56" spans="2:11" x14ac:dyDescent="0.25">
      <c r="B56" t="s">
        <v>62</v>
      </c>
      <c r="F56" t="s">
        <v>138</v>
      </c>
      <c r="G56">
        <v>56</v>
      </c>
      <c r="H56" t="s">
        <v>139</v>
      </c>
      <c r="I56" t="str">
        <f t="shared" si="0"/>
        <v>Egg toast</v>
      </c>
      <c r="J56" t="s">
        <v>140</v>
      </c>
      <c r="K56" t="str">
        <f t="shared" si="1"/>
        <v>replace dish_code=56 if dish=="Egg toast"</v>
      </c>
    </row>
    <row r="57" spans="2:11" x14ac:dyDescent="0.25">
      <c r="B57" t="s">
        <v>63</v>
      </c>
      <c r="F57" t="s">
        <v>138</v>
      </c>
      <c r="G57">
        <v>57</v>
      </c>
      <c r="H57" t="s">
        <v>139</v>
      </c>
      <c r="I57" t="str">
        <f t="shared" si="0"/>
        <v>Fish chop</v>
      </c>
      <c r="J57" t="s">
        <v>140</v>
      </c>
      <c r="K57" t="str">
        <f t="shared" si="1"/>
        <v>replace dish_code=57 if dish=="Fish chop"</v>
      </c>
    </row>
    <row r="58" spans="2:11" x14ac:dyDescent="0.25">
      <c r="B58" t="s">
        <v>64</v>
      </c>
      <c r="F58" t="s">
        <v>138</v>
      </c>
      <c r="G58">
        <v>58</v>
      </c>
      <c r="H58" t="s">
        <v>139</v>
      </c>
      <c r="I58" t="str">
        <f t="shared" si="0"/>
        <v>Fish finger</v>
      </c>
      <c r="J58" t="s">
        <v>140</v>
      </c>
      <c r="K58" t="str">
        <f t="shared" si="1"/>
        <v>replace dish_code=58 if dish=="Fish finger"</v>
      </c>
    </row>
    <row r="59" spans="2:11" x14ac:dyDescent="0.25">
      <c r="B59" t="s">
        <v>65</v>
      </c>
      <c r="F59" t="s">
        <v>138</v>
      </c>
      <c r="G59">
        <v>59</v>
      </c>
      <c r="H59" t="s">
        <v>139</v>
      </c>
      <c r="I59" t="str">
        <f t="shared" si="0"/>
        <v>Fish head dal</v>
      </c>
      <c r="J59" t="s">
        <v>140</v>
      </c>
      <c r="K59" t="str">
        <f t="shared" si="1"/>
        <v>replace dish_code=59 if dish=="Fish head dal"</v>
      </c>
    </row>
    <row r="60" spans="2:11" x14ac:dyDescent="0.25">
      <c r="B60" t="s">
        <v>66</v>
      </c>
      <c r="F60" t="s">
        <v>138</v>
      </c>
      <c r="G60">
        <v>60</v>
      </c>
      <c r="H60" t="s">
        <v>139</v>
      </c>
      <c r="I60" t="str">
        <f t="shared" si="0"/>
        <v>Fish head vegetables</v>
      </c>
      <c r="J60" t="s">
        <v>140</v>
      </c>
      <c r="K60" t="str">
        <f t="shared" si="1"/>
        <v>replace dish_code=60 if dish=="Fish head vegetables"</v>
      </c>
    </row>
    <row r="61" spans="2:11" x14ac:dyDescent="0.25">
      <c r="B61" t="s">
        <v>151</v>
      </c>
      <c r="F61" t="s">
        <v>138</v>
      </c>
      <c r="G61">
        <v>61</v>
      </c>
      <c r="H61" t="s">
        <v>139</v>
      </c>
      <c r="I61" t="str">
        <f t="shared" si="0"/>
        <v>Fish kachori</v>
      </c>
      <c r="J61" t="s">
        <v>140</v>
      </c>
      <c r="K61" t="str">
        <f t="shared" si="1"/>
        <v>replace dish_code=61 if dish=="Fish kachori"</v>
      </c>
    </row>
    <row r="62" spans="2:11" x14ac:dyDescent="0.25">
      <c r="B62" t="s">
        <v>152</v>
      </c>
      <c r="F62" t="s">
        <v>138</v>
      </c>
      <c r="G62">
        <v>62</v>
      </c>
      <c r="H62" t="s">
        <v>139</v>
      </c>
      <c r="I62" t="str">
        <f t="shared" si="0"/>
        <v>French toast</v>
      </c>
      <c r="J62" t="s">
        <v>140</v>
      </c>
      <c r="K62" t="str">
        <f t="shared" si="1"/>
        <v>replace dish_code=62 if dish=="French toast"</v>
      </c>
    </row>
    <row r="63" spans="2:11" x14ac:dyDescent="0.25">
      <c r="B63" t="s">
        <v>67</v>
      </c>
      <c r="F63" t="s">
        <v>138</v>
      </c>
      <c r="G63">
        <v>63</v>
      </c>
      <c r="H63" t="s">
        <v>139</v>
      </c>
      <c r="I63" t="str">
        <f t="shared" si="0"/>
        <v>Fried dhoka</v>
      </c>
      <c r="J63" t="s">
        <v>140</v>
      </c>
      <c r="K63" t="str">
        <f t="shared" si="1"/>
        <v>replace dish_code=63 if dish=="Fried dhoka"</v>
      </c>
    </row>
    <row r="64" spans="2:11" x14ac:dyDescent="0.25">
      <c r="B64" t="s">
        <v>68</v>
      </c>
      <c r="F64" t="s">
        <v>138</v>
      </c>
      <c r="G64">
        <v>64</v>
      </c>
      <c r="H64" t="s">
        <v>139</v>
      </c>
      <c r="I64" t="str">
        <f t="shared" si="0"/>
        <v>Fried fish</v>
      </c>
      <c r="J64" t="s">
        <v>140</v>
      </c>
      <c r="K64" t="str">
        <f t="shared" si="1"/>
        <v>replace dish_code=64 if dish=="Fried fish"</v>
      </c>
    </row>
    <row r="65" spans="2:11" x14ac:dyDescent="0.25">
      <c r="B65" t="s">
        <v>69</v>
      </c>
      <c r="F65" t="s">
        <v>138</v>
      </c>
      <c r="G65">
        <v>65</v>
      </c>
      <c r="H65" t="s">
        <v>139</v>
      </c>
      <c r="I65" t="str">
        <f t="shared" si="0"/>
        <v>Fried lal saak</v>
      </c>
      <c r="J65" t="s">
        <v>140</v>
      </c>
      <c r="K65" t="str">
        <f t="shared" si="1"/>
        <v>replace dish_code=65 if dish=="Fried lal saak"</v>
      </c>
    </row>
    <row r="66" spans="2:11" x14ac:dyDescent="0.25">
      <c r="B66" t="s">
        <v>70</v>
      </c>
      <c r="F66" t="s">
        <v>138</v>
      </c>
      <c r="G66">
        <v>66</v>
      </c>
      <c r="H66" t="s">
        <v>139</v>
      </c>
      <c r="I66" t="str">
        <f t="shared" ref="I66:I129" si="2">B66</f>
        <v>Fried papad</v>
      </c>
      <c r="J66" t="s">
        <v>140</v>
      </c>
      <c r="K66" t="str">
        <f t="shared" ref="K66:K129" si="3">CONCATENATE(F66,G66,H66,I66,J66)</f>
        <v>replace dish_code=66 if dish=="Fried papad"</v>
      </c>
    </row>
    <row r="67" spans="2:11" x14ac:dyDescent="0.25">
      <c r="B67" t="s">
        <v>71</v>
      </c>
      <c r="F67" t="s">
        <v>138</v>
      </c>
      <c r="G67">
        <v>67</v>
      </c>
      <c r="H67" t="s">
        <v>139</v>
      </c>
      <c r="I67" t="str">
        <f t="shared" si="2"/>
        <v>Fried peanuts</v>
      </c>
      <c r="J67" t="s">
        <v>140</v>
      </c>
      <c r="K67" t="str">
        <f t="shared" si="3"/>
        <v>replace dish_code=67 if dish=="Fried peanuts"</v>
      </c>
    </row>
    <row r="68" spans="2:11" x14ac:dyDescent="0.25">
      <c r="B68" t="s">
        <v>72</v>
      </c>
      <c r="F68" t="s">
        <v>138</v>
      </c>
      <c r="G68">
        <v>68</v>
      </c>
      <c r="H68" t="s">
        <v>139</v>
      </c>
      <c r="I68" t="str">
        <f t="shared" si="2"/>
        <v>Fried rice</v>
      </c>
      <c r="J68" t="s">
        <v>140</v>
      </c>
      <c r="K68" t="str">
        <f t="shared" si="3"/>
        <v>replace dish_code=68 if dish=="Fried rice"</v>
      </c>
    </row>
    <row r="69" spans="2:11" x14ac:dyDescent="0.25">
      <c r="B69" t="s">
        <v>73</v>
      </c>
      <c r="F69" t="s">
        <v>138</v>
      </c>
      <c r="G69">
        <v>69</v>
      </c>
      <c r="H69" t="s">
        <v>139</v>
      </c>
      <c r="I69" t="str">
        <f t="shared" si="2"/>
        <v>Fruit salad</v>
      </c>
      <c r="J69" t="s">
        <v>140</v>
      </c>
      <c r="K69" t="str">
        <f t="shared" si="3"/>
        <v>replace dish_code=69 if dish=="Fruit salad"</v>
      </c>
    </row>
    <row r="70" spans="2:11" x14ac:dyDescent="0.25">
      <c r="B70" t="s">
        <v>74</v>
      </c>
      <c r="F70" t="s">
        <v>138</v>
      </c>
      <c r="G70">
        <v>70</v>
      </c>
      <c r="H70" t="s">
        <v>139</v>
      </c>
      <c r="I70" t="str">
        <f t="shared" si="2"/>
        <v>Gajar halwa</v>
      </c>
      <c r="J70" t="s">
        <v>140</v>
      </c>
      <c r="K70" t="str">
        <f t="shared" si="3"/>
        <v>replace dish_code=70 if dish=="Gajar halwa"</v>
      </c>
    </row>
    <row r="71" spans="2:11" x14ac:dyDescent="0.25">
      <c r="B71" t="s">
        <v>75</v>
      </c>
      <c r="F71" t="s">
        <v>138</v>
      </c>
      <c r="G71">
        <v>71</v>
      </c>
      <c r="H71" t="s">
        <v>139</v>
      </c>
      <c r="I71" t="str">
        <f t="shared" si="2"/>
        <v>Ghoogni</v>
      </c>
      <c r="J71" t="s">
        <v>140</v>
      </c>
      <c r="K71" t="str">
        <f t="shared" si="3"/>
        <v>replace dish_code=71 if dish=="Ghoogni"</v>
      </c>
    </row>
    <row r="72" spans="2:11" x14ac:dyDescent="0.25">
      <c r="B72" t="s">
        <v>76</v>
      </c>
      <c r="F72" t="s">
        <v>138</v>
      </c>
      <c r="G72">
        <v>72</v>
      </c>
      <c r="H72" t="s">
        <v>139</v>
      </c>
      <c r="I72" t="str">
        <f t="shared" si="2"/>
        <v>Gola roti</v>
      </c>
      <c r="J72" t="s">
        <v>140</v>
      </c>
      <c r="K72" t="str">
        <f t="shared" si="3"/>
        <v>replace dish_code=72 if dish=="Gola roti"</v>
      </c>
    </row>
    <row r="73" spans="2:11" x14ac:dyDescent="0.25">
      <c r="B73" t="s">
        <v>77</v>
      </c>
      <c r="F73" t="s">
        <v>138</v>
      </c>
      <c r="G73">
        <v>73</v>
      </c>
      <c r="H73" t="s">
        <v>139</v>
      </c>
      <c r="I73" t="str">
        <f t="shared" si="2"/>
        <v>Guava</v>
      </c>
      <c r="J73" t="s">
        <v>140</v>
      </c>
      <c r="K73" t="str">
        <f t="shared" si="3"/>
        <v>replace dish_code=73 if dish=="Guava"</v>
      </c>
    </row>
    <row r="74" spans="2:11" x14ac:dyDescent="0.25">
      <c r="B74" t="s">
        <v>78</v>
      </c>
      <c r="F74" t="s">
        <v>138</v>
      </c>
      <c r="G74">
        <v>74</v>
      </c>
      <c r="H74" t="s">
        <v>139</v>
      </c>
      <c r="I74" t="str">
        <f t="shared" si="2"/>
        <v>Gup chup</v>
      </c>
      <c r="J74" t="s">
        <v>140</v>
      </c>
      <c r="K74" t="str">
        <f t="shared" si="3"/>
        <v>replace dish_code=74 if dish=="Gup chup"</v>
      </c>
    </row>
    <row r="75" spans="2:11" x14ac:dyDescent="0.25">
      <c r="B75" t="s">
        <v>79</v>
      </c>
      <c r="F75" t="s">
        <v>138</v>
      </c>
      <c r="G75">
        <v>75</v>
      </c>
      <c r="H75" t="s">
        <v>139</v>
      </c>
      <c r="I75" t="str">
        <f t="shared" si="2"/>
        <v>Gur</v>
      </c>
      <c r="J75" t="s">
        <v>140</v>
      </c>
      <c r="K75" t="str">
        <f t="shared" si="3"/>
        <v>replace dish_code=75 if dish=="Gur"</v>
      </c>
    </row>
    <row r="76" spans="2:11" x14ac:dyDescent="0.25">
      <c r="B76" t="s">
        <v>153</v>
      </c>
      <c r="F76" t="s">
        <v>138</v>
      </c>
      <c r="G76">
        <v>76</v>
      </c>
      <c r="H76" t="s">
        <v>139</v>
      </c>
      <c r="I76" t="str">
        <f t="shared" si="2"/>
        <v>Idli with sambar and coconut chutney</v>
      </c>
      <c r="J76" t="s">
        <v>140</v>
      </c>
      <c r="K76" t="str">
        <f t="shared" si="3"/>
        <v>replace dish_code=76 if dish=="Idli with sambar and coconut chutney"</v>
      </c>
    </row>
    <row r="77" spans="2:11" x14ac:dyDescent="0.25">
      <c r="B77" t="s">
        <v>80</v>
      </c>
      <c r="F77" t="s">
        <v>138</v>
      </c>
      <c r="G77">
        <v>77</v>
      </c>
      <c r="H77" t="s">
        <v>139</v>
      </c>
      <c r="I77" t="str">
        <f t="shared" si="2"/>
        <v>Jalebi</v>
      </c>
      <c r="J77" t="s">
        <v>140</v>
      </c>
      <c r="K77" t="str">
        <f t="shared" si="3"/>
        <v>replace dish_code=77 if dish=="Jalebi"</v>
      </c>
    </row>
    <row r="78" spans="2:11" x14ac:dyDescent="0.25">
      <c r="B78" t="s">
        <v>81</v>
      </c>
      <c r="F78" t="s">
        <v>138</v>
      </c>
      <c r="G78">
        <v>78</v>
      </c>
      <c r="H78" t="s">
        <v>139</v>
      </c>
      <c r="I78" t="str">
        <f t="shared" si="2"/>
        <v>Keema curry</v>
      </c>
      <c r="J78" t="s">
        <v>140</v>
      </c>
      <c r="K78" t="str">
        <f t="shared" si="3"/>
        <v>replace dish_code=78 if dish=="Keema curry"</v>
      </c>
    </row>
    <row r="79" spans="2:11" x14ac:dyDescent="0.25">
      <c r="B79" t="s">
        <v>154</v>
      </c>
      <c r="F79" t="s">
        <v>138</v>
      </c>
      <c r="G79">
        <v>79</v>
      </c>
      <c r="H79" t="s">
        <v>139</v>
      </c>
      <c r="I79" t="str">
        <f t="shared" si="2"/>
        <v>Kellogg's chocos with milk</v>
      </c>
      <c r="J79" t="s">
        <v>140</v>
      </c>
      <c r="K79" t="str">
        <f t="shared" si="3"/>
        <v>replace dish_code=79 if dish=="Kellogg's chocos with milk"</v>
      </c>
    </row>
    <row r="80" spans="2:11" x14ac:dyDescent="0.25">
      <c r="B80" t="s">
        <v>82</v>
      </c>
      <c r="F80" t="s">
        <v>138</v>
      </c>
      <c r="G80">
        <v>80</v>
      </c>
      <c r="H80" t="s">
        <v>139</v>
      </c>
      <c r="I80" t="str">
        <f t="shared" si="2"/>
        <v>Khichdi</v>
      </c>
      <c r="J80" t="s">
        <v>140</v>
      </c>
      <c r="K80" t="str">
        <f t="shared" si="3"/>
        <v>replace dish_code=80 if dish=="Khichdi"</v>
      </c>
    </row>
    <row r="81" spans="2:11" x14ac:dyDescent="0.25">
      <c r="B81" t="s">
        <v>83</v>
      </c>
      <c r="F81" t="s">
        <v>138</v>
      </c>
      <c r="G81">
        <v>81</v>
      </c>
      <c r="H81" t="s">
        <v>139</v>
      </c>
      <c r="I81" t="str">
        <f t="shared" si="2"/>
        <v>Khirer chop</v>
      </c>
      <c r="J81" t="s">
        <v>140</v>
      </c>
      <c r="K81" t="str">
        <f t="shared" si="3"/>
        <v>replace dish_code=81 if dish=="Khirer chop"</v>
      </c>
    </row>
    <row r="82" spans="2:11" x14ac:dyDescent="0.25">
      <c r="B82" t="s">
        <v>155</v>
      </c>
      <c r="F82" t="s">
        <v>138</v>
      </c>
      <c r="G82">
        <v>82</v>
      </c>
      <c r="H82" t="s">
        <v>139</v>
      </c>
      <c r="I82" t="str">
        <f t="shared" si="2"/>
        <v>Litti</v>
      </c>
      <c r="J82" t="s">
        <v>140</v>
      </c>
      <c r="K82" t="str">
        <f t="shared" si="3"/>
        <v>replace dish_code=82 if dish=="Litti"</v>
      </c>
    </row>
    <row r="83" spans="2:11" x14ac:dyDescent="0.25">
      <c r="B83" t="s">
        <v>27</v>
      </c>
      <c r="F83" t="s">
        <v>138</v>
      </c>
      <c r="G83">
        <v>83</v>
      </c>
      <c r="H83" t="s">
        <v>139</v>
      </c>
      <c r="I83" t="str">
        <f t="shared" si="2"/>
        <v>Luchi</v>
      </c>
      <c r="J83" t="s">
        <v>140</v>
      </c>
      <c r="K83" t="str">
        <f t="shared" si="3"/>
        <v>replace dish_code=83 if dish=="Luchi"</v>
      </c>
    </row>
    <row r="84" spans="2:11" x14ac:dyDescent="0.25">
      <c r="B84" t="s">
        <v>84</v>
      </c>
      <c r="F84" t="s">
        <v>138</v>
      </c>
      <c r="G84">
        <v>84</v>
      </c>
      <c r="H84" t="s">
        <v>139</v>
      </c>
      <c r="I84" t="str">
        <f t="shared" si="2"/>
        <v>Maggi</v>
      </c>
      <c r="J84" t="s">
        <v>140</v>
      </c>
      <c r="K84" t="str">
        <f t="shared" si="3"/>
        <v>replace dish_code=84 if dish=="Maggi"</v>
      </c>
    </row>
    <row r="85" spans="2:11" x14ac:dyDescent="0.25">
      <c r="B85" t="s">
        <v>85</v>
      </c>
      <c r="F85" t="s">
        <v>138</v>
      </c>
      <c r="G85">
        <v>85</v>
      </c>
      <c r="H85" t="s">
        <v>139</v>
      </c>
      <c r="I85" t="str">
        <f t="shared" si="2"/>
        <v>Malpoa</v>
      </c>
      <c r="J85" t="s">
        <v>140</v>
      </c>
      <c r="K85" t="str">
        <f t="shared" si="3"/>
        <v>replace dish_code=85 if dish=="Malpoa"</v>
      </c>
    </row>
    <row r="86" spans="2:11" x14ac:dyDescent="0.25">
      <c r="B86" t="s">
        <v>156</v>
      </c>
      <c r="F86" t="s">
        <v>138</v>
      </c>
      <c r="G86">
        <v>86</v>
      </c>
      <c r="H86" t="s">
        <v>139</v>
      </c>
      <c r="I86" t="str">
        <f t="shared" si="2"/>
        <v>Mango murabba</v>
      </c>
      <c r="J86" t="s">
        <v>140</v>
      </c>
      <c r="K86" t="str">
        <f t="shared" si="3"/>
        <v>replace dish_code=86 if dish=="Mango murabba"</v>
      </c>
    </row>
    <row r="87" spans="2:11" x14ac:dyDescent="0.25">
      <c r="B87" t="s">
        <v>86</v>
      </c>
      <c r="F87" t="s">
        <v>138</v>
      </c>
      <c r="G87">
        <v>87</v>
      </c>
      <c r="H87" t="s">
        <v>139</v>
      </c>
      <c r="I87" t="str">
        <f t="shared" si="2"/>
        <v>Mango pickle</v>
      </c>
      <c r="J87" t="s">
        <v>140</v>
      </c>
      <c r="K87" t="str">
        <f t="shared" si="3"/>
        <v>replace dish_code=87 if dish=="Mango pickle"</v>
      </c>
    </row>
    <row r="88" spans="2:11" x14ac:dyDescent="0.25">
      <c r="B88" t="s">
        <v>87</v>
      </c>
      <c r="F88" t="s">
        <v>138</v>
      </c>
      <c r="G88">
        <v>88</v>
      </c>
      <c r="H88" t="s">
        <v>139</v>
      </c>
      <c r="I88" t="str">
        <f t="shared" si="2"/>
        <v>Marie biscuit</v>
      </c>
      <c r="J88" t="s">
        <v>140</v>
      </c>
      <c r="K88" t="str">
        <f t="shared" si="3"/>
        <v>replace dish_code=88 if dish=="Marie biscuit"</v>
      </c>
    </row>
    <row r="89" spans="2:11" x14ac:dyDescent="0.25">
      <c r="B89" t="s">
        <v>88</v>
      </c>
      <c r="F89" t="s">
        <v>138</v>
      </c>
      <c r="G89">
        <v>89</v>
      </c>
      <c r="H89" t="s">
        <v>139</v>
      </c>
      <c r="I89" t="str">
        <f t="shared" si="2"/>
        <v>Masala dosa</v>
      </c>
      <c r="J89" t="s">
        <v>140</v>
      </c>
      <c r="K89" t="str">
        <f t="shared" si="3"/>
        <v>replace dish_code=89 if dish=="Masala dosa"</v>
      </c>
    </row>
    <row r="90" spans="2:11" x14ac:dyDescent="0.25">
      <c r="B90" t="s">
        <v>28</v>
      </c>
      <c r="F90" t="s">
        <v>138</v>
      </c>
      <c r="G90">
        <v>90</v>
      </c>
      <c r="H90" t="s">
        <v>139</v>
      </c>
      <c r="I90" t="str">
        <f t="shared" si="2"/>
        <v>Masoor dal</v>
      </c>
      <c r="J90" t="s">
        <v>140</v>
      </c>
      <c r="K90" t="str">
        <f t="shared" si="3"/>
        <v>replace dish_code=90 if dish=="Masoor dal"</v>
      </c>
    </row>
    <row r="91" spans="2:11" x14ac:dyDescent="0.25">
      <c r="B91" t="s">
        <v>29</v>
      </c>
      <c r="F91" t="s">
        <v>138</v>
      </c>
      <c r="G91">
        <v>91</v>
      </c>
      <c r="H91" t="s">
        <v>139</v>
      </c>
      <c r="I91" t="str">
        <f t="shared" si="2"/>
        <v>Misti doi</v>
      </c>
      <c r="J91" t="s">
        <v>140</v>
      </c>
      <c r="K91" t="str">
        <f t="shared" si="3"/>
        <v>replace dish_code=91 if dish=="Misti doi"</v>
      </c>
    </row>
    <row r="92" spans="2:11" x14ac:dyDescent="0.25">
      <c r="B92" t="s">
        <v>89</v>
      </c>
      <c r="F92" t="s">
        <v>138</v>
      </c>
      <c r="G92">
        <v>92</v>
      </c>
      <c r="H92" t="s">
        <v>139</v>
      </c>
      <c r="I92" t="str">
        <f t="shared" si="2"/>
        <v>Mixed pickle</v>
      </c>
      <c r="J92" t="s">
        <v>140</v>
      </c>
      <c r="K92" t="str">
        <f t="shared" si="3"/>
        <v>replace dish_code=92 if dish=="Mixed pickle"</v>
      </c>
    </row>
    <row r="93" spans="2:11" x14ac:dyDescent="0.25">
      <c r="B93" t="s">
        <v>90</v>
      </c>
      <c r="F93" t="s">
        <v>138</v>
      </c>
      <c r="G93">
        <v>93</v>
      </c>
      <c r="H93" t="s">
        <v>139</v>
      </c>
      <c r="I93" t="str">
        <f t="shared" si="2"/>
        <v>Mixed vegetable curry</v>
      </c>
      <c r="J93" t="s">
        <v>140</v>
      </c>
      <c r="K93" t="str">
        <f t="shared" si="3"/>
        <v>replace dish_code=93 if dish=="Mixed vegetable curry"</v>
      </c>
    </row>
    <row r="94" spans="2:11" x14ac:dyDescent="0.25">
      <c r="B94" t="s">
        <v>91</v>
      </c>
      <c r="F94" t="s">
        <v>138</v>
      </c>
      <c r="G94">
        <v>94</v>
      </c>
      <c r="H94" t="s">
        <v>139</v>
      </c>
      <c r="I94" t="str">
        <f t="shared" si="2"/>
        <v>Mixed vegetables</v>
      </c>
      <c r="J94" t="s">
        <v>140</v>
      </c>
      <c r="K94" t="str">
        <f t="shared" si="3"/>
        <v>replace dish_code=94 if dish=="Mixed vegetables"</v>
      </c>
    </row>
    <row r="95" spans="2:11" x14ac:dyDescent="0.25">
      <c r="B95" t="s">
        <v>92</v>
      </c>
      <c r="F95" t="s">
        <v>138</v>
      </c>
      <c r="G95">
        <v>95</v>
      </c>
      <c r="H95" t="s">
        <v>139</v>
      </c>
      <c r="I95" t="str">
        <f t="shared" si="2"/>
        <v>Momo</v>
      </c>
      <c r="J95" t="s">
        <v>140</v>
      </c>
      <c r="K95" t="str">
        <f t="shared" si="3"/>
        <v>replace dish_code=95 if dish=="Momo"</v>
      </c>
    </row>
    <row r="96" spans="2:11" x14ac:dyDescent="0.25">
      <c r="B96" t="s">
        <v>93</v>
      </c>
      <c r="F96" t="s">
        <v>138</v>
      </c>
      <c r="G96">
        <v>96</v>
      </c>
      <c r="H96" t="s">
        <v>139</v>
      </c>
      <c r="I96" t="str">
        <f t="shared" si="2"/>
        <v>Moori masala</v>
      </c>
      <c r="J96" t="s">
        <v>140</v>
      </c>
      <c r="K96" t="str">
        <f t="shared" si="3"/>
        <v>replace dish_code=96 if dish=="Moori masala"</v>
      </c>
    </row>
    <row r="97" spans="2:11" x14ac:dyDescent="0.25">
      <c r="B97" t="s">
        <v>94</v>
      </c>
      <c r="F97" t="s">
        <v>138</v>
      </c>
      <c r="G97">
        <v>97</v>
      </c>
      <c r="H97" t="s">
        <v>139</v>
      </c>
      <c r="I97" t="str">
        <f t="shared" si="2"/>
        <v>Mung dal</v>
      </c>
      <c r="J97" t="s">
        <v>140</v>
      </c>
      <c r="K97" t="str">
        <f t="shared" si="3"/>
        <v>replace dish_code=97 if dish=="Mung dal"</v>
      </c>
    </row>
    <row r="98" spans="2:11" x14ac:dyDescent="0.25">
      <c r="B98" t="s">
        <v>157</v>
      </c>
      <c r="F98" t="s">
        <v>138</v>
      </c>
      <c r="G98">
        <v>98</v>
      </c>
      <c r="H98" t="s">
        <v>139</v>
      </c>
      <c r="I98" t="str">
        <f t="shared" si="2"/>
        <v>Mutton biryani</v>
      </c>
      <c r="J98" t="s">
        <v>140</v>
      </c>
      <c r="K98" t="str">
        <f t="shared" si="3"/>
        <v>replace dish_code=98 if dish=="Mutton biryani"</v>
      </c>
    </row>
    <row r="99" spans="2:11" x14ac:dyDescent="0.25">
      <c r="B99" t="s">
        <v>95</v>
      </c>
      <c r="F99" t="s">
        <v>138</v>
      </c>
      <c r="G99">
        <v>99</v>
      </c>
      <c r="H99" t="s">
        <v>139</v>
      </c>
      <c r="I99" t="str">
        <f t="shared" si="2"/>
        <v>Mutton curry</v>
      </c>
      <c r="J99" t="s">
        <v>140</v>
      </c>
      <c r="K99" t="str">
        <f t="shared" si="3"/>
        <v>replace dish_code=99 if dish=="Mutton curry"</v>
      </c>
    </row>
    <row r="100" spans="2:11" x14ac:dyDescent="0.25">
      <c r="B100" t="s">
        <v>158</v>
      </c>
      <c r="F100" t="s">
        <v>138</v>
      </c>
      <c r="G100">
        <v>100</v>
      </c>
      <c r="H100" t="s">
        <v>139</v>
      </c>
      <c r="I100" t="str">
        <f t="shared" si="2"/>
        <v>Mutton liver curry</v>
      </c>
      <c r="J100" t="s">
        <v>140</v>
      </c>
      <c r="K100" t="str">
        <f t="shared" si="3"/>
        <v>replace dish_code=100 if dish=="Mutton liver curry"</v>
      </c>
    </row>
    <row r="101" spans="2:11" x14ac:dyDescent="0.25">
      <c r="B101" t="s">
        <v>96</v>
      </c>
      <c r="F101" t="s">
        <v>138</v>
      </c>
      <c r="G101">
        <v>101</v>
      </c>
      <c r="H101" t="s">
        <v>139</v>
      </c>
      <c r="I101" t="str">
        <f t="shared" si="2"/>
        <v>Omelet</v>
      </c>
      <c r="J101" t="s">
        <v>140</v>
      </c>
      <c r="K101" t="str">
        <f t="shared" si="3"/>
        <v>replace dish_code=101 if dish=="Omelet"</v>
      </c>
    </row>
    <row r="102" spans="2:11" x14ac:dyDescent="0.25">
      <c r="B102" t="s">
        <v>97</v>
      </c>
      <c r="F102" t="s">
        <v>138</v>
      </c>
      <c r="G102">
        <v>102</v>
      </c>
      <c r="H102" t="s">
        <v>139</v>
      </c>
      <c r="I102" t="str">
        <f t="shared" si="2"/>
        <v>Onion pakoda</v>
      </c>
      <c r="J102" t="s">
        <v>140</v>
      </c>
      <c r="K102" t="str">
        <f t="shared" si="3"/>
        <v>replace dish_code=102 if dish=="Onion pakoda"</v>
      </c>
    </row>
    <row r="103" spans="2:11" x14ac:dyDescent="0.25">
      <c r="B103" t="s">
        <v>98</v>
      </c>
      <c r="F103" t="s">
        <v>138</v>
      </c>
      <c r="G103">
        <v>103</v>
      </c>
      <c r="H103" t="s">
        <v>139</v>
      </c>
      <c r="I103" t="str">
        <f t="shared" si="2"/>
        <v>Orange</v>
      </c>
      <c r="J103" t="s">
        <v>140</v>
      </c>
      <c r="K103" t="str">
        <f t="shared" si="3"/>
        <v>replace dish_code=103 if dish=="Orange"</v>
      </c>
    </row>
    <row r="104" spans="2:11" x14ac:dyDescent="0.25">
      <c r="B104" t="s">
        <v>14</v>
      </c>
      <c r="F104" t="s">
        <v>138</v>
      </c>
      <c r="G104">
        <v>104</v>
      </c>
      <c r="H104" t="s">
        <v>139</v>
      </c>
      <c r="I104" t="str">
        <f t="shared" si="2"/>
        <v>Palak paneer</v>
      </c>
      <c r="J104" t="s">
        <v>140</v>
      </c>
      <c r="K104" t="str">
        <f t="shared" si="3"/>
        <v>replace dish_code=104 if dish=="Palak paneer"</v>
      </c>
    </row>
    <row r="105" spans="2:11" x14ac:dyDescent="0.25">
      <c r="B105" t="s">
        <v>99</v>
      </c>
      <c r="F105" t="s">
        <v>138</v>
      </c>
      <c r="G105">
        <v>105</v>
      </c>
      <c r="H105" t="s">
        <v>139</v>
      </c>
      <c r="I105" t="str">
        <f t="shared" si="2"/>
        <v>Paneer curry</v>
      </c>
      <c r="J105" t="s">
        <v>140</v>
      </c>
      <c r="K105" t="str">
        <f t="shared" si="3"/>
        <v>replace dish_code=105 if dish=="Paneer curry"</v>
      </c>
    </row>
    <row r="106" spans="2:11" x14ac:dyDescent="0.25">
      <c r="B106" t="s">
        <v>100</v>
      </c>
      <c r="F106" t="s">
        <v>138</v>
      </c>
      <c r="G106">
        <v>106</v>
      </c>
      <c r="H106" t="s">
        <v>139</v>
      </c>
      <c r="I106" t="str">
        <f t="shared" si="2"/>
        <v>Panta rice</v>
      </c>
      <c r="J106" t="s">
        <v>140</v>
      </c>
      <c r="K106" t="str">
        <f t="shared" si="3"/>
        <v>replace dish_code=106 if dish=="Panta rice"</v>
      </c>
    </row>
    <row r="107" spans="2:11" x14ac:dyDescent="0.25">
      <c r="B107" t="s">
        <v>101</v>
      </c>
      <c r="F107" t="s">
        <v>138</v>
      </c>
      <c r="G107">
        <v>107</v>
      </c>
      <c r="H107" t="s">
        <v>139</v>
      </c>
      <c r="I107" t="str">
        <f t="shared" si="2"/>
        <v>Papri chat</v>
      </c>
      <c r="J107" t="s">
        <v>140</v>
      </c>
      <c r="K107" t="str">
        <f t="shared" si="3"/>
        <v>replace dish_code=107 if dish=="Papri chat"</v>
      </c>
    </row>
    <row r="108" spans="2:11" x14ac:dyDescent="0.25">
      <c r="B108" t="s">
        <v>102</v>
      </c>
      <c r="F108" t="s">
        <v>138</v>
      </c>
      <c r="G108">
        <v>108</v>
      </c>
      <c r="H108" t="s">
        <v>139</v>
      </c>
      <c r="I108" t="str">
        <f t="shared" si="2"/>
        <v>Paratha</v>
      </c>
      <c r="J108" t="s">
        <v>140</v>
      </c>
      <c r="K108" t="str">
        <f t="shared" si="3"/>
        <v>replace dish_code=108 if dish=="Paratha"</v>
      </c>
    </row>
    <row r="109" spans="2:11" x14ac:dyDescent="0.25">
      <c r="B109" t="s">
        <v>159</v>
      </c>
      <c r="F109" t="s">
        <v>138</v>
      </c>
      <c r="G109">
        <v>109</v>
      </c>
      <c r="H109" t="s">
        <v>139</v>
      </c>
      <c r="I109" t="str">
        <f t="shared" si="2"/>
        <v>Plain dosa</v>
      </c>
      <c r="J109" t="s">
        <v>140</v>
      </c>
      <c r="K109" t="str">
        <f t="shared" si="3"/>
        <v>replace dish_code=109 if dish=="Plain dosa"</v>
      </c>
    </row>
    <row r="110" spans="2:11" x14ac:dyDescent="0.25">
      <c r="B110" t="s">
        <v>103</v>
      </c>
      <c r="F110" t="s">
        <v>138</v>
      </c>
      <c r="G110">
        <v>110</v>
      </c>
      <c r="H110" t="s">
        <v>139</v>
      </c>
      <c r="I110" t="str">
        <f t="shared" si="2"/>
        <v>Poached egg (oil)</v>
      </c>
      <c r="J110" t="s">
        <v>140</v>
      </c>
      <c r="K110" t="str">
        <f t="shared" si="3"/>
        <v>replace dish_code=110 if dish=="Poached egg (oil)"</v>
      </c>
    </row>
    <row r="111" spans="2:11" x14ac:dyDescent="0.25">
      <c r="B111" t="s">
        <v>104</v>
      </c>
      <c r="F111" t="s">
        <v>138</v>
      </c>
      <c r="G111">
        <v>111</v>
      </c>
      <c r="H111" t="s">
        <v>139</v>
      </c>
      <c r="I111" t="str">
        <f t="shared" si="2"/>
        <v>Poached egg (water)</v>
      </c>
      <c r="J111" t="s">
        <v>140</v>
      </c>
      <c r="K111" t="str">
        <f t="shared" si="3"/>
        <v>replace dish_code=111 if dish=="Poached egg (water)"</v>
      </c>
    </row>
    <row r="112" spans="2:11" x14ac:dyDescent="0.25">
      <c r="B112" t="s">
        <v>105</v>
      </c>
      <c r="F112" t="s">
        <v>138</v>
      </c>
      <c r="G112">
        <v>112</v>
      </c>
      <c r="H112" t="s">
        <v>139</v>
      </c>
      <c r="I112" t="str">
        <f t="shared" si="2"/>
        <v>Polao</v>
      </c>
      <c r="J112" t="s">
        <v>140</v>
      </c>
      <c r="K112" t="str">
        <f t="shared" si="3"/>
        <v>replace dish_code=112 if dish=="Polao"</v>
      </c>
    </row>
    <row r="113" spans="2:11" x14ac:dyDescent="0.25">
      <c r="B113" t="s">
        <v>106</v>
      </c>
      <c r="F113" t="s">
        <v>138</v>
      </c>
      <c r="G113">
        <v>113</v>
      </c>
      <c r="H113" t="s">
        <v>139</v>
      </c>
      <c r="I113" t="str">
        <f t="shared" si="2"/>
        <v>Posto bata</v>
      </c>
      <c r="J113" t="s">
        <v>140</v>
      </c>
      <c r="K113" t="str">
        <f t="shared" si="3"/>
        <v>replace dish_code=113 if dish=="Posto bata"</v>
      </c>
    </row>
    <row r="114" spans="2:11" x14ac:dyDescent="0.25">
      <c r="B114" t="s">
        <v>107</v>
      </c>
      <c r="F114" t="s">
        <v>138</v>
      </c>
      <c r="G114">
        <v>114</v>
      </c>
      <c r="H114" t="s">
        <v>139</v>
      </c>
      <c r="I114" t="str">
        <f t="shared" si="2"/>
        <v>Potato chips</v>
      </c>
      <c r="J114" t="s">
        <v>140</v>
      </c>
      <c r="K114" t="str">
        <f t="shared" si="3"/>
        <v>replace dish_code=114 if dish=="Potato chips"</v>
      </c>
    </row>
    <row r="115" spans="2:11" x14ac:dyDescent="0.25">
      <c r="B115" t="s">
        <v>108</v>
      </c>
      <c r="F115" t="s">
        <v>138</v>
      </c>
      <c r="G115">
        <v>115</v>
      </c>
      <c r="H115" t="s">
        <v>139</v>
      </c>
      <c r="I115" t="str">
        <f t="shared" si="2"/>
        <v>Potato chop with puffed rice</v>
      </c>
      <c r="J115" t="s">
        <v>140</v>
      </c>
      <c r="K115" t="str">
        <f t="shared" si="3"/>
        <v>replace dish_code=115 if dish=="Potato chop with puffed rice"</v>
      </c>
    </row>
    <row r="116" spans="2:11" x14ac:dyDescent="0.25">
      <c r="B116" t="s">
        <v>109</v>
      </c>
      <c r="F116" t="s">
        <v>138</v>
      </c>
      <c r="G116">
        <v>116</v>
      </c>
      <c r="H116" t="s">
        <v>139</v>
      </c>
      <c r="I116" t="str">
        <f t="shared" si="2"/>
        <v>Potato curry</v>
      </c>
      <c r="J116" t="s">
        <v>140</v>
      </c>
      <c r="K116" t="str">
        <f t="shared" si="3"/>
        <v>replace dish_code=116 if dish=="Potato curry"</v>
      </c>
    </row>
    <row r="117" spans="2:11" x14ac:dyDescent="0.25">
      <c r="B117" t="s">
        <v>110</v>
      </c>
      <c r="F117" t="s">
        <v>138</v>
      </c>
      <c r="G117">
        <v>117</v>
      </c>
      <c r="H117" t="s">
        <v>139</v>
      </c>
      <c r="I117" t="str">
        <f t="shared" si="2"/>
        <v>Potato ivy gourd curry</v>
      </c>
      <c r="J117" t="s">
        <v>140</v>
      </c>
      <c r="K117" t="str">
        <f t="shared" si="3"/>
        <v>replace dish_code=117 if dish=="Potato ivy gourd curry"</v>
      </c>
    </row>
    <row r="118" spans="2:11" x14ac:dyDescent="0.25">
      <c r="B118" t="s">
        <v>111</v>
      </c>
      <c r="F118" t="s">
        <v>138</v>
      </c>
      <c r="G118">
        <v>118</v>
      </c>
      <c r="H118" t="s">
        <v>139</v>
      </c>
      <c r="I118" t="str">
        <f t="shared" si="2"/>
        <v>Potato ladies finger curry</v>
      </c>
      <c r="J118" t="s">
        <v>140</v>
      </c>
      <c r="K118" t="str">
        <f t="shared" si="3"/>
        <v>replace dish_code=118 if dish=="Potato ladies finger curry"</v>
      </c>
    </row>
    <row r="119" spans="2:11" x14ac:dyDescent="0.25">
      <c r="B119" t="s">
        <v>112</v>
      </c>
      <c r="F119" t="s">
        <v>138</v>
      </c>
      <c r="G119">
        <v>119</v>
      </c>
      <c r="H119" t="s">
        <v>139</v>
      </c>
      <c r="I119" t="str">
        <f t="shared" si="2"/>
        <v>Potato paneer</v>
      </c>
      <c r="J119" t="s">
        <v>140</v>
      </c>
      <c r="K119" t="str">
        <f t="shared" si="3"/>
        <v>replace dish_code=119 if dish=="Potato paneer"</v>
      </c>
    </row>
    <row r="120" spans="2:11" x14ac:dyDescent="0.25">
      <c r="B120" t="s">
        <v>113</v>
      </c>
      <c r="F120" t="s">
        <v>138</v>
      </c>
      <c r="G120">
        <v>120</v>
      </c>
      <c r="H120" t="s">
        <v>139</v>
      </c>
      <c r="I120" t="str">
        <f t="shared" si="2"/>
        <v>Potato raw banana curry</v>
      </c>
      <c r="J120" t="s">
        <v>140</v>
      </c>
      <c r="K120" t="str">
        <f t="shared" si="3"/>
        <v>replace dish_code=120 if dish=="Potato raw banana curry"</v>
      </c>
    </row>
    <row r="121" spans="2:11" x14ac:dyDescent="0.25">
      <c r="B121" t="s">
        <v>15</v>
      </c>
      <c r="F121" t="s">
        <v>138</v>
      </c>
      <c r="G121">
        <v>121</v>
      </c>
      <c r="H121" t="s">
        <v>139</v>
      </c>
      <c r="I121" t="str">
        <f t="shared" si="2"/>
        <v>Puffed rice</v>
      </c>
      <c r="J121" t="s">
        <v>140</v>
      </c>
      <c r="K121" t="str">
        <f t="shared" si="3"/>
        <v>replace dish_code=121 if dish=="Puffed rice"</v>
      </c>
    </row>
    <row r="122" spans="2:11" x14ac:dyDescent="0.25">
      <c r="B122" t="s">
        <v>114</v>
      </c>
      <c r="F122" t="s">
        <v>138</v>
      </c>
      <c r="G122">
        <v>122</v>
      </c>
      <c r="H122" t="s">
        <v>139</v>
      </c>
      <c r="I122" t="str">
        <f t="shared" si="2"/>
        <v>Radish potato curry</v>
      </c>
      <c r="J122" t="s">
        <v>140</v>
      </c>
      <c r="K122" t="str">
        <f t="shared" si="3"/>
        <v>replace dish_code=122 if dish=="Radish potato curry"</v>
      </c>
    </row>
    <row r="123" spans="2:11" x14ac:dyDescent="0.25">
      <c r="B123" t="s">
        <v>115</v>
      </c>
      <c r="F123" t="s">
        <v>138</v>
      </c>
      <c r="G123">
        <v>123</v>
      </c>
      <c r="H123" t="s">
        <v>139</v>
      </c>
      <c r="I123" t="str">
        <f t="shared" si="2"/>
        <v>Raita</v>
      </c>
      <c r="J123" t="s">
        <v>140</v>
      </c>
      <c r="K123" t="str">
        <f t="shared" si="3"/>
        <v>replace dish_code=123 if dish=="Raita"</v>
      </c>
    </row>
    <row r="124" spans="2:11" x14ac:dyDescent="0.25">
      <c r="B124" t="s">
        <v>116</v>
      </c>
      <c r="F124" t="s">
        <v>138</v>
      </c>
      <c r="G124">
        <v>124</v>
      </c>
      <c r="H124" t="s">
        <v>139</v>
      </c>
      <c r="I124" t="str">
        <f t="shared" si="2"/>
        <v>Rajma</v>
      </c>
      <c r="J124" t="s">
        <v>140</v>
      </c>
      <c r="K124" t="str">
        <f t="shared" si="3"/>
        <v>replace dish_code=124 if dish=="Rajma"</v>
      </c>
    </row>
    <row r="125" spans="2:11" x14ac:dyDescent="0.25">
      <c r="B125" t="s">
        <v>117</v>
      </c>
      <c r="F125" t="s">
        <v>138</v>
      </c>
      <c r="G125">
        <v>125</v>
      </c>
      <c r="H125" t="s">
        <v>139</v>
      </c>
      <c r="I125" t="str">
        <f t="shared" si="2"/>
        <v>Rasgolla</v>
      </c>
      <c r="J125" t="s">
        <v>140</v>
      </c>
      <c r="K125" t="str">
        <f t="shared" si="3"/>
        <v>replace dish_code=125 if dish=="Rasgolla"</v>
      </c>
    </row>
    <row r="126" spans="2:11" x14ac:dyDescent="0.25">
      <c r="B126" t="s">
        <v>118</v>
      </c>
      <c r="F126" t="s">
        <v>138</v>
      </c>
      <c r="G126">
        <v>126</v>
      </c>
      <c r="H126" t="s">
        <v>139</v>
      </c>
      <c r="I126" t="str">
        <f t="shared" si="2"/>
        <v>Raw rice</v>
      </c>
      <c r="J126" t="s">
        <v>140</v>
      </c>
      <c r="K126" t="str">
        <f t="shared" si="3"/>
        <v>replace dish_code=126 if dish=="Raw rice"</v>
      </c>
    </row>
    <row r="127" spans="2:11" x14ac:dyDescent="0.25">
      <c r="B127" t="s">
        <v>160</v>
      </c>
      <c r="F127" t="s">
        <v>138</v>
      </c>
      <c r="G127">
        <v>127</v>
      </c>
      <c r="H127" t="s">
        <v>139</v>
      </c>
      <c r="I127" t="str">
        <f t="shared" si="2"/>
        <v>Rice papad</v>
      </c>
      <c r="J127" t="s">
        <v>140</v>
      </c>
      <c r="K127" t="str">
        <f t="shared" si="3"/>
        <v>replace dish_code=127 if dish=="Rice papad"</v>
      </c>
    </row>
    <row r="128" spans="2:11" x14ac:dyDescent="0.25">
      <c r="B128" t="s">
        <v>161</v>
      </c>
      <c r="F128" t="s">
        <v>138</v>
      </c>
      <c r="G128">
        <v>128</v>
      </c>
      <c r="H128" t="s">
        <v>139</v>
      </c>
      <c r="I128" t="str">
        <f t="shared" si="2"/>
        <v>Roasted peanut</v>
      </c>
      <c r="J128" t="s">
        <v>140</v>
      </c>
      <c r="K128" t="str">
        <f t="shared" si="3"/>
        <v>replace dish_code=128 if dish=="Roasted peanut"</v>
      </c>
    </row>
    <row r="129" spans="2:11" x14ac:dyDescent="0.25">
      <c r="B129" t="s">
        <v>119</v>
      </c>
      <c r="F129" t="s">
        <v>138</v>
      </c>
      <c r="G129">
        <v>129</v>
      </c>
      <c r="H129" t="s">
        <v>139</v>
      </c>
      <c r="I129" t="str">
        <f t="shared" si="2"/>
        <v>Roasted potato</v>
      </c>
      <c r="J129" t="s">
        <v>140</v>
      </c>
      <c r="K129" t="str">
        <f t="shared" si="3"/>
        <v>replace dish_code=129 if dish=="Roasted potato"</v>
      </c>
    </row>
    <row r="130" spans="2:11" x14ac:dyDescent="0.25">
      <c r="B130" t="s">
        <v>16</v>
      </c>
      <c r="F130" t="s">
        <v>138</v>
      </c>
      <c r="G130">
        <v>130</v>
      </c>
      <c r="H130" t="s">
        <v>139</v>
      </c>
      <c r="I130" t="str">
        <f t="shared" ref="I130" si="4">B130</f>
        <v>Rohu fish</v>
      </c>
      <c r="J130" t="s">
        <v>140</v>
      </c>
      <c r="K130" t="str">
        <f t="shared" ref="K130" si="5">CONCATENATE(F130,G130,H130,I130,J130)</f>
        <v>replace dish_code=130 if dish=="Rohu fish"</v>
      </c>
    </row>
    <row r="131" spans="2:11" x14ac:dyDescent="0.25">
      <c r="B131" t="s">
        <v>120</v>
      </c>
      <c r="F131" t="s">
        <v>138</v>
      </c>
      <c r="G131">
        <v>131</v>
      </c>
      <c r="H131" t="s">
        <v>139</v>
      </c>
      <c r="I131" t="str">
        <f t="shared" ref="I131:I158" si="6">B131</f>
        <v>Rohu fish curry</v>
      </c>
      <c r="J131" t="s">
        <v>140</v>
      </c>
      <c r="K131" t="str">
        <f t="shared" ref="K131:K158" si="7">CONCATENATE(F131,G131,H131,I131,J131)</f>
        <v>replace dish_code=131 if dish=="Rohu fish curry"</v>
      </c>
    </row>
    <row r="132" spans="2:11" x14ac:dyDescent="0.25">
      <c r="B132" t="s">
        <v>121</v>
      </c>
      <c r="F132" t="s">
        <v>138</v>
      </c>
      <c r="G132">
        <v>132</v>
      </c>
      <c r="H132" t="s">
        <v>139</v>
      </c>
      <c r="I132" t="str">
        <f t="shared" si="6"/>
        <v>Rohu fish fry</v>
      </c>
      <c r="J132" t="s">
        <v>140</v>
      </c>
      <c r="K132" t="str">
        <f t="shared" si="7"/>
        <v>replace dish_code=132 if dish=="Rohu fish fry"</v>
      </c>
    </row>
    <row r="133" spans="2:11" x14ac:dyDescent="0.25">
      <c r="B133" t="s">
        <v>122</v>
      </c>
      <c r="F133" t="s">
        <v>138</v>
      </c>
      <c r="G133">
        <v>133</v>
      </c>
      <c r="H133" t="s">
        <v>139</v>
      </c>
      <c r="I133" t="str">
        <f t="shared" si="6"/>
        <v>Saag</v>
      </c>
      <c r="J133" t="s">
        <v>140</v>
      </c>
      <c r="K133" t="str">
        <f t="shared" si="7"/>
        <v>replace dish_code=133 if dish=="Saag"</v>
      </c>
    </row>
    <row r="134" spans="2:11" x14ac:dyDescent="0.25">
      <c r="B134" t="s">
        <v>123</v>
      </c>
      <c r="F134" t="s">
        <v>138</v>
      </c>
      <c r="G134">
        <v>134</v>
      </c>
      <c r="H134" t="s">
        <v>139</v>
      </c>
      <c r="I134" t="str">
        <f t="shared" si="6"/>
        <v>Salad</v>
      </c>
      <c r="J134" t="s">
        <v>140</v>
      </c>
      <c r="K134" t="str">
        <f t="shared" si="7"/>
        <v>replace dish_code=134 if dish=="Salad"</v>
      </c>
    </row>
    <row r="135" spans="2:11" x14ac:dyDescent="0.25">
      <c r="B135" t="s">
        <v>124</v>
      </c>
      <c r="F135" t="s">
        <v>138</v>
      </c>
      <c r="G135">
        <v>135</v>
      </c>
      <c r="H135" t="s">
        <v>139</v>
      </c>
      <c r="I135" t="str">
        <f t="shared" si="6"/>
        <v>Samosa</v>
      </c>
      <c r="J135" t="s">
        <v>140</v>
      </c>
      <c r="K135" t="str">
        <f t="shared" si="7"/>
        <v>replace dish_code=135 if dish=="Samosa"</v>
      </c>
    </row>
    <row r="136" spans="2:11" x14ac:dyDescent="0.25">
      <c r="B136" t="s">
        <v>125</v>
      </c>
      <c r="F136" t="s">
        <v>138</v>
      </c>
      <c r="G136">
        <v>136</v>
      </c>
      <c r="H136" t="s">
        <v>139</v>
      </c>
      <c r="I136" t="str">
        <f t="shared" si="6"/>
        <v>Sandesh</v>
      </c>
      <c r="J136" t="s">
        <v>140</v>
      </c>
      <c r="K136" t="str">
        <f t="shared" si="7"/>
        <v>replace dish_code=136 if dish=="Sandesh"</v>
      </c>
    </row>
    <row r="137" spans="2:11" x14ac:dyDescent="0.25">
      <c r="B137" t="s">
        <v>162</v>
      </c>
      <c r="F137" t="s">
        <v>138</v>
      </c>
      <c r="G137">
        <v>137</v>
      </c>
      <c r="H137" t="s">
        <v>139</v>
      </c>
      <c r="I137" t="str">
        <f t="shared" si="6"/>
        <v>Sandwich (non-veg)</v>
      </c>
      <c r="J137" t="s">
        <v>140</v>
      </c>
      <c r="K137" t="str">
        <f t="shared" si="7"/>
        <v>replace dish_code=137 if dish=="Sandwich (non-veg)"</v>
      </c>
    </row>
    <row r="138" spans="2:11" x14ac:dyDescent="0.25">
      <c r="B138" t="s">
        <v>126</v>
      </c>
      <c r="F138" t="s">
        <v>138</v>
      </c>
      <c r="G138">
        <v>138</v>
      </c>
      <c r="H138" t="s">
        <v>139</v>
      </c>
      <c r="I138" t="str">
        <f t="shared" si="6"/>
        <v>Semolina halwa</v>
      </c>
      <c r="J138" t="s">
        <v>140</v>
      </c>
      <c r="K138" t="str">
        <f t="shared" si="7"/>
        <v>replace dish_code=138 if dish=="Semolina halwa"</v>
      </c>
    </row>
    <row r="139" spans="2:11" x14ac:dyDescent="0.25">
      <c r="B139" t="s">
        <v>127</v>
      </c>
      <c r="F139" t="s">
        <v>138</v>
      </c>
      <c r="G139">
        <v>139</v>
      </c>
      <c r="H139" t="s">
        <v>139</v>
      </c>
      <c r="I139" t="str">
        <f t="shared" si="6"/>
        <v>Semolina upma</v>
      </c>
      <c r="J139" t="s">
        <v>140</v>
      </c>
      <c r="K139" t="str">
        <f t="shared" si="7"/>
        <v>replace dish_code=139 if dish=="Semolina upma"</v>
      </c>
    </row>
    <row r="140" spans="2:11" x14ac:dyDescent="0.25">
      <c r="B140" t="s">
        <v>128</v>
      </c>
      <c r="F140" t="s">
        <v>138</v>
      </c>
      <c r="G140">
        <v>140</v>
      </c>
      <c r="H140" t="s">
        <v>139</v>
      </c>
      <c r="I140" t="str">
        <f t="shared" si="6"/>
        <v>Simay payesh</v>
      </c>
      <c r="J140" t="s">
        <v>140</v>
      </c>
      <c r="K140" t="str">
        <f t="shared" si="7"/>
        <v>replace dish_code=140 if dish=="Simay payesh"</v>
      </c>
    </row>
    <row r="141" spans="2:11" x14ac:dyDescent="0.25">
      <c r="B141" t="s">
        <v>129</v>
      </c>
      <c r="F141" t="s">
        <v>138</v>
      </c>
      <c r="G141">
        <v>141</v>
      </c>
      <c r="H141" t="s">
        <v>139</v>
      </c>
      <c r="I141" t="str">
        <f t="shared" si="6"/>
        <v>Soaked whole Bengal gram</v>
      </c>
      <c r="J141" t="s">
        <v>140</v>
      </c>
      <c r="K141" t="str">
        <f t="shared" si="7"/>
        <v>replace dish_code=141 if dish=="Soaked whole Bengal gram"</v>
      </c>
    </row>
    <row r="142" spans="2:11" x14ac:dyDescent="0.25">
      <c r="B142" t="s">
        <v>130</v>
      </c>
      <c r="F142" t="s">
        <v>138</v>
      </c>
      <c r="G142">
        <v>142</v>
      </c>
      <c r="H142" t="s">
        <v>139</v>
      </c>
      <c r="I142" t="str">
        <f t="shared" si="6"/>
        <v>Soya bean curry</v>
      </c>
      <c r="J142" t="s">
        <v>140</v>
      </c>
      <c r="K142" t="str">
        <f t="shared" si="7"/>
        <v>replace dish_code=142 if dish=="Soya bean curry"</v>
      </c>
    </row>
    <row r="143" spans="2:11" x14ac:dyDescent="0.25">
      <c r="B143" t="s">
        <v>163</v>
      </c>
      <c r="F143" t="s">
        <v>138</v>
      </c>
      <c r="G143">
        <v>143</v>
      </c>
      <c r="H143" t="s">
        <v>139</v>
      </c>
      <c r="I143" t="str">
        <f t="shared" si="6"/>
        <v>Sprouts</v>
      </c>
      <c r="J143" t="s">
        <v>140</v>
      </c>
      <c r="K143" t="str">
        <f t="shared" si="7"/>
        <v>replace dish_code=143 if dish=="Sprouts"</v>
      </c>
    </row>
    <row r="144" spans="2:11" x14ac:dyDescent="0.25">
      <c r="B144" t="s">
        <v>17</v>
      </c>
      <c r="F144" t="s">
        <v>138</v>
      </c>
      <c r="G144">
        <v>144</v>
      </c>
      <c r="H144" t="s">
        <v>139</v>
      </c>
      <c r="I144" t="str">
        <f t="shared" si="6"/>
        <v>Steamed rice</v>
      </c>
      <c r="J144" t="s">
        <v>140</v>
      </c>
      <c r="K144" t="str">
        <f t="shared" si="7"/>
        <v>replace dish_code=144 if dish=="Steamed rice"</v>
      </c>
    </row>
    <row r="145" spans="2:11" x14ac:dyDescent="0.25">
      <c r="B145" t="s">
        <v>131</v>
      </c>
      <c r="F145" t="s">
        <v>138</v>
      </c>
      <c r="G145">
        <v>145</v>
      </c>
      <c r="H145" t="s">
        <v>139</v>
      </c>
      <c r="I145" t="str">
        <f t="shared" si="6"/>
        <v>Sukuti</v>
      </c>
      <c r="J145" t="s">
        <v>140</v>
      </c>
      <c r="K145" t="str">
        <f t="shared" si="7"/>
        <v>replace dish_code=145 if dish=="Sukuti"</v>
      </c>
    </row>
    <row r="146" spans="2:11" x14ac:dyDescent="0.25">
      <c r="B146" t="s">
        <v>132</v>
      </c>
      <c r="F146" t="s">
        <v>138</v>
      </c>
      <c r="G146">
        <v>146</v>
      </c>
      <c r="H146" t="s">
        <v>139</v>
      </c>
      <c r="I146" t="str">
        <f t="shared" si="6"/>
        <v>Sweet pancake</v>
      </c>
      <c r="J146" t="s">
        <v>140</v>
      </c>
      <c r="K146" t="str">
        <f t="shared" si="7"/>
        <v>replace dish_code=146 if dish=="Sweet pancake"</v>
      </c>
    </row>
    <row r="147" spans="2:11" x14ac:dyDescent="0.25">
      <c r="B147" t="s">
        <v>133</v>
      </c>
      <c r="F147" t="s">
        <v>138</v>
      </c>
      <c r="G147">
        <v>147</v>
      </c>
      <c r="H147" t="s">
        <v>139</v>
      </c>
      <c r="I147" t="str">
        <f t="shared" si="6"/>
        <v>Tangra fish curry</v>
      </c>
      <c r="J147" t="s">
        <v>140</v>
      </c>
      <c r="K147" t="str">
        <f t="shared" si="7"/>
        <v>replace dish_code=147 if dish=="Tangra fish curry"</v>
      </c>
    </row>
    <row r="148" spans="2:11" x14ac:dyDescent="0.25">
      <c r="B148" t="s">
        <v>18</v>
      </c>
      <c r="F148" t="s">
        <v>138</v>
      </c>
      <c r="G148">
        <v>148</v>
      </c>
      <c r="H148" t="s">
        <v>139</v>
      </c>
      <c r="I148" t="str">
        <f t="shared" si="6"/>
        <v>Tarka</v>
      </c>
      <c r="J148" t="s">
        <v>140</v>
      </c>
      <c r="K148" t="str">
        <f t="shared" si="7"/>
        <v>replace dish_code=148 if dish=="Tarka"</v>
      </c>
    </row>
    <row r="149" spans="2:11" x14ac:dyDescent="0.25">
      <c r="B149" t="s">
        <v>164</v>
      </c>
      <c r="F149" t="s">
        <v>138</v>
      </c>
      <c r="G149">
        <v>149</v>
      </c>
      <c r="H149" t="s">
        <v>139</v>
      </c>
      <c r="I149" t="str">
        <f t="shared" si="6"/>
        <v>Thukpa</v>
      </c>
      <c r="J149" t="s">
        <v>140</v>
      </c>
      <c r="K149" t="str">
        <f t="shared" si="7"/>
        <v>replace dish_code=149 if dish=="Thukpa"</v>
      </c>
    </row>
    <row r="150" spans="2:11" x14ac:dyDescent="0.25">
      <c r="B150" t="s">
        <v>165</v>
      </c>
      <c r="F150" t="s">
        <v>138</v>
      </c>
      <c r="G150">
        <v>150</v>
      </c>
      <c r="H150" t="s">
        <v>139</v>
      </c>
      <c r="I150" t="str">
        <f t="shared" si="6"/>
        <v>Uttapam with sambar and coconut chutney</v>
      </c>
      <c r="J150" t="s">
        <v>140</v>
      </c>
      <c r="K150" t="str">
        <f t="shared" si="7"/>
        <v>replace dish_code=150 if dish=="Uttapam with sambar and coconut chutney"</v>
      </c>
    </row>
    <row r="151" spans="2:11" x14ac:dyDescent="0.25">
      <c r="B151" t="s">
        <v>134</v>
      </c>
      <c r="F151" t="s">
        <v>138</v>
      </c>
      <c r="G151">
        <v>151</v>
      </c>
      <c r="H151" t="s">
        <v>139</v>
      </c>
      <c r="I151" t="str">
        <f t="shared" si="6"/>
        <v>Vanilla cake</v>
      </c>
      <c r="J151" t="s">
        <v>140</v>
      </c>
      <c r="K151" t="str">
        <f t="shared" si="7"/>
        <v>replace dish_code=151 if dish=="Vanilla cake"</v>
      </c>
    </row>
    <row r="152" spans="2:11" x14ac:dyDescent="0.25">
      <c r="B152" t="s">
        <v>166</v>
      </c>
      <c r="F152" t="s">
        <v>138</v>
      </c>
      <c r="G152">
        <v>152</v>
      </c>
      <c r="H152" t="s">
        <v>139</v>
      </c>
      <c r="I152" t="str">
        <f t="shared" si="6"/>
        <v>Vanilla ice cream</v>
      </c>
      <c r="J152" t="s">
        <v>140</v>
      </c>
      <c r="K152" t="str">
        <f t="shared" si="7"/>
        <v>replace dish_code=152 if dish=="Vanilla ice cream"</v>
      </c>
    </row>
    <row r="153" spans="2:11" x14ac:dyDescent="0.25">
      <c r="B153" t="s">
        <v>30</v>
      </c>
      <c r="F153" t="s">
        <v>138</v>
      </c>
      <c r="G153">
        <v>153</v>
      </c>
      <c r="H153" t="s">
        <v>139</v>
      </c>
      <c r="I153" t="str">
        <f t="shared" si="6"/>
        <v>Vegetable chow mein</v>
      </c>
      <c r="J153" t="s">
        <v>140</v>
      </c>
      <c r="K153" t="str">
        <f t="shared" si="7"/>
        <v>replace dish_code=153 if dish=="Vegetable chow mein"</v>
      </c>
    </row>
    <row r="154" spans="2:11" x14ac:dyDescent="0.25">
      <c r="B154" t="s">
        <v>135</v>
      </c>
      <c r="F154" t="s">
        <v>138</v>
      </c>
      <c r="G154">
        <v>154</v>
      </c>
      <c r="H154" t="s">
        <v>139</v>
      </c>
      <c r="I154" t="str">
        <f t="shared" si="6"/>
        <v>Vegetable pasta</v>
      </c>
      <c r="J154" t="s">
        <v>140</v>
      </c>
      <c r="K154" t="str">
        <f t="shared" si="7"/>
        <v>replace dish_code=154 if dish=="Vegetable pasta"</v>
      </c>
    </row>
    <row r="155" spans="2:11" x14ac:dyDescent="0.25">
      <c r="B155" t="s">
        <v>167</v>
      </c>
      <c r="F155" t="s">
        <v>138</v>
      </c>
      <c r="G155">
        <v>155</v>
      </c>
      <c r="H155" t="s">
        <v>139</v>
      </c>
      <c r="I155" t="str">
        <f t="shared" si="6"/>
        <v>Vegetable sandwich</v>
      </c>
      <c r="J155" t="s">
        <v>140</v>
      </c>
      <c r="K155" t="str">
        <f t="shared" si="7"/>
        <v>replace dish_code=155 if dish=="Vegetable sandwich"</v>
      </c>
    </row>
    <row r="156" spans="2:11" x14ac:dyDescent="0.25">
      <c r="B156" t="s">
        <v>168</v>
      </c>
      <c r="F156" t="s">
        <v>138</v>
      </c>
      <c r="G156">
        <v>156</v>
      </c>
      <c r="H156" t="s">
        <v>139</v>
      </c>
      <c r="I156" t="str">
        <f t="shared" si="6"/>
        <v>Vegetable soup</v>
      </c>
      <c r="J156" t="s">
        <v>140</v>
      </c>
      <c r="K156" t="str">
        <f t="shared" si="7"/>
        <v>replace dish_code=156 if dish=="Vegetable soup"</v>
      </c>
    </row>
    <row r="157" spans="2:11" x14ac:dyDescent="0.25">
      <c r="B157" t="s">
        <v>136</v>
      </c>
      <c r="F157" t="s">
        <v>138</v>
      </c>
      <c r="G157">
        <v>157</v>
      </c>
      <c r="H157" t="s">
        <v>139</v>
      </c>
      <c r="I157" t="str">
        <f t="shared" si="6"/>
        <v>Vetki fish curry with cauliflower</v>
      </c>
      <c r="J157" t="s">
        <v>140</v>
      </c>
      <c r="K157" t="str">
        <f t="shared" si="7"/>
        <v>replace dish_code=157 if dish=="Vetki fish curry with cauliflower"</v>
      </c>
    </row>
    <row r="158" spans="2:11" x14ac:dyDescent="0.25">
      <c r="B158" t="s">
        <v>137</v>
      </c>
      <c r="F158" t="s">
        <v>138</v>
      </c>
      <c r="G158">
        <v>158</v>
      </c>
      <c r="H158" t="s">
        <v>139</v>
      </c>
      <c r="I158" t="str">
        <f t="shared" si="6"/>
        <v>Yoghurt</v>
      </c>
      <c r="J158" t="s">
        <v>140</v>
      </c>
      <c r="K158" t="str">
        <f t="shared" si="7"/>
        <v>replace dish_code=158 if dish=="Yoghurt"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31"/>
  <sheetViews>
    <sheetView topLeftCell="F1" workbookViewId="0">
      <selection activeCell="M131" sqref="M2:M131"/>
    </sheetView>
  </sheetViews>
  <sheetFormatPr defaultRowHeight="15" x14ac:dyDescent="0.25"/>
  <cols>
    <col min="1" max="1" width="19.42578125" bestFit="1" customWidth="1"/>
    <col min="2" max="5" width="4" bestFit="1" customWidth="1"/>
    <col min="6" max="9" width="22.140625" customWidth="1"/>
    <col min="10" max="10" width="4" bestFit="1" customWidth="1"/>
    <col min="11" max="11" width="68.7109375" bestFit="1" customWidth="1"/>
    <col min="12" max="12" width="22.140625" customWidth="1"/>
    <col min="13" max="13" width="64.5703125" bestFit="1" customWidth="1"/>
  </cols>
  <sheetData>
    <row r="1" spans="1:13" x14ac:dyDescent="0.25">
      <c r="A1" t="s">
        <v>301</v>
      </c>
      <c r="I1" t="s">
        <v>302</v>
      </c>
      <c r="K1" t="s">
        <v>409</v>
      </c>
      <c r="L1" t="s">
        <v>300</v>
      </c>
      <c r="M1" t="s">
        <v>303</v>
      </c>
    </row>
    <row r="2" spans="1:13" x14ac:dyDescent="0.25">
      <c r="A2" t="s">
        <v>170</v>
      </c>
      <c r="B2">
        <v>1</v>
      </c>
      <c r="C2">
        <v>101</v>
      </c>
      <c r="D2">
        <v>102</v>
      </c>
      <c r="E2">
        <v>103</v>
      </c>
      <c r="F2" t="str">
        <f>CONCATENATE($A2,C2)</f>
        <v>amtspentperdish1101</v>
      </c>
      <c r="G2" t="str">
        <f t="shared" ref="G2:H2" si="0">CONCATENATE($A2,D2)</f>
        <v>amtspentperdish1102</v>
      </c>
      <c r="H2" t="str">
        <f t="shared" si="0"/>
        <v>amtspentperdish1103</v>
      </c>
      <c r="I2" t="s">
        <v>302</v>
      </c>
      <c r="J2">
        <f>B2</f>
        <v>1</v>
      </c>
      <c r="K2" t="str">
        <f>CONCATENATE($I2,$J2,"  =  (",F2,"-",$H2,")^2")</f>
        <v>gen double hdis_1  =  (amtspentperdish1101-amtspentperdish1103)^2</v>
      </c>
      <c r="L2" t="s">
        <v>300</v>
      </c>
      <c r="M2" t="str">
        <f>CONCATENATE(L2,$J2,"  =  (",G2,"-",$H2,")^2")</f>
        <v>gen double wdis_1  =  (amtspentperdish1102-amtspentperdish1103)^2</v>
      </c>
    </row>
    <row r="3" spans="1:13" x14ac:dyDescent="0.25">
      <c r="A3" t="s">
        <v>171</v>
      </c>
      <c r="B3">
        <v>2</v>
      </c>
      <c r="C3">
        <v>101</v>
      </c>
      <c r="D3">
        <v>102</v>
      </c>
      <c r="E3">
        <v>103</v>
      </c>
      <c r="F3" t="str">
        <f t="shared" ref="F3:F66" si="1">CONCATENATE($A3,C3)</f>
        <v>amtspentperdish2101</v>
      </c>
      <c r="G3" t="str">
        <f t="shared" ref="G3:G66" si="2">CONCATENATE($A3,D3)</f>
        <v>amtspentperdish2102</v>
      </c>
      <c r="H3" t="str">
        <f t="shared" ref="H3:H66" si="3">CONCATENATE($A3,E3)</f>
        <v>amtspentperdish2103</v>
      </c>
      <c r="I3" t="s">
        <v>302</v>
      </c>
      <c r="J3">
        <f t="shared" ref="J3:J66" si="4">B3</f>
        <v>2</v>
      </c>
      <c r="K3" t="str">
        <f t="shared" ref="K3:K66" si="5">CONCATENATE($I3,$J3,"  =  (",F3,"-",$H3,")^2")</f>
        <v>gen double hdis_2  =  (amtspentperdish2101-amtspentperdish2103)^2</v>
      </c>
      <c r="L3" t="s">
        <v>300</v>
      </c>
      <c r="M3" t="str">
        <f t="shared" ref="M3:M66" si="6">CONCATENATE(L3,$J3,"  =  (",G3,"-",$H3,")^2")</f>
        <v>gen double wdis_2  =  (amtspentperdish2102-amtspentperdish2103)^2</v>
      </c>
    </row>
    <row r="4" spans="1:13" x14ac:dyDescent="0.25">
      <c r="A4" t="s">
        <v>172</v>
      </c>
      <c r="B4">
        <v>3</v>
      </c>
      <c r="C4">
        <v>101</v>
      </c>
      <c r="D4">
        <v>102</v>
      </c>
      <c r="E4">
        <v>103</v>
      </c>
      <c r="F4" t="str">
        <f t="shared" si="1"/>
        <v>amtspentperdish3101</v>
      </c>
      <c r="G4" t="str">
        <f t="shared" si="2"/>
        <v>amtspentperdish3102</v>
      </c>
      <c r="H4" t="str">
        <f t="shared" si="3"/>
        <v>amtspentperdish3103</v>
      </c>
      <c r="I4" t="s">
        <v>302</v>
      </c>
      <c r="J4">
        <f t="shared" si="4"/>
        <v>3</v>
      </c>
      <c r="K4" t="str">
        <f t="shared" si="5"/>
        <v>gen double hdis_3  =  (amtspentperdish3101-amtspentperdish3103)^2</v>
      </c>
      <c r="L4" t="s">
        <v>300</v>
      </c>
      <c r="M4" t="str">
        <f t="shared" si="6"/>
        <v>gen double wdis_3  =  (amtspentperdish3102-amtspentperdish3103)^2</v>
      </c>
    </row>
    <row r="5" spans="1:13" x14ac:dyDescent="0.25">
      <c r="A5" t="s">
        <v>173</v>
      </c>
      <c r="B5">
        <v>4</v>
      </c>
      <c r="C5">
        <v>101</v>
      </c>
      <c r="D5">
        <v>102</v>
      </c>
      <c r="E5">
        <v>103</v>
      </c>
      <c r="F5" t="str">
        <f t="shared" si="1"/>
        <v>amtspentperdish4101</v>
      </c>
      <c r="G5" t="str">
        <f t="shared" si="2"/>
        <v>amtspentperdish4102</v>
      </c>
      <c r="H5" t="str">
        <f t="shared" si="3"/>
        <v>amtspentperdish4103</v>
      </c>
      <c r="I5" t="s">
        <v>302</v>
      </c>
      <c r="J5">
        <f t="shared" si="4"/>
        <v>4</v>
      </c>
      <c r="K5" t="str">
        <f t="shared" si="5"/>
        <v>gen double hdis_4  =  (amtspentperdish4101-amtspentperdish4103)^2</v>
      </c>
      <c r="L5" t="s">
        <v>300</v>
      </c>
      <c r="M5" t="str">
        <f t="shared" si="6"/>
        <v>gen double wdis_4  =  (amtspentperdish4102-amtspentperdish4103)^2</v>
      </c>
    </row>
    <row r="6" spans="1:13" x14ac:dyDescent="0.25">
      <c r="A6" t="s">
        <v>174</v>
      </c>
      <c r="B6">
        <v>5</v>
      </c>
      <c r="C6">
        <v>101</v>
      </c>
      <c r="D6">
        <v>102</v>
      </c>
      <c r="E6">
        <v>103</v>
      </c>
      <c r="F6" t="str">
        <f t="shared" si="1"/>
        <v>amtspentperdish5101</v>
      </c>
      <c r="G6" t="str">
        <f t="shared" si="2"/>
        <v>amtspentperdish5102</v>
      </c>
      <c r="H6" t="str">
        <f t="shared" si="3"/>
        <v>amtspentperdish5103</v>
      </c>
      <c r="I6" t="s">
        <v>302</v>
      </c>
      <c r="J6">
        <f t="shared" si="4"/>
        <v>5</v>
      </c>
      <c r="K6" t="str">
        <f t="shared" si="5"/>
        <v>gen double hdis_5  =  (amtspentperdish5101-amtspentperdish5103)^2</v>
      </c>
      <c r="L6" t="s">
        <v>300</v>
      </c>
      <c r="M6" t="str">
        <f t="shared" si="6"/>
        <v>gen double wdis_5  =  (amtspentperdish5102-amtspentperdish5103)^2</v>
      </c>
    </row>
    <row r="7" spans="1:13" x14ac:dyDescent="0.25">
      <c r="A7" t="s">
        <v>175</v>
      </c>
      <c r="B7">
        <v>6</v>
      </c>
      <c r="C7">
        <v>101</v>
      </c>
      <c r="D7">
        <v>102</v>
      </c>
      <c r="E7">
        <v>103</v>
      </c>
      <c r="F7" t="str">
        <f t="shared" si="1"/>
        <v>amtspentperdish6101</v>
      </c>
      <c r="G7" t="str">
        <f t="shared" si="2"/>
        <v>amtspentperdish6102</v>
      </c>
      <c r="H7" t="str">
        <f t="shared" si="3"/>
        <v>amtspentperdish6103</v>
      </c>
      <c r="I7" t="s">
        <v>302</v>
      </c>
      <c r="J7">
        <f t="shared" si="4"/>
        <v>6</v>
      </c>
      <c r="K7" t="str">
        <f t="shared" si="5"/>
        <v>gen double hdis_6  =  (amtspentperdish6101-amtspentperdish6103)^2</v>
      </c>
      <c r="L7" t="s">
        <v>300</v>
      </c>
      <c r="M7" t="str">
        <f t="shared" si="6"/>
        <v>gen double wdis_6  =  (amtspentperdish6102-amtspentperdish6103)^2</v>
      </c>
    </row>
    <row r="8" spans="1:13" x14ac:dyDescent="0.25">
      <c r="A8" t="s">
        <v>176</v>
      </c>
      <c r="B8">
        <v>7</v>
      </c>
      <c r="C8">
        <v>101</v>
      </c>
      <c r="D8">
        <v>102</v>
      </c>
      <c r="E8">
        <v>103</v>
      </c>
      <c r="F8" t="str">
        <f t="shared" si="1"/>
        <v>amtspentperdish7101</v>
      </c>
      <c r="G8" t="str">
        <f t="shared" si="2"/>
        <v>amtspentperdish7102</v>
      </c>
      <c r="H8" t="str">
        <f t="shared" si="3"/>
        <v>amtspentperdish7103</v>
      </c>
      <c r="I8" t="s">
        <v>302</v>
      </c>
      <c r="J8">
        <f t="shared" si="4"/>
        <v>7</v>
      </c>
      <c r="K8" t="str">
        <f t="shared" si="5"/>
        <v>gen double hdis_7  =  (amtspentperdish7101-amtspentperdish7103)^2</v>
      </c>
      <c r="L8" t="s">
        <v>300</v>
      </c>
      <c r="M8" t="str">
        <f t="shared" si="6"/>
        <v>gen double wdis_7  =  (amtspentperdish7102-amtspentperdish7103)^2</v>
      </c>
    </row>
    <row r="9" spans="1:13" x14ac:dyDescent="0.25">
      <c r="A9" t="s">
        <v>177</v>
      </c>
      <c r="B9">
        <v>8</v>
      </c>
      <c r="C9">
        <v>101</v>
      </c>
      <c r="D9">
        <v>102</v>
      </c>
      <c r="E9">
        <v>103</v>
      </c>
      <c r="F9" t="str">
        <f t="shared" si="1"/>
        <v>amtspentperdish8101</v>
      </c>
      <c r="G9" t="str">
        <f t="shared" si="2"/>
        <v>amtspentperdish8102</v>
      </c>
      <c r="H9" t="str">
        <f t="shared" si="3"/>
        <v>amtspentperdish8103</v>
      </c>
      <c r="I9" t="s">
        <v>302</v>
      </c>
      <c r="J9">
        <f t="shared" si="4"/>
        <v>8</v>
      </c>
      <c r="K9" t="str">
        <f t="shared" si="5"/>
        <v>gen double hdis_8  =  (amtspentperdish8101-amtspentperdish8103)^2</v>
      </c>
      <c r="L9" t="s">
        <v>300</v>
      </c>
      <c r="M9" t="str">
        <f t="shared" si="6"/>
        <v>gen double wdis_8  =  (amtspentperdish8102-amtspentperdish8103)^2</v>
      </c>
    </row>
    <row r="10" spans="1:13" x14ac:dyDescent="0.25">
      <c r="A10" t="s">
        <v>178</v>
      </c>
      <c r="B10">
        <v>9</v>
      </c>
      <c r="C10">
        <v>101</v>
      </c>
      <c r="D10">
        <v>102</v>
      </c>
      <c r="E10">
        <v>103</v>
      </c>
      <c r="F10" t="str">
        <f t="shared" si="1"/>
        <v>amtspentperdish9101</v>
      </c>
      <c r="G10" t="str">
        <f t="shared" si="2"/>
        <v>amtspentperdish9102</v>
      </c>
      <c r="H10" t="str">
        <f t="shared" si="3"/>
        <v>amtspentperdish9103</v>
      </c>
      <c r="I10" t="s">
        <v>302</v>
      </c>
      <c r="J10">
        <f t="shared" si="4"/>
        <v>9</v>
      </c>
      <c r="K10" t="str">
        <f t="shared" si="5"/>
        <v>gen double hdis_9  =  (amtspentperdish9101-amtspentperdish9103)^2</v>
      </c>
      <c r="L10" t="s">
        <v>300</v>
      </c>
      <c r="M10" t="str">
        <f t="shared" si="6"/>
        <v>gen double wdis_9  =  (amtspentperdish9102-amtspentperdish9103)^2</v>
      </c>
    </row>
    <row r="11" spans="1:13" x14ac:dyDescent="0.25">
      <c r="A11" t="s">
        <v>179</v>
      </c>
      <c r="B11">
        <v>10</v>
      </c>
      <c r="C11">
        <v>101</v>
      </c>
      <c r="D11">
        <v>102</v>
      </c>
      <c r="E11">
        <v>103</v>
      </c>
      <c r="F11" t="str">
        <f t="shared" si="1"/>
        <v>amtspentperdish10101</v>
      </c>
      <c r="G11" t="str">
        <f t="shared" si="2"/>
        <v>amtspentperdish10102</v>
      </c>
      <c r="H11" t="str">
        <f t="shared" si="3"/>
        <v>amtspentperdish10103</v>
      </c>
      <c r="I11" t="s">
        <v>302</v>
      </c>
      <c r="J11">
        <f t="shared" si="4"/>
        <v>10</v>
      </c>
      <c r="K11" t="str">
        <f t="shared" si="5"/>
        <v>gen double hdis_10  =  (amtspentperdish10101-amtspentperdish10103)^2</v>
      </c>
      <c r="L11" t="s">
        <v>300</v>
      </c>
      <c r="M11" t="str">
        <f t="shared" si="6"/>
        <v>gen double wdis_10  =  (amtspentperdish10102-amtspentperdish10103)^2</v>
      </c>
    </row>
    <row r="12" spans="1:13" x14ac:dyDescent="0.25">
      <c r="A12" t="s">
        <v>180</v>
      </c>
      <c r="B12">
        <v>12</v>
      </c>
      <c r="C12">
        <v>101</v>
      </c>
      <c r="D12">
        <v>102</v>
      </c>
      <c r="E12">
        <v>103</v>
      </c>
      <c r="F12" t="str">
        <f t="shared" si="1"/>
        <v>amtspentperdish12101</v>
      </c>
      <c r="G12" t="str">
        <f t="shared" si="2"/>
        <v>amtspentperdish12102</v>
      </c>
      <c r="H12" t="str">
        <f t="shared" si="3"/>
        <v>amtspentperdish12103</v>
      </c>
      <c r="I12" t="s">
        <v>302</v>
      </c>
      <c r="J12">
        <f t="shared" si="4"/>
        <v>12</v>
      </c>
      <c r="K12" t="str">
        <f t="shared" si="5"/>
        <v>gen double hdis_12  =  (amtspentperdish12101-amtspentperdish12103)^2</v>
      </c>
      <c r="L12" t="s">
        <v>300</v>
      </c>
      <c r="M12" t="str">
        <f t="shared" si="6"/>
        <v>gen double wdis_12  =  (amtspentperdish12102-amtspentperdish12103)^2</v>
      </c>
    </row>
    <row r="13" spans="1:13" x14ac:dyDescent="0.25">
      <c r="A13" t="s">
        <v>181</v>
      </c>
      <c r="B13">
        <v>13</v>
      </c>
      <c r="C13">
        <v>101</v>
      </c>
      <c r="D13">
        <v>102</v>
      </c>
      <c r="E13">
        <v>103</v>
      </c>
      <c r="F13" t="str">
        <f t="shared" si="1"/>
        <v>amtspentperdish13101</v>
      </c>
      <c r="G13" t="str">
        <f t="shared" si="2"/>
        <v>amtspentperdish13102</v>
      </c>
      <c r="H13" t="str">
        <f t="shared" si="3"/>
        <v>amtspentperdish13103</v>
      </c>
      <c r="I13" t="s">
        <v>302</v>
      </c>
      <c r="J13">
        <f t="shared" si="4"/>
        <v>13</v>
      </c>
      <c r="K13" t="str">
        <f t="shared" si="5"/>
        <v>gen double hdis_13  =  (amtspentperdish13101-amtspentperdish13103)^2</v>
      </c>
      <c r="L13" t="s">
        <v>300</v>
      </c>
      <c r="M13" t="str">
        <f t="shared" si="6"/>
        <v>gen double wdis_13  =  (amtspentperdish13102-amtspentperdish13103)^2</v>
      </c>
    </row>
    <row r="14" spans="1:13" x14ac:dyDescent="0.25">
      <c r="A14" t="s">
        <v>182</v>
      </c>
      <c r="B14">
        <v>14</v>
      </c>
      <c r="C14">
        <v>101</v>
      </c>
      <c r="D14">
        <v>102</v>
      </c>
      <c r="E14">
        <v>103</v>
      </c>
      <c r="F14" t="str">
        <f t="shared" si="1"/>
        <v>amtspentperdish14101</v>
      </c>
      <c r="G14" t="str">
        <f t="shared" si="2"/>
        <v>amtspentperdish14102</v>
      </c>
      <c r="H14" t="str">
        <f t="shared" si="3"/>
        <v>amtspentperdish14103</v>
      </c>
      <c r="I14" t="s">
        <v>302</v>
      </c>
      <c r="J14">
        <f t="shared" si="4"/>
        <v>14</v>
      </c>
      <c r="K14" t="str">
        <f t="shared" si="5"/>
        <v>gen double hdis_14  =  (amtspentperdish14101-amtspentperdish14103)^2</v>
      </c>
      <c r="L14" t="s">
        <v>300</v>
      </c>
      <c r="M14" t="str">
        <f t="shared" si="6"/>
        <v>gen double wdis_14  =  (amtspentperdish14102-amtspentperdish14103)^2</v>
      </c>
    </row>
    <row r="15" spans="1:13" x14ac:dyDescent="0.25">
      <c r="A15" t="s">
        <v>183</v>
      </c>
      <c r="B15">
        <v>15</v>
      </c>
      <c r="C15">
        <v>101</v>
      </c>
      <c r="D15">
        <v>102</v>
      </c>
      <c r="E15">
        <v>103</v>
      </c>
      <c r="F15" t="str">
        <f t="shared" si="1"/>
        <v>amtspentperdish15101</v>
      </c>
      <c r="G15" t="str">
        <f t="shared" si="2"/>
        <v>amtspentperdish15102</v>
      </c>
      <c r="H15" t="str">
        <f t="shared" si="3"/>
        <v>amtspentperdish15103</v>
      </c>
      <c r="I15" t="s">
        <v>302</v>
      </c>
      <c r="J15">
        <f t="shared" si="4"/>
        <v>15</v>
      </c>
      <c r="K15" t="str">
        <f t="shared" si="5"/>
        <v>gen double hdis_15  =  (amtspentperdish15101-amtspentperdish15103)^2</v>
      </c>
      <c r="L15" t="s">
        <v>300</v>
      </c>
      <c r="M15" t="str">
        <f t="shared" si="6"/>
        <v>gen double wdis_15  =  (amtspentperdish15102-amtspentperdish15103)^2</v>
      </c>
    </row>
    <row r="16" spans="1:13" x14ac:dyDescent="0.25">
      <c r="A16" t="s">
        <v>184</v>
      </c>
      <c r="B16">
        <v>16</v>
      </c>
      <c r="C16">
        <v>101</v>
      </c>
      <c r="D16">
        <v>102</v>
      </c>
      <c r="E16">
        <v>103</v>
      </c>
      <c r="F16" t="str">
        <f t="shared" si="1"/>
        <v>amtspentperdish16101</v>
      </c>
      <c r="G16" t="str">
        <f t="shared" si="2"/>
        <v>amtspentperdish16102</v>
      </c>
      <c r="H16" t="str">
        <f t="shared" si="3"/>
        <v>amtspentperdish16103</v>
      </c>
      <c r="I16" t="s">
        <v>302</v>
      </c>
      <c r="J16">
        <f t="shared" si="4"/>
        <v>16</v>
      </c>
      <c r="K16" t="str">
        <f t="shared" si="5"/>
        <v>gen double hdis_16  =  (amtspentperdish16101-amtspentperdish16103)^2</v>
      </c>
      <c r="L16" t="s">
        <v>300</v>
      </c>
      <c r="M16" t="str">
        <f t="shared" si="6"/>
        <v>gen double wdis_16  =  (amtspentperdish16102-amtspentperdish16103)^2</v>
      </c>
    </row>
    <row r="17" spans="1:13" x14ac:dyDescent="0.25">
      <c r="A17" t="s">
        <v>185</v>
      </c>
      <c r="B17">
        <v>17</v>
      </c>
      <c r="C17">
        <v>101</v>
      </c>
      <c r="D17">
        <v>102</v>
      </c>
      <c r="E17">
        <v>103</v>
      </c>
      <c r="F17" t="str">
        <f t="shared" si="1"/>
        <v>amtspentperdish17101</v>
      </c>
      <c r="G17" t="str">
        <f t="shared" si="2"/>
        <v>amtspentperdish17102</v>
      </c>
      <c r="H17" t="str">
        <f t="shared" si="3"/>
        <v>amtspentperdish17103</v>
      </c>
      <c r="I17" t="s">
        <v>302</v>
      </c>
      <c r="J17">
        <f t="shared" si="4"/>
        <v>17</v>
      </c>
      <c r="K17" t="str">
        <f t="shared" si="5"/>
        <v>gen double hdis_17  =  (amtspentperdish17101-amtspentperdish17103)^2</v>
      </c>
      <c r="L17" t="s">
        <v>300</v>
      </c>
      <c r="M17" t="str">
        <f t="shared" si="6"/>
        <v>gen double wdis_17  =  (amtspentperdish17102-amtspentperdish17103)^2</v>
      </c>
    </row>
    <row r="18" spans="1:13" x14ac:dyDescent="0.25">
      <c r="A18" t="s">
        <v>186</v>
      </c>
      <c r="B18">
        <v>18</v>
      </c>
      <c r="C18">
        <v>101</v>
      </c>
      <c r="D18">
        <v>102</v>
      </c>
      <c r="E18">
        <v>103</v>
      </c>
      <c r="F18" t="str">
        <f t="shared" si="1"/>
        <v>amtspentperdish18101</v>
      </c>
      <c r="G18" t="str">
        <f t="shared" si="2"/>
        <v>amtspentperdish18102</v>
      </c>
      <c r="H18" t="str">
        <f t="shared" si="3"/>
        <v>amtspentperdish18103</v>
      </c>
      <c r="I18" t="s">
        <v>302</v>
      </c>
      <c r="J18">
        <f t="shared" si="4"/>
        <v>18</v>
      </c>
      <c r="K18" t="str">
        <f t="shared" si="5"/>
        <v>gen double hdis_18  =  (amtspentperdish18101-amtspentperdish18103)^2</v>
      </c>
      <c r="L18" t="s">
        <v>300</v>
      </c>
      <c r="M18" t="str">
        <f t="shared" si="6"/>
        <v>gen double wdis_18  =  (amtspentperdish18102-amtspentperdish18103)^2</v>
      </c>
    </row>
    <row r="19" spans="1:13" x14ac:dyDescent="0.25">
      <c r="A19" t="s">
        <v>187</v>
      </c>
      <c r="B19">
        <v>19</v>
      </c>
      <c r="C19">
        <v>101</v>
      </c>
      <c r="D19">
        <v>102</v>
      </c>
      <c r="E19">
        <v>103</v>
      </c>
      <c r="F19" t="str">
        <f t="shared" si="1"/>
        <v>amtspentperdish19101</v>
      </c>
      <c r="G19" t="str">
        <f t="shared" si="2"/>
        <v>amtspentperdish19102</v>
      </c>
      <c r="H19" t="str">
        <f t="shared" si="3"/>
        <v>amtspentperdish19103</v>
      </c>
      <c r="I19" t="s">
        <v>302</v>
      </c>
      <c r="J19">
        <f t="shared" si="4"/>
        <v>19</v>
      </c>
      <c r="K19" t="str">
        <f t="shared" si="5"/>
        <v>gen double hdis_19  =  (amtspentperdish19101-amtspentperdish19103)^2</v>
      </c>
      <c r="L19" t="s">
        <v>300</v>
      </c>
      <c r="M19" t="str">
        <f t="shared" si="6"/>
        <v>gen double wdis_19  =  (amtspentperdish19102-amtspentperdish19103)^2</v>
      </c>
    </row>
    <row r="20" spans="1:13" x14ac:dyDescent="0.25">
      <c r="A20" t="s">
        <v>188</v>
      </c>
      <c r="B20">
        <v>20</v>
      </c>
      <c r="C20">
        <v>101</v>
      </c>
      <c r="D20">
        <v>102</v>
      </c>
      <c r="E20">
        <v>103</v>
      </c>
      <c r="F20" t="str">
        <f t="shared" si="1"/>
        <v>amtspentperdish20101</v>
      </c>
      <c r="G20" t="str">
        <f t="shared" si="2"/>
        <v>amtspentperdish20102</v>
      </c>
      <c r="H20" t="str">
        <f t="shared" si="3"/>
        <v>amtspentperdish20103</v>
      </c>
      <c r="I20" t="s">
        <v>302</v>
      </c>
      <c r="J20">
        <f t="shared" si="4"/>
        <v>20</v>
      </c>
      <c r="K20" t="str">
        <f t="shared" si="5"/>
        <v>gen double hdis_20  =  (amtspentperdish20101-amtspentperdish20103)^2</v>
      </c>
      <c r="L20" t="s">
        <v>300</v>
      </c>
      <c r="M20" t="str">
        <f t="shared" si="6"/>
        <v>gen double wdis_20  =  (amtspentperdish20102-amtspentperdish20103)^2</v>
      </c>
    </row>
    <row r="21" spans="1:13" x14ac:dyDescent="0.25">
      <c r="A21" t="s">
        <v>189</v>
      </c>
      <c r="B21">
        <v>21</v>
      </c>
      <c r="C21">
        <v>101</v>
      </c>
      <c r="D21">
        <v>102</v>
      </c>
      <c r="E21">
        <v>103</v>
      </c>
      <c r="F21" t="str">
        <f t="shared" si="1"/>
        <v>amtspentperdish21101</v>
      </c>
      <c r="G21" t="str">
        <f t="shared" si="2"/>
        <v>amtspentperdish21102</v>
      </c>
      <c r="H21" t="str">
        <f t="shared" si="3"/>
        <v>amtspentperdish21103</v>
      </c>
      <c r="I21" t="s">
        <v>302</v>
      </c>
      <c r="J21">
        <f t="shared" si="4"/>
        <v>21</v>
      </c>
      <c r="K21" t="str">
        <f t="shared" si="5"/>
        <v>gen double hdis_21  =  (amtspentperdish21101-amtspentperdish21103)^2</v>
      </c>
      <c r="L21" t="s">
        <v>300</v>
      </c>
      <c r="M21" t="str">
        <f t="shared" si="6"/>
        <v>gen double wdis_21  =  (amtspentperdish21102-amtspentperdish21103)^2</v>
      </c>
    </row>
    <row r="22" spans="1:13" x14ac:dyDescent="0.25">
      <c r="A22" t="s">
        <v>190</v>
      </c>
      <c r="B22">
        <v>22</v>
      </c>
      <c r="C22">
        <v>101</v>
      </c>
      <c r="D22">
        <v>102</v>
      </c>
      <c r="E22">
        <v>103</v>
      </c>
      <c r="F22" t="str">
        <f t="shared" si="1"/>
        <v>amtspentperdish22101</v>
      </c>
      <c r="G22" t="str">
        <f t="shared" si="2"/>
        <v>amtspentperdish22102</v>
      </c>
      <c r="H22" t="str">
        <f t="shared" si="3"/>
        <v>amtspentperdish22103</v>
      </c>
      <c r="I22" t="s">
        <v>302</v>
      </c>
      <c r="J22">
        <f t="shared" si="4"/>
        <v>22</v>
      </c>
      <c r="K22" t="str">
        <f t="shared" si="5"/>
        <v>gen double hdis_22  =  (amtspentperdish22101-amtspentperdish22103)^2</v>
      </c>
      <c r="L22" t="s">
        <v>300</v>
      </c>
      <c r="M22" t="str">
        <f t="shared" si="6"/>
        <v>gen double wdis_22  =  (amtspentperdish22102-amtspentperdish22103)^2</v>
      </c>
    </row>
    <row r="23" spans="1:13" x14ac:dyDescent="0.25">
      <c r="A23" t="s">
        <v>191</v>
      </c>
      <c r="B23">
        <v>23</v>
      </c>
      <c r="C23">
        <v>101</v>
      </c>
      <c r="D23">
        <v>102</v>
      </c>
      <c r="E23">
        <v>103</v>
      </c>
      <c r="F23" t="str">
        <f t="shared" si="1"/>
        <v>amtspentperdish23101</v>
      </c>
      <c r="G23" t="str">
        <f t="shared" si="2"/>
        <v>amtspentperdish23102</v>
      </c>
      <c r="H23" t="str">
        <f t="shared" si="3"/>
        <v>amtspentperdish23103</v>
      </c>
      <c r="I23" t="s">
        <v>302</v>
      </c>
      <c r="J23">
        <f t="shared" si="4"/>
        <v>23</v>
      </c>
      <c r="K23" t="str">
        <f t="shared" si="5"/>
        <v>gen double hdis_23  =  (amtspentperdish23101-amtspentperdish23103)^2</v>
      </c>
      <c r="L23" t="s">
        <v>300</v>
      </c>
      <c r="M23" t="str">
        <f t="shared" si="6"/>
        <v>gen double wdis_23  =  (amtspentperdish23102-amtspentperdish23103)^2</v>
      </c>
    </row>
    <row r="24" spans="1:13" x14ac:dyDescent="0.25">
      <c r="A24" t="s">
        <v>192</v>
      </c>
      <c r="B24">
        <v>24</v>
      </c>
      <c r="C24">
        <v>101</v>
      </c>
      <c r="D24">
        <v>102</v>
      </c>
      <c r="E24">
        <v>103</v>
      </c>
      <c r="F24" t="str">
        <f t="shared" si="1"/>
        <v>amtspentperdish24101</v>
      </c>
      <c r="G24" t="str">
        <f t="shared" si="2"/>
        <v>amtspentperdish24102</v>
      </c>
      <c r="H24" t="str">
        <f t="shared" si="3"/>
        <v>amtspentperdish24103</v>
      </c>
      <c r="I24" t="s">
        <v>302</v>
      </c>
      <c r="J24">
        <f t="shared" si="4"/>
        <v>24</v>
      </c>
      <c r="K24" t="str">
        <f t="shared" si="5"/>
        <v>gen double hdis_24  =  (amtspentperdish24101-amtspentperdish24103)^2</v>
      </c>
      <c r="L24" t="s">
        <v>300</v>
      </c>
      <c r="M24" t="str">
        <f t="shared" si="6"/>
        <v>gen double wdis_24  =  (amtspentperdish24102-amtspentperdish24103)^2</v>
      </c>
    </row>
    <row r="25" spans="1:13" x14ac:dyDescent="0.25">
      <c r="A25" t="s">
        <v>193</v>
      </c>
      <c r="B25">
        <v>26</v>
      </c>
      <c r="C25">
        <v>101</v>
      </c>
      <c r="D25">
        <v>102</v>
      </c>
      <c r="E25">
        <v>103</v>
      </c>
      <c r="F25" t="str">
        <f t="shared" si="1"/>
        <v>amtspentperdish26101</v>
      </c>
      <c r="G25" t="str">
        <f t="shared" si="2"/>
        <v>amtspentperdish26102</v>
      </c>
      <c r="H25" t="str">
        <f t="shared" si="3"/>
        <v>amtspentperdish26103</v>
      </c>
      <c r="I25" t="s">
        <v>302</v>
      </c>
      <c r="J25">
        <f t="shared" si="4"/>
        <v>26</v>
      </c>
      <c r="K25" t="str">
        <f t="shared" si="5"/>
        <v>gen double hdis_26  =  (amtspentperdish26101-amtspentperdish26103)^2</v>
      </c>
      <c r="L25" t="s">
        <v>300</v>
      </c>
      <c r="M25" t="str">
        <f t="shared" si="6"/>
        <v>gen double wdis_26  =  (amtspentperdish26102-amtspentperdish26103)^2</v>
      </c>
    </row>
    <row r="26" spans="1:13" x14ac:dyDescent="0.25">
      <c r="A26" t="s">
        <v>194</v>
      </c>
      <c r="B26">
        <v>27</v>
      </c>
      <c r="C26">
        <v>101</v>
      </c>
      <c r="D26">
        <v>102</v>
      </c>
      <c r="E26">
        <v>103</v>
      </c>
      <c r="F26" t="str">
        <f t="shared" si="1"/>
        <v>amtspentperdish27101</v>
      </c>
      <c r="G26" t="str">
        <f t="shared" si="2"/>
        <v>amtspentperdish27102</v>
      </c>
      <c r="H26" t="str">
        <f t="shared" si="3"/>
        <v>amtspentperdish27103</v>
      </c>
      <c r="I26" t="s">
        <v>302</v>
      </c>
      <c r="J26">
        <f t="shared" si="4"/>
        <v>27</v>
      </c>
      <c r="K26" t="str">
        <f t="shared" si="5"/>
        <v>gen double hdis_27  =  (amtspentperdish27101-amtspentperdish27103)^2</v>
      </c>
      <c r="L26" t="s">
        <v>300</v>
      </c>
      <c r="M26" t="str">
        <f t="shared" si="6"/>
        <v>gen double wdis_27  =  (amtspentperdish27102-amtspentperdish27103)^2</v>
      </c>
    </row>
    <row r="27" spans="1:13" x14ac:dyDescent="0.25">
      <c r="A27" t="s">
        <v>195</v>
      </c>
      <c r="B27">
        <v>28</v>
      </c>
      <c r="C27">
        <v>101</v>
      </c>
      <c r="D27">
        <v>102</v>
      </c>
      <c r="E27">
        <v>103</v>
      </c>
      <c r="F27" t="str">
        <f t="shared" si="1"/>
        <v>amtspentperdish28101</v>
      </c>
      <c r="G27" t="str">
        <f t="shared" si="2"/>
        <v>amtspentperdish28102</v>
      </c>
      <c r="H27" t="str">
        <f t="shared" si="3"/>
        <v>amtspentperdish28103</v>
      </c>
      <c r="I27" t="s">
        <v>302</v>
      </c>
      <c r="J27">
        <f t="shared" si="4"/>
        <v>28</v>
      </c>
      <c r="K27" t="str">
        <f t="shared" si="5"/>
        <v>gen double hdis_28  =  (amtspentperdish28101-amtspentperdish28103)^2</v>
      </c>
      <c r="L27" t="s">
        <v>300</v>
      </c>
      <c r="M27" t="str">
        <f t="shared" si="6"/>
        <v>gen double wdis_28  =  (amtspentperdish28102-amtspentperdish28103)^2</v>
      </c>
    </row>
    <row r="28" spans="1:13" x14ac:dyDescent="0.25">
      <c r="A28" t="s">
        <v>196</v>
      </c>
      <c r="B28">
        <v>29</v>
      </c>
      <c r="C28">
        <v>101</v>
      </c>
      <c r="D28">
        <v>102</v>
      </c>
      <c r="E28">
        <v>103</v>
      </c>
      <c r="F28" t="str">
        <f t="shared" si="1"/>
        <v>amtspentperdish29101</v>
      </c>
      <c r="G28" t="str">
        <f t="shared" si="2"/>
        <v>amtspentperdish29102</v>
      </c>
      <c r="H28" t="str">
        <f t="shared" si="3"/>
        <v>amtspentperdish29103</v>
      </c>
      <c r="I28" t="s">
        <v>302</v>
      </c>
      <c r="J28">
        <f t="shared" si="4"/>
        <v>29</v>
      </c>
      <c r="K28" t="str">
        <f t="shared" si="5"/>
        <v>gen double hdis_29  =  (amtspentperdish29101-amtspentperdish29103)^2</v>
      </c>
      <c r="L28" t="s">
        <v>300</v>
      </c>
      <c r="M28" t="str">
        <f t="shared" si="6"/>
        <v>gen double wdis_29  =  (amtspentperdish29102-amtspentperdish29103)^2</v>
      </c>
    </row>
    <row r="29" spans="1:13" x14ac:dyDescent="0.25">
      <c r="A29" t="s">
        <v>197</v>
      </c>
      <c r="B29">
        <v>30</v>
      </c>
      <c r="C29">
        <v>101</v>
      </c>
      <c r="D29">
        <v>102</v>
      </c>
      <c r="E29">
        <v>103</v>
      </c>
      <c r="F29" t="str">
        <f t="shared" si="1"/>
        <v>amtspentperdish30101</v>
      </c>
      <c r="G29" t="str">
        <f t="shared" si="2"/>
        <v>amtspentperdish30102</v>
      </c>
      <c r="H29" t="str">
        <f t="shared" si="3"/>
        <v>amtspentperdish30103</v>
      </c>
      <c r="I29" t="s">
        <v>302</v>
      </c>
      <c r="J29">
        <f t="shared" si="4"/>
        <v>30</v>
      </c>
      <c r="K29" t="str">
        <f t="shared" si="5"/>
        <v>gen double hdis_30  =  (amtspentperdish30101-amtspentperdish30103)^2</v>
      </c>
      <c r="L29" t="s">
        <v>300</v>
      </c>
      <c r="M29" t="str">
        <f t="shared" si="6"/>
        <v>gen double wdis_30  =  (amtspentperdish30102-amtspentperdish30103)^2</v>
      </c>
    </row>
    <row r="30" spans="1:13" x14ac:dyDescent="0.25">
      <c r="A30" t="s">
        <v>198</v>
      </c>
      <c r="B30">
        <v>31</v>
      </c>
      <c r="C30">
        <v>101</v>
      </c>
      <c r="D30">
        <v>102</v>
      </c>
      <c r="E30">
        <v>103</v>
      </c>
      <c r="F30" t="str">
        <f t="shared" si="1"/>
        <v>amtspentperdish31101</v>
      </c>
      <c r="G30" t="str">
        <f t="shared" si="2"/>
        <v>amtspentperdish31102</v>
      </c>
      <c r="H30" t="str">
        <f t="shared" si="3"/>
        <v>amtspentperdish31103</v>
      </c>
      <c r="I30" t="s">
        <v>302</v>
      </c>
      <c r="J30">
        <f t="shared" si="4"/>
        <v>31</v>
      </c>
      <c r="K30" t="str">
        <f t="shared" si="5"/>
        <v>gen double hdis_31  =  (amtspentperdish31101-amtspentperdish31103)^2</v>
      </c>
      <c r="L30" t="s">
        <v>300</v>
      </c>
      <c r="M30" t="str">
        <f t="shared" si="6"/>
        <v>gen double wdis_31  =  (amtspentperdish31102-amtspentperdish31103)^2</v>
      </c>
    </row>
    <row r="31" spans="1:13" x14ac:dyDescent="0.25">
      <c r="A31" t="s">
        <v>199</v>
      </c>
      <c r="B31">
        <v>32</v>
      </c>
      <c r="C31">
        <v>101</v>
      </c>
      <c r="D31">
        <v>102</v>
      </c>
      <c r="E31">
        <v>103</v>
      </c>
      <c r="F31" t="str">
        <f t="shared" si="1"/>
        <v>amtspentperdish32101</v>
      </c>
      <c r="G31" t="str">
        <f t="shared" si="2"/>
        <v>amtspentperdish32102</v>
      </c>
      <c r="H31" t="str">
        <f t="shared" si="3"/>
        <v>amtspentperdish32103</v>
      </c>
      <c r="I31" t="s">
        <v>302</v>
      </c>
      <c r="J31">
        <f t="shared" si="4"/>
        <v>32</v>
      </c>
      <c r="K31" t="str">
        <f t="shared" si="5"/>
        <v>gen double hdis_32  =  (amtspentperdish32101-amtspentperdish32103)^2</v>
      </c>
      <c r="L31" t="s">
        <v>300</v>
      </c>
      <c r="M31" t="str">
        <f t="shared" si="6"/>
        <v>gen double wdis_32  =  (amtspentperdish32102-amtspentperdish32103)^2</v>
      </c>
    </row>
    <row r="32" spans="1:13" x14ac:dyDescent="0.25">
      <c r="A32" t="s">
        <v>200</v>
      </c>
      <c r="B32">
        <v>33</v>
      </c>
      <c r="C32">
        <v>101</v>
      </c>
      <c r="D32">
        <v>102</v>
      </c>
      <c r="E32">
        <v>103</v>
      </c>
      <c r="F32" t="str">
        <f t="shared" si="1"/>
        <v>amtspentperdish33101</v>
      </c>
      <c r="G32" t="str">
        <f t="shared" si="2"/>
        <v>amtspentperdish33102</v>
      </c>
      <c r="H32" t="str">
        <f t="shared" si="3"/>
        <v>amtspentperdish33103</v>
      </c>
      <c r="I32" t="s">
        <v>302</v>
      </c>
      <c r="J32">
        <f t="shared" si="4"/>
        <v>33</v>
      </c>
      <c r="K32" t="str">
        <f t="shared" si="5"/>
        <v>gen double hdis_33  =  (amtspentperdish33101-amtspentperdish33103)^2</v>
      </c>
      <c r="L32" t="s">
        <v>300</v>
      </c>
      <c r="M32" t="str">
        <f t="shared" si="6"/>
        <v>gen double wdis_33  =  (amtspentperdish33102-amtspentperdish33103)^2</v>
      </c>
    </row>
    <row r="33" spans="1:13" x14ac:dyDescent="0.25">
      <c r="A33" t="s">
        <v>201</v>
      </c>
      <c r="B33">
        <v>34</v>
      </c>
      <c r="C33">
        <v>101</v>
      </c>
      <c r="D33">
        <v>102</v>
      </c>
      <c r="E33">
        <v>103</v>
      </c>
      <c r="F33" t="str">
        <f t="shared" si="1"/>
        <v>amtspentperdish34101</v>
      </c>
      <c r="G33" t="str">
        <f t="shared" si="2"/>
        <v>amtspentperdish34102</v>
      </c>
      <c r="H33" t="str">
        <f t="shared" si="3"/>
        <v>amtspentperdish34103</v>
      </c>
      <c r="I33" t="s">
        <v>302</v>
      </c>
      <c r="J33">
        <f t="shared" si="4"/>
        <v>34</v>
      </c>
      <c r="K33" t="str">
        <f t="shared" si="5"/>
        <v>gen double hdis_34  =  (amtspentperdish34101-amtspentperdish34103)^2</v>
      </c>
      <c r="L33" t="s">
        <v>300</v>
      </c>
      <c r="M33" t="str">
        <f t="shared" si="6"/>
        <v>gen double wdis_34  =  (amtspentperdish34102-amtspentperdish34103)^2</v>
      </c>
    </row>
    <row r="34" spans="1:13" x14ac:dyDescent="0.25">
      <c r="A34" t="s">
        <v>202</v>
      </c>
      <c r="B34">
        <v>35</v>
      </c>
      <c r="C34">
        <v>101</v>
      </c>
      <c r="D34">
        <v>102</v>
      </c>
      <c r="E34">
        <v>103</v>
      </c>
      <c r="F34" t="str">
        <f t="shared" si="1"/>
        <v>amtspentperdish35101</v>
      </c>
      <c r="G34" t="str">
        <f t="shared" si="2"/>
        <v>amtspentperdish35102</v>
      </c>
      <c r="H34" t="str">
        <f t="shared" si="3"/>
        <v>amtspentperdish35103</v>
      </c>
      <c r="I34" t="s">
        <v>302</v>
      </c>
      <c r="J34">
        <f t="shared" si="4"/>
        <v>35</v>
      </c>
      <c r="K34" t="str">
        <f t="shared" si="5"/>
        <v>gen double hdis_35  =  (amtspentperdish35101-amtspentperdish35103)^2</v>
      </c>
      <c r="L34" t="s">
        <v>300</v>
      </c>
      <c r="M34" t="str">
        <f t="shared" si="6"/>
        <v>gen double wdis_35  =  (amtspentperdish35102-amtspentperdish35103)^2</v>
      </c>
    </row>
    <row r="35" spans="1:13" x14ac:dyDescent="0.25">
      <c r="A35" t="s">
        <v>203</v>
      </c>
      <c r="B35">
        <v>37</v>
      </c>
      <c r="C35">
        <v>101</v>
      </c>
      <c r="D35">
        <v>102</v>
      </c>
      <c r="E35">
        <v>103</v>
      </c>
      <c r="F35" t="str">
        <f t="shared" si="1"/>
        <v>amtspentperdish37101</v>
      </c>
      <c r="G35" t="str">
        <f t="shared" si="2"/>
        <v>amtspentperdish37102</v>
      </c>
      <c r="H35" t="str">
        <f t="shared" si="3"/>
        <v>amtspentperdish37103</v>
      </c>
      <c r="I35" t="s">
        <v>302</v>
      </c>
      <c r="J35">
        <f t="shared" si="4"/>
        <v>37</v>
      </c>
      <c r="K35" t="str">
        <f t="shared" si="5"/>
        <v>gen double hdis_37  =  (amtspentperdish37101-amtspentperdish37103)^2</v>
      </c>
      <c r="L35" t="s">
        <v>300</v>
      </c>
      <c r="M35" t="str">
        <f t="shared" si="6"/>
        <v>gen double wdis_37  =  (amtspentperdish37102-amtspentperdish37103)^2</v>
      </c>
    </row>
    <row r="36" spans="1:13" x14ac:dyDescent="0.25">
      <c r="A36" t="s">
        <v>204</v>
      </c>
      <c r="B36">
        <v>39</v>
      </c>
      <c r="C36">
        <v>101</v>
      </c>
      <c r="D36">
        <v>102</v>
      </c>
      <c r="E36">
        <v>103</v>
      </c>
      <c r="F36" t="str">
        <f t="shared" si="1"/>
        <v>amtspentperdish39101</v>
      </c>
      <c r="G36" t="str">
        <f t="shared" si="2"/>
        <v>amtspentperdish39102</v>
      </c>
      <c r="H36" t="str">
        <f t="shared" si="3"/>
        <v>amtspentperdish39103</v>
      </c>
      <c r="I36" t="s">
        <v>302</v>
      </c>
      <c r="J36">
        <f t="shared" si="4"/>
        <v>39</v>
      </c>
      <c r="K36" t="str">
        <f t="shared" si="5"/>
        <v>gen double hdis_39  =  (amtspentperdish39101-amtspentperdish39103)^2</v>
      </c>
      <c r="L36" t="s">
        <v>300</v>
      </c>
      <c r="M36" t="str">
        <f t="shared" si="6"/>
        <v>gen double wdis_39  =  (amtspentperdish39102-amtspentperdish39103)^2</v>
      </c>
    </row>
    <row r="37" spans="1:13" x14ac:dyDescent="0.25">
      <c r="A37" t="s">
        <v>205</v>
      </c>
      <c r="B37">
        <v>40</v>
      </c>
      <c r="C37">
        <v>101</v>
      </c>
      <c r="D37">
        <v>102</v>
      </c>
      <c r="E37">
        <v>103</v>
      </c>
      <c r="F37" t="str">
        <f t="shared" si="1"/>
        <v>amtspentperdish40101</v>
      </c>
      <c r="G37" t="str">
        <f t="shared" si="2"/>
        <v>amtspentperdish40102</v>
      </c>
      <c r="H37" t="str">
        <f t="shared" si="3"/>
        <v>amtspentperdish40103</v>
      </c>
      <c r="I37" t="s">
        <v>302</v>
      </c>
      <c r="J37">
        <f t="shared" si="4"/>
        <v>40</v>
      </c>
      <c r="K37" t="str">
        <f t="shared" si="5"/>
        <v>gen double hdis_40  =  (amtspentperdish40101-amtspentperdish40103)^2</v>
      </c>
      <c r="L37" t="s">
        <v>300</v>
      </c>
      <c r="M37" t="str">
        <f t="shared" si="6"/>
        <v>gen double wdis_40  =  (amtspentperdish40102-amtspentperdish40103)^2</v>
      </c>
    </row>
    <row r="38" spans="1:13" x14ac:dyDescent="0.25">
      <c r="A38" t="s">
        <v>206</v>
      </c>
      <c r="B38">
        <v>43</v>
      </c>
      <c r="C38">
        <v>101</v>
      </c>
      <c r="D38">
        <v>102</v>
      </c>
      <c r="E38">
        <v>103</v>
      </c>
      <c r="F38" t="str">
        <f t="shared" si="1"/>
        <v>amtspentperdish43101</v>
      </c>
      <c r="G38" t="str">
        <f t="shared" si="2"/>
        <v>amtspentperdish43102</v>
      </c>
      <c r="H38" t="str">
        <f t="shared" si="3"/>
        <v>amtspentperdish43103</v>
      </c>
      <c r="I38" t="s">
        <v>302</v>
      </c>
      <c r="J38">
        <f t="shared" si="4"/>
        <v>43</v>
      </c>
      <c r="K38" t="str">
        <f t="shared" si="5"/>
        <v>gen double hdis_43  =  (amtspentperdish43101-amtspentperdish43103)^2</v>
      </c>
      <c r="L38" t="s">
        <v>300</v>
      </c>
      <c r="M38" t="str">
        <f t="shared" si="6"/>
        <v>gen double wdis_43  =  (amtspentperdish43102-amtspentperdish43103)^2</v>
      </c>
    </row>
    <row r="39" spans="1:13" x14ac:dyDescent="0.25">
      <c r="A39" t="s">
        <v>207</v>
      </c>
      <c r="B39">
        <v>44</v>
      </c>
      <c r="C39">
        <v>101</v>
      </c>
      <c r="D39">
        <v>102</v>
      </c>
      <c r="E39">
        <v>103</v>
      </c>
      <c r="F39" t="str">
        <f t="shared" si="1"/>
        <v>amtspentperdish44101</v>
      </c>
      <c r="G39" t="str">
        <f t="shared" si="2"/>
        <v>amtspentperdish44102</v>
      </c>
      <c r="H39" t="str">
        <f t="shared" si="3"/>
        <v>amtspentperdish44103</v>
      </c>
      <c r="I39" t="s">
        <v>302</v>
      </c>
      <c r="J39">
        <f t="shared" si="4"/>
        <v>44</v>
      </c>
      <c r="K39" t="str">
        <f t="shared" si="5"/>
        <v>gen double hdis_44  =  (amtspentperdish44101-amtspentperdish44103)^2</v>
      </c>
      <c r="L39" t="s">
        <v>300</v>
      </c>
      <c r="M39" t="str">
        <f t="shared" si="6"/>
        <v>gen double wdis_44  =  (amtspentperdish44102-amtspentperdish44103)^2</v>
      </c>
    </row>
    <row r="40" spans="1:13" x14ac:dyDescent="0.25">
      <c r="A40" t="s">
        <v>208</v>
      </c>
      <c r="B40">
        <v>46</v>
      </c>
      <c r="C40">
        <v>101</v>
      </c>
      <c r="D40">
        <v>102</v>
      </c>
      <c r="E40">
        <v>103</v>
      </c>
      <c r="F40" t="str">
        <f t="shared" si="1"/>
        <v>amtspentperdish46101</v>
      </c>
      <c r="G40" t="str">
        <f t="shared" si="2"/>
        <v>amtspentperdish46102</v>
      </c>
      <c r="H40" t="str">
        <f t="shared" si="3"/>
        <v>amtspentperdish46103</v>
      </c>
      <c r="I40" t="s">
        <v>302</v>
      </c>
      <c r="J40">
        <f t="shared" si="4"/>
        <v>46</v>
      </c>
      <c r="K40" t="str">
        <f t="shared" si="5"/>
        <v>gen double hdis_46  =  (amtspentperdish46101-amtspentperdish46103)^2</v>
      </c>
      <c r="L40" t="s">
        <v>300</v>
      </c>
      <c r="M40" t="str">
        <f t="shared" si="6"/>
        <v>gen double wdis_46  =  (amtspentperdish46102-amtspentperdish46103)^2</v>
      </c>
    </row>
    <row r="41" spans="1:13" x14ac:dyDescent="0.25">
      <c r="A41" t="s">
        <v>209</v>
      </c>
      <c r="B41">
        <v>47</v>
      </c>
      <c r="C41">
        <v>101</v>
      </c>
      <c r="D41">
        <v>102</v>
      </c>
      <c r="E41">
        <v>103</v>
      </c>
      <c r="F41" t="str">
        <f t="shared" si="1"/>
        <v>amtspentperdish47101</v>
      </c>
      <c r="G41" t="str">
        <f t="shared" si="2"/>
        <v>amtspentperdish47102</v>
      </c>
      <c r="H41" t="str">
        <f t="shared" si="3"/>
        <v>amtspentperdish47103</v>
      </c>
      <c r="I41" t="s">
        <v>302</v>
      </c>
      <c r="J41">
        <f t="shared" si="4"/>
        <v>47</v>
      </c>
      <c r="K41" t="str">
        <f t="shared" si="5"/>
        <v>gen double hdis_47  =  (amtspentperdish47101-amtspentperdish47103)^2</v>
      </c>
      <c r="L41" t="s">
        <v>300</v>
      </c>
      <c r="M41" t="str">
        <f t="shared" si="6"/>
        <v>gen double wdis_47  =  (amtspentperdish47102-amtspentperdish47103)^2</v>
      </c>
    </row>
    <row r="42" spans="1:13" x14ac:dyDescent="0.25">
      <c r="A42" t="s">
        <v>210</v>
      </c>
      <c r="B42">
        <v>48</v>
      </c>
      <c r="C42">
        <v>101</v>
      </c>
      <c r="D42">
        <v>102</v>
      </c>
      <c r="E42">
        <v>103</v>
      </c>
      <c r="F42" t="str">
        <f t="shared" si="1"/>
        <v>amtspentperdish48101</v>
      </c>
      <c r="G42" t="str">
        <f t="shared" si="2"/>
        <v>amtspentperdish48102</v>
      </c>
      <c r="H42" t="str">
        <f t="shared" si="3"/>
        <v>amtspentperdish48103</v>
      </c>
      <c r="I42" t="s">
        <v>302</v>
      </c>
      <c r="J42">
        <f t="shared" si="4"/>
        <v>48</v>
      </c>
      <c r="K42" t="str">
        <f t="shared" si="5"/>
        <v>gen double hdis_48  =  (amtspentperdish48101-amtspentperdish48103)^2</v>
      </c>
      <c r="L42" t="s">
        <v>300</v>
      </c>
      <c r="M42" t="str">
        <f t="shared" si="6"/>
        <v>gen double wdis_48  =  (amtspentperdish48102-amtspentperdish48103)^2</v>
      </c>
    </row>
    <row r="43" spans="1:13" x14ac:dyDescent="0.25">
      <c r="A43" t="s">
        <v>211</v>
      </c>
      <c r="B43">
        <v>51</v>
      </c>
      <c r="C43">
        <v>101</v>
      </c>
      <c r="D43">
        <v>102</v>
      </c>
      <c r="E43">
        <v>103</v>
      </c>
      <c r="F43" t="str">
        <f t="shared" si="1"/>
        <v>amtspentperdish51101</v>
      </c>
      <c r="G43" t="str">
        <f t="shared" si="2"/>
        <v>amtspentperdish51102</v>
      </c>
      <c r="H43" t="str">
        <f t="shared" si="3"/>
        <v>amtspentperdish51103</v>
      </c>
      <c r="I43" t="s">
        <v>302</v>
      </c>
      <c r="J43">
        <f t="shared" si="4"/>
        <v>51</v>
      </c>
      <c r="K43" t="str">
        <f t="shared" si="5"/>
        <v>gen double hdis_51  =  (amtspentperdish51101-amtspentperdish51103)^2</v>
      </c>
      <c r="L43" t="s">
        <v>300</v>
      </c>
      <c r="M43" t="str">
        <f t="shared" si="6"/>
        <v>gen double wdis_51  =  (amtspentperdish51102-amtspentperdish51103)^2</v>
      </c>
    </row>
    <row r="44" spans="1:13" x14ac:dyDescent="0.25">
      <c r="A44" t="s">
        <v>212</v>
      </c>
      <c r="B44">
        <v>53</v>
      </c>
      <c r="C44">
        <v>101</v>
      </c>
      <c r="D44">
        <v>102</v>
      </c>
      <c r="E44">
        <v>103</v>
      </c>
      <c r="F44" t="str">
        <f t="shared" si="1"/>
        <v>amtspentperdish53101</v>
      </c>
      <c r="G44" t="str">
        <f t="shared" si="2"/>
        <v>amtspentperdish53102</v>
      </c>
      <c r="H44" t="str">
        <f t="shared" si="3"/>
        <v>amtspentperdish53103</v>
      </c>
      <c r="I44" t="s">
        <v>302</v>
      </c>
      <c r="J44">
        <f t="shared" si="4"/>
        <v>53</v>
      </c>
      <c r="K44" t="str">
        <f t="shared" si="5"/>
        <v>gen double hdis_53  =  (amtspentperdish53101-amtspentperdish53103)^2</v>
      </c>
      <c r="L44" t="s">
        <v>300</v>
      </c>
      <c r="M44" t="str">
        <f t="shared" si="6"/>
        <v>gen double wdis_53  =  (amtspentperdish53102-amtspentperdish53103)^2</v>
      </c>
    </row>
    <row r="45" spans="1:13" x14ac:dyDescent="0.25">
      <c r="A45" t="s">
        <v>213</v>
      </c>
      <c r="B45">
        <v>54</v>
      </c>
      <c r="C45">
        <v>101</v>
      </c>
      <c r="D45">
        <v>102</v>
      </c>
      <c r="E45">
        <v>103</v>
      </c>
      <c r="F45" t="str">
        <f t="shared" si="1"/>
        <v>amtspentperdish54101</v>
      </c>
      <c r="G45" t="str">
        <f t="shared" si="2"/>
        <v>amtspentperdish54102</v>
      </c>
      <c r="H45" t="str">
        <f t="shared" si="3"/>
        <v>amtspentperdish54103</v>
      </c>
      <c r="I45" t="s">
        <v>302</v>
      </c>
      <c r="J45">
        <f t="shared" si="4"/>
        <v>54</v>
      </c>
      <c r="K45" t="str">
        <f t="shared" si="5"/>
        <v>gen double hdis_54  =  (amtspentperdish54101-amtspentperdish54103)^2</v>
      </c>
      <c r="L45" t="s">
        <v>300</v>
      </c>
      <c r="M45" t="str">
        <f t="shared" si="6"/>
        <v>gen double wdis_54  =  (amtspentperdish54102-amtspentperdish54103)^2</v>
      </c>
    </row>
    <row r="46" spans="1:13" x14ac:dyDescent="0.25">
      <c r="A46" t="s">
        <v>214</v>
      </c>
      <c r="B46">
        <v>55</v>
      </c>
      <c r="C46">
        <v>101</v>
      </c>
      <c r="D46">
        <v>102</v>
      </c>
      <c r="E46">
        <v>103</v>
      </c>
      <c r="F46" t="str">
        <f t="shared" si="1"/>
        <v>amtspentperdish55101</v>
      </c>
      <c r="G46" t="str">
        <f t="shared" si="2"/>
        <v>amtspentperdish55102</v>
      </c>
      <c r="H46" t="str">
        <f t="shared" si="3"/>
        <v>amtspentperdish55103</v>
      </c>
      <c r="I46" t="s">
        <v>302</v>
      </c>
      <c r="J46">
        <f t="shared" si="4"/>
        <v>55</v>
      </c>
      <c r="K46" t="str">
        <f t="shared" si="5"/>
        <v>gen double hdis_55  =  (amtspentperdish55101-amtspentperdish55103)^2</v>
      </c>
      <c r="L46" t="s">
        <v>300</v>
      </c>
      <c r="M46" t="str">
        <f t="shared" si="6"/>
        <v>gen double wdis_55  =  (amtspentperdish55102-amtspentperdish55103)^2</v>
      </c>
    </row>
    <row r="47" spans="1:13" x14ac:dyDescent="0.25">
      <c r="A47" t="s">
        <v>215</v>
      </c>
      <c r="B47">
        <v>56</v>
      </c>
      <c r="C47">
        <v>101</v>
      </c>
      <c r="D47">
        <v>102</v>
      </c>
      <c r="E47">
        <v>103</v>
      </c>
      <c r="F47" t="str">
        <f t="shared" si="1"/>
        <v>amtspentperdish56101</v>
      </c>
      <c r="G47" t="str">
        <f t="shared" si="2"/>
        <v>amtspentperdish56102</v>
      </c>
      <c r="H47" t="str">
        <f t="shared" si="3"/>
        <v>amtspentperdish56103</v>
      </c>
      <c r="I47" t="s">
        <v>302</v>
      </c>
      <c r="J47">
        <f t="shared" si="4"/>
        <v>56</v>
      </c>
      <c r="K47" t="str">
        <f t="shared" si="5"/>
        <v>gen double hdis_56  =  (amtspentperdish56101-amtspentperdish56103)^2</v>
      </c>
      <c r="L47" t="s">
        <v>300</v>
      </c>
      <c r="M47" t="str">
        <f t="shared" si="6"/>
        <v>gen double wdis_56  =  (amtspentperdish56102-amtspentperdish56103)^2</v>
      </c>
    </row>
    <row r="48" spans="1:13" x14ac:dyDescent="0.25">
      <c r="A48" t="s">
        <v>216</v>
      </c>
      <c r="B48">
        <v>57</v>
      </c>
      <c r="C48">
        <v>101</v>
      </c>
      <c r="D48">
        <v>102</v>
      </c>
      <c r="E48">
        <v>103</v>
      </c>
      <c r="F48" t="str">
        <f t="shared" si="1"/>
        <v>amtspentperdish57101</v>
      </c>
      <c r="G48" t="str">
        <f t="shared" si="2"/>
        <v>amtspentperdish57102</v>
      </c>
      <c r="H48" t="str">
        <f t="shared" si="3"/>
        <v>amtspentperdish57103</v>
      </c>
      <c r="I48" t="s">
        <v>302</v>
      </c>
      <c r="J48">
        <f t="shared" si="4"/>
        <v>57</v>
      </c>
      <c r="K48" t="str">
        <f t="shared" si="5"/>
        <v>gen double hdis_57  =  (amtspentperdish57101-amtspentperdish57103)^2</v>
      </c>
      <c r="L48" t="s">
        <v>300</v>
      </c>
      <c r="M48" t="str">
        <f t="shared" si="6"/>
        <v>gen double wdis_57  =  (amtspentperdish57102-amtspentperdish57103)^2</v>
      </c>
    </row>
    <row r="49" spans="1:13" x14ac:dyDescent="0.25">
      <c r="A49" t="s">
        <v>217</v>
      </c>
      <c r="B49">
        <v>58</v>
      </c>
      <c r="C49">
        <v>101</v>
      </c>
      <c r="D49">
        <v>102</v>
      </c>
      <c r="E49">
        <v>103</v>
      </c>
      <c r="F49" t="str">
        <f t="shared" si="1"/>
        <v>amtspentperdish58101</v>
      </c>
      <c r="G49" t="str">
        <f t="shared" si="2"/>
        <v>amtspentperdish58102</v>
      </c>
      <c r="H49" t="str">
        <f t="shared" si="3"/>
        <v>amtspentperdish58103</v>
      </c>
      <c r="I49" t="s">
        <v>302</v>
      </c>
      <c r="J49">
        <f t="shared" si="4"/>
        <v>58</v>
      </c>
      <c r="K49" t="str">
        <f t="shared" si="5"/>
        <v>gen double hdis_58  =  (amtspentperdish58101-amtspentperdish58103)^2</v>
      </c>
      <c r="L49" t="s">
        <v>300</v>
      </c>
      <c r="M49" t="str">
        <f t="shared" si="6"/>
        <v>gen double wdis_58  =  (amtspentperdish58102-amtspentperdish58103)^2</v>
      </c>
    </row>
    <row r="50" spans="1:13" x14ac:dyDescent="0.25">
      <c r="A50" t="s">
        <v>218</v>
      </c>
      <c r="B50">
        <v>59</v>
      </c>
      <c r="C50">
        <v>101</v>
      </c>
      <c r="D50">
        <v>102</v>
      </c>
      <c r="E50">
        <v>103</v>
      </c>
      <c r="F50" t="str">
        <f t="shared" si="1"/>
        <v>amtspentperdish59101</v>
      </c>
      <c r="G50" t="str">
        <f t="shared" si="2"/>
        <v>amtspentperdish59102</v>
      </c>
      <c r="H50" t="str">
        <f t="shared" si="3"/>
        <v>amtspentperdish59103</v>
      </c>
      <c r="I50" t="s">
        <v>302</v>
      </c>
      <c r="J50">
        <f t="shared" si="4"/>
        <v>59</v>
      </c>
      <c r="K50" t="str">
        <f t="shared" si="5"/>
        <v>gen double hdis_59  =  (amtspentperdish59101-amtspentperdish59103)^2</v>
      </c>
      <c r="L50" t="s">
        <v>300</v>
      </c>
      <c r="M50" t="str">
        <f t="shared" si="6"/>
        <v>gen double wdis_59  =  (amtspentperdish59102-amtspentperdish59103)^2</v>
      </c>
    </row>
    <row r="51" spans="1:13" x14ac:dyDescent="0.25">
      <c r="A51" t="s">
        <v>219</v>
      </c>
      <c r="B51">
        <v>60</v>
      </c>
      <c r="C51">
        <v>101</v>
      </c>
      <c r="D51">
        <v>102</v>
      </c>
      <c r="E51">
        <v>103</v>
      </c>
      <c r="F51" t="str">
        <f t="shared" si="1"/>
        <v>amtspentperdish60101</v>
      </c>
      <c r="G51" t="str">
        <f t="shared" si="2"/>
        <v>amtspentperdish60102</v>
      </c>
      <c r="H51" t="str">
        <f t="shared" si="3"/>
        <v>amtspentperdish60103</v>
      </c>
      <c r="I51" t="s">
        <v>302</v>
      </c>
      <c r="J51">
        <f t="shared" si="4"/>
        <v>60</v>
      </c>
      <c r="K51" t="str">
        <f t="shared" si="5"/>
        <v>gen double hdis_60  =  (amtspentperdish60101-amtspentperdish60103)^2</v>
      </c>
      <c r="L51" t="s">
        <v>300</v>
      </c>
      <c r="M51" t="str">
        <f t="shared" si="6"/>
        <v>gen double wdis_60  =  (amtspentperdish60102-amtspentperdish60103)^2</v>
      </c>
    </row>
    <row r="52" spans="1:13" x14ac:dyDescent="0.25">
      <c r="A52" t="s">
        <v>220</v>
      </c>
      <c r="B52">
        <v>63</v>
      </c>
      <c r="C52">
        <v>101</v>
      </c>
      <c r="D52">
        <v>102</v>
      </c>
      <c r="E52">
        <v>103</v>
      </c>
      <c r="F52" t="str">
        <f t="shared" si="1"/>
        <v>amtspentperdish63101</v>
      </c>
      <c r="G52" t="str">
        <f t="shared" si="2"/>
        <v>amtspentperdish63102</v>
      </c>
      <c r="H52" t="str">
        <f t="shared" si="3"/>
        <v>amtspentperdish63103</v>
      </c>
      <c r="I52" t="s">
        <v>302</v>
      </c>
      <c r="J52">
        <f t="shared" si="4"/>
        <v>63</v>
      </c>
      <c r="K52" t="str">
        <f t="shared" si="5"/>
        <v>gen double hdis_63  =  (amtspentperdish63101-amtspentperdish63103)^2</v>
      </c>
      <c r="L52" t="s">
        <v>300</v>
      </c>
      <c r="M52" t="str">
        <f t="shared" si="6"/>
        <v>gen double wdis_63  =  (amtspentperdish63102-amtspentperdish63103)^2</v>
      </c>
    </row>
    <row r="53" spans="1:13" x14ac:dyDescent="0.25">
      <c r="A53" t="s">
        <v>221</v>
      </c>
      <c r="B53">
        <v>64</v>
      </c>
      <c r="C53">
        <v>101</v>
      </c>
      <c r="D53">
        <v>102</v>
      </c>
      <c r="E53">
        <v>103</v>
      </c>
      <c r="F53" t="str">
        <f t="shared" si="1"/>
        <v>amtspentperdish64101</v>
      </c>
      <c r="G53" t="str">
        <f t="shared" si="2"/>
        <v>amtspentperdish64102</v>
      </c>
      <c r="H53" t="str">
        <f t="shared" si="3"/>
        <v>amtspentperdish64103</v>
      </c>
      <c r="I53" t="s">
        <v>302</v>
      </c>
      <c r="J53">
        <f t="shared" si="4"/>
        <v>64</v>
      </c>
      <c r="K53" t="str">
        <f t="shared" si="5"/>
        <v>gen double hdis_64  =  (amtspentperdish64101-amtspentperdish64103)^2</v>
      </c>
      <c r="L53" t="s">
        <v>300</v>
      </c>
      <c r="M53" t="str">
        <f t="shared" si="6"/>
        <v>gen double wdis_64  =  (amtspentperdish64102-amtspentperdish64103)^2</v>
      </c>
    </row>
    <row r="54" spans="1:13" x14ac:dyDescent="0.25">
      <c r="A54" t="s">
        <v>222</v>
      </c>
      <c r="B54">
        <v>65</v>
      </c>
      <c r="C54">
        <v>101</v>
      </c>
      <c r="D54">
        <v>102</v>
      </c>
      <c r="E54">
        <v>103</v>
      </c>
      <c r="F54" t="str">
        <f t="shared" si="1"/>
        <v>amtspentperdish65101</v>
      </c>
      <c r="G54" t="str">
        <f t="shared" si="2"/>
        <v>amtspentperdish65102</v>
      </c>
      <c r="H54" t="str">
        <f t="shared" si="3"/>
        <v>amtspentperdish65103</v>
      </c>
      <c r="I54" t="s">
        <v>302</v>
      </c>
      <c r="J54">
        <f t="shared" si="4"/>
        <v>65</v>
      </c>
      <c r="K54" t="str">
        <f t="shared" si="5"/>
        <v>gen double hdis_65  =  (amtspentperdish65101-amtspentperdish65103)^2</v>
      </c>
      <c r="L54" t="s">
        <v>300</v>
      </c>
      <c r="M54" t="str">
        <f t="shared" si="6"/>
        <v>gen double wdis_65  =  (amtspentperdish65102-amtspentperdish65103)^2</v>
      </c>
    </row>
    <row r="55" spans="1:13" x14ac:dyDescent="0.25">
      <c r="A55" t="s">
        <v>223</v>
      </c>
      <c r="B55">
        <v>66</v>
      </c>
      <c r="C55">
        <v>101</v>
      </c>
      <c r="D55">
        <v>102</v>
      </c>
      <c r="E55">
        <v>103</v>
      </c>
      <c r="F55" t="str">
        <f t="shared" si="1"/>
        <v>amtspentperdish66101</v>
      </c>
      <c r="G55" t="str">
        <f t="shared" si="2"/>
        <v>amtspentperdish66102</v>
      </c>
      <c r="H55" t="str">
        <f t="shared" si="3"/>
        <v>amtspentperdish66103</v>
      </c>
      <c r="I55" t="s">
        <v>302</v>
      </c>
      <c r="J55">
        <f t="shared" si="4"/>
        <v>66</v>
      </c>
      <c r="K55" t="str">
        <f t="shared" si="5"/>
        <v>gen double hdis_66  =  (amtspentperdish66101-amtspentperdish66103)^2</v>
      </c>
      <c r="L55" t="s">
        <v>300</v>
      </c>
      <c r="M55" t="str">
        <f t="shared" si="6"/>
        <v>gen double wdis_66  =  (amtspentperdish66102-amtspentperdish66103)^2</v>
      </c>
    </row>
    <row r="56" spans="1:13" x14ac:dyDescent="0.25">
      <c r="A56" t="s">
        <v>224</v>
      </c>
      <c r="B56">
        <v>67</v>
      </c>
      <c r="C56">
        <v>101</v>
      </c>
      <c r="D56">
        <v>102</v>
      </c>
      <c r="E56">
        <v>103</v>
      </c>
      <c r="F56" t="str">
        <f t="shared" si="1"/>
        <v>amtspentperdish67101</v>
      </c>
      <c r="G56" t="str">
        <f t="shared" si="2"/>
        <v>amtspentperdish67102</v>
      </c>
      <c r="H56" t="str">
        <f t="shared" si="3"/>
        <v>amtspentperdish67103</v>
      </c>
      <c r="I56" t="s">
        <v>302</v>
      </c>
      <c r="J56">
        <f t="shared" si="4"/>
        <v>67</v>
      </c>
      <c r="K56" t="str">
        <f t="shared" si="5"/>
        <v>gen double hdis_67  =  (amtspentperdish67101-amtspentperdish67103)^2</v>
      </c>
      <c r="L56" t="s">
        <v>300</v>
      </c>
      <c r="M56" t="str">
        <f t="shared" si="6"/>
        <v>gen double wdis_67  =  (amtspentperdish67102-amtspentperdish67103)^2</v>
      </c>
    </row>
    <row r="57" spans="1:13" x14ac:dyDescent="0.25">
      <c r="A57" t="s">
        <v>225</v>
      </c>
      <c r="B57">
        <v>68</v>
      </c>
      <c r="C57">
        <v>101</v>
      </c>
      <c r="D57">
        <v>102</v>
      </c>
      <c r="E57">
        <v>103</v>
      </c>
      <c r="F57" t="str">
        <f t="shared" si="1"/>
        <v>amtspentperdish68101</v>
      </c>
      <c r="G57" t="str">
        <f t="shared" si="2"/>
        <v>amtspentperdish68102</v>
      </c>
      <c r="H57" t="str">
        <f t="shared" si="3"/>
        <v>amtspentperdish68103</v>
      </c>
      <c r="I57" t="s">
        <v>302</v>
      </c>
      <c r="J57">
        <f t="shared" si="4"/>
        <v>68</v>
      </c>
      <c r="K57" t="str">
        <f t="shared" si="5"/>
        <v>gen double hdis_68  =  (amtspentperdish68101-amtspentperdish68103)^2</v>
      </c>
      <c r="L57" t="s">
        <v>300</v>
      </c>
      <c r="M57" t="str">
        <f t="shared" si="6"/>
        <v>gen double wdis_68  =  (amtspentperdish68102-amtspentperdish68103)^2</v>
      </c>
    </row>
    <row r="58" spans="1:13" x14ac:dyDescent="0.25">
      <c r="A58" t="s">
        <v>226</v>
      </c>
      <c r="B58">
        <v>69</v>
      </c>
      <c r="C58">
        <v>101</v>
      </c>
      <c r="D58">
        <v>102</v>
      </c>
      <c r="E58">
        <v>103</v>
      </c>
      <c r="F58" t="str">
        <f t="shared" si="1"/>
        <v>amtspentperdish69101</v>
      </c>
      <c r="G58" t="str">
        <f t="shared" si="2"/>
        <v>amtspentperdish69102</v>
      </c>
      <c r="H58" t="str">
        <f t="shared" si="3"/>
        <v>amtspentperdish69103</v>
      </c>
      <c r="I58" t="s">
        <v>302</v>
      </c>
      <c r="J58">
        <f t="shared" si="4"/>
        <v>69</v>
      </c>
      <c r="K58" t="str">
        <f t="shared" si="5"/>
        <v>gen double hdis_69  =  (amtspentperdish69101-amtspentperdish69103)^2</v>
      </c>
      <c r="L58" t="s">
        <v>300</v>
      </c>
      <c r="M58" t="str">
        <f t="shared" si="6"/>
        <v>gen double wdis_69  =  (amtspentperdish69102-amtspentperdish69103)^2</v>
      </c>
    </row>
    <row r="59" spans="1:13" x14ac:dyDescent="0.25">
      <c r="A59" t="s">
        <v>227</v>
      </c>
      <c r="B59">
        <v>70</v>
      </c>
      <c r="C59">
        <v>101</v>
      </c>
      <c r="D59">
        <v>102</v>
      </c>
      <c r="E59">
        <v>103</v>
      </c>
      <c r="F59" t="str">
        <f t="shared" si="1"/>
        <v>amtspentperdish70101</v>
      </c>
      <c r="G59" t="str">
        <f t="shared" si="2"/>
        <v>amtspentperdish70102</v>
      </c>
      <c r="H59" t="str">
        <f t="shared" si="3"/>
        <v>amtspentperdish70103</v>
      </c>
      <c r="I59" t="s">
        <v>302</v>
      </c>
      <c r="J59">
        <f t="shared" si="4"/>
        <v>70</v>
      </c>
      <c r="K59" t="str">
        <f t="shared" si="5"/>
        <v>gen double hdis_70  =  (amtspentperdish70101-amtspentperdish70103)^2</v>
      </c>
      <c r="L59" t="s">
        <v>300</v>
      </c>
      <c r="M59" t="str">
        <f t="shared" si="6"/>
        <v>gen double wdis_70  =  (amtspentperdish70102-amtspentperdish70103)^2</v>
      </c>
    </row>
    <row r="60" spans="1:13" x14ac:dyDescent="0.25">
      <c r="A60" t="s">
        <v>228</v>
      </c>
      <c r="B60">
        <v>71</v>
      </c>
      <c r="C60">
        <v>101</v>
      </c>
      <c r="D60">
        <v>102</v>
      </c>
      <c r="E60">
        <v>103</v>
      </c>
      <c r="F60" t="str">
        <f t="shared" si="1"/>
        <v>amtspentperdish71101</v>
      </c>
      <c r="G60" t="str">
        <f t="shared" si="2"/>
        <v>amtspentperdish71102</v>
      </c>
      <c r="H60" t="str">
        <f t="shared" si="3"/>
        <v>amtspentperdish71103</v>
      </c>
      <c r="I60" t="s">
        <v>302</v>
      </c>
      <c r="J60">
        <f t="shared" si="4"/>
        <v>71</v>
      </c>
      <c r="K60" t="str">
        <f t="shared" si="5"/>
        <v>gen double hdis_71  =  (amtspentperdish71101-amtspentperdish71103)^2</v>
      </c>
      <c r="L60" t="s">
        <v>300</v>
      </c>
      <c r="M60" t="str">
        <f t="shared" si="6"/>
        <v>gen double wdis_71  =  (amtspentperdish71102-amtspentperdish71103)^2</v>
      </c>
    </row>
    <row r="61" spans="1:13" x14ac:dyDescent="0.25">
      <c r="A61" t="s">
        <v>229</v>
      </c>
      <c r="B61">
        <v>72</v>
      </c>
      <c r="C61">
        <v>101</v>
      </c>
      <c r="D61">
        <v>102</v>
      </c>
      <c r="E61">
        <v>103</v>
      </c>
      <c r="F61" t="str">
        <f t="shared" si="1"/>
        <v>amtspentperdish72101</v>
      </c>
      <c r="G61" t="str">
        <f t="shared" si="2"/>
        <v>amtspentperdish72102</v>
      </c>
      <c r="H61" t="str">
        <f t="shared" si="3"/>
        <v>amtspentperdish72103</v>
      </c>
      <c r="I61" t="s">
        <v>302</v>
      </c>
      <c r="J61">
        <f t="shared" si="4"/>
        <v>72</v>
      </c>
      <c r="K61" t="str">
        <f t="shared" si="5"/>
        <v>gen double hdis_72  =  (amtspentperdish72101-amtspentperdish72103)^2</v>
      </c>
      <c r="L61" t="s">
        <v>300</v>
      </c>
      <c r="M61" t="str">
        <f t="shared" si="6"/>
        <v>gen double wdis_72  =  (amtspentperdish72102-amtspentperdish72103)^2</v>
      </c>
    </row>
    <row r="62" spans="1:13" x14ac:dyDescent="0.25">
      <c r="A62" t="s">
        <v>230</v>
      </c>
      <c r="B62">
        <v>73</v>
      </c>
      <c r="C62">
        <v>101</v>
      </c>
      <c r="D62">
        <v>102</v>
      </c>
      <c r="E62">
        <v>103</v>
      </c>
      <c r="F62" t="str">
        <f t="shared" si="1"/>
        <v>amtspentperdish73101</v>
      </c>
      <c r="G62" t="str">
        <f t="shared" si="2"/>
        <v>amtspentperdish73102</v>
      </c>
      <c r="H62" t="str">
        <f t="shared" si="3"/>
        <v>amtspentperdish73103</v>
      </c>
      <c r="I62" t="s">
        <v>302</v>
      </c>
      <c r="J62">
        <f t="shared" si="4"/>
        <v>73</v>
      </c>
      <c r="K62" t="str">
        <f t="shared" si="5"/>
        <v>gen double hdis_73  =  (amtspentperdish73101-amtspentperdish73103)^2</v>
      </c>
      <c r="L62" t="s">
        <v>300</v>
      </c>
      <c r="M62" t="str">
        <f t="shared" si="6"/>
        <v>gen double wdis_73  =  (amtspentperdish73102-amtspentperdish73103)^2</v>
      </c>
    </row>
    <row r="63" spans="1:13" x14ac:dyDescent="0.25">
      <c r="A63" t="s">
        <v>231</v>
      </c>
      <c r="B63">
        <v>74</v>
      </c>
      <c r="C63">
        <v>101</v>
      </c>
      <c r="D63">
        <v>102</v>
      </c>
      <c r="E63">
        <v>103</v>
      </c>
      <c r="F63" t="str">
        <f t="shared" si="1"/>
        <v>amtspentperdish74101</v>
      </c>
      <c r="G63" t="str">
        <f t="shared" si="2"/>
        <v>amtspentperdish74102</v>
      </c>
      <c r="H63" t="str">
        <f t="shared" si="3"/>
        <v>amtspentperdish74103</v>
      </c>
      <c r="I63" t="s">
        <v>302</v>
      </c>
      <c r="J63">
        <f t="shared" si="4"/>
        <v>74</v>
      </c>
      <c r="K63" t="str">
        <f t="shared" si="5"/>
        <v>gen double hdis_74  =  (amtspentperdish74101-amtspentperdish74103)^2</v>
      </c>
      <c r="L63" t="s">
        <v>300</v>
      </c>
      <c r="M63" t="str">
        <f t="shared" si="6"/>
        <v>gen double wdis_74  =  (amtspentperdish74102-amtspentperdish74103)^2</v>
      </c>
    </row>
    <row r="64" spans="1:13" x14ac:dyDescent="0.25">
      <c r="A64" t="s">
        <v>232</v>
      </c>
      <c r="B64">
        <v>75</v>
      </c>
      <c r="C64">
        <v>101</v>
      </c>
      <c r="D64">
        <v>102</v>
      </c>
      <c r="E64">
        <v>103</v>
      </c>
      <c r="F64" t="str">
        <f t="shared" si="1"/>
        <v>amtspentperdish75101</v>
      </c>
      <c r="G64" t="str">
        <f t="shared" si="2"/>
        <v>amtspentperdish75102</v>
      </c>
      <c r="H64" t="str">
        <f t="shared" si="3"/>
        <v>amtspentperdish75103</v>
      </c>
      <c r="I64" t="s">
        <v>302</v>
      </c>
      <c r="J64">
        <f t="shared" si="4"/>
        <v>75</v>
      </c>
      <c r="K64" t="str">
        <f t="shared" si="5"/>
        <v>gen double hdis_75  =  (amtspentperdish75101-amtspentperdish75103)^2</v>
      </c>
      <c r="L64" t="s">
        <v>300</v>
      </c>
      <c r="M64" t="str">
        <f t="shared" si="6"/>
        <v>gen double wdis_75  =  (amtspentperdish75102-amtspentperdish75103)^2</v>
      </c>
    </row>
    <row r="65" spans="1:13" x14ac:dyDescent="0.25">
      <c r="A65" t="s">
        <v>233</v>
      </c>
      <c r="B65">
        <v>77</v>
      </c>
      <c r="C65">
        <v>101</v>
      </c>
      <c r="D65">
        <v>102</v>
      </c>
      <c r="E65">
        <v>103</v>
      </c>
      <c r="F65" t="str">
        <f t="shared" si="1"/>
        <v>amtspentperdish77101</v>
      </c>
      <c r="G65" t="str">
        <f t="shared" si="2"/>
        <v>amtspentperdish77102</v>
      </c>
      <c r="H65" t="str">
        <f t="shared" si="3"/>
        <v>amtspentperdish77103</v>
      </c>
      <c r="I65" t="s">
        <v>302</v>
      </c>
      <c r="J65">
        <f t="shared" si="4"/>
        <v>77</v>
      </c>
      <c r="K65" t="str">
        <f t="shared" si="5"/>
        <v>gen double hdis_77  =  (amtspentperdish77101-amtspentperdish77103)^2</v>
      </c>
      <c r="L65" t="s">
        <v>300</v>
      </c>
      <c r="M65" t="str">
        <f t="shared" si="6"/>
        <v>gen double wdis_77  =  (amtspentperdish77102-amtspentperdish77103)^2</v>
      </c>
    </row>
    <row r="66" spans="1:13" x14ac:dyDescent="0.25">
      <c r="A66" t="s">
        <v>234</v>
      </c>
      <c r="B66">
        <v>78</v>
      </c>
      <c r="C66">
        <v>101</v>
      </c>
      <c r="D66">
        <v>102</v>
      </c>
      <c r="E66">
        <v>103</v>
      </c>
      <c r="F66" t="str">
        <f t="shared" si="1"/>
        <v>amtspentperdish78101</v>
      </c>
      <c r="G66" t="str">
        <f t="shared" si="2"/>
        <v>amtspentperdish78102</v>
      </c>
      <c r="H66" t="str">
        <f t="shared" si="3"/>
        <v>amtspentperdish78103</v>
      </c>
      <c r="I66" t="s">
        <v>302</v>
      </c>
      <c r="J66">
        <f t="shared" si="4"/>
        <v>78</v>
      </c>
      <c r="K66" t="str">
        <f t="shared" si="5"/>
        <v>gen double hdis_78  =  (amtspentperdish78101-amtspentperdish78103)^2</v>
      </c>
      <c r="L66" t="s">
        <v>300</v>
      </c>
      <c r="M66" t="str">
        <f t="shared" si="6"/>
        <v>gen double wdis_78  =  (amtspentperdish78102-amtspentperdish78103)^2</v>
      </c>
    </row>
    <row r="67" spans="1:13" x14ac:dyDescent="0.25">
      <c r="A67" t="s">
        <v>235</v>
      </c>
      <c r="B67">
        <v>80</v>
      </c>
      <c r="C67">
        <v>101</v>
      </c>
      <c r="D67">
        <v>102</v>
      </c>
      <c r="E67">
        <v>103</v>
      </c>
      <c r="F67" t="str">
        <f t="shared" ref="F67:F130" si="7">CONCATENATE($A67,C67)</f>
        <v>amtspentperdish80101</v>
      </c>
      <c r="G67" t="str">
        <f t="shared" ref="G67:G130" si="8">CONCATENATE($A67,D67)</f>
        <v>amtspentperdish80102</v>
      </c>
      <c r="H67" t="str">
        <f t="shared" ref="H67:H130" si="9">CONCATENATE($A67,E67)</f>
        <v>amtspentperdish80103</v>
      </c>
      <c r="I67" t="s">
        <v>302</v>
      </c>
      <c r="J67">
        <f t="shared" ref="J67:J130" si="10">B67</f>
        <v>80</v>
      </c>
      <c r="K67" t="str">
        <f t="shared" ref="K67:K130" si="11">CONCATENATE($I67,$J67,"  =  (",F67,"-",$H67,")^2")</f>
        <v>gen double hdis_80  =  (amtspentperdish80101-amtspentperdish80103)^2</v>
      </c>
      <c r="L67" t="s">
        <v>300</v>
      </c>
      <c r="M67" t="str">
        <f t="shared" ref="M67:M130" si="12">CONCATENATE(L67,$J67,"  =  (",G67,"-",$H67,")^2")</f>
        <v>gen double wdis_80  =  (amtspentperdish80102-amtspentperdish80103)^2</v>
      </c>
    </row>
    <row r="68" spans="1:13" x14ac:dyDescent="0.25">
      <c r="A68" t="s">
        <v>236</v>
      </c>
      <c r="B68">
        <v>81</v>
      </c>
      <c r="C68">
        <v>101</v>
      </c>
      <c r="D68">
        <v>102</v>
      </c>
      <c r="E68">
        <v>103</v>
      </c>
      <c r="F68" t="str">
        <f t="shared" si="7"/>
        <v>amtspentperdish81101</v>
      </c>
      <c r="G68" t="str">
        <f t="shared" si="8"/>
        <v>amtspentperdish81102</v>
      </c>
      <c r="H68" t="str">
        <f t="shared" si="9"/>
        <v>amtspentperdish81103</v>
      </c>
      <c r="I68" t="s">
        <v>302</v>
      </c>
      <c r="J68">
        <f t="shared" si="10"/>
        <v>81</v>
      </c>
      <c r="K68" t="str">
        <f t="shared" si="11"/>
        <v>gen double hdis_81  =  (amtspentperdish81101-amtspentperdish81103)^2</v>
      </c>
      <c r="L68" t="s">
        <v>300</v>
      </c>
      <c r="M68" t="str">
        <f t="shared" si="12"/>
        <v>gen double wdis_81  =  (amtspentperdish81102-amtspentperdish81103)^2</v>
      </c>
    </row>
    <row r="69" spans="1:13" x14ac:dyDescent="0.25">
      <c r="A69" t="s">
        <v>237</v>
      </c>
      <c r="B69">
        <v>83</v>
      </c>
      <c r="C69">
        <v>101</v>
      </c>
      <c r="D69">
        <v>102</v>
      </c>
      <c r="E69">
        <v>103</v>
      </c>
      <c r="F69" t="str">
        <f t="shared" si="7"/>
        <v>amtspentperdish83101</v>
      </c>
      <c r="G69" t="str">
        <f t="shared" si="8"/>
        <v>amtspentperdish83102</v>
      </c>
      <c r="H69" t="str">
        <f t="shared" si="9"/>
        <v>amtspentperdish83103</v>
      </c>
      <c r="I69" t="s">
        <v>302</v>
      </c>
      <c r="J69">
        <f t="shared" si="10"/>
        <v>83</v>
      </c>
      <c r="K69" t="str">
        <f t="shared" si="11"/>
        <v>gen double hdis_83  =  (amtspentperdish83101-amtspentperdish83103)^2</v>
      </c>
      <c r="L69" t="s">
        <v>300</v>
      </c>
      <c r="M69" t="str">
        <f t="shared" si="12"/>
        <v>gen double wdis_83  =  (amtspentperdish83102-amtspentperdish83103)^2</v>
      </c>
    </row>
    <row r="70" spans="1:13" x14ac:dyDescent="0.25">
      <c r="A70" t="s">
        <v>238</v>
      </c>
      <c r="B70">
        <v>84</v>
      </c>
      <c r="C70">
        <v>101</v>
      </c>
      <c r="D70">
        <v>102</v>
      </c>
      <c r="E70">
        <v>103</v>
      </c>
      <c r="F70" t="str">
        <f t="shared" si="7"/>
        <v>amtspentperdish84101</v>
      </c>
      <c r="G70" t="str">
        <f t="shared" si="8"/>
        <v>amtspentperdish84102</v>
      </c>
      <c r="H70" t="str">
        <f t="shared" si="9"/>
        <v>amtspentperdish84103</v>
      </c>
      <c r="I70" t="s">
        <v>302</v>
      </c>
      <c r="J70">
        <f t="shared" si="10"/>
        <v>84</v>
      </c>
      <c r="K70" t="str">
        <f t="shared" si="11"/>
        <v>gen double hdis_84  =  (amtspentperdish84101-amtspentperdish84103)^2</v>
      </c>
      <c r="L70" t="s">
        <v>300</v>
      </c>
      <c r="M70" t="str">
        <f t="shared" si="12"/>
        <v>gen double wdis_84  =  (amtspentperdish84102-amtspentperdish84103)^2</v>
      </c>
    </row>
    <row r="71" spans="1:13" x14ac:dyDescent="0.25">
      <c r="A71" t="s">
        <v>239</v>
      </c>
      <c r="B71">
        <v>85</v>
      </c>
      <c r="C71">
        <v>101</v>
      </c>
      <c r="D71">
        <v>102</v>
      </c>
      <c r="E71">
        <v>103</v>
      </c>
      <c r="F71" t="str">
        <f t="shared" si="7"/>
        <v>amtspentperdish85101</v>
      </c>
      <c r="G71" t="str">
        <f t="shared" si="8"/>
        <v>amtspentperdish85102</v>
      </c>
      <c r="H71" t="str">
        <f t="shared" si="9"/>
        <v>amtspentperdish85103</v>
      </c>
      <c r="I71" t="s">
        <v>302</v>
      </c>
      <c r="J71">
        <f t="shared" si="10"/>
        <v>85</v>
      </c>
      <c r="K71" t="str">
        <f t="shared" si="11"/>
        <v>gen double hdis_85  =  (amtspentperdish85101-amtspentperdish85103)^2</v>
      </c>
      <c r="L71" t="s">
        <v>300</v>
      </c>
      <c r="M71" t="str">
        <f t="shared" si="12"/>
        <v>gen double wdis_85  =  (amtspentperdish85102-amtspentperdish85103)^2</v>
      </c>
    </row>
    <row r="72" spans="1:13" x14ac:dyDescent="0.25">
      <c r="A72" t="s">
        <v>240</v>
      </c>
      <c r="B72">
        <v>87</v>
      </c>
      <c r="C72">
        <v>101</v>
      </c>
      <c r="D72">
        <v>102</v>
      </c>
      <c r="E72">
        <v>103</v>
      </c>
      <c r="F72" t="str">
        <f t="shared" si="7"/>
        <v>amtspentperdish87101</v>
      </c>
      <c r="G72" t="str">
        <f t="shared" si="8"/>
        <v>amtspentperdish87102</v>
      </c>
      <c r="H72" t="str">
        <f t="shared" si="9"/>
        <v>amtspentperdish87103</v>
      </c>
      <c r="I72" t="s">
        <v>302</v>
      </c>
      <c r="J72">
        <f t="shared" si="10"/>
        <v>87</v>
      </c>
      <c r="K72" t="str">
        <f t="shared" si="11"/>
        <v>gen double hdis_87  =  (amtspentperdish87101-amtspentperdish87103)^2</v>
      </c>
      <c r="L72" t="s">
        <v>300</v>
      </c>
      <c r="M72" t="str">
        <f t="shared" si="12"/>
        <v>gen double wdis_87  =  (amtspentperdish87102-amtspentperdish87103)^2</v>
      </c>
    </row>
    <row r="73" spans="1:13" x14ac:dyDescent="0.25">
      <c r="A73" t="s">
        <v>241</v>
      </c>
      <c r="B73">
        <v>88</v>
      </c>
      <c r="C73">
        <v>101</v>
      </c>
      <c r="D73">
        <v>102</v>
      </c>
      <c r="E73">
        <v>103</v>
      </c>
      <c r="F73" t="str">
        <f t="shared" si="7"/>
        <v>amtspentperdish88101</v>
      </c>
      <c r="G73" t="str">
        <f t="shared" si="8"/>
        <v>amtspentperdish88102</v>
      </c>
      <c r="H73" t="str">
        <f t="shared" si="9"/>
        <v>amtspentperdish88103</v>
      </c>
      <c r="I73" t="s">
        <v>302</v>
      </c>
      <c r="J73">
        <f t="shared" si="10"/>
        <v>88</v>
      </c>
      <c r="K73" t="str">
        <f t="shared" si="11"/>
        <v>gen double hdis_88  =  (amtspentperdish88101-amtspentperdish88103)^2</v>
      </c>
      <c r="L73" t="s">
        <v>300</v>
      </c>
      <c r="M73" t="str">
        <f t="shared" si="12"/>
        <v>gen double wdis_88  =  (amtspentperdish88102-amtspentperdish88103)^2</v>
      </c>
    </row>
    <row r="74" spans="1:13" x14ac:dyDescent="0.25">
      <c r="A74" t="s">
        <v>242</v>
      </c>
      <c r="B74">
        <v>89</v>
      </c>
      <c r="C74">
        <v>101</v>
      </c>
      <c r="D74">
        <v>102</v>
      </c>
      <c r="E74">
        <v>103</v>
      </c>
      <c r="F74" t="str">
        <f t="shared" si="7"/>
        <v>amtspentperdish89101</v>
      </c>
      <c r="G74" t="str">
        <f t="shared" si="8"/>
        <v>amtspentperdish89102</v>
      </c>
      <c r="H74" t="str">
        <f t="shared" si="9"/>
        <v>amtspentperdish89103</v>
      </c>
      <c r="I74" t="s">
        <v>302</v>
      </c>
      <c r="J74">
        <f t="shared" si="10"/>
        <v>89</v>
      </c>
      <c r="K74" t="str">
        <f t="shared" si="11"/>
        <v>gen double hdis_89  =  (amtspentperdish89101-amtspentperdish89103)^2</v>
      </c>
      <c r="L74" t="s">
        <v>300</v>
      </c>
      <c r="M74" t="str">
        <f t="shared" si="12"/>
        <v>gen double wdis_89  =  (amtspentperdish89102-amtspentperdish89103)^2</v>
      </c>
    </row>
    <row r="75" spans="1:13" x14ac:dyDescent="0.25">
      <c r="A75" t="s">
        <v>243</v>
      </c>
      <c r="B75">
        <v>90</v>
      </c>
      <c r="C75">
        <v>101</v>
      </c>
      <c r="D75">
        <v>102</v>
      </c>
      <c r="E75">
        <v>103</v>
      </c>
      <c r="F75" t="str">
        <f t="shared" si="7"/>
        <v>amtspentperdish90101</v>
      </c>
      <c r="G75" t="str">
        <f t="shared" si="8"/>
        <v>amtspentperdish90102</v>
      </c>
      <c r="H75" t="str">
        <f t="shared" si="9"/>
        <v>amtspentperdish90103</v>
      </c>
      <c r="I75" t="s">
        <v>302</v>
      </c>
      <c r="J75">
        <f t="shared" si="10"/>
        <v>90</v>
      </c>
      <c r="K75" t="str">
        <f t="shared" si="11"/>
        <v>gen double hdis_90  =  (amtspentperdish90101-amtspentperdish90103)^2</v>
      </c>
      <c r="L75" t="s">
        <v>300</v>
      </c>
      <c r="M75" t="str">
        <f t="shared" si="12"/>
        <v>gen double wdis_90  =  (amtspentperdish90102-amtspentperdish90103)^2</v>
      </c>
    </row>
    <row r="76" spans="1:13" x14ac:dyDescent="0.25">
      <c r="A76" t="s">
        <v>244</v>
      </c>
      <c r="B76">
        <v>91</v>
      </c>
      <c r="C76">
        <v>101</v>
      </c>
      <c r="D76">
        <v>102</v>
      </c>
      <c r="E76">
        <v>103</v>
      </c>
      <c r="F76" t="str">
        <f t="shared" si="7"/>
        <v>amtspentperdish91101</v>
      </c>
      <c r="G76" t="str">
        <f t="shared" si="8"/>
        <v>amtspentperdish91102</v>
      </c>
      <c r="H76" t="str">
        <f t="shared" si="9"/>
        <v>amtspentperdish91103</v>
      </c>
      <c r="I76" t="s">
        <v>302</v>
      </c>
      <c r="J76">
        <f t="shared" si="10"/>
        <v>91</v>
      </c>
      <c r="K76" t="str">
        <f t="shared" si="11"/>
        <v>gen double hdis_91  =  (amtspentperdish91101-amtspentperdish91103)^2</v>
      </c>
      <c r="L76" t="s">
        <v>300</v>
      </c>
      <c r="M76" t="str">
        <f t="shared" si="12"/>
        <v>gen double wdis_91  =  (amtspentperdish91102-amtspentperdish91103)^2</v>
      </c>
    </row>
    <row r="77" spans="1:13" x14ac:dyDescent="0.25">
      <c r="A77" t="s">
        <v>245</v>
      </c>
      <c r="B77">
        <v>92</v>
      </c>
      <c r="C77">
        <v>101</v>
      </c>
      <c r="D77">
        <v>102</v>
      </c>
      <c r="E77">
        <v>103</v>
      </c>
      <c r="F77" t="str">
        <f t="shared" si="7"/>
        <v>amtspentperdish92101</v>
      </c>
      <c r="G77" t="str">
        <f t="shared" si="8"/>
        <v>amtspentperdish92102</v>
      </c>
      <c r="H77" t="str">
        <f t="shared" si="9"/>
        <v>amtspentperdish92103</v>
      </c>
      <c r="I77" t="s">
        <v>302</v>
      </c>
      <c r="J77">
        <f t="shared" si="10"/>
        <v>92</v>
      </c>
      <c r="K77" t="str">
        <f t="shared" si="11"/>
        <v>gen double hdis_92  =  (amtspentperdish92101-amtspentperdish92103)^2</v>
      </c>
      <c r="L77" t="s">
        <v>300</v>
      </c>
      <c r="M77" t="str">
        <f t="shared" si="12"/>
        <v>gen double wdis_92  =  (amtspentperdish92102-amtspentperdish92103)^2</v>
      </c>
    </row>
    <row r="78" spans="1:13" x14ac:dyDescent="0.25">
      <c r="A78" t="s">
        <v>246</v>
      </c>
      <c r="B78">
        <v>93</v>
      </c>
      <c r="C78">
        <v>101</v>
      </c>
      <c r="D78">
        <v>102</v>
      </c>
      <c r="E78">
        <v>103</v>
      </c>
      <c r="F78" t="str">
        <f t="shared" si="7"/>
        <v>amtspentperdish93101</v>
      </c>
      <c r="G78" t="str">
        <f t="shared" si="8"/>
        <v>amtspentperdish93102</v>
      </c>
      <c r="H78" t="str">
        <f t="shared" si="9"/>
        <v>amtspentperdish93103</v>
      </c>
      <c r="I78" t="s">
        <v>302</v>
      </c>
      <c r="J78">
        <f t="shared" si="10"/>
        <v>93</v>
      </c>
      <c r="K78" t="str">
        <f t="shared" si="11"/>
        <v>gen double hdis_93  =  (amtspentperdish93101-amtspentperdish93103)^2</v>
      </c>
      <c r="L78" t="s">
        <v>300</v>
      </c>
      <c r="M78" t="str">
        <f t="shared" si="12"/>
        <v>gen double wdis_93  =  (amtspentperdish93102-amtspentperdish93103)^2</v>
      </c>
    </row>
    <row r="79" spans="1:13" x14ac:dyDescent="0.25">
      <c r="A79" t="s">
        <v>247</v>
      </c>
      <c r="B79">
        <v>94</v>
      </c>
      <c r="C79">
        <v>101</v>
      </c>
      <c r="D79">
        <v>102</v>
      </c>
      <c r="E79">
        <v>103</v>
      </c>
      <c r="F79" t="str">
        <f t="shared" si="7"/>
        <v>amtspentperdish94101</v>
      </c>
      <c r="G79" t="str">
        <f t="shared" si="8"/>
        <v>amtspentperdish94102</v>
      </c>
      <c r="H79" t="str">
        <f t="shared" si="9"/>
        <v>amtspentperdish94103</v>
      </c>
      <c r="I79" t="s">
        <v>302</v>
      </c>
      <c r="J79">
        <f t="shared" si="10"/>
        <v>94</v>
      </c>
      <c r="K79" t="str">
        <f t="shared" si="11"/>
        <v>gen double hdis_94  =  (amtspentperdish94101-amtspentperdish94103)^2</v>
      </c>
      <c r="L79" t="s">
        <v>300</v>
      </c>
      <c r="M79" t="str">
        <f t="shared" si="12"/>
        <v>gen double wdis_94  =  (amtspentperdish94102-amtspentperdish94103)^2</v>
      </c>
    </row>
    <row r="80" spans="1:13" x14ac:dyDescent="0.25">
      <c r="A80" t="s">
        <v>248</v>
      </c>
      <c r="B80">
        <v>95</v>
      </c>
      <c r="C80">
        <v>101</v>
      </c>
      <c r="D80">
        <v>102</v>
      </c>
      <c r="E80">
        <v>103</v>
      </c>
      <c r="F80" t="str">
        <f t="shared" si="7"/>
        <v>amtspentperdish95101</v>
      </c>
      <c r="G80" t="str">
        <f t="shared" si="8"/>
        <v>amtspentperdish95102</v>
      </c>
      <c r="H80" t="str">
        <f t="shared" si="9"/>
        <v>amtspentperdish95103</v>
      </c>
      <c r="I80" t="s">
        <v>302</v>
      </c>
      <c r="J80">
        <f t="shared" si="10"/>
        <v>95</v>
      </c>
      <c r="K80" t="str">
        <f t="shared" si="11"/>
        <v>gen double hdis_95  =  (amtspentperdish95101-amtspentperdish95103)^2</v>
      </c>
      <c r="L80" t="s">
        <v>300</v>
      </c>
      <c r="M80" t="str">
        <f t="shared" si="12"/>
        <v>gen double wdis_95  =  (amtspentperdish95102-amtspentperdish95103)^2</v>
      </c>
    </row>
    <row r="81" spans="1:13" x14ac:dyDescent="0.25">
      <c r="A81" t="s">
        <v>249</v>
      </c>
      <c r="B81">
        <v>96</v>
      </c>
      <c r="C81">
        <v>101</v>
      </c>
      <c r="D81">
        <v>102</v>
      </c>
      <c r="E81">
        <v>103</v>
      </c>
      <c r="F81" t="str">
        <f t="shared" si="7"/>
        <v>amtspentperdish96101</v>
      </c>
      <c r="G81" t="str">
        <f t="shared" si="8"/>
        <v>amtspentperdish96102</v>
      </c>
      <c r="H81" t="str">
        <f t="shared" si="9"/>
        <v>amtspentperdish96103</v>
      </c>
      <c r="I81" t="s">
        <v>302</v>
      </c>
      <c r="J81">
        <f t="shared" si="10"/>
        <v>96</v>
      </c>
      <c r="K81" t="str">
        <f t="shared" si="11"/>
        <v>gen double hdis_96  =  (amtspentperdish96101-amtspentperdish96103)^2</v>
      </c>
      <c r="L81" t="s">
        <v>300</v>
      </c>
      <c r="M81" t="str">
        <f t="shared" si="12"/>
        <v>gen double wdis_96  =  (amtspentperdish96102-amtspentperdish96103)^2</v>
      </c>
    </row>
    <row r="82" spans="1:13" x14ac:dyDescent="0.25">
      <c r="A82" t="s">
        <v>250</v>
      </c>
      <c r="B82">
        <v>97</v>
      </c>
      <c r="C82">
        <v>101</v>
      </c>
      <c r="D82">
        <v>102</v>
      </c>
      <c r="E82">
        <v>103</v>
      </c>
      <c r="F82" t="str">
        <f t="shared" si="7"/>
        <v>amtspentperdish97101</v>
      </c>
      <c r="G82" t="str">
        <f t="shared" si="8"/>
        <v>amtspentperdish97102</v>
      </c>
      <c r="H82" t="str">
        <f t="shared" si="9"/>
        <v>amtspentperdish97103</v>
      </c>
      <c r="I82" t="s">
        <v>302</v>
      </c>
      <c r="J82">
        <f t="shared" si="10"/>
        <v>97</v>
      </c>
      <c r="K82" t="str">
        <f t="shared" si="11"/>
        <v>gen double hdis_97  =  (amtspentperdish97101-amtspentperdish97103)^2</v>
      </c>
      <c r="L82" t="s">
        <v>300</v>
      </c>
      <c r="M82" t="str">
        <f t="shared" si="12"/>
        <v>gen double wdis_97  =  (amtspentperdish97102-amtspentperdish97103)^2</v>
      </c>
    </row>
    <row r="83" spans="1:13" x14ac:dyDescent="0.25">
      <c r="A83" t="s">
        <v>251</v>
      </c>
      <c r="B83">
        <v>99</v>
      </c>
      <c r="C83">
        <v>101</v>
      </c>
      <c r="D83">
        <v>102</v>
      </c>
      <c r="E83">
        <v>103</v>
      </c>
      <c r="F83" t="str">
        <f t="shared" si="7"/>
        <v>amtspentperdish99101</v>
      </c>
      <c r="G83" t="str">
        <f t="shared" si="8"/>
        <v>amtspentperdish99102</v>
      </c>
      <c r="H83" t="str">
        <f t="shared" si="9"/>
        <v>amtspentperdish99103</v>
      </c>
      <c r="I83" t="s">
        <v>302</v>
      </c>
      <c r="J83">
        <f t="shared" si="10"/>
        <v>99</v>
      </c>
      <c r="K83" t="str">
        <f t="shared" si="11"/>
        <v>gen double hdis_99  =  (amtspentperdish99101-amtspentperdish99103)^2</v>
      </c>
      <c r="L83" t="s">
        <v>300</v>
      </c>
      <c r="M83" t="str">
        <f t="shared" si="12"/>
        <v>gen double wdis_99  =  (amtspentperdish99102-amtspentperdish99103)^2</v>
      </c>
    </row>
    <row r="84" spans="1:13" x14ac:dyDescent="0.25">
      <c r="A84" t="s">
        <v>252</v>
      </c>
      <c r="B84">
        <v>101</v>
      </c>
      <c r="C84">
        <v>101</v>
      </c>
      <c r="D84">
        <v>102</v>
      </c>
      <c r="E84">
        <v>103</v>
      </c>
      <c r="F84" t="str">
        <f t="shared" si="7"/>
        <v>amtspentperdish101101</v>
      </c>
      <c r="G84" t="str">
        <f t="shared" si="8"/>
        <v>amtspentperdish101102</v>
      </c>
      <c r="H84" t="str">
        <f t="shared" si="9"/>
        <v>amtspentperdish101103</v>
      </c>
      <c r="I84" t="s">
        <v>302</v>
      </c>
      <c r="J84">
        <f t="shared" si="10"/>
        <v>101</v>
      </c>
      <c r="K84" t="str">
        <f t="shared" si="11"/>
        <v>gen double hdis_101  =  (amtspentperdish101101-amtspentperdish101103)^2</v>
      </c>
      <c r="L84" t="s">
        <v>300</v>
      </c>
      <c r="M84" t="str">
        <f t="shared" si="12"/>
        <v>gen double wdis_101  =  (amtspentperdish101102-amtspentperdish101103)^2</v>
      </c>
    </row>
    <row r="85" spans="1:13" x14ac:dyDescent="0.25">
      <c r="A85" t="s">
        <v>253</v>
      </c>
      <c r="B85">
        <v>102</v>
      </c>
      <c r="C85">
        <v>101</v>
      </c>
      <c r="D85">
        <v>102</v>
      </c>
      <c r="E85">
        <v>103</v>
      </c>
      <c r="F85" t="str">
        <f t="shared" si="7"/>
        <v>amtspentperdish102101</v>
      </c>
      <c r="G85" t="str">
        <f t="shared" si="8"/>
        <v>amtspentperdish102102</v>
      </c>
      <c r="H85" t="str">
        <f t="shared" si="9"/>
        <v>amtspentperdish102103</v>
      </c>
      <c r="I85" t="s">
        <v>302</v>
      </c>
      <c r="J85">
        <f t="shared" si="10"/>
        <v>102</v>
      </c>
      <c r="K85" t="str">
        <f t="shared" si="11"/>
        <v>gen double hdis_102  =  (amtspentperdish102101-amtspentperdish102103)^2</v>
      </c>
      <c r="L85" t="s">
        <v>300</v>
      </c>
      <c r="M85" t="str">
        <f t="shared" si="12"/>
        <v>gen double wdis_102  =  (amtspentperdish102102-amtspentperdish102103)^2</v>
      </c>
    </row>
    <row r="86" spans="1:13" x14ac:dyDescent="0.25">
      <c r="A86" t="s">
        <v>254</v>
      </c>
      <c r="B86">
        <v>103</v>
      </c>
      <c r="C86">
        <v>101</v>
      </c>
      <c r="D86">
        <v>102</v>
      </c>
      <c r="E86">
        <v>103</v>
      </c>
      <c r="F86" t="str">
        <f t="shared" si="7"/>
        <v>amtspentperdish103101</v>
      </c>
      <c r="G86" t="str">
        <f t="shared" si="8"/>
        <v>amtspentperdish103102</v>
      </c>
      <c r="H86" t="str">
        <f t="shared" si="9"/>
        <v>amtspentperdish103103</v>
      </c>
      <c r="I86" t="s">
        <v>302</v>
      </c>
      <c r="J86">
        <f t="shared" si="10"/>
        <v>103</v>
      </c>
      <c r="K86" t="str">
        <f t="shared" si="11"/>
        <v>gen double hdis_103  =  (amtspentperdish103101-amtspentperdish103103)^2</v>
      </c>
      <c r="L86" t="s">
        <v>300</v>
      </c>
      <c r="M86" t="str">
        <f t="shared" si="12"/>
        <v>gen double wdis_103  =  (amtspentperdish103102-amtspentperdish103103)^2</v>
      </c>
    </row>
    <row r="87" spans="1:13" x14ac:dyDescent="0.25">
      <c r="A87" t="s">
        <v>255</v>
      </c>
      <c r="B87">
        <v>104</v>
      </c>
      <c r="C87">
        <v>101</v>
      </c>
      <c r="D87">
        <v>102</v>
      </c>
      <c r="E87">
        <v>103</v>
      </c>
      <c r="F87" t="str">
        <f t="shared" si="7"/>
        <v>amtspentperdish104101</v>
      </c>
      <c r="G87" t="str">
        <f t="shared" si="8"/>
        <v>amtspentperdish104102</v>
      </c>
      <c r="H87" t="str">
        <f t="shared" si="9"/>
        <v>amtspentperdish104103</v>
      </c>
      <c r="I87" t="s">
        <v>302</v>
      </c>
      <c r="J87">
        <f t="shared" si="10"/>
        <v>104</v>
      </c>
      <c r="K87" t="str">
        <f t="shared" si="11"/>
        <v>gen double hdis_104  =  (amtspentperdish104101-amtspentperdish104103)^2</v>
      </c>
      <c r="L87" t="s">
        <v>300</v>
      </c>
      <c r="M87" t="str">
        <f t="shared" si="12"/>
        <v>gen double wdis_104  =  (amtspentperdish104102-amtspentperdish104103)^2</v>
      </c>
    </row>
    <row r="88" spans="1:13" x14ac:dyDescent="0.25">
      <c r="A88" t="s">
        <v>256</v>
      </c>
      <c r="B88">
        <v>105</v>
      </c>
      <c r="C88">
        <v>101</v>
      </c>
      <c r="D88">
        <v>102</v>
      </c>
      <c r="E88">
        <v>103</v>
      </c>
      <c r="F88" t="str">
        <f t="shared" si="7"/>
        <v>amtspentperdish105101</v>
      </c>
      <c r="G88" t="str">
        <f t="shared" si="8"/>
        <v>amtspentperdish105102</v>
      </c>
      <c r="H88" t="str">
        <f t="shared" si="9"/>
        <v>amtspentperdish105103</v>
      </c>
      <c r="I88" t="s">
        <v>302</v>
      </c>
      <c r="J88">
        <f t="shared" si="10"/>
        <v>105</v>
      </c>
      <c r="K88" t="str">
        <f t="shared" si="11"/>
        <v>gen double hdis_105  =  (amtspentperdish105101-amtspentperdish105103)^2</v>
      </c>
      <c r="L88" t="s">
        <v>300</v>
      </c>
      <c r="M88" t="str">
        <f t="shared" si="12"/>
        <v>gen double wdis_105  =  (amtspentperdish105102-amtspentperdish105103)^2</v>
      </c>
    </row>
    <row r="89" spans="1:13" x14ac:dyDescent="0.25">
      <c r="A89" t="s">
        <v>257</v>
      </c>
      <c r="B89">
        <v>106</v>
      </c>
      <c r="C89">
        <v>101</v>
      </c>
      <c r="D89">
        <v>102</v>
      </c>
      <c r="E89">
        <v>103</v>
      </c>
      <c r="F89" t="str">
        <f t="shared" si="7"/>
        <v>amtspentperdish106101</v>
      </c>
      <c r="G89" t="str">
        <f t="shared" si="8"/>
        <v>amtspentperdish106102</v>
      </c>
      <c r="H89" t="str">
        <f t="shared" si="9"/>
        <v>amtspentperdish106103</v>
      </c>
      <c r="I89" t="s">
        <v>302</v>
      </c>
      <c r="J89">
        <f t="shared" si="10"/>
        <v>106</v>
      </c>
      <c r="K89" t="str">
        <f t="shared" si="11"/>
        <v>gen double hdis_106  =  (amtspentperdish106101-amtspentperdish106103)^2</v>
      </c>
      <c r="L89" t="s">
        <v>300</v>
      </c>
      <c r="M89" t="str">
        <f t="shared" si="12"/>
        <v>gen double wdis_106  =  (amtspentperdish106102-amtspentperdish106103)^2</v>
      </c>
    </row>
    <row r="90" spans="1:13" x14ac:dyDescent="0.25">
      <c r="A90" t="s">
        <v>258</v>
      </c>
      <c r="B90">
        <v>107</v>
      </c>
      <c r="C90">
        <v>101</v>
      </c>
      <c r="D90">
        <v>102</v>
      </c>
      <c r="E90">
        <v>103</v>
      </c>
      <c r="F90" t="str">
        <f t="shared" si="7"/>
        <v>amtspentperdish107101</v>
      </c>
      <c r="G90" t="str">
        <f t="shared" si="8"/>
        <v>amtspentperdish107102</v>
      </c>
      <c r="H90" t="str">
        <f t="shared" si="9"/>
        <v>amtspentperdish107103</v>
      </c>
      <c r="I90" t="s">
        <v>302</v>
      </c>
      <c r="J90">
        <f t="shared" si="10"/>
        <v>107</v>
      </c>
      <c r="K90" t="str">
        <f t="shared" si="11"/>
        <v>gen double hdis_107  =  (amtspentperdish107101-amtspentperdish107103)^2</v>
      </c>
      <c r="L90" t="s">
        <v>300</v>
      </c>
      <c r="M90" t="str">
        <f t="shared" si="12"/>
        <v>gen double wdis_107  =  (amtspentperdish107102-amtspentperdish107103)^2</v>
      </c>
    </row>
    <row r="91" spans="1:13" x14ac:dyDescent="0.25">
      <c r="A91" t="s">
        <v>259</v>
      </c>
      <c r="B91">
        <v>108</v>
      </c>
      <c r="C91">
        <v>101</v>
      </c>
      <c r="D91">
        <v>102</v>
      </c>
      <c r="E91">
        <v>103</v>
      </c>
      <c r="F91" t="str">
        <f t="shared" si="7"/>
        <v>amtspentperdish108101</v>
      </c>
      <c r="G91" t="str">
        <f t="shared" si="8"/>
        <v>amtspentperdish108102</v>
      </c>
      <c r="H91" t="str">
        <f t="shared" si="9"/>
        <v>amtspentperdish108103</v>
      </c>
      <c r="I91" t="s">
        <v>302</v>
      </c>
      <c r="J91">
        <f t="shared" si="10"/>
        <v>108</v>
      </c>
      <c r="K91" t="str">
        <f t="shared" si="11"/>
        <v>gen double hdis_108  =  (amtspentperdish108101-amtspentperdish108103)^2</v>
      </c>
      <c r="L91" t="s">
        <v>300</v>
      </c>
      <c r="M91" t="str">
        <f t="shared" si="12"/>
        <v>gen double wdis_108  =  (amtspentperdish108102-amtspentperdish108103)^2</v>
      </c>
    </row>
    <row r="92" spans="1:13" x14ac:dyDescent="0.25">
      <c r="A92" t="s">
        <v>260</v>
      </c>
      <c r="B92">
        <v>110</v>
      </c>
      <c r="C92">
        <v>101</v>
      </c>
      <c r="D92">
        <v>102</v>
      </c>
      <c r="E92">
        <v>103</v>
      </c>
      <c r="F92" t="str">
        <f t="shared" si="7"/>
        <v>amtspentperdish110101</v>
      </c>
      <c r="G92" t="str">
        <f t="shared" si="8"/>
        <v>amtspentperdish110102</v>
      </c>
      <c r="H92" t="str">
        <f t="shared" si="9"/>
        <v>amtspentperdish110103</v>
      </c>
      <c r="I92" t="s">
        <v>302</v>
      </c>
      <c r="J92">
        <f t="shared" si="10"/>
        <v>110</v>
      </c>
      <c r="K92" t="str">
        <f t="shared" si="11"/>
        <v>gen double hdis_110  =  (amtspentperdish110101-amtspentperdish110103)^2</v>
      </c>
      <c r="L92" t="s">
        <v>300</v>
      </c>
      <c r="M92" t="str">
        <f t="shared" si="12"/>
        <v>gen double wdis_110  =  (amtspentperdish110102-amtspentperdish110103)^2</v>
      </c>
    </row>
    <row r="93" spans="1:13" x14ac:dyDescent="0.25">
      <c r="A93" t="s">
        <v>261</v>
      </c>
      <c r="B93">
        <v>111</v>
      </c>
      <c r="C93">
        <v>101</v>
      </c>
      <c r="D93">
        <v>102</v>
      </c>
      <c r="E93">
        <v>103</v>
      </c>
      <c r="F93" t="str">
        <f t="shared" si="7"/>
        <v>amtspentperdish111101</v>
      </c>
      <c r="G93" t="str">
        <f t="shared" si="8"/>
        <v>amtspentperdish111102</v>
      </c>
      <c r="H93" t="str">
        <f t="shared" si="9"/>
        <v>amtspentperdish111103</v>
      </c>
      <c r="I93" t="s">
        <v>302</v>
      </c>
      <c r="J93">
        <f t="shared" si="10"/>
        <v>111</v>
      </c>
      <c r="K93" t="str">
        <f t="shared" si="11"/>
        <v>gen double hdis_111  =  (amtspentperdish111101-amtspentperdish111103)^2</v>
      </c>
      <c r="L93" t="s">
        <v>300</v>
      </c>
      <c r="M93" t="str">
        <f t="shared" si="12"/>
        <v>gen double wdis_111  =  (amtspentperdish111102-amtspentperdish111103)^2</v>
      </c>
    </row>
    <row r="94" spans="1:13" x14ac:dyDescent="0.25">
      <c r="A94" t="s">
        <v>262</v>
      </c>
      <c r="B94">
        <v>112</v>
      </c>
      <c r="C94">
        <v>101</v>
      </c>
      <c r="D94">
        <v>102</v>
      </c>
      <c r="E94">
        <v>103</v>
      </c>
      <c r="F94" t="str">
        <f t="shared" si="7"/>
        <v>amtspentperdish112101</v>
      </c>
      <c r="G94" t="str">
        <f t="shared" si="8"/>
        <v>amtspentperdish112102</v>
      </c>
      <c r="H94" t="str">
        <f t="shared" si="9"/>
        <v>amtspentperdish112103</v>
      </c>
      <c r="I94" t="s">
        <v>302</v>
      </c>
      <c r="J94">
        <f t="shared" si="10"/>
        <v>112</v>
      </c>
      <c r="K94" t="str">
        <f t="shared" si="11"/>
        <v>gen double hdis_112  =  (amtspentperdish112101-amtspentperdish112103)^2</v>
      </c>
      <c r="L94" t="s">
        <v>300</v>
      </c>
      <c r="M94" t="str">
        <f t="shared" si="12"/>
        <v>gen double wdis_112  =  (amtspentperdish112102-amtspentperdish112103)^2</v>
      </c>
    </row>
    <row r="95" spans="1:13" x14ac:dyDescent="0.25">
      <c r="A95" t="s">
        <v>263</v>
      </c>
      <c r="B95">
        <v>113</v>
      </c>
      <c r="C95">
        <v>101</v>
      </c>
      <c r="D95">
        <v>102</v>
      </c>
      <c r="E95">
        <v>103</v>
      </c>
      <c r="F95" t="str">
        <f t="shared" si="7"/>
        <v>amtspentperdish113101</v>
      </c>
      <c r="G95" t="str">
        <f t="shared" si="8"/>
        <v>amtspentperdish113102</v>
      </c>
      <c r="H95" t="str">
        <f t="shared" si="9"/>
        <v>amtspentperdish113103</v>
      </c>
      <c r="I95" t="s">
        <v>302</v>
      </c>
      <c r="J95">
        <f t="shared" si="10"/>
        <v>113</v>
      </c>
      <c r="K95" t="str">
        <f t="shared" si="11"/>
        <v>gen double hdis_113  =  (amtspentperdish113101-amtspentperdish113103)^2</v>
      </c>
      <c r="L95" t="s">
        <v>300</v>
      </c>
      <c r="M95" t="str">
        <f t="shared" si="12"/>
        <v>gen double wdis_113  =  (amtspentperdish113102-amtspentperdish113103)^2</v>
      </c>
    </row>
    <row r="96" spans="1:13" x14ac:dyDescent="0.25">
      <c r="A96" t="s">
        <v>264</v>
      </c>
      <c r="B96">
        <v>114</v>
      </c>
      <c r="C96">
        <v>101</v>
      </c>
      <c r="D96">
        <v>102</v>
      </c>
      <c r="E96">
        <v>103</v>
      </c>
      <c r="F96" t="str">
        <f t="shared" si="7"/>
        <v>amtspentperdish114101</v>
      </c>
      <c r="G96" t="str">
        <f t="shared" si="8"/>
        <v>amtspentperdish114102</v>
      </c>
      <c r="H96" t="str">
        <f t="shared" si="9"/>
        <v>amtspentperdish114103</v>
      </c>
      <c r="I96" t="s">
        <v>302</v>
      </c>
      <c r="J96">
        <f t="shared" si="10"/>
        <v>114</v>
      </c>
      <c r="K96" t="str">
        <f t="shared" si="11"/>
        <v>gen double hdis_114  =  (amtspentperdish114101-amtspentperdish114103)^2</v>
      </c>
      <c r="L96" t="s">
        <v>300</v>
      </c>
      <c r="M96" t="str">
        <f t="shared" si="12"/>
        <v>gen double wdis_114  =  (amtspentperdish114102-amtspentperdish114103)^2</v>
      </c>
    </row>
    <row r="97" spans="1:13" x14ac:dyDescent="0.25">
      <c r="A97" t="s">
        <v>265</v>
      </c>
      <c r="B97">
        <v>115</v>
      </c>
      <c r="C97">
        <v>101</v>
      </c>
      <c r="D97">
        <v>102</v>
      </c>
      <c r="E97">
        <v>103</v>
      </c>
      <c r="F97" t="str">
        <f t="shared" si="7"/>
        <v>amtspentperdish115101</v>
      </c>
      <c r="G97" t="str">
        <f t="shared" si="8"/>
        <v>amtspentperdish115102</v>
      </c>
      <c r="H97" t="str">
        <f t="shared" si="9"/>
        <v>amtspentperdish115103</v>
      </c>
      <c r="I97" t="s">
        <v>302</v>
      </c>
      <c r="J97">
        <f t="shared" si="10"/>
        <v>115</v>
      </c>
      <c r="K97" t="str">
        <f t="shared" si="11"/>
        <v>gen double hdis_115  =  (amtspentperdish115101-amtspentperdish115103)^2</v>
      </c>
      <c r="L97" t="s">
        <v>300</v>
      </c>
      <c r="M97" t="str">
        <f t="shared" si="12"/>
        <v>gen double wdis_115  =  (amtspentperdish115102-amtspentperdish115103)^2</v>
      </c>
    </row>
    <row r="98" spans="1:13" x14ac:dyDescent="0.25">
      <c r="A98" t="s">
        <v>266</v>
      </c>
      <c r="B98">
        <v>116</v>
      </c>
      <c r="C98">
        <v>101</v>
      </c>
      <c r="D98">
        <v>102</v>
      </c>
      <c r="E98">
        <v>103</v>
      </c>
      <c r="F98" t="str">
        <f t="shared" si="7"/>
        <v>amtspentperdish116101</v>
      </c>
      <c r="G98" t="str">
        <f t="shared" si="8"/>
        <v>amtspentperdish116102</v>
      </c>
      <c r="H98" t="str">
        <f t="shared" si="9"/>
        <v>amtspentperdish116103</v>
      </c>
      <c r="I98" t="s">
        <v>302</v>
      </c>
      <c r="J98">
        <f t="shared" si="10"/>
        <v>116</v>
      </c>
      <c r="K98" t="str">
        <f t="shared" si="11"/>
        <v>gen double hdis_116  =  (amtspentperdish116101-amtspentperdish116103)^2</v>
      </c>
      <c r="L98" t="s">
        <v>300</v>
      </c>
      <c r="M98" t="str">
        <f t="shared" si="12"/>
        <v>gen double wdis_116  =  (amtspentperdish116102-amtspentperdish116103)^2</v>
      </c>
    </row>
    <row r="99" spans="1:13" x14ac:dyDescent="0.25">
      <c r="A99" t="s">
        <v>267</v>
      </c>
      <c r="B99">
        <v>117</v>
      </c>
      <c r="C99">
        <v>101</v>
      </c>
      <c r="D99">
        <v>102</v>
      </c>
      <c r="E99">
        <v>103</v>
      </c>
      <c r="F99" t="str">
        <f t="shared" si="7"/>
        <v>amtspentperdish117101</v>
      </c>
      <c r="G99" t="str">
        <f t="shared" si="8"/>
        <v>amtspentperdish117102</v>
      </c>
      <c r="H99" t="str">
        <f t="shared" si="9"/>
        <v>amtspentperdish117103</v>
      </c>
      <c r="I99" t="s">
        <v>302</v>
      </c>
      <c r="J99">
        <f t="shared" si="10"/>
        <v>117</v>
      </c>
      <c r="K99" t="str">
        <f t="shared" si="11"/>
        <v>gen double hdis_117  =  (amtspentperdish117101-amtspentperdish117103)^2</v>
      </c>
      <c r="L99" t="s">
        <v>300</v>
      </c>
      <c r="M99" t="str">
        <f t="shared" si="12"/>
        <v>gen double wdis_117  =  (amtspentperdish117102-amtspentperdish117103)^2</v>
      </c>
    </row>
    <row r="100" spans="1:13" x14ac:dyDescent="0.25">
      <c r="A100" t="s">
        <v>268</v>
      </c>
      <c r="B100">
        <v>118</v>
      </c>
      <c r="C100">
        <v>101</v>
      </c>
      <c r="D100">
        <v>102</v>
      </c>
      <c r="E100">
        <v>103</v>
      </c>
      <c r="F100" t="str">
        <f t="shared" si="7"/>
        <v>amtspentperdish118101</v>
      </c>
      <c r="G100" t="str">
        <f t="shared" si="8"/>
        <v>amtspentperdish118102</v>
      </c>
      <c r="H100" t="str">
        <f t="shared" si="9"/>
        <v>amtspentperdish118103</v>
      </c>
      <c r="I100" t="s">
        <v>302</v>
      </c>
      <c r="J100">
        <f t="shared" si="10"/>
        <v>118</v>
      </c>
      <c r="K100" t="str">
        <f t="shared" si="11"/>
        <v>gen double hdis_118  =  (amtspentperdish118101-amtspentperdish118103)^2</v>
      </c>
      <c r="L100" t="s">
        <v>300</v>
      </c>
      <c r="M100" t="str">
        <f t="shared" si="12"/>
        <v>gen double wdis_118  =  (amtspentperdish118102-amtspentperdish118103)^2</v>
      </c>
    </row>
    <row r="101" spans="1:13" x14ac:dyDescent="0.25">
      <c r="A101" t="s">
        <v>269</v>
      </c>
      <c r="B101">
        <v>119</v>
      </c>
      <c r="C101">
        <v>101</v>
      </c>
      <c r="D101">
        <v>102</v>
      </c>
      <c r="E101">
        <v>103</v>
      </c>
      <c r="F101" t="str">
        <f t="shared" si="7"/>
        <v>amtspentperdish119101</v>
      </c>
      <c r="G101" t="str">
        <f t="shared" si="8"/>
        <v>amtspentperdish119102</v>
      </c>
      <c r="H101" t="str">
        <f t="shared" si="9"/>
        <v>amtspentperdish119103</v>
      </c>
      <c r="I101" t="s">
        <v>302</v>
      </c>
      <c r="J101">
        <f t="shared" si="10"/>
        <v>119</v>
      </c>
      <c r="K101" t="str">
        <f t="shared" si="11"/>
        <v>gen double hdis_119  =  (amtspentperdish119101-amtspentperdish119103)^2</v>
      </c>
      <c r="L101" t="s">
        <v>300</v>
      </c>
      <c r="M101" t="str">
        <f t="shared" si="12"/>
        <v>gen double wdis_119  =  (amtspentperdish119102-amtspentperdish119103)^2</v>
      </c>
    </row>
    <row r="102" spans="1:13" x14ac:dyDescent="0.25">
      <c r="A102" t="s">
        <v>270</v>
      </c>
      <c r="B102">
        <v>120</v>
      </c>
      <c r="C102">
        <v>101</v>
      </c>
      <c r="D102">
        <v>102</v>
      </c>
      <c r="E102">
        <v>103</v>
      </c>
      <c r="F102" t="str">
        <f t="shared" si="7"/>
        <v>amtspentperdish120101</v>
      </c>
      <c r="G102" t="str">
        <f t="shared" si="8"/>
        <v>amtspentperdish120102</v>
      </c>
      <c r="H102" t="str">
        <f t="shared" si="9"/>
        <v>amtspentperdish120103</v>
      </c>
      <c r="I102" t="s">
        <v>302</v>
      </c>
      <c r="J102">
        <f t="shared" si="10"/>
        <v>120</v>
      </c>
      <c r="K102" t="str">
        <f t="shared" si="11"/>
        <v>gen double hdis_120  =  (amtspentperdish120101-amtspentperdish120103)^2</v>
      </c>
      <c r="L102" t="s">
        <v>300</v>
      </c>
      <c r="M102" t="str">
        <f t="shared" si="12"/>
        <v>gen double wdis_120  =  (amtspentperdish120102-amtspentperdish120103)^2</v>
      </c>
    </row>
    <row r="103" spans="1:13" x14ac:dyDescent="0.25">
      <c r="A103" t="s">
        <v>271</v>
      </c>
      <c r="B103">
        <v>121</v>
      </c>
      <c r="C103">
        <v>101</v>
      </c>
      <c r="D103">
        <v>102</v>
      </c>
      <c r="E103">
        <v>103</v>
      </c>
      <c r="F103" t="str">
        <f t="shared" si="7"/>
        <v>amtspentperdish121101</v>
      </c>
      <c r="G103" t="str">
        <f t="shared" si="8"/>
        <v>amtspentperdish121102</v>
      </c>
      <c r="H103" t="str">
        <f t="shared" si="9"/>
        <v>amtspentperdish121103</v>
      </c>
      <c r="I103" t="s">
        <v>302</v>
      </c>
      <c r="J103">
        <f t="shared" si="10"/>
        <v>121</v>
      </c>
      <c r="K103" t="str">
        <f t="shared" si="11"/>
        <v>gen double hdis_121  =  (amtspentperdish121101-amtspentperdish121103)^2</v>
      </c>
      <c r="L103" t="s">
        <v>300</v>
      </c>
      <c r="M103" t="str">
        <f t="shared" si="12"/>
        <v>gen double wdis_121  =  (amtspentperdish121102-amtspentperdish121103)^2</v>
      </c>
    </row>
    <row r="104" spans="1:13" x14ac:dyDescent="0.25">
      <c r="A104" t="s">
        <v>272</v>
      </c>
      <c r="B104">
        <v>122</v>
      </c>
      <c r="C104">
        <v>101</v>
      </c>
      <c r="D104">
        <v>102</v>
      </c>
      <c r="E104">
        <v>103</v>
      </c>
      <c r="F104" t="str">
        <f t="shared" si="7"/>
        <v>amtspentperdish122101</v>
      </c>
      <c r="G104" t="str">
        <f t="shared" si="8"/>
        <v>amtspentperdish122102</v>
      </c>
      <c r="H104" t="str">
        <f t="shared" si="9"/>
        <v>amtspentperdish122103</v>
      </c>
      <c r="I104" t="s">
        <v>302</v>
      </c>
      <c r="J104">
        <f t="shared" si="10"/>
        <v>122</v>
      </c>
      <c r="K104" t="str">
        <f t="shared" si="11"/>
        <v>gen double hdis_122  =  (amtspentperdish122101-amtspentperdish122103)^2</v>
      </c>
      <c r="L104" t="s">
        <v>300</v>
      </c>
      <c r="M104" t="str">
        <f t="shared" si="12"/>
        <v>gen double wdis_122  =  (amtspentperdish122102-amtspentperdish122103)^2</v>
      </c>
    </row>
    <row r="105" spans="1:13" x14ac:dyDescent="0.25">
      <c r="A105" t="s">
        <v>273</v>
      </c>
      <c r="B105">
        <v>123</v>
      </c>
      <c r="C105">
        <v>101</v>
      </c>
      <c r="D105">
        <v>102</v>
      </c>
      <c r="E105">
        <v>103</v>
      </c>
      <c r="F105" t="str">
        <f t="shared" si="7"/>
        <v>amtspentperdish123101</v>
      </c>
      <c r="G105" t="str">
        <f t="shared" si="8"/>
        <v>amtspentperdish123102</v>
      </c>
      <c r="H105" t="str">
        <f t="shared" si="9"/>
        <v>amtspentperdish123103</v>
      </c>
      <c r="I105" t="s">
        <v>302</v>
      </c>
      <c r="J105">
        <f t="shared" si="10"/>
        <v>123</v>
      </c>
      <c r="K105" t="str">
        <f t="shared" si="11"/>
        <v>gen double hdis_123  =  (amtspentperdish123101-amtspentperdish123103)^2</v>
      </c>
      <c r="L105" t="s">
        <v>300</v>
      </c>
      <c r="M105" t="str">
        <f t="shared" si="12"/>
        <v>gen double wdis_123  =  (amtspentperdish123102-amtspentperdish123103)^2</v>
      </c>
    </row>
    <row r="106" spans="1:13" x14ac:dyDescent="0.25">
      <c r="A106" t="s">
        <v>274</v>
      </c>
      <c r="B106">
        <v>124</v>
      </c>
      <c r="C106">
        <v>101</v>
      </c>
      <c r="D106">
        <v>102</v>
      </c>
      <c r="E106">
        <v>103</v>
      </c>
      <c r="F106" t="str">
        <f t="shared" si="7"/>
        <v>amtspentperdish124101</v>
      </c>
      <c r="G106" t="str">
        <f t="shared" si="8"/>
        <v>amtspentperdish124102</v>
      </c>
      <c r="H106" t="str">
        <f t="shared" si="9"/>
        <v>amtspentperdish124103</v>
      </c>
      <c r="I106" t="s">
        <v>302</v>
      </c>
      <c r="J106">
        <f t="shared" si="10"/>
        <v>124</v>
      </c>
      <c r="K106" t="str">
        <f t="shared" si="11"/>
        <v>gen double hdis_124  =  (amtspentperdish124101-amtspentperdish124103)^2</v>
      </c>
      <c r="L106" t="s">
        <v>300</v>
      </c>
      <c r="M106" t="str">
        <f t="shared" si="12"/>
        <v>gen double wdis_124  =  (amtspentperdish124102-amtspentperdish124103)^2</v>
      </c>
    </row>
    <row r="107" spans="1:13" x14ac:dyDescent="0.25">
      <c r="A107" t="s">
        <v>275</v>
      </c>
      <c r="B107">
        <v>125</v>
      </c>
      <c r="C107">
        <v>101</v>
      </c>
      <c r="D107">
        <v>102</v>
      </c>
      <c r="E107">
        <v>103</v>
      </c>
      <c r="F107" t="str">
        <f t="shared" si="7"/>
        <v>amtspentperdish125101</v>
      </c>
      <c r="G107" t="str">
        <f t="shared" si="8"/>
        <v>amtspentperdish125102</v>
      </c>
      <c r="H107" t="str">
        <f t="shared" si="9"/>
        <v>amtspentperdish125103</v>
      </c>
      <c r="I107" t="s">
        <v>302</v>
      </c>
      <c r="J107">
        <f t="shared" si="10"/>
        <v>125</v>
      </c>
      <c r="K107" t="str">
        <f t="shared" si="11"/>
        <v>gen double hdis_125  =  (amtspentperdish125101-amtspentperdish125103)^2</v>
      </c>
      <c r="L107" t="s">
        <v>300</v>
      </c>
      <c r="M107" t="str">
        <f t="shared" si="12"/>
        <v>gen double wdis_125  =  (amtspentperdish125102-amtspentperdish125103)^2</v>
      </c>
    </row>
    <row r="108" spans="1:13" x14ac:dyDescent="0.25">
      <c r="A108" t="s">
        <v>276</v>
      </c>
      <c r="B108">
        <v>126</v>
      </c>
      <c r="C108">
        <v>101</v>
      </c>
      <c r="D108">
        <v>102</v>
      </c>
      <c r="E108">
        <v>103</v>
      </c>
      <c r="F108" t="str">
        <f t="shared" si="7"/>
        <v>amtspentperdish126101</v>
      </c>
      <c r="G108" t="str">
        <f t="shared" si="8"/>
        <v>amtspentperdish126102</v>
      </c>
      <c r="H108" t="str">
        <f t="shared" si="9"/>
        <v>amtspentperdish126103</v>
      </c>
      <c r="I108" t="s">
        <v>302</v>
      </c>
      <c r="J108">
        <f t="shared" si="10"/>
        <v>126</v>
      </c>
      <c r="K108" t="str">
        <f t="shared" si="11"/>
        <v>gen double hdis_126  =  (amtspentperdish126101-amtspentperdish126103)^2</v>
      </c>
      <c r="L108" t="s">
        <v>300</v>
      </c>
      <c r="M108" t="str">
        <f t="shared" si="12"/>
        <v>gen double wdis_126  =  (amtspentperdish126102-amtspentperdish126103)^2</v>
      </c>
    </row>
    <row r="109" spans="1:13" x14ac:dyDescent="0.25">
      <c r="A109" t="s">
        <v>277</v>
      </c>
      <c r="B109">
        <v>129</v>
      </c>
      <c r="C109">
        <v>101</v>
      </c>
      <c r="D109">
        <v>102</v>
      </c>
      <c r="E109">
        <v>103</v>
      </c>
      <c r="F109" t="str">
        <f t="shared" si="7"/>
        <v>amtspentperdish129101</v>
      </c>
      <c r="G109" t="str">
        <f t="shared" si="8"/>
        <v>amtspentperdish129102</v>
      </c>
      <c r="H109" t="str">
        <f t="shared" si="9"/>
        <v>amtspentperdish129103</v>
      </c>
      <c r="I109" t="s">
        <v>302</v>
      </c>
      <c r="J109">
        <f t="shared" si="10"/>
        <v>129</v>
      </c>
      <c r="K109" t="str">
        <f t="shared" si="11"/>
        <v>gen double hdis_129  =  (amtspentperdish129101-amtspentperdish129103)^2</v>
      </c>
      <c r="L109" t="s">
        <v>300</v>
      </c>
      <c r="M109" t="str">
        <f t="shared" si="12"/>
        <v>gen double wdis_129  =  (amtspentperdish129102-amtspentperdish129103)^2</v>
      </c>
    </row>
    <row r="110" spans="1:13" x14ac:dyDescent="0.25">
      <c r="A110" t="s">
        <v>278</v>
      </c>
      <c r="B110">
        <v>130</v>
      </c>
      <c r="C110">
        <v>101</v>
      </c>
      <c r="D110">
        <v>102</v>
      </c>
      <c r="E110">
        <v>103</v>
      </c>
      <c r="F110" t="str">
        <f t="shared" si="7"/>
        <v>amtspentperdish130101</v>
      </c>
      <c r="G110" t="str">
        <f t="shared" si="8"/>
        <v>amtspentperdish130102</v>
      </c>
      <c r="H110" t="str">
        <f t="shared" si="9"/>
        <v>amtspentperdish130103</v>
      </c>
      <c r="I110" t="s">
        <v>302</v>
      </c>
      <c r="J110">
        <f t="shared" si="10"/>
        <v>130</v>
      </c>
      <c r="K110" t="str">
        <f t="shared" si="11"/>
        <v>gen double hdis_130  =  (amtspentperdish130101-amtspentperdish130103)^2</v>
      </c>
      <c r="L110" t="s">
        <v>300</v>
      </c>
      <c r="M110" t="str">
        <f t="shared" si="12"/>
        <v>gen double wdis_130  =  (amtspentperdish130102-amtspentperdish130103)^2</v>
      </c>
    </row>
    <row r="111" spans="1:13" x14ac:dyDescent="0.25">
      <c r="A111" t="s">
        <v>279</v>
      </c>
      <c r="B111">
        <v>131</v>
      </c>
      <c r="C111">
        <v>101</v>
      </c>
      <c r="D111">
        <v>102</v>
      </c>
      <c r="E111">
        <v>103</v>
      </c>
      <c r="F111" t="str">
        <f t="shared" si="7"/>
        <v>amtspentperdish131101</v>
      </c>
      <c r="G111" t="str">
        <f t="shared" si="8"/>
        <v>amtspentperdish131102</v>
      </c>
      <c r="H111" t="str">
        <f t="shared" si="9"/>
        <v>amtspentperdish131103</v>
      </c>
      <c r="I111" t="s">
        <v>302</v>
      </c>
      <c r="J111">
        <f t="shared" si="10"/>
        <v>131</v>
      </c>
      <c r="K111" t="str">
        <f t="shared" si="11"/>
        <v>gen double hdis_131  =  (amtspentperdish131101-amtspentperdish131103)^2</v>
      </c>
      <c r="L111" t="s">
        <v>300</v>
      </c>
      <c r="M111" t="str">
        <f t="shared" si="12"/>
        <v>gen double wdis_131  =  (amtspentperdish131102-amtspentperdish131103)^2</v>
      </c>
    </row>
    <row r="112" spans="1:13" x14ac:dyDescent="0.25">
      <c r="A112" t="s">
        <v>280</v>
      </c>
      <c r="B112">
        <v>132</v>
      </c>
      <c r="C112">
        <v>101</v>
      </c>
      <c r="D112">
        <v>102</v>
      </c>
      <c r="E112">
        <v>103</v>
      </c>
      <c r="F112" t="str">
        <f t="shared" si="7"/>
        <v>amtspentperdish132101</v>
      </c>
      <c r="G112" t="str">
        <f t="shared" si="8"/>
        <v>amtspentperdish132102</v>
      </c>
      <c r="H112" t="str">
        <f t="shared" si="9"/>
        <v>amtspentperdish132103</v>
      </c>
      <c r="I112" t="s">
        <v>302</v>
      </c>
      <c r="J112">
        <f t="shared" si="10"/>
        <v>132</v>
      </c>
      <c r="K112" t="str">
        <f t="shared" si="11"/>
        <v>gen double hdis_132  =  (amtspentperdish132101-amtspentperdish132103)^2</v>
      </c>
      <c r="L112" t="s">
        <v>300</v>
      </c>
      <c r="M112" t="str">
        <f t="shared" si="12"/>
        <v>gen double wdis_132  =  (amtspentperdish132102-amtspentperdish132103)^2</v>
      </c>
    </row>
    <row r="113" spans="1:13" x14ac:dyDescent="0.25">
      <c r="A113" t="s">
        <v>281</v>
      </c>
      <c r="B113">
        <v>133</v>
      </c>
      <c r="C113">
        <v>101</v>
      </c>
      <c r="D113">
        <v>102</v>
      </c>
      <c r="E113">
        <v>103</v>
      </c>
      <c r="F113" t="str">
        <f t="shared" si="7"/>
        <v>amtspentperdish133101</v>
      </c>
      <c r="G113" t="str">
        <f t="shared" si="8"/>
        <v>amtspentperdish133102</v>
      </c>
      <c r="H113" t="str">
        <f t="shared" si="9"/>
        <v>amtspentperdish133103</v>
      </c>
      <c r="I113" t="s">
        <v>302</v>
      </c>
      <c r="J113">
        <f t="shared" si="10"/>
        <v>133</v>
      </c>
      <c r="K113" t="str">
        <f t="shared" si="11"/>
        <v>gen double hdis_133  =  (amtspentperdish133101-amtspentperdish133103)^2</v>
      </c>
      <c r="L113" t="s">
        <v>300</v>
      </c>
      <c r="M113" t="str">
        <f t="shared" si="12"/>
        <v>gen double wdis_133  =  (amtspentperdish133102-amtspentperdish133103)^2</v>
      </c>
    </row>
    <row r="114" spans="1:13" x14ac:dyDescent="0.25">
      <c r="A114" t="s">
        <v>282</v>
      </c>
      <c r="B114">
        <v>134</v>
      </c>
      <c r="C114">
        <v>101</v>
      </c>
      <c r="D114">
        <v>102</v>
      </c>
      <c r="E114">
        <v>103</v>
      </c>
      <c r="F114" t="str">
        <f t="shared" si="7"/>
        <v>amtspentperdish134101</v>
      </c>
      <c r="G114" t="str">
        <f t="shared" si="8"/>
        <v>amtspentperdish134102</v>
      </c>
      <c r="H114" t="str">
        <f t="shared" si="9"/>
        <v>amtspentperdish134103</v>
      </c>
      <c r="I114" t="s">
        <v>302</v>
      </c>
      <c r="J114">
        <f t="shared" si="10"/>
        <v>134</v>
      </c>
      <c r="K114" t="str">
        <f t="shared" si="11"/>
        <v>gen double hdis_134  =  (amtspentperdish134101-amtspentperdish134103)^2</v>
      </c>
      <c r="L114" t="s">
        <v>300</v>
      </c>
      <c r="M114" t="str">
        <f t="shared" si="12"/>
        <v>gen double wdis_134  =  (amtspentperdish134102-amtspentperdish134103)^2</v>
      </c>
    </row>
    <row r="115" spans="1:13" x14ac:dyDescent="0.25">
      <c r="A115" t="s">
        <v>283</v>
      </c>
      <c r="B115">
        <v>135</v>
      </c>
      <c r="C115">
        <v>101</v>
      </c>
      <c r="D115">
        <v>102</v>
      </c>
      <c r="E115">
        <v>103</v>
      </c>
      <c r="F115" t="str">
        <f t="shared" si="7"/>
        <v>amtspentperdish135101</v>
      </c>
      <c r="G115" t="str">
        <f t="shared" si="8"/>
        <v>amtspentperdish135102</v>
      </c>
      <c r="H115" t="str">
        <f t="shared" si="9"/>
        <v>amtspentperdish135103</v>
      </c>
      <c r="I115" t="s">
        <v>302</v>
      </c>
      <c r="J115">
        <f t="shared" si="10"/>
        <v>135</v>
      </c>
      <c r="K115" t="str">
        <f t="shared" si="11"/>
        <v>gen double hdis_135  =  (amtspentperdish135101-amtspentperdish135103)^2</v>
      </c>
      <c r="L115" t="s">
        <v>300</v>
      </c>
      <c r="M115" t="str">
        <f t="shared" si="12"/>
        <v>gen double wdis_135  =  (amtspentperdish135102-amtspentperdish135103)^2</v>
      </c>
    </row>
    <row r="116" spans="1:13" x14ac:dyDescent="0.25">
      <c r="A116" t="s">
        <v>284</v>
      </c>
      <c r="B116">
        <v>136</v>
      </c>
      <c r="C116">
        <v>101</v>
      </c>
      <c r="D116">
        <v>102</v>
      </c>
      <c r="E116">
        <v>103</v>
      </c>
      <c r="F116" t="str">
        <f t="shared" si="7"/>
        <v>amtspentperdish136101</v>
      </c>
      <c r="G116" t="str">
        <f t="shared" si="8"/>
        <v>amtspentperdish136102</v>
      </c>
      <c r="H116" t="str">
        <f t="shared" si="9"/>
        <v>amtspentperdish136103</v>
      </c>
      <c r="I116" t="s">
        <v>302</v>
      </c>
      <c r="J116">
        <f t="shared" si="10"/>
        <v>136</v>
      </c>
      <c r="K116" t="str">
        <f t="shared" si="11"/>
        <v>gen double hdis_136  =  (amtspentperdish136101-amtspentperdish136103)^2</v>
      </c>
      <c r="L116" t="s">
        <v>300</v>
      </c>
      <c r="M116" t="str">
        <f t="shared" si="12"/>
        <v>gen double wdis_136  =  (amtspentperdish136102-amtspentperdish136103)^2</v>
      </c>
    </row>
    <row r="117" spans="1:13" x14ac:dyDescent="0.25">
      <c r="A117" t="s">
        <v>285</v>
      </c>
      <c r="B117">
        <v>138</v>
      </c>
      <c r="C117">
        <v>101</v>
      </c>
      <c r="D117">
        <v>102</v>
      </c>
      <c r="E117">
        <v>103</v>
      </c>
      <c r="F117" t="str">
        <f t="shared" si="7"/>
        <v>amtspentperdish138101</v>
      </c>
      <c r="G117" t="str">
        <f t="shared" si="8"/>
        <v>amtspentperdish138102</v>
      </c>
      <c r="H117" t="str">
        <f t="shared" si="9"/>
        <v>amtspentperdish138103</v>
      </c>
      <c r="I117" t="s">
        <v>302</v>
      </c>
      <c r="J117">
        <f t="shared" si="10"/>
        <v>138</v>
      </c>
      <c r="K117" t="str">
        <f t="shared" si="11"/>
        <v>gen double hdis_138  =  (amtspentperdish138101-amtspentperdish138103)^2</v>
      </c>
      <c r="L117" t="s">
        <v>300</v>
      </c>
      <c r="M117" t="str">
        <f t="shared" si="12"/>
        <v>gen double wdis_138  =  (amtspentperdish138102-amtspentperdish138103)^2</v>
      </c>
    </row>
    <row r="118" spans="1:13" x14ac:dyDescent="0.25">
      <c r="A118" t="s">
        <v>286</v>
      </c>
      <c r="B118">
        <v>139</v>
      </c>
      <c r="C118">
        <v>101</v>
      </c>
      <c r="D118">
        <v>102</v>
      </c>
      <c r="E118">
        <v>103</v>
      </c>
      <c r="F118" t="str">
        <f t="shared" si="7"/>
        <v>amtspentperdish139101</v>
      </c>
      <c r="G118" t="str">
        <f t="shared" si="8"/>
        <v>amtspentperdish139102</v>
      </c>
      <c r="H118" t="str">
        <f t="shared" si="9"/>
        <v>amtspentperdish139103</v>
      </c>
      <c r="I118" t="s">
        <v>302</v>
      </c>
      <c r="J118">
        <f t="shared" si="10"/>
        <v>139</v>
      </c>
      <c r="K118" t="str">
        <f t="shared" si="11"/>
        <v>gen double hdis_139  =  (amtspentperdish139101-amtspentperdish139103)^2</v>
      </c>
      <c r="L118" t="s">
        <v>300</v>
      </c>
      <c r="M118" t="str">
        <f t="shared" si="12"/>
        <v>gen double wdis_139  =  (amtspentperdish139102-amtspentperdish139103)^2</v>
      </c>
    </row>
    <row r="119" spans="1:13" x14ac:dyDescent="0.25">
      <c r="A119" t="s">
        <v>287</v>
      </c>
      <c r="B119">
        <v>140</v>
      </c>
      <c r="C119">
        <v>101</v>
      </c>
      <c r="D119">
        <v>102</v>
      </c>
      <c r="E119">
        <v>103</v>
      </c>
      <c r="F119" t="str">
        <f t="shared" si="7"/>
        <v>amtspentperdish140101</v>
      </c>
      <c r="G119" t="str">
        <f t="shared" si="8"/>
        <v>amtspentperdish140102</v>
      </c>
      <c r="H119" t="str">
        <f t="shared" si="9"/>
        <v>amtspentperdish140103</v>
      </c>
      <c r="I119" t="s">
        <v>302</v>
      </c>
      <c r="J119">
        <f t="shared" si="10"/>
        <v>140</v>
      </c>
      <c r="K119" t="str">
        <f t="shared" si="11"/>
        <v>gen double hdis_140  =  (amtspentperdish140101-amtspentperdish140103)^2</v>
      </c>
      <c r="L119" t="s">
        <v>300</v>
      </c>
      <c r="M119" t="str">
        <f t="shared" si="12"/>
        <v>gen double wdis_140  =  (amtspentperdish140102-amtspentperdish140103)^2</v>
      </c>
    </row>
    <row r="120" spans="1:13" x14ac:dyDescent="0.25">
      <c r="A120" t="s">
        <v>288</v>
      </c>
      <c r="B120">
        <v>141</v>
      </c>
      <c r="C120">
        <v>101</v>
      </c>
      <c r="D120">
        <v>102</v>
      </c>
      <c r="E120">
        <v>103</v>
      </c>
      <c r="F120" t="str">
        <f t="shared" si="7"/>
        <v>amtspentperdish141101</v>
      </c>
      <c r="G120" t="str">
        <f t="shared" si="8"/>
        <v>amtspentperdish141102</v>
      </c>
      <c r="H120" t="str">
        <f t="shared" si="9"/>
        <v>amtspentperdish141103</v>
      </c>
      <c r="I120" t="s">
        <v>302</v>
      </c>
      <c r="J120">
        <f t="shared" si="10"/>
        <v>141</v>
      </c>
      <c r="K120" t="str">
        <f t="shared" si="11"/>
        <v>gen double hdis_141  =  (amtspentperdish141101-amtspentperdish141103)^2</v>
      </c>
      <c r="L120" t="s">
        <v>300</v>
      </c>
      <c r="M120" t="str">
        <f t="shared" si="12"/>
        <v>gen double wdis_141  =  (amtspentperdish141102-amtspentperdish141103)^2</v>
      </c>
    </row>
    <row r="121" spans="1:13" x14ac:dyDescent="0.25">
      <c r="A121" t="s">
        <v>289</v>
      </c>
      <c r="B121">
        <v>142</v>
      </c>
      <c r="C121">
        <v>101</v>
      </c>
      <c r="D121">
        <v>102</v>
      </c>
      <c r="E121">
        <v>103</v>
      </c>
      <c r="F121" t="str">
        <f t="shared" si="7"/>
        <v>amtspentperdish142101</v>
      </c>
      <c r="G121" t="str">
        <f t="shared" si="8"/>
        <v>amtspentperdish142102</v>
      </c>
      <c r="H121" t="str">
        <f t="shared" si="9"/>
        <v>amtspentperdish142103</v>
      </c>
      <c r="I121" t="s">
        <v>302</v>
      </c>
      <c r="J121">
        <f t="shared" si="10"/>
        <v>142</v>
      </c>
      <c r="K121" t="str">
        <f t="shared" si="11"/>
        <v>gen double hdis_142  =  (amtspentperdish142101-amtspentperdish142103)^2</v>
      </c>
      <c r="L121" t="s">
        <v>300</v>
      </c>
      <c r="M121" t="str">
        <f t="shared" si="12"/>
        <v>gen double wdis_142  =  (amtspentperdish142102-amtspentperdish142103)^2</v>
      </c>
    </row>
    <row r="122" spans="1:13" x14ac:dyDescent="0.25">
      <c r="A122" t="s">
        <v>290</v>
      </c>
      <c r="B122">
        <v>144</v>
      </c>
      <c r="C122">
        <v>101</v>
      </c>
      <c r="D122">
        <v>102</v>
      </c>
      <c r="E122">
        <v>103</v>
      </c>
      <c r="F122" t="str">
        <f t="shared" si="7"/>
        <v>amtspentperdish144101</v>
      </c>
      <c r="G122" t="str">
        <f t="shared" si="8"/>
        <v>amtspentperdish144102</v>
      </c>
      <c r="H122" t="str">
        <f t="shared" si="9"/>
        <v>amtspentperdish144103</v>
      </c>
      <c r="I122" t="s">
        <v>302</v>
      </c>
      <c r="J122">
        <f t="shared" si="10"/>
        <v>144</v>
      </c>
      <c r="K122" t="str">
        <f t="shared" si="11"/>
        <v>gen double hdis_144  =  (amtspentperdish144101-amtspentperdish144103)^2</v>
      </c>
      <c r="L122" t="s">
        <v>300</v>
      </c>
      <c r="M122" t="str">
        <f t="shared" si="12"/>
        <v>gen double wdis_144  =  (amtspentperdish144102-amtspentperdish144103)^2</v>
      </c>
    </row>
    <row r="123" spans="1:13" x14ac:dyDescent="0.25">
      <c r="A123" t="s">
        <v>291</v>
      </c>
      <c r="B123">
        <v>145</v>
      </c>
      <c r="C123">
        <v>101</v>
      </c>
      <c r="D123">
        <v>102</v>
      </c>
      <c r="E123">
        <v>103</v>
      </c>
      <c r="F123" t="str">
        <f t="shared" si="7"/>
        <v>amtspentperdish145101</v>
      </c>
      <c r="G123" t="str">
        <f t="shared" si="8"/>
        <v>amtspentperdish145102</v>
      </c>
      <c r="H123" t="str">
        <f t="shared" si="9"/>
        <v>amtspentperdish145103</v>
      </c>
      <c r="I123" t="s">
        <v>302</v>
      </c>
      <c r="J123">
        <f t="shared" si="10"/>
        <v>145</v>
      </c>
      <c r="K123" t="str">
        <f t="shared" si="11"/>
        <v>gen double hdis_145  =  (amtspentperdish145101-amtspentperdish145103)^2</v>
      </c>
      <c r="L123" t="s">
        <v>300</v>
      </c>
      <c r="M123" t="str">
        <f t="shared" si="12"/>
        <v>gen double wdis_145  =  (amtspentperdish145102-amtspentperdish145103)^2</v>
      </c>
    </row>
    <row r="124" spans="1:13" x14ac:dyDescent="0.25">
      <c r="A124" t="s">
        <v>292</v>
      </c>
      <c r="B124">
        <v>146</v>
      </c>
      <c r="C124">
        <v>101</v>
      </c>
      <c r="D124">
        <v>102</v>
      </c>
      <c r="E124">
        <v>103</v>
      </c>
      <c r="F124" t="str">
        <f t="shared" si="7"/>
        <v>amtspentperdish146101</v>
      </c>
      <c r="G124" t="str">
        <f t="shared" si="8"/>
        <v>amtspentperdish146102</v>
      </c>
      <c r="H124" t="str">
        <f t="shared" si="9"/>
        <v>amtspentperdish146103</v>
      </c>
      <c r="I124" t="s">
        <v>302</v>
      </c>
      <c r="J124">
        <f t="shared" si="10"/>
        <v>146</v>
      </c>
      <c r="K124" t="str">
        <f t="shared" si="11"/>
        <v>gen double hdis_146  =  (amtspentperdish146101-amtspentperdish146103)^2</v>
      </c>
      <c r="L124" t="s">
        <v>300</v>
      </c>
      <c r="M124" t="str">
        <f t="shared" si="12"/>
        <v>gen double wdis_146  =  (amtspentperdish146102-amtspentperdish146103)^2</v>
      </c>
    </row>
    <row r="125" spans="1:13" x14ac:dyDescent="0.25">
      <c r="A125" t="s">
        <v>293</v>
      </c>
      <c r="B125">
        <v>147</v>
      </c>
      <c r="C125">
        <v>101</v>
      </c>
      <c r="D125">
        <v>102</v>
      </c>
      <c r="E125">
        <v>103</v>
      </c>
      <c r="F125" t="str">
        <f t="shared" si="7"/>
        <v>amtspentperdish147101</v>
      </c>
      <c r="G125" t="str">
        <f t="shared" si="8"/>
        <v>amtspentperdish147102</v>
      </c>
      <c r="H125" t="str">
        <f t="shared" si="9"/>
        <v>amtspentperdish147103</v>
      </c>
      <c r="I125" t="s">
        <v>302</v>
      </c>
      <c r="J125">
        <f t="shared" si="10"/>
        <v>147</v>
      </c>
      <c r="K125" t="str">
        <f t="shared" si="11"/>
        <v>gen double hdis_147  =  (amtspentperdish147101-amtspentperdish147103)^2</v>
      </c>
      <c r="L125" t="s">
        <v>300</v>
      </c>
      <c r="M125" t="str">
        <f t="shared" si="12"/>
        <v>gen double wdis_147  =  (amtspentperdish147102-amtspentperdish147103)^2</v>
      </c>
    </row>
    <row r="126" spans="1:13" x14ac:dyDescent="0.25">
      <c r="A126" t="s">
        <v>294</v>
      </c>
      <c r="B126">
        <v>148</v>
      </c>
      <c r="C126">
        <v>101</v>
      </c>
      <c r="D126">
        <v>102</v>
      </c>
      <c r="E126">
        <v>103</v>
      </c>
      <c r="F126" t="str">
        <f t="shared" si="7"/>
        <v>amtspentperdish148101</v>
      </c>
      <c r="G126" t="str">
        <f t="shared" si="8"/>
        <v>amtspentperdish148102</v>
      </c>
      <c r="H126" t="str">
        <f t="shared" si="9"/>
        <v>amtspentperdish148103</v>
      </c>
      <c r="I126" t="s">
        <v>302</v>
      </c>
      <c r="J126">
        <f t="shared" si="10"/>
        <v>148</v>
      </c>
      <c r="K126" t="str">
        <f t="shared" si="11"/>
        <v>gen double hdis_148  =  (amtspentperdish148101-amtspentperdish148103)^2</v>
      </c>
      <c r="L126" t="s">
        <v>300</v>
      </c>
      <c r="M126" t="str">
        <f t="shared" si="12"/>
        <v>gen double wdis_148  =  (amtspentperdish148102-amtspentperdish148103)^2</v>
      </c>
    </row>
    <row r="127" spans="1:13" x14ac:dyDescent="0.25">
      <c r="A127" t="s">
        <v>295</v>
      </c>
      <c r="B127">
        <v>151</v>
      </c>
      <c r="C127">
        <v>101</v>
      </c>
      <c r="D127">
        <v>102</v>
      </c>
      <c r="E127">
        <v>103</v>
      </c>
      <c r="F127" t="str">
        <f t="shared" si="7"/>
        <v>amtspentperdish151101</v>
      </c>
      <c r="G127" t="str">
        <f t="shared" si="8"/>
        <v>amtspentperdish151102</v>
      </c>
      <c r="H127" t="str">
        <f t="shared" si="9"/>
        <v>amtspentperdish151103</v>
      </c>
      <c r="I127" t="s">
        <v>302</v>
      </c>
      <c r="J127">
        <f t="shared" si="10"/>
        <v>151</v>
      </c>
      <c r="K127" t="str">
        <f t="shared" si="11"/>
        <v>gen double hdis_151  =  (amtspentperdish151101-amtspentperdish151103)^2</v>
      </c>
      <c r="L127" t="s">
        <v>300</v>
      </c>
      <c r="M127" t="str">
        <f t="shared" si="12"/>
        <v>gen double wdis_151  =  (amtspentperdish151102-amtspentperdish151103)^2</v>
      </c>
    </row>
    <row r="128" spans="1:13" x14ac:dyDescent="0.25">
      <c r="A128" t="s">
        <v>296</v>
      </c>
      <c r="B128">
        <v>153</v>
      </c>
      <c r="C128">
        <v>101</v>
      </c>
      <c r="D128">
        <v>102</v>
      </c>
      <c r="E128">
        <v>103</v>
      </c>
      <c r="F128" t="str">
        <f t="shared" si="7"/>
        <v>amtspentperdish153101</v>
      </c>
      <c r="G128" t="str">
        <f t="shared" si="8"/>
        <v>amtspentperdish153102</v>
      </c>
      <c r="H128" t="str">
        <f t="shared" si="9"/>
        <v>amtspentperdish153103</v>
      </c>
      <c r="I128" t="s">
        <v>302</v>
      </c>
      <c r="J128">
        <f t="shared" si="10"/>
        <v>153</v>
      </c>
      <c r="K128" t="str">
        <f t="shared" si="11"/>
        <v>gen double hdis_153  =  (amtspentperdish153101-amtspentperdish153103)^2</v>
      </c>
      <c r="L128" t="s">
        <v>300</v>
      </c>
      <c r="M128" t="str">
        <f t="shared" si="12"/>
        <v>gen double wdis_153  =  (amtspentperdish153102-amtspentperdish153103)^2</v>
      </c>
    </row>
    <row r="129" spans="1:13" x14ac:dyDescent="0.25">
      <c r="A129" t="s">
        <v>297</v>
      </c>
      <c r="B129">
        <v>154</v>
      </c>
      <c r="C129">
        <v>101</v>
      </c>
      <c r="D129">
        <v>102</v>
      </c>
      <c r="E129">
        <v>103</v>
      </c>
      <c r="F129" t="str">
        <f t="shared" si="7"/>
        <v>amtspentperdish154101</v>
      </c>
      <c r="G129" t="str">
        <f t="shared" si="8"/>
        <v>amtspentperdish154102</v>
      </c>
      <c r="H129" t="str">
        <f t="shared" si="9"/>
        <v>amtspentperdish154103</v>
      </c>
      <c r="I129" t="s">
        <v>302</v>
      </c>
      <c r="J129">
        <f t="shared" si="10"/>
        <v>154</v>
      </c>
      <c r="K129" t="str">
        <f t="shared" si="11"/>
        <v>gen double hdis_154  =  (amtspentperdish154101-amtspentperdish154103)^2</v>
      </c>
      <c r="L129" t="s">
        <v>300</v>
      </c>
      <c r="M129" t="str">
        <f t="shared" si="12"/>
        <v>gen double wdis_154  =  (amtspentperdish154102-amtspentperdish154103)^2</v>
      </c>
    </row>
    <row r="130" spans="1:13" x14ac:dyDescent="0.25">
      <c r="A130" t="s">
        <v>298</v>
      </c>
      <c r="B130">
        <v>157</v>
      </c>
      <c r="C130">
        <v>101</v>
      </c>
      <c r="D130">
        <v>102</v>
      </c>
      <c r="E130">
        <v>103</v>
      </c>
      <c r="F130" t="str">
        <f t="shared" si="7"/>
        <v>amtspentperdish157101</v>
      </c>
      <c r="G130" t="str">
        <f t="shared" si="8"/>
        <v>amtspentperdish157102</v>
      </c>
      <c r="H130" t="str">
        <f t="shared" si="9"/>
        <v>amtspentperdish157103</v>
      </c>
      <c r="I130" t="s">
        <v>302</v>
      </c>
      <c r="J130">
        <f t="shared" si="10"/>
        <v>157</v>
      </c>
      <c r="K130" t="str">
        <f t="shared" si="11"/>
        <v>gen double hdis_157  =  (amtspentperdish157101-amtspentperdish157103)^2</v>
      </c>
      <c r="L130" t="s">
        <v>300</v>
      </c>
      <c r="M130" t="str">
        <f t="shared" si="12"/>
        <v>gen double wdis_157  =  (amtspentperdish157102-amtspentperdish157103)^2</v>
      </c>
    </row>
    <row r="131" spans="1:13" x14ac:dyDescent="0.25">
      <c r="A131" t="s">
        <v>299</v>
      </c>
      <c r="B131">
        <v>158</v>
      </c>
      <c r="C131">
        <v>101</v>
      </c>
      <c r="D131">
        <v>102</v>
      </c>
      <c r="E131">
        <v>103</v>
      </c>
      <c r="F131" t="str">
        <f t="shared" ref="F131" si="13">CONCATENATE($A131,C131)</f>
        <v>amtspentperdish158101</v>
      </c>
      <c r="G131" t="str">
        <f t="shared" ref="G131" si="14">CONCATENATE($A131,D131)</f>
        <v>amtspentperdish158102</v>
      </c>
      <c r="H131" t="str">
        <f t="shared" ref="H131" si="15">CONCATENATE($A131,E131)</f>
        <v>amtspentperdish158103</v>
      </c>
      <c r="I131" t="s">
        <v>302</v>
      </c>
      <c r="J131">
        <f t="shared" ref="J131" si="16">B131</f>
        <v>158</v>
      </c>
      <c r="K131" t="str">
        <f t="shared" ref="K131" si="17">CONCATENATE($I131,$J131,"  =  (",F131,"-",$H131,")^2")</f>
        <v>gen double hdis_158  =  (amtspentperdish158101-amtspentperdish158103)^2</v>
      </c>
      <c r="L131" t="s">
        <v>300</v>
      </c>
      <c r="M131" t="str">
        <f t="shared" ref="M131" si="18">CONCATENATE(L131,$J131,"  =  (",G131,"-",$H131,")^2")</f>
        <v>gen double wdis_158  =  (amtspentperdish158102-amtspentperdish158103)^2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5"/>
  <sheetViews>
    <sheetView workbookViewId="0">
      <selection activeCell="B35" sqref="B35"/>
    </sheetView>
  </sheetViews>
  <sheetFormatPr defaultRowHeight="15" x14ac:dyDescent="0.25"/>
  <cols>
    <col min="1" max="1" width="19.42578125" style="18" bestFit="1" customWidth="1"/>
    <col min="2" max="2" width="69.42578125" style="18" bestFit="1" customWidth="1"/>
    <col min="3" max="3" width="19.42578125" style="18" bestFit="1" customWidth="1"/>
    <col min="4" max="6" width="9.140625" style="18"/>
    <col min="7" max="7" width="9.5703125" style="18" bestFit="1" customWidth="1"/>
    <col min="8" max="16384" width="9.140625" style="18"/>
  </cols>
  <sheetData>
    <row r="1" spans="1:7" x14ac:dyDescent="0.25">
      <c r="A1" s="36" t="s">
        <v>389</v>
      </c>
      <c r="B1" s="20" t="s">
        <v>388</v>
      </c>
      <c r="C1" s="20" t="s">
        <v>387</v>
      </c>
      <c r="D1" s="35"/>
      <c r="E1" s="35"/>
      <c r="F1" s="35"/>
      <c r="G1" s="35"/>
    </row>
    <row r="2" spans="1:7" x14ac:dyDescent="0.25">
      <c r="A2" s="33"/>
      <c r="B2" s="34"/>
      <c r="C2" s="33"/>
      <c r="D2" s="39" t="s">
        <v>386</v>
      </c>
      <c r="E2" s="40"/>
      <c r="F2" s="40"/>
      <c r="G2" s="41"/>
    </row>
    <row r="3" spans="1:7" x14ac:dyDescent="0.25">
      <c r="A3" s="2" t="s">
        <v>308</v>
      </c>
      <c r="B3" s="3" t="s">
        <v>316</v>
      </c>
      <c r="C3" s="29"/>
      <c r="D3" s="28" t="s">
        <v>309</v>
      </c>
      <c r="E3" s="27" t="s">
        <v>385</v>
      </c>
      <c r="F3" s="27" t="s">
        <v>310</v>
      </c>
      <c r="G3" s="26" t="s">
        <v>311</v>
      </c>
    </row>
    <row r="4" spans="1:7" x14ac:dyDescent="0.25">
      <c r="A4" s="4" t="s">
        <v>306</v>
      </c>
      <c r="B4" s="5" t="s">
        <v>312</v>
      </c>
      <c r="C4" s="29"/>
      <c r="D4" s="28">
        <v>14424.5</v>
      </c>
      <c r="E4" s="27">
        <v>16469.04</v>
      </c>
      <c r="F4" s="27">
        <v>648.46029999999996</v>
      </c>
      <c r="G4" s="26">
        <v>121552.9</v>
      </c>
    </row>
    <row r="5" spans="1:7" x14ac:dyDescent="0.25">
      <c r="A5" s="6" t="s">
        <v>307</v>
      </c>
      <c r="B5" s="7" t="s">
        <v>313</v>
      </c>
      <c r="C5" s="29"/>
      <c r="D5" s="28">
        <v>13590.55</v>
      </c>
      <c r="E5" s="27">
        <v>14233.67</v>
      </c>
      <c r="F5" s="27">
        <v>0</v>
      </c>
      <c r="G5" s="26">
        <v>80120.160000000003</v>
      </c>
    </row>
    <row r="6" spans="1:7" x14ac:dyDescent="0.25">
      <c r="A6" s="6" t="s">
        <v>304</v>
      </c>
      <c r="B6" s="7" t="s">
        <v>314</v>
      </c>
      <c r="C6" s="29"/>
      <c r="D6" s="28">
        <v>107.00660000000001</v>
      </c>
      <c r="E6" s="27">
        <v>54.689790000000002</v>
      </c>
      <c r="F6" s="27">
        <v>25.4649</v>
      </c>
      <c r="G6" s="26">
        <v>348.64440000000002</v>
      </c>
    </row>
    <row r="7" spans="1:7" x14ac:dyDescent="0.25">
      <c r="A7" s="6" t="s">
        <v>305</v>
      </c>
      <c r="B7" s="7" t="s">
        <v>315</v>
      </c>
      <c r="C7" s="29"/>
      <c r="D7" s="28">
        <v>104.17019999999999</v>
      </c>
      <c r="E7" s="27">
        <v>52.485010000000003</v>
      </c>
      <c r="F7" s="27">
        <v>0</v>
      </c>
      <c r="G7" s="26">
        <v>283.05509999999998</v>
      </c>
    </row>
    <row r="8" spans="1:7" ht="30" x14ac:dyDescent="0.25">
      <c r="A8" s="8" t="s">
        <v>320</v>
      </c>
      <c r="B8" s="10" t="s">
        <v>317</v>
      </c>
      <c r="C8" s="29"/>
      <c r="D8" s="28">
        <v>0.49267290000000002</v>
      </c>
      <c r="E8" s="27">
        <v>9.2776200000000003E-2</v>
      </c>
      <c r="F8" s="27">
        <v>0</v>
      </c>
      <c r="G8" s="26">
        <v>0.73629999999999995</v>
      </c>
    </row>
    <row r="9" spans="1:7" ht="30" x14ac:dyDescent="0.25">
      <c r="A9" s="9" t="s">
        <v>321</v>
      </c>
      <c r="B9" s="11" t="s">
        <v>318</v>
      </c>
      <c r="C9" s="29"/>
      <c r="D9" s="28">
        <v>0.50732710000000003</v>
      </c>
      <c r="E9" s="27">
        <v>9.2776200000000003E-2</v>
      </c>
      <c r="F9" s="27">
        <v>0.26369999999999999</v>
      </c>
      <c r="G9" s="26">
        <v>1</v>
      </c>
    </row>
    <row r="10" spans="1:7" x14ac:dyDescent="0.25">
      <c r="A10" s="31"/>
      <c r="B10" s="30"/>
      <c r="C10" s="29"/>
      <c r="D10" s="28"/>
      <c r="E10" s="27"/>
      <c r="F10" s="27"/>
      <c r="G10" s="26"/>
    </row>
    <row r="11" spans="1:7" x14ac:dyDescent="0.25">
      <c r="A11" s="31" t="s">
        <v>384</v>
      </c>
      <c r="B11" s="30" t="s">
        <v>383</v>
      </c>
      <c r="C11" s="29" t="s">
        <v>340</v>
      </c>
      <c r="D11" s="28">
        <v>0.14689269999999999</v>
      </c>
      <c r="E11" s="27">
        <v>0.35500310000000002</v>
      </c>
      <c r="F11" s="27">
        <v>0</v>
      </c>
      <c r="G11" s="26">
        <v>1</v>
      </c>
    </row>
    <row r="12" spans="1:7" x14ac:dyDescent="0.25">
      <c r="A12" s="29" t="s">
        <v>382</v>
      </c>
      <c r="B12" s="30" t="s">
        <v>381</v>
      </c>
      <c r="C12" s="29" t="s">
        <v>352</v>
      </c>
      <c r="D12" s="28">
        <v>0.45762710000000001</v>
      </c>
      <c r="E12" s="27">
        <v>0.49961460000000002</v>
      </c>
      <c r="F12" s="27">
        <v>0</v>
      </c>
      <c r="G12" s="26">
        <v>1</v>
      </c>
    </row>
    <row r="13" spans="1:7" x14ac:dyDescent="0.25">
      <c r="A13" s="29" t="s">
        <v>380</v>
      </c>
      <c r="B13" s="30" t="s">
        <v>379</v>
      </c>
      <c r="C13" s="29" t="s">
        <v>352</v>
      </c>
      <c r="D13" s="28">
        <v>0.42372880000000002</v>
      </c>
      <c r="E13" s="27">
        <v>0.4955503</v>
      </c>
      <c r="F13" s="27">
        <v>0</v>
      </c>
      <c r="G13" s="26">
        <v>1</v>
      </c>
    </row>
    <row r="14" spans="1:7" x14ac:dyDescent="0.25">
      <c r="A14" s="29" t="s">
        <v>378</v>
      </c>
      <c r="B14" s="30" t="s">
        <v>377</v>
      </c>
      <c r="C14" s="29" t="s">
        <v>340</v>
      </c>
      <c r="D14" s="28">
        <v>0.75141239999999998</v>
      </c>
      <c r="E14" s="27">
        <v>0.43342019999999998</v>
      </c>
      <c r="F14" s="27">
        <v>0</v>
      </c>
      <c r="G14" s="26">
        <v>1</v>
      </c>
    </row>
    <row r="15" spans="1:7" x14ac:dyDescent="0.25">
      <c r="A15" s="29" t="s">
        <v>376</v>
      </c>
      <c r="B15" s="30" t="s">
        <v>375</v>
      </c>
      <c r="C15" s="29" t="s">
        <v>340</v>
      </c>
      <c r="D15" s="28">
        <v>0.50282490000000002</v>
      </c>
      <c r="E15" s="27">
        <v>0.50141040000000003</v>
      </c>
      <c r="F15" s="27">
        <v>0</v>
      </c>
      <c r="G15" s="26">
        <v>1</v>
      </c>
    </row>
    <row r="16" spans="1:7" x14ac:dyDescent="0.25">
      <c r="A16" s="29" t="s">
        <v>374</v>
      </c>
      <c r="B16" s="30" t="s">
        <v>373</v>
      </c>
      <c r="C16" s="29" t="s">
        <v>340</v>
      </c>
      <c r="D16" s="28">
        <v>0.2542373</v>
      </c>
      <c r="E16" s="27">
        <v>0.43666690000000002</v>
      </c>
      <c r="F16" s="27">
        <v>0</v>
      </c>
      <c r="G16" s="26">
        <v>1</v>
      </c>
    </row>
    <row r="17" spans="1:7" x14ac:dyDescent="0.25">
      <c r="A17" s="29" t="s">
        <v>372</v>
      </c>
      <c r="B17" s="30" t="s">
        <v>371</v>
      </c>
      <c r="C17" s="29" t="s">
        <v>370</v>
      </c>
      <c r="D17" s="28">
        <v>4.7129900000000002E-2</v>
      </c>
      <c r="E17" s="27">
        <v>0.62481600000000004</v>
      </c>
      <c r="F17" s="27">
        <v>-1.6452</v>
      </c>
      <c r="G17" s="26">
        <v>2.2839999999999998</v>
      </c>
    </row>
    <row r="18" spans="1:7" x14ac:dyDescent="0.25">
      <c r="A18" s="29" t="s">
        <v>369</v>
      </c>
      <c r="B18" s="30" t="s">
        <v>368</v>
      </c>
      <c r="C18" s="29" t="s">
        <v>367</v>
      </c>
      <c r="D18" s="28">
        <v>1.0653060000000001</v>
      </c>
      <c r="E18" s="27">
        <v>0.74232880000000001</v>
      </c>
      <c r="F18" s="27">
        <v>0.2</v>
      </c>
      <c r="G18" s="26">
        <v>7</v>
      </c>
    </row>
    <row r="19" spans="1:7" x14ac:dyDescent="0.25">
      <c r="A19" s="29" t="s">
        <v>366</v>
      </c>
      <c r="B19" s="30" t="s">
        <v>366</v>
      </c>
      <c r="C19" s="29"/>
      <c r="D19" s="28">
        <v>1</v>
      </c>
      <c r="E19" s="27">
        <v>0</v>
      </c>
      <c r="F19" s="27">
        <v>1</v>
      </c>
      <c r="G19" s="26">
        <v>1</v>
      </c>
    </row>
    <row r="20" spans="1:7" x14ac:dyDescent="0.25">
      <c r="A20" s="29" t="s">
        <v>365</v>
      </c>
      <c r="B20" s="30" t="s">
        <v>365</v>
      </c>
      <c r="C20" s="29"/>
      <c r="D20" s="28">
        <v>0</v>
      </c>
      <c r="E20" s="27">
        <v>0</v>
      </c>
      <c r="F20" s="27">
        <v>0</v>
      </c>
      <c r="G20" s="26">
        <v>0</v>
      </c>
    </row>
    <row r="21" spans="1:7" x14ac:dyDescent="0.25">
      <c r="A21" s="29" t="s">
        <v>364</v>
      </c>
      <c r="B21" s="30" t="s">
        <v>363</v>
      </c>
      <c r="C21" s="29" t="s">
        <v>340</v>
      </c>
      <c r="D21" s="28">
        <v>0.54802260000000003</v>
      </c>
      <c r="E21" s="27">
        <v>0.4991004</v>
      </c>
      <c r="F21" s="27">
        <v>0</v>
      </c>
      <c r="G21" s="26">
        <v>1</v>
      </c>
    </row>
    <row r="22" spans="1:7" x14ac:dyDescent="0.25">
      <c r="A22" s="29" t="s">
        <v>362</v>
      </c>
      <c r="B22" s="30" t="s">
        <v>361</v>
      </c>
      <c r="C22" s="29" t="s">
        <v>340</v>
      </c>
      <c r="D22" s="28">
        <v>0.48587570000000002</v>
      </c>
      <c r="E22" s="27">
        <v>0.50121830000000001</v>
      </c>
      <c r="F22" s="27">
        <v>0</v>
      </c>
      <c r="G22" s="26">
        <v>1</v>
      </c>
    </row>
    <row r="23" spans="1:7" ht="15.75" x14ac:dyDescent="0.25">
      <c r="A23" s="31" t="s">
        <v>360</v>
      </c>
      <c r="B23" s="32" t="s">
        <v>359</v>
      </c>
      <c r="C23" s="29" t="s">
        <v>340</v>
      </c>
      <c r="D23" s="28">
        <v>0.20903949999999999</v>
      </c>
      <c r="E23" s="27">
        <v>0.40777619999999998</v>
      </c>
      <c r="F23" s="27">
        <v>0</v>
      </c>
      <c r="G23" s="26">
        <v>1</v>
      </c>
    </row>
    <row r="24" spans="1:7" x14ac:dyDescent="0.25">
      <c r="A24" s="31" t="s">
        <v>358</v>
      </c>
      <c r="B24" s="30" t="s">
        <v>357</v>
      </c>
      <c r="C24" s="29" t="s">
        <v>340</v>
      </c>
      <c r="D24" s="28">
        <v>0.1073446</v>
      </c>
      <c r="E24" s="27">
        <v>0.31042910000000001</v>
      </c>
      <c r="F24" s="27">
        <v>0</v>
      </c>
      <c r="G24" s="26">
        <v>1</v>
      </c>
    </row>
    <row r="25" spans="1:7" x14ac:dyDescent="0.25">
      <c r="A25" s="29" t="s">
        <v>356</v>
      </c>
      <c r="B25" s="30" t="s">
        <v>355</v>
      </c>
      <c r="C25" s="29" t="s">
        <v>340</v>
      </c>
      <c r="D25" s="28">
        <v>0.70621469999999997</v>
      </c>
      <c r="E25" s="27">
        <v>0.456787</v>
      </c>
      <c r="F25" s="27">
        <v>0</v>
      </c>
      <c r="G25" s="26">
        <v>1</v>
      </c>
    </row>
    <row r="26" spans="1:7" x14ac:dyDescent="0.25">
      <c r="A26" s="29" t="s">
        <v>354</v>
      </c>
      <c r="B26" s="30" t="s">
        <v>353</v>
      </c>
      <c r="C26" s="29" t="s">
        <v>352</v>
      </c>
      <c r="D26" s="28">
        <v>0.47457630000000001</v>
      </c>
      <c r="E26" s="27">
        <v>0.50076980000000004</v>
      </c>
      <c r="F26" s="27">
        <v>0</v>
      </c>
      <c r="G26" s="26">
        <v>1</v>
      </c>
    </row>
    <row r="27" spans="1:7" x14ac:dyDescent="0.25">
      <c r="A27" s="29" t="s">
        <v>351</v>
      </c>
      <c r="B27" s="30" t="s">
        <v>350</v>
      </c>
      <c r="C27" s="29"/>
      <c r="D27" s="28">
        <v>4.3213210000000002</v>
      </c>
      <c r="E27" s="27">
        <v>3.0028459999999999</v>
      </c>
      <c r="F27" s="27">
        <v>0.54169999999999996</v>
      </c>
      <c r="G27" s="26">
        <v>17.500299999999999</v>
      </c>
    </row>
    <row r="28" spans="1:7" x14ac:dyDescent="0.25">
      <c r="A28" s="29" t="s">
        <v>349</v>
      </c>
      <c r="B28" s="30" t="s">
        <v>348</v>
      </c>
      <c r="C28" s="29" t="s">
        <v>340</v>
      </c>
      <c r="D28" s="28">
        <v>0.18644069999999999</v>
      </c>
      <c r="E28" s="27">
        <v>0.39056669999999999</v>
      </c>
      <c r="F28" s="27">
        <v>0</v>
      </c>
      <c r="G28" s="26">
        <v>1</v>
      </c>
    </row>
    <row r="29" spans="1:7" x14ac:dyDescent="0.25">
      <c r="A29" s="29" t="s">
        <v>347</v>
      </c>
      <c r="B29" s="30" t="s">
        <v>346</v>
      </c>
      <c r="C29" s="29" t="s">
        <v>340</v>
      </c>
      <c r="D29" s="28">
        <v>0.44067800000000001</v>
      </c>
      <c r="E29" s="27">
        <v>0.49787680000000001</v>
      </c>
      <c r="F29" s="27">
        <v>0</v>
      </c>
      <c r="G29" s="26">
        <v>1</v>
      </c>
    </row>
    <row r="30" spans="1:7" x14ac:dyDescent="0.25">
      <c r="A30" s="29" t="s">
        <v>319</v>
      </c>
      <c r="B30" s="30" t="s">
        <v>345</v>
      </c>
      <c r="C30" s="29"/>
      <c r="D30" s="28">
        <v>4.3220340000000004</v>
      </c>
      <c r="E30" s="27">
        <v>1.5237590000000001</v>
      </c>
      <c r="F30" s="27">
        <v>2</v>
      </c>
      <c r="G30" s="26">
        <v>12</v>
      </c>
    </row>
    <row r="31" spans="1:7" x14ac:dyDescent="0.25">
      <c r="A31" s="29" t="s">
        <v>344</v>
      </c>
      <c r="B31" s="30" t="s">
        <v>343</v>
      </c>
      <c r="C31" s="29" t="s">
        <v>340</v>
      </c>
      <c r="D31" s="28">
        <v>0.2372881</v>
      </c>
      <c r="E31" s="27">
        <v>0.42662719999999998</v>
      </c>
      <c r="F31" s="27">
        <v>0</v>
      </c>
      <c r="G31" s="26">
        <v>1</v>
      </c>
    </row>
    <row r="32" spans="1:7" x14ac:dyDescent="0.25">
      <c r="A32" s="24" t="s">
        <v>342</v>
      </c>
      <c r="B32" s="25" t="s">
        <v>341</v>
      </c>
      <c r="C32" s="24" t="s">
        <v>340</v>
      </c>
      <c r="D32" s="23">
        <v>0.19209039999999999</v>
      </c>
      <c r="E32" s="22">
        <v>0.3950613</v>
      </c>
      <c r="F32" s="22">
        <v>0</v>
      </c>
      <c r="G32" s="21">
        <v>1</v>
      </c>
    </row>
    <row r="35" spans="3:3" x14ac:dyDescent="0.25">
      <c r="C35" s="20"/>
    </row>
  </sheetData>
  <mergeCells count="1">
    <mergeCell ref="D2:G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demo_computation</vt:lpstr>
      <vt:lpstr>dish code</vt:lpstr>
      <vt:lpstr>gen var</vt:lpstr>
      <vt:lpstr>desc stat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Ynion, Jhoanne (IRRI)</dc:creator>
  <cp:lastModifiedBy>Ynion, Jhoanne (IRRI)</cp:lastModifiedBy>
  <dcterms:created xsi:type="dcterms:W3CDTF">2020-09-24T05:57:16Z</dcterms:created>
  <dcterms:modified xsi:type="dcterms:W3CDTF">2020-10-09T04:27:30Z</dcterms:modified>
</cp:coreProperties>
</file>