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630" tabRatio="5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4525"/>
</workbook>
</file>

<file path=xl/sharedStrings.xml><?xml version="1.0" encoding="utf-8"?>
<sst xmlns="http://schemas.openxmlformats.org/spreadsheetml/2006/main" count="84" uniqueCount="66">
  <si>
    <t>INTEGRANTES</t>
  </si>
  <si>
    <t>GRUPAL</t>
  </si>
  <si>
    <t>Jeremy Gonzalez</t>
  </si>
  <si>
    <t>Mathias Espinoza</t>
  </si>
  <si>
    <t>Cristobal Salazar</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</si>
  <si>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</si>
  <si>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</si>
  <si>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</si>
  <si>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</si>
  <si>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</si>
  <si>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</si>
  <si>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</si>
  <si>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</si>
  <si>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</si>
  <si>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</si>
  <si>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</si>
  <si>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</si>
  <si>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</si>
  <si>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sz val="11"/>
        <color rgb="FFFFFFFF"/>
        <rFont val="Calibri"/>
        <charset val="1"/>
      </rPr>
      <t>Completamente Logrado</t>
    </r>
    <r>
      <rPr>
        <sz val="10"/>
        <color rgb="FFFFFFFF"/>
        <rFont val="Calibri"/>
        <charset val="1"/>
      </rPr>
      <t xml:space="preserve">  (100%)</t>
    </r>
  </si>
  <si>
    <r>
      <rPr>
        <sz val="11"/>
        <color rgb="FFFFFFFF"/>
        <rFont val="Calibri"/>
        <charset val="1"/>
      </rPr>
      <t>Logrado</t>
    </r>
    <r>
      <rPr>
        <sz val="10"/>
        <color rgb="FFFFFFFF"/>
        <rFont val="Calibri"/>
        <charset val="1"/>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</si>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</sst>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numFmts count="6">
    <numFmt numFmtId="176" formatCode="0.0"/>
    <numFmt numFmtId="44" formatCode="_-&quot;£&quot;* #,##0.00_-;\-&quot;£&quot;* #,##0.00_-;_-&quot;£&quot;* &quot;-&quot;??_-;_-@_-"/>
    <numFmt numFmtId="43" formatCode="_-* #,##0.00_-;\-* #,##0.00_-;_-* &quot;-&quot;??_-;_-@_-"/>
    <numFmt numFmtId="41" formatCode="_-* #,##0_-;\-* #,##0_-;_-* &quot;-&quot;_-;_-@_-"/>
    <numFmt numFmtId="42" formatCode="_-&quot;£&quot;* #,##0_-;\-&quot;£&quot;* #,##0_-;_-&quot;£&quot;* &quot;-&quot;_-;_-@_-"/>
    <numFmt numFmtId="177" formatCode="0&quot; &quot;%"/>
  </numFmts>
  <fonts count="39">
    <font>
      <sz val="11"/>
      <color rgb="FF000000"/>
      <name val="Calibri"/>
      <charset val="1"/>
    </font>
    <font>
      <b/>
      <sz val="11"/>
      <color rgb="FF000000"/>
      <name val="Calibri"/>
      <charset val="1"/>
    </font>
    <font>
      <b/>
      <sz val="11"/>
      <color rgb="FF000000"/>
      <name val="Calibri"/>
      <charset val="1"/>
    </font>
    <font>
      <b/>
      <sz val="10"/>
      <color rgb="FFFFFFFF"/>
      <name val="Calibri"/>
      <charset val="1"/>
    </font>
    <font>
      <b/>
      <sz val="11"/>
      <color rgb="FFFFFFFF"/>
      <name val="Calibri"/>
      <charset val="1"/>
    </font>
    <font>
      <sz val="10"/>
      <color rgb="FF000000"/>
      <name val="Calibri"/>
      <charset val="1"/>
    </font>
    <font>
      <b/>
      <sz val="10"/>
      <color rgb="FF3B3838"/>
      <name val="Calibri"/>
      <charset val="1"/>
    </font>
    <font>
      <b/>
      <sz val="10"/>
      <color rgb="FF000000"/>
      <name val="Calibri"/>
      <charset val="1"/>
    </font>
    <font>
      <sz val="11"/>
      <color rgb="FF000000"/>
      <name val="Calibri"/>
      <charset val="1"/>
    </font>
    <font>
      <sz val="20"/>
      <color rgb="FF000000"/>
      <name val="Calibri"/>
      <charset val="1"/>
    </font>
    <font>
      <b/>
      <sz val="14"/>
      <color rgb="FF000000"/>
      <name val="Calibri"/>
      <charset val="1"/>
    </font>
    <font>
      <b/>
      <sz val="10"/>
      <color rgb="FF000000"/>
      <name val="Calibri"/>
      <charset val="1"/>
    </font>
    <font>
      <sz val="9"/>
      <color rgb="FF000000"/>
      <name val="Calibri"/>
      <charset val="1"/>
    </font>
    <font>
      <sz val="10"/>
      <color rgb="FF000000"/>
      <name val="Calibri"/>
      <charset val="1"/>
    </font>
    <font>
      <sz val="14"/>
      <color rgb="FF000000"/>
      <name val="Calibri"/>
      <charset val="1"/>
    </font>
    <font>
      <sz val="9"/>
      <color rgb="FF000000"/>
      <name val="Calibri"/>
      <charset val="1"/>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0"/>
      <name val="Arial"/>
      <charset val="134"/>
    </font>
    <font>
      <b/>
      <sz val="11"/>
      <color theme="3"/>
      <name val="Calibri"/>
      <charset val="134"/>
      <scheme val="minor"/>
    </font>
    <font>
      <sz val="11"/>
      <color rgb="FF006100"/>
      <name val="Calibri"/>
      <charset val="0"/>
      <scheme val="minor"/>
    </font>
    <font>
      <sz val="11"/>
      <color theme="1"/>
      <name val="Calibri"/>
      <charset val="134"/>
      <scheme val="minor"/>
    </font>
    <font>
      <sz val="11"/>
      <color rgb="FF3F3F76"/>
      <name val="Calibri"/>
      <charset val="0"/>
      <scheme val="minor"/>
    </font>
    <font>
      <b/>
      <sz val="18"/>
      <color theme="3"/>
      <name val="Calibri"/>
      <charset val="134"/>
      <scheme val="minor"/>
    </font>
    <font>
      <b/>
      <sz val="11"/>
      <color rgb="FFFA7D00"/>
      <name val="Calibri"/>
      <charset val="0"/>
      <scheme val="minor"/>
    </font>
    <font>
      <b/>
      <sz val="11"/>
      <color rgb="FF3F3F3F"/>
      <name val="Calibri"/>
      <charset val="0"/>
      <scheme val="minor"/>
    </font>
    <font>
      <b/>
      <sz val="11"/>
      <color theme="1"/>
      <name val="Calibri"/>
      <charset val="0"/>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9C6500"/>
      <name val="Calibri"/>
      <charset val="0"/>
      <scheme val="minor"/>
    </font>
    <font>
      <sz val="11"/>
      <color rgb="FFFFFFFF"/>
      <name val="Calibri"/>
      <charset val="1"/>
    </font>
    <font>
      <sz val="10"/>
      <color rgb="FFFFFFFF"/>
      <name val="Calibri"/>
      <charset val="1"/>
    </font>
  </fonts>
  <fills count="38">
    <fill>
      <patternFill patternType="none"/>
    </fill>
    <fill>
      <patternFill patternType="gray125"/>
    </fill>
    <fill>
      <patternFill patternType="solid">
        <fgColor rgb="FFD9D9D9"/>
        <bgColor rgb="FFD8D8D8"/>
      </patternFill>
    </fill>
    <fill>
      <patternFill patternType="solid">
        <fgColor rgb="FF262626"/>
        <bgColor rgb="FF3B3838"/>
      </patternFill>
    </fill>
    <fill>
      <patternFill patternType="solid">
        <fgColor rgb="FFECECEC"/>
        <bgColor rgb="FFFEF2CB"/>
      </patternFill>
    </fill>
    <fill>
      <patternFill patternType="solid">
        <fgColor rgb="FFFEF2CB"/>
        <bgColor rgb="FFECECEC"/>
      </patternFill>
    </fill>
    <fill>
      <patternFill patternType="solid">
        <fgColor rgb="FFD8D8D8"/>
        <bgColor rgb="FFD9D9D9"/>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9" tint="0.599993896298105"/>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rgb="FF7F7F7F"/>
      </left>
      <right style="medium">
        <color rgb="FF7F7F7F"/>
      </right>
      <top style="medium">
        <color rgb="FF7F7F7F"/>
      </top>
      <bottom/>
      <diagonal/>
    </border>
    <border>
      <left style="medium">
        <color rgb="FF7F7F7F"/>
      </left>
      <right style="medium">
        <color rgb="FF7F7F7F"/>
      </right>
      <top style="medium">
        <color rgb="FF7F7F7F"/>
      </top>
      <bottom style="medium">
        <color rgb="FF7F7F7F"/>
      </bottom>
      <diagonal/>
    </border>
    <border>
      <left/>
      <right style="medium">
        <color rgb="FF7F7F7F"/>
      </right>
      <top/>
      <bottom/>
      <diagonal/>
    </border>
    <border>
      <left style="thin">
        <color auto="1"/>
      </left>
      <right style="thin">
        <color auto="1"/>
      </right>
      <top style="thin">
        <color auto="1"/>
      </top>
      <bottom style="thin">
        <color auto="1"/>
      </bottom>
      <diagonal/>
    </border>
    <border>
      <left/>
      <right style="medium">
        <color rgb="FF7F7F7F"/>
      </right>
      <top/>
      <bottom style="medium">
        <color rgb="FF7F7F7F"/>
      </bottom>
      <diagonal/>
    </border>
    <border>
      <left/>
      <right style="medium">
        <color rgb="FF7F7F7F"/>
      </right>
      <top style="medium">
        <color rgb="FF7F7F7F"/>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7" fillId="31" borderId="0" applyNumberFormat="0" applyBorder="0" applyAlignment="0" applyProtection="0">
      <alignment vertical="center"/>
    </xf>
    <xf numFmtId="0" fontId="20" fillId="37" borderId="0" applyNumberFormat="0" applyBorder="0" applyAlignment="0" applyProtection="0">
      <alignment vertical="center"/>
    </xf>
    <xf numFmtId="0" fontId="17" fillId="15" borderId="0" applyNumberFormat="0" applyBorder="0" applyAlignment="0" applyProtection="0">
      <alignment vertical="center"/>
    </xf>
    <xf numFmtId="0" fontId="17" fillId="35" borderId="0" applyNumberFormat="0" applyBorder="0" applyAlignment="0" applyProtection="0">
      <alignment vertical="center"/>
    </xf>
    <xf numFmtId="0" fontId="20" fillId="23" borderId="0" applyNumberFormat="0" applyBorder="0" applyAlignment="0" applyProtection="0">
      <alignment vertical="center"/>
    </xf>
    <xf numFmtId="0" fontId="20" fillId="26" borderId="0" applyNumberFormat="0" applyBorder="0" applyAlignment="0" applyProtection="0">
      <alignment vertical="center"/>
    </xf>
    <xf numFmtId="0" fontId="17" fillId="29" borderId="0" applyNumberFormat="0" applyBorder="0" applyAlignment="0" applyProtection="0">
      <alignment vertical="center"/>
    </xf>
    <xf numFmtId="0" fontId="17" fillId="27" borderId="0" applyNumberFormat="0" applyBorder="0" applyAlignment="0" applyProtection="0">
      <alignment vertical="center"/>
    </xf>
    <xf numFmtId="0" fontId="20" fillId="18" borderId="0" applyNumberFormat="0" applyBorder="0" applyAlignment="0" applyProtection="0">
      <alignment vertical="center"/>
    </xf>
    <xf numFmtId="0" fontId="17" fillId="28" borderId="0" applyNumberFormat="0" applyBorder="0" applyAlignment="0" applyProtection="0">
      <alignment vertical="center"/>
    </xf>
    <xf numFmtId="0" fontId="33" fillId="0" borderId="25" applyNumberFormat="0" applyFill="0" applyAlignment="0" applyProtection="0">
      <alignment vertical="center"/>
    </xf>
    <xf numFmtId="0" fontId="20" fillId="24" borderId="0" applyNumberFormat="0" applyBorder="0" applyAlignment="0" applyProtection="0">
      <alignment vertical="center"/>
    </xf>
    <xf numFmtId="0" fontId="17" fillId="22" borderId="0" applyNumberFormat="0" applyBorder="0" applyAlignment="0" applyProtection="0">
      <alignment vertical="center"/>
    </xf>
    <xf numFmtId="0" fontId="17" fillId="33" borderId="0" applyNumberFormat="0" applyBorder="0" applyAlignment="0" applyProtection="0">
      <alignment vertical="center"/>
    </xf>
    <xf numFmtId="0" fontId="20" fillId="20" borderId="0" applyNumberFormat="0" applyBorder="0" applyAlignment="0" applyProtection="0">
      <alignment vertical="center"/>
    </xf>
    <xf numFmtId="0" fontId="20" fillId="25" borderId="0" applyNumberFormat="0" applyBorder="0" applyAlignment="0" applyProtection="0">
      <alignment vertical="center"/>
    </xf>
    <xf numFmtId="0" fontId="17" fillId="17"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17" fillId="36" borderId="0" applyNumberFormat="0" applyBorder="0" applyAlignment="0" applyProtection="0">
      <alignment vertical="center"/>
    </xf>
    <xf numFmtId="0" fontId="36" fillId="34" borderId="0" applyNumberFormat="0" applyBorder="0" applyAlignment="0" applyProtection="0">
      <alignment vertical="center"/>
    </xf>
    <xf numFmtId="0" fontId="17" fillId="16" borderId="0" applyNumberFormat="0" applyBorder="0" applyAlignment="0" applyProtection="0">
      <alignment vertical="center"/>
    </xf>
    <xf numFmtId="0" fontId="35" fillId="32" borderId="0" applyNumberFormat="0" applyBorder="0" applyAlignment="0" applyProtection="0">
      <alignment vertical="center"/>
    </xf>
    <xf numFmtId="0" fontId="20" fillId="19" borderId="0" applyNumberFormat="0" applyBorder="0" applyAlignment="0" applyProtection="0">
      <alignment vertical="center"/>
    </xf>
    <xf numFmtId="0" fontId="31" fillId="0" borderId="24" applyNumberFormat="0" applyFill="0" applyAlignment="0" applyProtection="0">
      <alignment vertical="center"/>
    </xf>
    <xf numFmtId="0" fontId="30" fillId="13" borderId="23" applyNumberFormat="0" applyAlignment="0" applyProtection="0">
      <alignment vertical="center"/>
    </xf>
    <xf numFmtId="44" fontId="23" fillId="0" borderId="0" applyBorder="0" applyAlignment="0" applyProtection="0"/>
    <xf numFmtId="0" fontId="20" fillId="12" borderId="0" applyNumberFormat="0" applyBorder="0" applyAlignment="0" applyProtection="0">
      <alignment vertical="center"/>
    </xf>
    <xf numFmtId="0" fontId="26" fillId="10" borderId="21" applyNumberFormat="0" applyFont="0" applyAlignment="0" applyProtection="0">
      <alignment vertical="center"/>
    </xf>
    <xf numFmtId="0" fontId="27" fillId="11" borderId="22" applyNumberFormat="0" applyAlignment="0" applyProtection="0">
      <alignment vertical="center"/>
    </xf>
    <xf numFmtId="0" fontId="24" fillId="0" borderId="0" applyNumberFormat="0" applyFill="0" applyBorder="0" applyAlignment="0" applyProtection="0">
      <alignment vertical="center"/>
    </xf>
    <xf numFmtId="0" fontId="29" fillId="13" borderId="22" applyNumberFormat="0" applyAlignment="0" applyProtection="0">
      <alignment vertical="center"/>
    </xf>
    <xf numFmtId="0" fontId="25" fillId="9" borderId="0" applyNumberFormat="0" applyBorder="0" applyAlignment="0" applyProtection="0">
      <alignment vertical="center"/>
    </xf>
    <xf numFmtId="0" fontId="24" fillId="0" borderId="20" applyNumberFormat="0" applyFill="0" applyAlignment="0" applyProtection="0">
      <alignment vertical="center"/>
    </xf>
    <xf numFmtId="0" fontId="22" fillId="0" borderId="0" applyNumberFormat="0" applyFill="0" applyBorder="0" applyAlignment="0" applyProtection="0">
      <alignment vertical="center"/>
    </xf>
    <xf numFmtId="0" fontId="21" fillId="0" borderId="19" applyNumberFormat="0" applyFill="0" applyAlignment="0" applyProtection="0">
      <alignment vertical="center"/>
    </xf>
    <xf numFmtId="41" fontId="23" fillId="0" borderId="0" applyBorder="0" applyAlignment="0" applyProtection="0"/>
    <xf numFmtId="0" fontId="20" fillId="8" borderId="0" applyNumberFormat="0" applyBorder="0" applyAlignment="0" applyProtection="0">
      <alignment vertical="center"/>
    </xf>
    <xf numFmtId="0" fontId="28" fillId="0" borderId="0" applyNumberFormat="0" applyFill="0" applyBorder="0" applyAlignment="0" applyProtection="0">
      <alignment vertical="center"/>
    </xf>
    <xf numFmtId="42" fontId="23" fillId="0" borderId="0" applyBorder="0" applyAlignment="0" applyProtection="0"/>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2" fillId="0" borderId="19" applyNumberFormat="0" applyFill="0" applyAlignment="0" applyProtection="0">
      <alignment vertical="center"/>
    </xf>
    <xf numFmtId="43" fontId="23" fillId="0" borderId="0" applyBorder="0" applyAlignment="0" applyProtection="0"/>
    <xf numFmtId="0" fontId="34" fillId="30" borderId="26" applyNumberFormat="0" applyAlignment="0" applyProtection="0">
      <alignment vertical="center"/>
    </xf>
    <xf numFmtId="0" fontId="17" fillId="7" borderId="0" applyNumberFormat="0" applyBorder="0" applyAlignment="0" applyProtection="0">
      <alignment vertical="center"/>
    </xf>
    <xf numFmtId="9" fontId="23" fillId="0" borderId="0" applyBorder="0" applyAlignment="0" applyProtection="0"/>
    <xf numFmtId="0" fontId="16" fillId="0" borderId="0" applyNumberFormat="0" applyFill="0" applyBorder="0" applyAlignment="0" applyProtection="0">
      <alignment vertical="center"/>
    </xf>
  </cellStyleXfs>
  <cellXfs count="46">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2" borderId="8" xfId="0" applyFont="1" applyFill="1" applyBorder="1" applyAlignment="1">
      <alignment vertical="center" wrapText="1"/>
    </xf>
    <xf numFmtId="0" fontId="1" fillId="2" borderId="7" xfId="0" applyFont="1" applyFill="1" applyBorder="1" applyAlignment="1">
      <alignment vertical="center" wrapText="1"/>
    </xf>
    <xf numFmtId="176" fontId="0" fillId="0" borderId="0" xfId="0" applyNumberForma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177" fontId="3" fillId="3" borderId="11" xfId="0" applyNumberFormat="1" applyFont="1" applyFill="1" applyBorder="1" applyAlignment="1">
      <alignment horizontal="center" vertical="center" wrapText="1"/>
    </xf>
    <xf numFmtId="0" fontId="5" fillId="0" borderId="12" xfId="0" applyFont="1" applyBorder="1" applyAlignment="1">
      <alignment horizontal="justify" vertical="center" wrapText="1"/>
    </xf>
    <xf numFmtId="0" fontId="3" fillId="3"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77" fontId="0" fillId="4" borderId="12" xfId="0" applyNumberFormat="1" applyFill="1" applyBorder="1" applyAlignment="1">
      <alignment horizontal="center" vertical="center" wrapText="1"/>
    </xf>
    <xf numFmtId="0" fontId="1" fillId="0" borderId="0" xfId="0" applyFont="1"/>
    <xf numFmtId="0" fontId="8" fillId="4" borderId="12" xfId="0" applyFont="1" applyFill="1" applyBorder="1" applyAlignment="1">
      <alignment horizontal="center" vertical="center" wrapText="1"/>
    </xf>
    <xf numFmtId="0" fontId="0" fillId="0" borderId="0" xfId="0" applyAlignment="1">
      <alignment horizontal="right" vertical="center"/>
    </xf>
    <xf numFmtId="0" fontId="8" fillId="0" borderId="15" xfId="0" applyFont="1" applyBorder="1" applyAlignment="1">
      <alignment horizontal="left"/>
    </xf>
    <xf numFmtId="176" fontId="0" fillId="4" borderId="12" xfId="0" applyNumberFormat="1" applyFill="1" applyBorder="1" applyAlignment="1">
      <alignment horizontal="center"/>
    </xf>
    <xf numFmtId="0" fontId="9" fillId="5" borderId="12" xfId="0" applyFont="1" applyFill="1" applyBorder="1" applyAlignment="1">
      <alignment horizontal="center" vertical="center" textRotation="255"/>
    </xf>
    <xf numFmtId="0" fontId="10" fillId="2" borderId="12"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6" xfId="0" applyFont="1" applyFill="1" applyBorder="1" applyAlignment="1">
      <alignment horizontal="center" vertical="center"/>
    </xf>
    <xf numFmtId="0" fontId="12" fillId="0" borderId="12" xfId="0" applyFont="1" applyBorder="1" applyAlignment="1">
      <alignment horizontal="left" vertical="center" wrapText="1"/>
    </xf>
    <xf numFmtId="0" fontId="13" fillId="0" borderId="17" xfId="0" applyFont="1" applyBorder="1" applyAlignment="1">
      <alignment horizontal="left" vertical="center"/>
    </xf>
    <xf numFmtId="0" fontId="13" fillId="0" borderId="12" xfId="0" applyFont="1" applyBorder="1" applyAlignment="1">
      <alignment horizontal="center" vertical="center"/>
    </xf>
    <xf numFmtId="0" fontId="12" fillId="0" borderId="18" xfId="0" applyFont="1" applyBorder="1" applyAlignment="1">
      <alignment horizontal="right" vertical="center" wrapText="1"/>
    </xf>
    <xf numFmtId="0" fontId="14" fillId="0" borderId="16" xfId="0" applyFont="1" applyBorder="1"/>
    <xf numFmtId="0" fontId="0" fillId="6" borderId="12" xfId="0" applyFill="1" applyBorder="1"/>
    <xf numFmtId="0" fontId="12" fillId="0" borderId="15" xfId="0" applyFont="1" applyBorder="1" applyAlignment="1">
      <alignment horizontal="right" vertical="center" wrapText="1"/>
    </xf>
    <xf numFmtId="176" fontId="14" fillId="0" borderId="12" xfId="0" applyNumberFormat="1" applyFont="1" applyBorder="1"/>
    <xf numFmtId="0" fontId="8" fillId="0" borderId="0" xfId="0" applyFont="1" applyAlignment="1">
      <alignment wrapText="1"/>
    </xf>
    <xf numFmtId="0" fontId="12" fillId="0" borderId="0" xfId="0" applyFont="1" applyAlignment="1">
      <alignment horizontal="right" vertical="center" wrapText="1"/>
    </xf>
    <xf numFmtId="176" fontId="14" fillId="0" borderId="0" xfId="0" applyNumberFormat="1" applyFont="1"/>
    <xf numFmtId="0" fontId="15" fillId="0" borderId="0" xfId="0" applyFont="1" applyAlignment="1">
      <alignment horizontal="left" vertical="center" wrapText="1"/>
    </xf>
    <xf numFmtId="0" fontId="7" fillId="2"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FF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7F7F7F"/>
      <rgbColor rgb="009999FF"/>
      <rgbColor rgb="00993366"/>
      <rgbColor rgb="00FEF2CB"/>
      <rgbColor rgb="00ECECEC"/>
      <rgbColor rgb="00660066"/>
      <rgbColor rgb="00FF8080"/>
      <rgbColor rgb="000066CC"/>
      <rgbColor rgb="00D8D8D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262626"/>
      <rgbColor rgb="00993300"/>
      <rgbColor rgb="00993366"/>
      <rgbColor rgb="00333399"/>
      <rgbColor rgb="00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95"/>
  <sheetViews>
    <sheetView tabSelected="1" workbookViewId="0">
      <selection activeCell="B4" sqref="B4:B6"/>
    </sheetView>
  </sheetViews>
  <sheetFormatPr defaultColWidth="14.4416666666667" defaultRowHeight="14.25"/>
  <cols>
    <col min="1" max="1" width="10.6583333333333" customWidth="1"/>
    <col min="2" max="2" width="66.8916666666667" customWidth="1"/>
    <col min="3" max="3" width="22" customWidth="1"/>
    <col min="4" max="4" width="11.3333333333333" customWidth="1"/>
    <col min="5" max="7" width="11.6583333333333" customWidth="1"/>
    <col min="8" max="8" width="7.65833333333333" customWidth="1"/>
    <col min="9" max="9" width="11.6583333333333" customWidth="1"/>
    <col min="10" max="10" width="7.65833333333333" customWidth="1"/>
    <col min="11" max="11" width="11.6583333333333" customWidth="1"/>
    <col min="12" max="24" width="10.6583333333333" customWidth="1"/>
  </cols>
  <sheetData>
    <row r="2" spans="3:3">
      <c r="C2" s="23">
        <v>1</v>
      </c>
    </row>
    <row r="3" spans="2:3">
      <c r="B3" s="24" t="s">
        <v>0</v>
      </c>
      <c r="C3" s="25" t="s">
        <v>1</v>
      </c>
    </row>
    <row r="4" spans="1:7">
      <c r="A4" s="26">
        <v>1</v>
      </c>
      <c r="B4" s="27" t="s">
        <v>2</v>
      </c>
      <c r="C4" s="28">
        <f>EVALUACION2!$C$22</f>
        <v>4.9</v>
      </c>
      <c r="G4" s="11"/>
    </row>
    <row r="5" spans="1:7">
      <c r="A5" s="26">
        <v>2</v>
      </c>
      <c r="B5" s="27" t="s">
        <v>3</v>
      </c>
      <c r="C5" s="28">
        <f>EVALUACION2!$C$22</f>
        <v>4.9</v>
      </c>
      <c r="G5" s="11"/>
    </row>
    <row r="6" spans="1:7">
      <c r="A6" s="26">
        <v>3</v>
      </c>
      <c r="B6" s="27" t="s">
        <v>4</v>
      </c>
      <c r="C6" s="28">
        <f>EVALUACION2!$C$22</f>
        <v>4.9</v>
      </c>
      <c r="G6" s="11"/>
    </row>
    <row r="11" ht="18" outlineLevel="1" spans="1:11">
      <c r="A11" s="29" t="s">
        <v>1</v>
      </c>
      <c r="B11" s="30"/>
      <c r="C11" s="31" t="s">
        <v>5</v>
      </c>
      <c r="D11" s="31" t="s">
        <v>6</v>
      </c>
      <c r="E11" s="31"/>
      <c r="F11" s="31"/>
      <c r="G11" s="31"/>
      <c r="H11" s="31"/>
      <c r="I11" s="31"/>
      <c r="J11" s="31"/>
      <c r="K11" s="31"/>
    </row>
    <row r="12" outlineLevel="1" spans="1:11">
      <c r="A12" s="29"/>
      <c r="B12" s="32" t="s">
        <v>7</v>
      </c>
      <c r="C12" s="31"/>
      <c r="D12" s="31" t="s">
        <v>8</v>
      </c>
      <c r="E12" s="31"/>
      <c r="F12" s="31" t="s">
        <v>9</v>
      </c>
      <c r="G12" s="31"/>
      <c r="H12" s="45" t="s">
        <v>10</v>
      </c>
      <c r="I12" s="45"/>
      <c r="J12" s="31" t="s">
        <v>11</v>
      </c>
      <c r="K12" s="31"/>
    </row>
    <row r="13" outlineLevel="1" spans="1:11">
      <c r="A13" s="29"/>
      <c r="B13" s="33" t="str">
        <f>RUBRICA!A4</f>
        <v>1. Propone ajustes al Proyecto APT considerando dificultades, facilitadores y retroalimentación. </v>
      </c>
      <c r="C13" s="34" t="s">
        <v>9</v>
      </c>
      <c r="D13" s="35" t="str">
        <f>IF($C13=CL,"X","")</f>
        <v/>
      </c>
      <c r="E13" s="35" t="str">
        <f>IF(D13="X",100*0.1,"")</f>
        <v/>
      </c>
      <c r="F13" s="35" t="str">
        <f>IF($C13=L,"X","")</f>
        <v>X</v>
      </c>
      <c r="G13" s="35">
        <f>IF(F13="X",60*0.1,"")</f>
        <v>6</v>
      </c>
      <c r="H13" s="35" t="str">
        <f>IF($C13=ML,"X","")</f>
        <v/>
      </c>
      <c r="I13" s="35" t="str">
        <f>IF(H13="X",30*0.1,"")</f>
        <v/>
      </c>
      <c r="J13" s="35" t="str">
        <f>IF($C13=NL,"X","")</f>
        <v/>
      </c>
      <c r="K13" s="35" t="str">
        <f t="shared" ref="K13:K20" si="0">IF($J13="X",0,"")</f>
        <v/>
      </c>
    </row>
    <row r="14" ht="26.25" customHeight="1" outlineLevel="1" spans="1:11">
      <c r="A14" s="29"/>
      <c r="B14" s="33" t="str">
        <f>RUBRICA!A5</f>
        <v>2. Aplica una metodología que permite el logro de los objetivos propuestos, de acuerdo a los estándares de la disciplina.</v>
      </c>
      <c r="C14" s="34" t="s">
        <v>9</v>
      </c>
      <c r="D14" s="35" t="str">
        <f>IF($C14=CL,"X","")</f>
        <v/>
      </c>
      <c r="E14" s="35" t="str">
        <f>IF(D14="X",100*0.1,"")</f>
        <v/>
      </c>
      <c r="F14" s="35" t="str">
        <f>IF($C14=L,"X","")</f>
        <v>X</v>
      </c>
      <c r="G14" s="35">
        <f>IF(F14="X",60*0.1,"")</f>
        <v>6</v>
      </c>
      <c r="H14" s="35" t="str">
        <f>IF($C14=ML,"X","")</f>
        <v/>
      </c>
      <c r="I14" s="35" t="str">
        <f>IF(H14="X",30*0.1,"")</f>
        <v/>
      </c>
      <c r="J14" s="35" t="str">
        <f>IF($C14=NL,"X","")</f>
        <v/>
      </c>
      <c r="K14" s="35" t="str">
        <f t="shared" si="0"/>
        <v/>
      </c>
    </row>
    <row r="15" ht="36" outlineLevel="1" spans="1:11">
      <c r="A15" s="29"/>
      <c r="B15" s="33" t="str">
        <f>RUBRICA!A6</f>
        <v>3. Genera evidencias que dan cuenta del avance del Proyecto APT en relación a documentación, programación y almacenamiento de datos , de acuerdo a lo planificado por el equipo y que cumpla con estándares de desarrollo de la industria</v>
      </c>
      <c r="C15" s="34" t="s">
        <v>9</v>
      </c>
      <c r="D15" s="35" t="str">
        <f>IF($C15=CL,"X","")</f>
        <v/>
      </c>
      <c r="E15" s="35" t="str">
        <f>IF(D15="X",100*0.25,"")</f>
        <v/>
      </c>
      <c r="F15" s="35" t="str">
        <f>IF($C15=L,"X","")</f>
        <v>X</v>
      </c>
      <c r="G15" s="35">
        <f>IF(F15="X",60*0.25,"")</f>
        <v>15</v>
      </c>
      <c r="H15" s="35" t="str">
        <f>IF($C15=ML,"X","")</f>
        <v/>
      </c>
      <c r="I15" s="35" t="str">
        <f>IF(H15="X",30*0.25,"")</f>
        <v/>
      </c>
      <c r="J15" s="35" t="str">
        <f>IF($C15=NL,"X","")</f>
        <v/>
      </c>
      <c r="K15" s="35" t="str">
        <f t="shared" si="0"/>
        <v/>
      </c>
    </row>
    <row r="16" ht="24" outlineLevel="1" spans="1:11">
      <c r="A16" s="29"/>
      <c r="B16" s="33" t="str">
        <f>RUBRICA!A7</f>
        <v>4. Utiliza de manera precisa el lenguaje técnico en los entregables de acuerdo con lo requerido por la disciplina.</v>
      </c>
      <c r="C16" s="34" t="s">
        <v>9</v>
      </c>
      <c r="D16" s="35" t="str">
        <f>IF($C16=CL,"X","")</f>
        <v/>
      </c>
      <c r="E16" s="35" t="str">
        <f>IF(D16="X",100*0.05,"")</f>
        <v/>
      </c>
      <c r="F16" s="35" t="str">
        <f>IF($C16=L,"X","")</f>
        <v>X</v>
      </c>
      <c r="G16" s="35">
        <f>IF(F16="X",60*0.05,"")</f>
        <v>3</v>
      </c>
      <c r="H16" s="35" t="str">
        <f>IF($C16=ML,"X","")</f>
        <v/>
      </c>
      <c r="I16" s="35" t="str">
        <f>IF(H16="X",30*0.05,"")</f>
        <v/>
      </c>
      <c r="J16" s="35" t="str">
        <f>IF($C16=NL,"X","")</f>
        <v/>
      </c>
      <c r="K16" s="35" t="str">
        <f t="shared" si="0"/>
        <v/>
      </c>
    </row>
    <row r="17" ht="24" outlineLevel="1" spans="1:11">
      <c r="A17" s="29"/>
      <c r="B17" s="33" t="str">
        <f>RUBRICA!A8</f>
        <v>5. Utiliza reglas de redacción, ortografía (literal, puntual, acentual) y las normas para citas y referencias. </v>
      </c>
      <c r="C17" s="34" t="s">
        <v>9</v>
      </c>
      <c r="D17" s="35" t="str">
        <f>IF($C17=CL,"X","")</f>
        <v/>
      </c>
      <c r="E17" s="35" t="str">
        <f>IF(D17="X",100*0.05,"")</f>
        <v/>
      </c>
      <c r="F17" s="35" t="str">
        <f>IF($C17=L,"X","")</f>
        <v>X</v>
      </c>
      <c r="G17" s="35">
        <f>IF(F17="X",60*0.05,"")</f>
        <v>3</v>
      </c>
      <c r="H17" s="35" t="str">
        <f>IF($C17=ML,"X","")</f>
        <v/>
      </c>
      <c r="I17" s="35" t="str">
        <f>IF(H17="X",30*0.05,"")</f>
        <v/>
      </c>
      <c r="J17" s="35" t="str">
        <f>IF($C17=NL,"X","")</f>
        <v/>
      </c>
      <c r="K17" s="35" t="str">
        <f t="shared" si="0"/>
        <v/>
      </c>
    </row>
    <row r="18" ht="24" outlineLevel="1" spans="1:11">
      <c r="A18" s="29"/>
      <c r="B18" s="33" t="str">
        <f>RUBRICA!A9</f>
        <v>6. Entrega la documentación y evidencias requerida por la asignatura de acuerdo a la estrucutra y nombres solicitados, guardando todas las evidencias de avances en Git</v>
      </c>
      <c r="C18" s="34" t="s">
        <v>8</v>
      </c>
      <c r="D18" s="35" t="str">
        <f>IF($C18=CL,"X","")</f>
        <v>X</v>
      </c>
      <c r="E18" s="35">
        <f>IF(D18="X",100*0.2,"")</f>
        <v>20</v>
      </c>
      <c r="F18" s="35" t="str">
        <f>IF($C18=L,"X","")</f>
        <v/>
      </c>
      <c r="G18" s="35" t="str">
        <f>IF(F18="X",60*0.2,"")</f>
        <v/>
      </c>
      <c r="H18" s="35" t="str">
        <f>IF($C18=ML,"X","")</f>
        <v/>
      </c>
      <c r="I18" s="35" t="str">
        <f>IF(H18="X",30*0.2,"")</f>
        <v/>
      </c>
      <c r="J18" s="35" t="str">
        <f>IF($C18=NL,"X","")</f>
        <v/>
      </c>
      <c r="K18" s="35" t="str">
        <f t="shared" si="0"/>
        <v/>
      </c>
    </row>
    <row r="19" ht="24" outlineLevel="1" spans="1:11">
      <c r="A19" s="29"/>
      <c r="B19" s="33" t="str">
        <f>RUBRICA!A10</f>
        <v>7.- Generan evidencias claras dentro del repositorio  del aporte de cada uno de los integrantes del equipo que permitan identificar la equidad en el trabajo y la participación de cada estudiante.</v>
      </c>
      <c r="C19" s="34" t="s">
        <v>9</v>
      </c>
      <c r="D19" s="35" t="str">
        <f>IF($C19=CL,"X","")</f>
        <v/>
      </c>
      <c r="E19" s="35" t="str">
        <f>IF(D19="X",100*0.15,"")</f>
        <v/>
      </c>
      <c r="F19" s="35" t="str">
        <f>IF($C19=L,"X","")</f>
        <v>X</v>
      </c>
      <c r="G19" s="35">
        <f>IF(F19="X",60*0.15,"")</f>
        <v>9</v>
      </c>
      <c r="H19" s="35" t="str">
        <f>IF($C19=ML,"X","")</f>
        <v/>
      </c>
      <c r="I19" s="35" t="str">
        <f>IF(H19="X",30*0.15,"")</f>
        <v/>
      </c>
      <c r="J19" s="35" t="str">
        <f>IF($C19=NL,"X","")</f>
        <v/>
      </c>
      <c r="K19" s="35" t="str">
        <f t="shared" si="0"/>
        <v/>
      </c>
    </row>
    <row r="20" ht="24" outlineLevel="1" spans="1:11">
      <c r="A20" s="29"/>
      <c r="B20" s="33" t="str">
        <f>RUBRICA!A11</f>
        <v>8. Demuestra un trabajo en equipo en donde todos los miembros del equipo expresan con fluidez el conocimiento del tema expuesto y  participan de las actividades planificadas en el proyecto</v>
      </c>
      <c r="C20" s="34" t="s">
        <v>8</v>
      </c>
      <c r="D20" s="35" t="str">
        <f>IF($C20=CL,"X","")</f>
        <v>X</v>
      </c>
      <c r="E20" s="35">
        <f>IF(D20="X",100*0.1,"")</f>
        <v>10</v>
      </c>
      <c r="F20" s="35" t="str">
        <f>IF($C20=L,"X","")</f>
        <v/>
      </c>
      <c r="G20" s="35" t="str">
        <f>IF(F20="X",60*0.1,"")</f>
        <v/>
      </c>
      <c r="H20" s="35" t="str">
        <f>IF($C20=ML,"X","")</f>
        <v/>
      </c>
      <c r="I20" s="35" t="str">
        <f>IF(H20="X",30*0.1,"")</f>
        <v/>
      </c>
      <c r="J20" s="35" t="str">
        <f>IF($C20=NL,"X","")</f>
        <v/>
      </c>
      <c r="K20" s="35" t="str">
        <f t="shared" si="0"/>
        <v/>
      </c>
    </row>
    <row r="21" ht="15.75" customHeight="1" outlineLevel="1" spans="1:11">
      <c r="A21" s="29"/>
      <c r="B21" s="36" t="s">
        <v>12</v>
      </c>
      <c r="C21" s="37">
        <f>E21+G21+I21+K21</f>
        <v>72</v>
      </c>
      <c r="D21" s="38"/>
      <c r="E21" s="38">
        <f>SUM(E13:E20)</f>
        <v>30</v>
      </c>
      <c r="F21" s="38"/>
      <c r="G21" s="38">
        <f>SUM(G13:G20)</f>
        <v>42</v>
      </c>
      <c r="H21" s="38"/>
      <c r="I21" s="38">
        <f>SUM(I13:I20)</f>
        <v>0</v>
      </c>
      <c r="J21" s="38"/>
      <c r="K21" s="38">
        <f>SUM(K13:K20)</f>
        <v>0</v>
      </c>
    </row>
    <row r="22" ht="15.75" customHeight="1" outlineLevel="1" spans="1:3">
      <c r="A22" s="29"/>
      <c r="B22" s="39" t="s">
        <v>13</v>
      </c>
      <c r="C22" s="40">
        <f>VLOOKUP(C21,ESCALA_IEP!A2:B202,2,FALSE())</f>
        <v>4.9</v>
      </c>
    </row>
    <row r="23" ht="15.75" customHeight="1" spans="4:4">
      <c r="D23" t="s">
        <v>14</v>
      </c>
    </row>
    <row r="24" ht="48" customHeight="1" spans="2:2">
      <c r="B24" s="41"/>
    </row>
    <row r="25" ht="15.75" customHeight="1" spans="2:3">
      <c r="B25" s="42"/>
      <c r="C25" s="43"/>
    </row>
    <row r="26" ht="30.75" customHeight="1" spans="2:2">
      <c r="B26" s="4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D11:K11"/>
    <mergeCell ref="D12:E12"/>
    <mergeCell ref="F12:G12"/>
    <mergeCell ref="H12:I12"/>
    <mergeCell ref="J12:K12"/>
    <mergeCell ref="A11:A22"/>
    <mergeCell ref="C11:C12"/>
  </mergeCells>
  <conditionalFormatting sqref="C4:C6">
    <cfRule type="cellIs" dxfId="0" priority="2" operator="lessThan">
      <formula>4</formula>
    </cfRule>
    <cfRule type="cellIs" dxfId="0" priority="3" operator="lessThan">
      <formula>1</formula>
    </cfRule>
  </conditionalFormatting>
  <dataValidations count="2">
    <dataValidation type="list" allowBlank="1" showErrorMessage="1" sqref="C13:C20">
      <formula1>'RELEVANCIA-PUNTAJE'!$B$2:$E$2</formula1>
    </dataValidation>
    <dataValidation type="decimal" operator="between" allowBlank="1" showInputMessage="1" showErrorMessage="1" prompt="Error de Ingreso - Nota debe estar entre 1,0 y 7,0" sqref="C4:C6">
      <formula1>1</formula1>
      <formula2>7</formula2>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5" workbookViewId="0">
      <selection activeCell="C11" sqref="C11"/>
    </sheetView>
  </sheetViews>
  <sheetFormatPr defaultColWidth="10.5416666666667" defaultRowHeight="14.25" outlineLevelCol="5"/>
  <cols>
    <col min="1" max="6" width="38.7833333333333" customWidth="1"/>
  </cols>
  <sheetData>
    <row r="1" ht="15" customHeight="1" spans="1:6">
      <c r="A1" s="12" t="s">
        <v>15</v>
      </c>
      <c r="B1" s="13" t="s">
        <v>16</v>
      </c>
      <c r="C1" s="13"/>
      <c r="D1" s="13"/>
      <c r="E1" s="13"/>
      <c r="F1" s="13" t="s">
        <v>17</v>
      </c>
    </row>
    <row r="2" customHeight="1" spans="1:6">
      <c r="A2" s="12"/>
      <c r="B2" s="14" t="s">
        <v>18</v>
      </c>
      <c r="C2" s="14" t="s">
        <v>19</v>
      </c>
      <c r="D2" s="15" t="s">
        <v>20</v>
      </c>
      <c r="E2" s="18" t="s">
        <v>11</v>
      </c>
      <c r="F2" s="13"/>
    </row>
    <row r="3" ht="15" spans="1:6">
      <c r="A3" s="12"/>
      <c r="B3" s="14"/>
      <c r="C3" s="14"/>
      <c r="D3" s="16">
        <v>-0.3</v>
      </c>
      <c r="E3" s="16">
        <v>0</v>
      </c>
      <c r="F3" s="13"/>
    </row>
    <row r="4" ht="39" spans="1:6">
      <c r="A4" s="17" t="s">
        <v>21</v>
      </c>
      <c r="B4" s="17" t="s">
        <v>22</v>
      </c>
      <c r="C4" s="17" t="s">
        <v>23</v>
      </c>
      <c r="D4" s="17" t="s">
        <v>24</v>
      </c>
      <c r="E4" s="17" t="s">
        <v>25</v>
      </c>
      <c r="F4" s="19">
        <v>10</v>
      </c>
    </row>
    <row r="5" ht="51.75" spans="1:6">
      <c r="A5" s="17" t="s">
        <v>26</v>
      </c>
      <c r="B5" s="17" t="s">
        <v>27</v>
      </c>
      <c r="C5" s="17" t="s">
        <v>28</v>
      </c>
      <c r="D5" s="17" t="s">
        <v>29</v>
      </c>
      <c r="E5" s="17" t="s">
        <v>30</v>
      </c>
      <c r="F5" s="19">
        <v>10</v>
      </c>
    </row>
    <row r="6" ht="90" spans="1:6">
      <c r="A6" s="17" t="s">
        <v>31</v>
      </c>
      <c r="B6" s="17" t="s">
        <v>32</v>
      </c>
      <c r="C6" s="17" t="s">
        <v>33</v>
      </c>
      <c r="D6" s="17" t="s">
        <v>34</v>
      </c>
      <c r="E6" s="17" t="s">
        <v>35</v>
      </c>
      <c r="F6" s="19">
        <v>25</v>
      </c>
    </row>
    <row r="7" ht="39" spans="1:6">
      <c r="A7" s="17" t="s">
        <v>36</v>
      </c>
      <c r="B7" s="17" t="s">
        <v>37</v>
      </c>
      <c r="C7" s="17" t="s">
        <v>38</v>
      </c>
      <c r="D7" s="17" t="s">
        <v>39</v>
      </c>
      <c r="E7" s="17" t="s">
        <v>40</v>
      </c>
      <c r="F7" s="19">
        <v>5</v>
      </c>
    </row>
    <row r="8" ht="51" spans="1:6">
      <c r="A8" s="17" t="s">
        <v>41</v>
      </c>
      <c r="B8" s="17" t="s">
        <v>42</v>
      </c>
      <c r="C8" s="17" t="s">
        <v>43</v>
      </c>
      <c r="D8" s="17" t="s">
        <v>44</v>
      </c>
      <c r="E8" s="17" t="s">
        <v>45</v>
      </c>
      <c r="F8" s="20">
        <v>5</v>
      </c>
    </row>
    <row r="9" ht="51.75" spans="1:6">
      <c r="A9" s="17" t="s">
        <v>46</v>
      </c>
      <c r="B9" s="17" t="s">
        <v>47</v>
      </c>
      <c r="C9" s="17" t="s">
        <v>48</v>
      </c>
      <c r="D9" s="17" t="s">
        <v>49</v>
      </c>
      <c r="E9" s="17" t="s">
        <v>50</v>
      </c>
      <c r="F9" s="19">
        <v>20</v>
      </c>
    </row>
    <row r="10" ht="64.5" spans="1:6">
      <c r="A10" s="17" t="s">
        <v>51</v>
      </c>
      <c r="B10" s="17" t="s">
        <v>52</v>
      </c>
      <c r="C10" s="17" t="s">
        <v>53</v>
      </c>
      <c r="D10" s="17" t="s">
        <v>54</v>
      </c>
      <c r="E10" s="17" t="s">
        <v>55</v>
      </c>
      <c r="F10" s="21">
        <v>15</v>
      </c>
    </row>
    <row r="11" ht="81" customHeight="1" spans="1:6">
      <c r="A11" s="17" t="s">
        <v>56</v>
      </c>
      <c r="B11" s="17" t="s">
        <v>57</v>
      </c>
      <c r="C11" s="17" t="s">
        <v>58</v>
      </c>
      <c r="D11" s="17" t="s">
        <v>59</v>
      </c>
      <c r="E11" s="17" t="s">
        <v>60</v>
      </c>
      <c r="F11" s="22">
        <v>10</v>
      </c>
    </row>
  </sheetData>
  <mergeCells count="5">
    <mergeCell ref="B1:E1"/>
    <mergeCell ref="A1:A3"/>
    <mergeCell ref="B2:B3"/>
    <mergeCell ref="C2:C3"/>
    <mergeCell ref="F1:F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146"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v>
      </c>
    </row>
    <row r="4" spans="1:2">
      <c r="A4">
        <v>1</v>
      </c>
      <c r="B4">
        <v>1.1</v>
      </c>
    </row>
    <row r="5" spans="1:2">
      <c r="A5">
        <v>1.5</v>
      </c>
      <c r="B5">
        <v>1.1</v>
      </c>
    </row>
    <row r="6" spans="1:2">
      <c r="A6">
        <v>2</v>
      </c>
      <c r="B6">
        <v>1.1</v>
      </c>
    </row>
    <row r="7" spans="1:2">
      <c r="A7">
        <v>2.5</v>
      </c>
      <c r="B7">
        <v>1.1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ht="15.75" customHeight="1" spans="1:2">
      <c r="A21">
        <v>9.5</v>
      </c>
      <c r="B21">
        <v>1.5</v>
      </c>
    </row>
    <row r="22" ht="15.75" customHeight="1" spans="1:2">
      <c r="A22">
        <v>10</v>
      </c>
      <c r="B22">
        <v>1.5</v>
      </c>
    </row>
    <row r="23" ht="15.75" customHeight="1" spans="1:2">
      <c r="A23">
        <v>10.5</v>
      </c>
      <c r="B23">
        <v>1.5</v>
      </c>
    </row>
    <row r="24" ht="15.75" customHeight="1" spans="1:2">
      <c r="A24">
        <v>11</v>
      </c>
      <c r="B24">
        <v>1.6</v>
      </c>
    </row>
    <row r="25" ht="15.75" customHeight="1" spans="1:2">
      <c r="A25">
        <v>11.5</v>
      </c>
      <c r="B25">
        <v>1.6</v>
      </c>
    </row>
    <row r="26" ht="15.75" customHeight="1" spans="1:2">
      <c r="A26">
        <v>12</v>
      </c>
      <c r="B26">
        <v>1.6</v>
      </c>
    </row>
    <row r="27" ht="15.75" customHeight="1" spans="1:2">
      <c r="A27">
        <v>12.5</v>
      </c>
      <c r="B27">
        <v>1.6</v>
      </c>
    </row>
    <row r="28" ht="15.75" customHeight="1" spans="1:2">
      <c r="A28">
        <v>13</v>
      </c>
      <c r="B28">
        <v>1.7</v>
      </c>
    </row>
    <row r="29" ht="15.75" customHeight="1" spans="1:2">
      <c r="A29">
        <v>13.5</v>
      </c>
      <c r="B29">
        <v>1.7</v>
      </c>
    </row>
    <row r="30" ht="15.75" customHeight="1" spans="1:2">
      <c r="A30">
        <v>14</v>
      </c>
      <c r="B30">
        <v>1.7</v>
      </c>
    </row>
    <row r="31" ht="15.75" customHeight="1" spans="1:2">
      <c r="A31">
        <v>14.5</v>
      </c>
      <c r="B31">
        <v>1.7</v>
      </c>
    </row>
    <row r="32" ht="15.75" customHeight="1" spans="1:2">
      <c r="A32">
        <v>15</v>
      </c>
      <c r="B32">
        <v>1.8</v>
      </c>
    </row>
    <row r="33" ht="15.75" customHeight="1" spans="1:2">
      <c r="A33">
        <v>15.5</v>
      </c>
      <c r="B33">
        <v>1.8</v>
      </c>
    </row>
    <row r="34" ht="15.75" customHeight="1" spans="1:2">
      <c r="A34">
        <v>16</v>
      </c>
      <c r="B34">
        <v>1.8</v>
      </c>
    </row>
    <row r="35" ht="15.75" customHeight="1" spans="1:2">
      <c r="A35">
        <v>16.5</v>
      </c>
      <c r="B35">
        <v>1.8</v>
      </c>
    </row>
    <row r="36" ht="15.75" customHeight="1" spans="1:2">
      <c r="A36">
        <v>17</v>
      </c>
      <c r="B36">
        <v>1.9</v>
      </c>
    </row>
    <row r="37" ht="15.75" customHeight="1" spans="1:2">
      <c r="A37">
        <v>17.5</v>
      </c>
      <c r="B37">
        <v>1.9</v>
      </c>
    </row>
    <row r="38" ht="15.75" customHeight="1" spans="1:2">
      <c r="A38">
        <v>18</v>
      </c>
      <c r="B38">
        <v>1.9</v>
      </c>
    </row>
    <row r="39" ht="15.75" customHeight="1" spans="1:2">
      <c r="A39">
        <v>18.5</v>
      </c>
      <c r="B39">
        <v>1.9</v>
      </c>
    </row>
    <row r="40" ht="15.75" customHeight="1" spans="1:2">
      <c r="A40">
        <v>19</v>
      </c>
      <c r="B40">
        <v>2</v>
      </c>
    </row>
    <row r="41" ht="15.75" customHeight="1" spans="1:2">
      <c r="A41">
        <v>19.5</v>
      </c>
      <c r="B41">
        <v>2</v>
      </c>
    </row>
    <row r="42" ht="15.75" customHeight="1" spans="1:2">
      <c r="A42">
        <v>20</v>
      </c>
      <c r="B42">
        <v>2</v>
      </c>
    </row>
    <row r="43" ht="15.75" customHeight="1" spans="1:2">
      <c r="A43">
        <v>20.5</v>
      </c>
      <c r="B43">
        <v>2</v>
      </c>
    </row>
    <row r="44" ht="15.75" customHeight="1" spans="1:2">
      <c r="A44">
        <v>21</v>
      </c>
      <c r="B44">
        <v>2.1</v>
      </c>
    </row>
    <row r="45" ht="15.75" customHeight="1" spans="1:2">
      <c r="A45">
        <v>21.5</v>
      </c>
      <c r="B45">
        <v>2.1</v>
      </c>
    </row>
    <row r="46" ht="15.75" customHeight="1" spans="1:2">
      <c r="A46">
        <v>22</v>
      </c>
      <c r="B46">
        <v>2.1</v>
      </c>
    </row>
    <row r="47" ht="15.75" customHeight="1" spans="1:2">
      <c r="A47">
        <v>22.5</v>
      </c>
      <c r="B47">
        <v>2.1</v>
      </c>
    </row>
    <row r="48" ht="15.75" customHeight="1" spans="1:2">
      <c r="A48">
        <v>23</v>
      </c>
      <c r="B48">
        <v>2.2</v>
      </c>
    </row>
    <row r="49" ht="15.75" customHeight="1" spans="1:2">
      <c r="A49">
        <v>23.5</v>
      </c>
      <c r="B49">
        <v>2.2</v>
      </c>
    </row>
    <row r="50" ht="15.75" customHeight="1" spans="1:2">
      <c r="A50">
        <v>24</v>
      </c>
      <c r="B50">
        <v>2.2</v>
      </c>
    </row>
    <row r="51" ht="15.75" customHeight="1" spans="1:2">
      <c r="A51">
        <v>24.5</v>
      </c>
      <c r="B51">
        <v>2.2</v>
      </c>
    </row>
    <row r="52" ht="15.75" customHeight="1" spans="1:2">
      <c r="A52">
        <v>25</v>
      </c>
      <c r="B52">
        <v>2.3</v>
      </c>
    </row>
    <row r="53" ht="15.75" customHeight="1" spans="1:2">
      <c r="A53">
        <v>25.5</v>
      </c>
      <c r="B53">
        <v>2.3</v>
      </c>
    </row>
    <row r="54" ht="15.75" customHeight="1" spans="1:2">
      <c r="A54">
        <v>26</v>
      </c>
      <c r="B54">
        <v>2.3</v>
      </c>
    </row>
    <row r="55" ht="15.75" customHeight="1" spans="1:2">
      <c r="A55">
        <v>26.5</v>
      </c>
      <c r="B55">
        <v>2.3</v>
      </c>
    </row>
    <row r="56" ht="15.75" customHeight="1" spans="1:2">
      <c r="A56">
        <v>27</v>
      </c>
      <c r="B56">
        <v>2.4</v>
      </c>
    </row>
    <row r="57" ht="15.75" customHeight="1" spans="1:2">
      <c r="A57">
        <v>27.5</v>
      </c>
      <c r="B57">
        <v>2.4</v>
      </c>
    </row>
    <row r="58" ht="15.75" customHeight="1" spans="1:2">
      <c r="A58">
        <v>28</v>
      </c>
      <c r="B58">
        <v>2.4</v>
      </c>
    </row>
    <row r="59" ht="15.75" customHeight="1" spans="1:2">
      <c r="A59">
        <v>28.5</v>
      </c>
      <c r="B59">
        <v>2.4</v>
      </c>
    </row>
    <row r="60" ht="15.75" customHeight="1" spans="1:2">
      <c r="A60">
        <v>29</v>
      </c>
      <c r="B60">
        <v>2.5</v>
      </c>
    </row>
    <row r="61" ht="15.75" customHeight="1" spans="1:2">
      <c r="A61">
        <v>29.5</v>
      </c>
      <c r="B61">
        <v>2.5</v>
      </c>
    </row>
    <row r="62" ht="15.75" customHeight="1" spans="1:2">
      <c r="A62">
        <v>30</v>
      </c>
      <c r="B62">
        <v>2.5</v>
      </c>
    </row>
    <row r="63" ht="15.75" customHeight="1" spans="1:2">
      <c r="A63">
        <v>30.5</v>
      </c>
      <c r="B63">
        <v>2.5</v>
      </c>
    </row>
    <row r="64" ht="15.75" customHeight="1" spans="1:2">
      <c r="A64">
        <v>31</v>
      </c>
      <c r="B64">
        <v>2.6</v>
      </c>
    </row>
    <row r="65" ht="15.75" customHeight="1" spans="1:2">
      <c r="A65">
        <v>31.5</v>
      </c>
      <c r="B65">
        <v>2.6</v>
      </c>
    </row>
    <row r="66" ht="15.75" customHeight="1" spans="1:2">
      <c r="A66">
        <v>32</v>
      </c>
      <c r="B66">
        <v>2.6</v>
      </c>
    </row>
    <row r="67" ht="15.75" customHeight="1" spans="1:2">
      <c r="A67">
        <v>32.5</v>
      </c>
      <c r="B67">
        <v>2.6</v>
      </c>
    </row>
    <row r="68" ht="15.75" customHeight="1" spans="1:2">
      <c r="A68">
        <v>33</v>
      </c>
      <c r="B68">
        <v>2.7</v>
      </c>
    </row>
    <row r="69" ht="15.75" customHeight="1" spans="1:2">
      <c r="A69">
        <v>33.5</v>
      </c>
      <c r="B69">
        <v>2.7</v>
      </c>
    </row>
    <row r="70" ht="15.75" customHeight="1" spans="1:2">
      <c r="A70">
        <v>34</v>
      </c>
      <c r="B70">
        <v>2.7</v>
      </c>
    </row>
    <row r="71" ht="15.75" customHeight="1" spans="1:2">
      <c r="A71">
        <v>34.5</v>
      </c>
      <c r="B71">
        <v>2.7</v>
      </c>
    </row>
    <row r="72" ht="15.75" customHeight="1" spans="1:2">
      <c r="A72">
        <v>35</v>
      </c>
      <c r="B72">
        <v>2.8</v>
      </c>
    </row>
    <row r="73" ht="15.75" customHeight="1" spans="1:2">
      <c r="A73">
        <v>35.5</v>
      </c>
      <c r="B73">
        <v>2.8</v>
      </c>
    </row>
    <row r="74" ht="15.75" customHeight="1" spans="1:2">
      <c r="A74">
        <v>36</v>
      </c>
      <c r="B74">
        <v>2.8</v>
      </c>
    </row>
    <row r="75" ht="15.75" customHeight="1" spans="1:2">
      <c r="A75">
        <v>36.5</v>
      </c>
      <c r="B75">
        <v>2.8</v>
      </c>
    </row>
    <row r="76" ht="15.75" customHeight="1" spans="1:2">
      <c r="A76">
        <v>37</v>
      </c>
      <c r="B76">
        <v>2.9</v>
      </c>
    </row>
    <row r="77" ht="15.75" customHeight="1" spans="1:2">
      <c r="A77">
        <v>37.5</v>
      </c>
      <c r="B77">
        <v>2.9</v>
      </c>
    </row>
    <row r="78" ht="15.75" customHeight="1" spans="1:2">
      <c r="A78">
        <v>38</v>
      </c>
      <c r="B78">
        <v>2.9</v>
      </c>
    </row>
    <row r="79" ht="15.75" customHeight="1" spans="1:2">
      <c r="A79">
        <v>38.5</v>
      </c>
      <c r="B79">
        <v>2.9</v>
      </c>
    </row>
    <row r="80" ht="15.75" customHeight="1" spans="1:2">
      <c r="A80">
        <v>39</v>
      </c>
      <c r="B80">
        <v>3</v>
      </c>
    </row>
    <row r="81" ht="15.75" customHeight="1" spans="1:2">
      <c r="A81">
        <v>39.5</v>
      </c>
      <c r="B81">
        <v>3</v>
      </c>
    </row>
    <row r="82" ht="15.75" customHeight="1" spans="1:2">
      <c r="A82">
        <v>40</v>
      </c>
      <c r="B82">
        <v>3</v>
      </c>
    </row>
    <row r="83" ht="15.75" customHeight="1" spans="1:2">
      <c r="A83">
        <v>40.5</v>
      </c>
      <c r="B83">
        <v>3</v>
      </c>
    </row>
    <row r="84" ht="15.75" customHeight="1" spans="1:2">
      <c r="A84">
        <v>41</v>
      </c>
      <c r="B84">
        <v>3.1</v>
      </c>
    </row>
    <row r="85" ht="15.75" customHeight="1" spans="1:2">
      <c r="A85">
        <v>41.5</v>
      </c>
      <c r="B85">
        <v>3.1</v>
      </c>
    </row>
    <row r="86" ht="15.75" customHeight="1" spans="1:2">
      <c r="A86">
        <v>42</v>
      </c>
      <c r="B86">
        <v>3.1</v>
      </c>
    </row>
    <row r="87" ht="15.75" customHeight="1" spans="1:2">
      <c r="A87">
        <v>42.5</v>
      </c>
      <c r="B87">
        <v>3.1</v>
      </c>
    </row>
    <row r="88" ht="15.75" customHeight="1" spans="1:2">
      <c r="A88">
        <v>43</v>
      </c>
      <c r="B88">
        <v>3.2</v>
      </c>
    </row>
    <row r="89" ht="15.75" customHeight="1" spans="1:2">
      <c r="A89">
        <v>43.5</v>
      </c>
      <c r="B89">
        <v>3.2</v>
      </c>
    </row>
    <row r="90" ht="15.75" customHeight="1" spans="1:2">
      <c r="A90">
        <v>44</v>
      </c>
      <c r="B90">
        <v>3.2</v>
      </c>
    </row>
    <row r="91" ht="15.75" customHeight="1" spans="1:2">
      <c r="A91">
        <v>44.5</v>
      </c>
      <c r="B91">
        <v>3.2</v>
      </c>
    </row>
    <row r="92" ht="15.75" customHeight="1" spans="1:2">
      <c r="A92">
        <v>45</v>
      </c>
      <c r="B92">
        <v>3.3</v>
      </c>
    </row>
    <row r="93" ht="15.75" customHeight="1" spans="1:2">
      <c r="A93">
        <v>45.5</v>
      </c>
      <c r="B93">
        <v>3.3</v>
      </c>
    </row>
    <row r="94" ht="15.75" customHeight="1" spans="1:2">
      <c r="A94">
        <v>46</v>
      </c>
      <c r="B94">
        <v>3.3</v>
      </c>
    </row>
    <row r="95" ht="15.75" customHeight="1" spans="1:2">
      <c r="A95">
        <v>46.5</v>
      </c>
      <c r="B95">
        <v>3.3</v>
      </c>
    </row>
    <row r="96" ht="15.75" customHeight="1" spans="1:2">
      <c r="A96">
        <v>47</v>
      </c>
      <c r="B96">
        <v>3.4</v>
      </c>
    </row>
    <row r="97" ht="15.75" customHeight="1" spans="1:2">
      <c r="A97">
        <v>47.5</v>
      </c>
      <c r="B97">
        <v>3.4</v>
      </c>
    </row>
    <row r="98" ht="15.75" customHeight="1" spans="1:2">
      <c r="A98">
        <v>48</v>
      </c>
      <c r="B98">
        <v>3.4</v>
      </c>
    </row>
    <row r="99" ht="15.75" customHeight="1" spans="1:2">
      <c r="A99">
        <v>48.5</v>
      </c>
      <c r="B99">
        <v>3.4</v>
      </c>
    </row>
    <row r="100" ht="15.75" customHeight="1" spans="1:2">
      <c r="A100">
        <v>49</v>
      </c>
      <c r="B100">
        <v>3.5</v>
      </c>
    </row>
    <row r="101" ht="15.75" customHeight="1" spans="1:2">
      <c r="A101">
        <v>49.5</v>
      </c>
      <c r="B101">
        <v>3.5</v>
      </c>
    </row>
    <row r="102" ht="15.75" customHeight="1" spans="1:2">
      <c r="A102">
        <v>50</v>
      </c>
      <c r="B102">
        <v>3.5</v>
      </c>
    </row>
    <row r="103" ht="15.75" customHeight="1" spans="1:2">
      <c r="A103">
        <v>50.5</v>
      </c>
      <c r="B103">
        <v>3.5</v>
      </c>
    </row>
    <row r="104" ht="15.75" customHeight="1" spans="1:2">
      <c r="A104">
        <v>51</v>
      </c>
      <c r="B104">
        <v>3.6</v>
      </c>
    </row>
    <row r="105" ht="15.75" customHeight="1" spans="1:2">
      <c r="A105">
        <v>51.5</v>
      </c>
      <c r="B105">
        <v>3.6</v>
      </c>
    </row>
    <row r="106" ht="15.75" customHeight="1" spans="1:2">
      <c r="A106">
        <v>52</v>
      </c>
      <c r="B106">
        <v>3.6</v>
      </c>
    </row>
    <row r="107" ht="15.75" customHeight="1" spans="1:2">
      <c r="A107">
        <v>52.5</v>
      </c>
      <c r="B107">
        <v>3.6</v>
      </c>
    </row>
    <row r="108" ht="15.75" customHeight="1" spans="1:2">
      <c r="A108">
        <v>53</v>
      </c>
      <c r="B108">
        <v>3.7</v>
      </c>
    </row>
    <row r="109" ht="15.75" customHeight="1" spans="1:2">
      <c r="A109">
        <v>53.5</v>
      </c>
      <c r="B109">
        <v>3.7</v>
      </c>
    </row>
    <row r="110" ht="15.75" customHeight="1" spans="1:2">
      <c r="A110">
        <v>54</v>
      </c>
      <c r="B110">
        <v>3.7</v>
      </c>
    </row>
    <row r="111" ht="15.75" customHeight="1" spans="1:2">
      <c r="A111">
        <v>54.5</v>
      </c>
      <c r="B111">
        <v>3.7</v>
      </c>
    </row>
    <row r="112" ht="15.75" customHeight="1" spans="1:2">
      <c r="A112">
        <v>55</v>
      </c>
      <c r="B112">
        <v>3.8</v>
      </c>
    </row>
    <row r="113" ht="15.75" customHeight="1" spans="1:2">
      <c r="A113">
        <v>55.5</v>
      </c>
      <c r="B113">
        <v>3.8</v>
      </c>
    </row>
    <row r="114" ht="15.75" customHeight="1" spans="1:2">
      <c r="A114">
        <v>56</v>
      </c>
      <c r="B114">
        <v>3.8</v>
      </c>
    </row>
    <row r="115" ht="15.75" customHeight="1" spans="1:2">
      <c r="A115">
        <v>56.5</v>
      </c>
      <c r="B115">
        <v>3.8</v>
      </c>
    </row>
    <row r="116" ht="15.75" customHeight="1" spans="1:2">
      <c r="A116">
        <v>57</v>
      </c>
      <c r="B116">
        <v>3.9</v>
      </c>
    </row>
    <row r="117" ht="15.75" customHeight="1" spans="1:2">
      <c r="A117">
        <v>57.5</v>
      </c>
      <c r="B117">
        <v>3.9</v>
      </c>
    </row>
    <row r="118" ht="15.75" customHeight="1" spans="1:2">
      <c r="A118">
        <v>58</v>
      </c>
      <c r="B118">
        <v>3.9</v>
      </c>
    </row>
    <row r="119" ht="15.75" customHeight="1" spans="1:2">
      <c r="A119">
        <v>58.5</v>
      </c>
      <c r="B119">
        <v>3.9</v>
      </c>
    </row>
    <row r="120" ht="15.75" customHeight="1" spans="1:2">
      <c r="A120">
        <v>59</v>
      </c>
      <c r="B120">
        <v>4</v>
      </c>
    </row>
    <row r="121" ht="15.75" customHeight="1" spans="1:2">
      <c r="A121">
        <v>59.5</v>
      </c>
      <c r="B121">
        <v>4</v>
      </c>
    </row>
    <row r="122" ht="15.75" customHeight="1" spans="1:2">
      <c r="A122">
        <v>60</v>
      </c>
      <c r="B122">
        <v>4</v>
      </c>
    </row>
    <row r="123" ht="15.75" customHeight="1" spans="1:2">
      <c r="A123">
        <v>60.5</v>
      </c>
      <c r="B123">
        <v>4</v>
      </c>
    </row>
    <row r="124" ht="15.75" customHeight="1" spans="1:2">
      <c r="A124">
        <v>61</v>
      </c>
      <c r="B124">
        <v>4.1</v>
      </c>
    </row>
    <row r="125" ht="15.75" customHeight="1" spans="1:2">
      <c r="A125">
        <v>61.5</v>
      </c>
      <c r="B125">
        <v>4.1</v>
      </c>
    </row>
    <row r="126" ht="15.75" customHeight="1" spans="1:2">
      <c r="A126">
        <v>62</v>
      </c>
      <c r="B126">
        <v>4.2</v>
      </c>
    </row>
    <row r="127" ht="15.75" customHeight="1" spans="1:2">
      <c r="A127">
        <v>62.5</v>
      </c>
      <c r="B127">
        <v>4.2</v>
      </c>
    </row>
    <row r="128" ht="15.75" customHeight="1" spans="1:2">
      <c r="A128">
        <v>63</v>
      </c>
      <c r="B128">
        <v>4.2</v>
      </c>
    </row>
    <row r="129" ht="15.75" customHeight="1" spans="1:2">
      <c r="A129">
        <v>63.5</v>
      </c>
      <c r="B129">
        <v>4.3</v>
      </c>
    </row>
    <row r="130" ht="15.75" customHeight="1" spans="1:2">
      <c r="A130">
        <v>64</v>
      </c>
      <c r="B130">
        <v>4.3</v>
      </c>
    </row>
    <row r="131" ht="15.75" customHeight="1" spans="1:2">
      <c r="A131">
        <v>64.5</v>
      </c>
      <c r="B131">
        <v>4.3</v>
      </c>
    </row>
    <row r="132" ht="15.75" customHeight="1" spans="1:2">
      <c r="A132">
        <v>65</v>
      </c>
      <c r="B132">
        <v>4.4</v>
      </c>
    </row>
    <row r="133" ht="15.75" customHeight="1" spans="1:2">
      <c r="A133">
        <v>65.5</v>
      </c>
      <c r="B133">
        <v>4.4</v>
      </c>
    </row>
    <row r="134" ht="15.75" customHeight="1" spans="1:2">
      <c r="A134">
        <v>66</v>
      </c>
      <c r="B134">
        <v>4.5</v>
      </c>
    </row>
    <row r="135" ht="15.75" customHeight="1" spans="1:2">
      <c r="A135">
        <v>66.5</v>
      </c>
      <c r="B135">
        <v>4.5</v>
      </c>
    </row>
    <row r="136" ht="15.75" customHeight="1" spans="1:2">
      <c r="A136">
        <v>67</v>
      </c>
      <c r="B136">
        <v>4.5</v>
      </c>
    </row>
    <row r="137" ht="15.75" customHeight="1" spans="1:2">
      <c r="A137">
        <v>67.5</v>
      </c>
      <c r="B137">
        <v>4.6</v>
      </c>
    </row>
    <row r="138" ht="15.75" customHeight="1" spans="1:2">
      <c r="A138">
        <v>68</v>
      </c>
      <c r="B138">
        <v>4.6</v>
      </c>
    </row>
    <row r="139" ht="15.75" customHeight="1" spans="1:2">
      <c r="A139">
        <v>68.5</v>
      </c>
      <c r="B139">
        <v>4.6</v>
      </c>
    </row>
    <row r="140" ht="15.75" customHeight="1" spans="1:2">
      <c r="A140">
        <v>69</v>
      </c>
      <c r="B140">
        <v>4.7</v>
      </c>
    </row>
    <row r="141" ht="15.75" customHeight="1" spans="1:2">
      <c r="A141">
        <v>69.5</v>
      </c>
      <c r="B141">
        <v>4.7</v>
      </c>
    </row>
    <row r="142" ht="15.75" customHeight="1" spans="1:2">
      <c r="A142">
        <v>70</v>
      </c>
      <c r="B142">
        <v>4.8</v>
      </c>
    </row>
    <row r="143" ht="15.75" customHeight="1" spans="1:2">
      <c r="A143">
        <v>70.5</v>
      </c>
      <c r="B143">
        <v>4.8</v>
      </c>
    </row>
    <row r="144" ht="15.75" customHeight="1" spans="1:2">
      <c r="A144">
        <v>71</v>
      </c>
      <c r="B144">
        <v>4.8</v>
      </c>
    </row>
    <row r="145" ht="15.75" customHeight="1" spans="1:2">
      <c r="A145">
        <v>71.5</v>
      </c>
      <c r="B145">
        <v>4.9</v>
      </c>
    </row>
    <row r="146" ht="15.75" customHeight="1" spans="1:2">
      <c r="A146">
        <v>72</v>
      </c>
      <c r="B146">
        <v>4.9</v>
      </c>
    </row>
    <row r="147" ht="15.75" customHeight="1" spans="1:2">
      <c r="A147">
        <v>72.5</v>
      </c>
      <c r="B147">
        <v>4.9</v>
      </c>
    </row>
    <row r="148" ht="15.75" customHeight="1" spans="1:2">
      <c r="A148">
        <v>73</v>
      </c>
      <c r="B148">
        <v>5</v>
      </c>
    </row>
    <row r="149" ht="15.75" customHeight="1" spans="1:2">
      <c r="A149">
        <v>73.5</v>
      </c>
      <c r="B149">
        <v>5</v>
      </c>
    </row>
    <row r="150" ht="15.75" customHeight="1" spans="1:2">
      <c r="A150">
        <v>74</v>
      </c>
      <c r="B150">
        <v>5.1</v>
      </c>
    </row>
    <row r="151" ht="15.75" customHeight="1" spans="1:2">
      <c r="A151">
        <v>74.5</v>
      </c>
      <c r="B151">
        <v>5.1</v>
      </c>
    </row>
    <row r="152" ht="15.75" customHeight="1" spans="1:2">
      <c r="A152">
        <v>75</v>
      </c>
      <c r="B152">
        <v>5.1</v>
      </c>
    </row>
    <row r="153" ht="15.75" customHeight="1" spans="1:2">
      <c r="A153">
        <v>75.5</v>
      </c>
      <c r="B153">
        <v>5.2</v>
      </c>
    </row>
    <row r="154" ht="15.75" customHeight="1" spans="1:2">
      <c r="A154">
        <v>76</v>
      </c>
      <c r="B154">
        <v>5.2</v>
      </c>
    </row>
    <row r="155" ht="15.75" customHeight="1" spans="1:2">
      <c r="A155">
        <v>76.5</v>
      </c>
      <c r="B155">
        <v>5.2</v>
      </c>
    </row>
    <row r="156" ht="15.75" customHeight="1" spans="1:2">
      <c r="A156">
        <v>77</v>
      </c>
      <c r="B156">
        <v>5.3</v>
      </c>
    </row>
    <row r="157" ht="15.75" customHeight="1" spans="1:2">
      <c r="A157">
        <v>77.5</v>
      </c>
      <c r="B157">
        <v>5.3</v>
      </c>
    </row>
    <row r="158" ht="15.75" customHeight="1" spans="1:2">
      <c r="A158">
        <v>78</v>
      </c>
      <c r="B158">
        <v>5.4</v>
      </c>
    </row>
    <row r="159" ht="15.75" customHeight="1" spans="1:2">
      <c r="A159">
        <v>78.5</v>
      </c>
      <c r="B159">
        <v>5.4</v>
      </c>
    </row>
    <row r="160" ht="15.75" customHeight="1" spans="1:2">
      <c r="A160">
        <v>79</v>
      </c>
      <c r="B160">
        <v>5.4</v>
      </c>
    </row>
    <row r="161" ht="15.75" customHeight="1" spans="1:2">
      <c r="A161">
        <v>79.5</v>
      </c>
      <c r="B161">
        <v>5.5</v>
      </c>
    </row>
    <row r="162" ht="15.75" customHeight="1" spans="1:2">
      <c r="A162">
        <v>80</v>
      </c>
      <c r="B162">
        <v>5.5</v>
      </c>
    </row>
    <row r="163" ht="15.75" customHeight="1" spans="1:2">
      <c r="A163">
        <v>80.5</v>
      </c>
      <c r="B163">
        <v>5.5</v>
      </c>
    </row>
    <row r="164" ht="15.75" customHeight="1" spans="1:2">
      <c r="A164">
        <v>81</v>
      </c>
      <c r="B164">
        <v>5.6</v>
      </c>
    </row>
    <row r="165" ht="15.75" customHeight="1" spans="1:2">
      <c r="A165">
        <v>81.5</v>
      </c>
      <c r="B165">
        <v>5.6</v>
      </c>
    </row>
    <row r="166" ht="15.75" customHeight="1" spans="1:2">
      <c r="A166">
        <v>82</v>
      </c>
      <c r="B166">
        <v>5.7</v>
      </c>
    </row>
    <row r="167" ht="15.75" customHeight="1" spans="1:2">
      <c r="A167">
        <v>82.5</v>
      </c>
      <c r="B167">
        <v>5.7</v>
      </c>
    </row>
    <row r="168" ht="15.75" customHeight="1" spans="1:2">
      <c r="A168">
        <v>83</v>
      </c>
      <c r="B168">
        <v>5.7</v>
      </c>
    </row>
    <row r="169" ht="15.75" customHeight="1" spans="1:2">
      <c r="A169">
        <v>83.5</v>
      </c>
      <c r="B169">
        <v>5.8</v>
      </c>
    </row>
    <row r="170" ht="15.75" customHeight="1" spans="1:2">
      <c r="A170">
        <v>84</v>
      </c>
      <c r="B170">
        <v>5.8</v>
      </c>
    </row>
    <row r="171" ht="15.75" customHeight="1" spans="1:2">
      <c r="A171">
        <v>84.5</v>
      </c>
      <c r="B171">
        <v>5.8</v>
      </c>
    </row>
    <row r="172" ht="15.75" customHeight="1" spans="1:2">
      <c r="A172">
        <v>85</v>
      </c>
      <c r="B172">
        <v>5.9</v>
      </c>
    </row>
    <row r="173" ht="15.75" customHeight="1" spans="1:2">
      <c r="A173">
        <v>85.5</v>
      </c>
      <c r="B173">
        <v>5.9</v>
      </c>
    </row>
    <row r="174" ht="15.75" customHeight="1" spans="1:2">
      <c r="A174">
        <v>86</v>
      </c>
      <c r="B174">
        <v>6</v>
      </c>
    </row>
    <row r="175" ht="15.75" customHeight="1" spans="1:2">
      <c r="A175">
        <v>86.5</v>
      </c>
      <c r="B175">
        <v>6</v>
      </c>
    </row>
    <row r="176" ht="15.75" customHeight="1" spans="1:2">
      <c r="A176">
        <v>87</v>
      </c>
      <c r="B176">
        <v>6</v>
      </c>
    </row>
    <row r="177" ht="15.75" customHeight="1" spans="1:2">
      <c r="A177">
        <v>87.5</v>
      </c>
      <c r="B177">
        <v>6.1</v>
      </c>
    </row>
    <row r="178" ht="15.75" customHeight="1" spans="1:2">
      <c r="A178">
        <v>88</v>
      </c>
      <c r="B178">
        <v>6.1</v>
      </c>
    </row>
    <row r="179" ht="15.75" customHeight="1" spans="1:2">
      <c r="A179">
        <v>88.5</v>
      </c>
      <c r="B179">
        <v>6.1</v>
      </c>
    </row>
    <row r="180" ht="15.75" customHeight="1" spans="1:2">
      <c r="A180">
        <v>89</v>
      </c>
      <c r="B180">
        <v>6.2</v>
      </c>
    </row>
    <row r="181" ht="15.75" customHeight="1" spans="1:2">
      <c r="A181">
        <v>89.5</v>
      </c>
      <c r="B181">
        <v>6.2</v>
      </c>
    </row>
    <row r="182" ht="15.75" customHeight="1" spans="1:2">
      <c r="A182">
        <v>90</v>
      </c>
      <c r="B182">
        <v>6.3</v>
      </c>
    </row>
    <row r="183" ht="15.75" customHeight="1" spans="1:2">
      <c r="A183">
        <v>90.5</v>
      </c>
      <c r="B183">
        <v>6.3</v>
      </c>
    </row>
    <row r="184" ht="15.75" customHeight="1" spans="1:2">
      <c r="A184">
        <v>91</v>
      </c>
      <c r="B184">
        <v>6.3</v>
      </c>
    </row>
    <row r="185" ht="15.75" customHeight="1" spans="1:2">
      <c r="A185">
        <v>91.5</v>
      </c>
      <c r="B185">
        <v>6.4</v>
      </c>
    </row>
    <row r="186" ht="15.75" customHeight="1" spans="1:2">
      <c r="A186">
        <v>92</v>
      </c>
      <c r="B186">
        <v>6.4</v>
      </c>
    </row>
    <row r="187" ht="15.75" customHeight="1" spans="1:2">
      <c r="A187">
        <v>92.5</v>
      </c>
      <c r="B187">
        <v>6.4</v>
      </c>
    </row>
    <row r="188" ht="15.75" customHeight="1" spans="1:2">
      <c r="A188">
        <v>93</v>
      </c>
      <c r="B188">
        <v>6.5</v>
      </c>
    </row>
    <row r="189" ht="15.75" customHeight="1" spans="1:2">
      <c r="A189">
        <v>93.5</v>
      </c>
      <c r="B189">
        <v>6.5</v>
      </c>
    </row>
    <row r="190" ht="15.75" customHeight="1" spans="1:2">
      <c r="A190">
        <v>94</v>
      </c>
      <c r="B190">
        <v>6.6</v>
      </c>
    </row>
    <row r="191" ht="15.75" customHeight="1" spans="1:2">
      <c r="A191">
        <v>94.5</v>
      </c>
      <c r="B191">
        <v>6.6</v>
      </c>
    </row>
    <row r="192" ht="15.75" customHeight="1" spans="1:2">
      <c r="A192">
        <v>95</v>
      </c>
      <c r="B192">
        <v>6.6</v>
      </c>
    </row>
    <row r="193" ht="15.75" customHeight="1" spans="1:2">
      <c r="A193">
        <v>95.5</v>
      </c>
      <c r="B193">
        <v>6.7</v>
      </c>
    </row>
    <row r="194" ht="15.75" customHeight="1" spans="1:2">
      <c r="A194">
        <v>96</v>
      </c>
      <c r="B194">
        <v>6.7</v>
      </c>
    </row>
    <row r="195" ht="15.75" customHeight="1" spans="1:2">
      <c r="A195">
        <v>96.5</v>
      </c>
      <c r="B195">
        <v>6.7</v>
      </c>
    </row>
    <row r="196" ht="15.75" customHeight="1" spans="1:2">
      <c r="A196">
        <v>97</v>
      </c>
      <c r="B196">
        <v>6.8</v>
      </c>
    </row>
    <row r="197" ht="15.75" customHeight="1" spans="1:2">
      <c r="A197">
        <v>97.5</v>
      </c>
      <c r="B197">
        <v>6.8</v>
      </c>
    </row>
    <row r="198" ht="15.75" customHeight="1" spans="1:2">
      <c r="A198">
        <v>98</v>
      </c>
      <c r="B198">
        <v>6.9</v>
      </c>
    </row>
    <row r="199" ht="15.75" customHeight="1" spans="1:2">
      <c r="A199">
        <v>98.5</v>
      </c>
      <c r="B199">
        <v>6.9</v>
      </c>
    </row>
    <row r="200" ht="15.75" customHeight="1" spans="1:2">
      <c r="A200">
        <v>99</v>
      </c>
      <c r="B200">
        <v>6.9</v>
      </c>
    </row>
    <row r="201" ht="15.75" customHeight="1" spans="1:2">
      <c r="A201">
        <v>99.5</v>
      </c>
      <c r="B201">
        <v>7</v>
      </c>
    </row>
    <row r="202" ht="15.75" customHeight="1" spans="1:2">
      <c r="A202">
        <v>100</v>
      </c>
      <c r="B202">
        <v>7</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416666666667" defaultRowHeight="14.25" outlineLevelCol="1"/>
  <cols>
    <col min="1" max="26" width="10.6583333333333" customWidth="1"/>
  </cols>
  <sheetData>
    <row r="1" spans="1:2">
      <c r="A1" t="s">
        <v>61</v>
      </c>
      <c r="B1" t="s">
        <v>62</v>
      </c>
    </row>
    <row r="2" spans="1:2">
      <c r="A2">
        <v>0</v>
      </c>
      <c r="B2" s="11">
        <v>1</v>
      </c>
    </row>
    <row r="3" spans="1:2">
      <c r="A3">
        <v>1</v>
      </c>
      <c r="B3" s="11">
        <v>1.1</v>
      </c>
    </row>
    <row r="4" spans="1:2">
      <c r="A4">
        <v>2</v>
      </c>
      <c r="B4" s="11">
        <v>1.2</v>
      </c>
    </row>
    <row r="5" spans="1:2">
      <c r="A5">
        <v>3</v>
      </c>
      <c r="B5" s="11">
        <v>1.3</v>
      </c>
    </row>
    <row r="6" spans="1:2">
      <c r="A6">
        <v>4</v>
      </c>
      <c r="B6" s="11">
        <v>1.4</v>
      </c>
    </row>
    <row r="7" spans="1:2">
      <c r="A7">
        <v>5</v>
      </c>
      <c r="B7" s="11">
        <v>1.5</v>
      </c>
    </row>
    <row r="8" spans="1:2">
      <c r="A8">
        <v>6</v>
      </c>
      <c r="B8" s="11">
        <v>1.6</v>
      </c>
    </row>
    <row r="9" spans="1:2">
      <c r="A9">
        <v>7</v>
      </c>
      <c r="B9" s="11">
        <v>1.7</v>
      </c>
    </row>
    <row r="10" spans="1:2">
      <c r="A10">
        <v>8</v>
      </c>
      <c r="B10" s="11">
        <v>1.8</v>
      </c>
    </row>
    <row r="11" spans="1:2">
      <c r="A11">
        <v>9</v>
      </c>
      <c r="B11" s="11">
        <v>1.9</v>
      </c>
    </row>
    <row r="12" spans="1:2">
      <c r="A12">
        <v>10</v>
      </c>
      <c r="B12" s="11">
        <v>2</v>
      </c>
    </row>
    <row r="13" spans="1:2">
      <c r="A13">
        <v>11</v>
      </c>
      <c r="B13" s="11">
        <v>2.1</v>
      </c>
    </row>
    <row r="14" spans="1:2">
      <c r="A14">
        <v>12</v>
      </c>
      <c r="B14" s="11">
        <v>2.2</v>
      </c>
    </row>
    <row r="15" spans="1:2">
      <c r="A15">
        <v>13</v>
      </c>
      <c r="B15" s="11">
        <v>2.3</v>
      </c>
    </row>
    <row r="16" spans="1:2">
      <c r="A16">
        <v>14</v>
      </c>
      <c r="B16" s="11">
        <v>2.3</v>
      </c>
    </row>
    <row r="17" spans="1:2">
      <c r="A17">
        <v>15</v>
      </c>
      <c r="B17" s="11">
        <v>2.4</v>
      </c>
    </row>
    <row r="18" spans="1:2">
      <c r="A18">
        <v>16</v>
      </c>
      <c r="B18" s="11">
        <v>2.5</v>
      </c>
    </row>
    <row r="19" spans="1:2">
      <c r="A19">
        <v>17</v>
      </c>
      <c r="B19" s="11">
        <v>2.6</v>
      </c>
    </row>
    <row r="20" spans="1:2">
      <c r="A20">
        <v>18</v>
      </c>
      <c r="B20" s="11">
        <v>2.7</v>
      </c>
    </row>
    <row r="21" ht="15.75" customHeight="1" spans="1:2">
      <c r="A21">
        <v>19</v>
      </c>
      <c r="B21" s="11">
        <v>2.8</v>
      </c>
    </row>
    <row r="22" ht="15.75" customHeight="1" spans="1:2">
      <c r="A22">
        <v>20</v>
      </c>
      <c r="B22" s="11">
        <v>2.9</v>
      </c>
    </row>
    <row r="23" ht="15.75" customHeight="1" spans="1:2">
      <c r="A23">
        <v>21</v>
      </c>
      <c r="B23" s="11">
        <v>3</v>
      </c>
    </row>
    <row r="24" ht="15.75" customHeight="1" spans="1:2">
      <c r="A24">
        <v>22</v>
      </c>
      <c r="B24" s="11">
        <v>3.1</v>
      </c>
    </row>
    <row r="25" ht="15.75" customHeight="1" spans="1:2">
      <c r="A25">
        <v>23</v>
      </c>
      <c r="B25" s="11">
        <v>3.2</v>
      </c>
    </row>
    <row r="26" ht="15.75" customHeight="1" spans="1:2">
      <c r="A26">
        <v>24</v>
      </c>
      <c r="B26" s="11">
        <v>3.3</v>
      </c>
    </row>
    <row r="27" ht="15.75" customHeight="1" spans="1:2">
      <c r="A27">
        <v>25</v>
      </c>
      <c r="B27" s="11">
        <v>3.4</v>
      </c>
    </row>
    <row r="28" ht="15.75" customHeight="1" spans="1:2">
      <c r="A28">
        <v>26</v>
      </c>
      <c r="B28" s="11">
        <v>3.5</v>
      </c>
    </row>
    <row r="29" ht="15.75" customHeight="1" spans="1:2">
      <c r="A29">
        <v>27</v>
      </c>
      <c r="B29" s="11">
        <v>3.6</v>
      </c>
    </row>
    <row r="30" ht="15.75" customHeight="1" spans="1:2">
      <c r="A30">
        <v>28</v>
      </c>
      <c r="B30" s="11">
        <v>3.7</v>
      </c>
    </row>
    <row r="31" ht="15.75" customHeight="1" spans="1:2">
      <c r="A31">
        <v>29</v>
      </c>
      <c r="B31" s="11">
        <v>3.8</v>
      </c>
    </row>
    <row r="32" ht="15.75" customHeight="1" spans="1:2">
      <c r="A32">
        <v>30</v>
      </c>
      <c r="B32" s="11">
        <v>3.9</v>
      </c>
    </row>
    <row r="33" ht="15.75" customHeight="1" spans="1:2">
      <c r="A33">
        <v>31</v>
      </c>
      <c r="B33" s="11">
        <v>4</v>
      </c>
    </row>
    <row r="34" ht="15.75" customHeight="1" spans="1:2">
      <c r="A34">
        <v>32</v>
      </c>
      <c r="B34" s="11">
        <v>4.1</v>
      </c>
    </row>
    <row r="35" ht="15.75" customHeight="1" spans="1:2">
      <c r="A35">
        <v>33</v>
      </c>
      <c r="B35" s="11">
        <v>4.3</v>
      </c>
    </row>
    <row r="36" ht="15.75" customHeight="1" spans="1:2">
      <c r="A36">
        <v>34</v>
      </c>
      <c r="B36" s="11">
        <v>4.4</v>
      </c>
    </row>
    <row r="37" ht="15.75" customHeight="1" spans="1:2">
      <c r="A37">
        <v>35</v>
      </c>
      <c r="B37" s="11">
        <v>4.5</v>
      </c>
    </row>
    <row r="38" ht="15.75" customHeight="1" spans="1:2">
      <c r="A38">
        <v>36</v>
      </c>
      <c r="B38" s="11">
        <v>4.7</v>
      </c>
    </row>
    <row r="39" ht="15.75" customHeight="1" spans="1:2">
      <c r="A39">
        <v>37</v>
      </c>
      <c r="B39" s="11">
        <v>4.8</v>
      </c>
    </row>
    <row r="40" ht="15.75" customHeight="1" spans="1:2">
      <c r="A40">
        <v>38</v>
      </c>
      <c r="B40" s="11">
        <v>5</v>
      </c>
    </row>
    <row r="41" ht="15.75" customHeight="1" spans="1:2">
      <c r="A41">
        <v>39</v>
      </c>
      <c r="B41" s="11">
        <v>5.1</v>
      </c>
    </row>
    <row r="42" ht="15.75" customHeight="1" spans="1:2">
      <c r="A42">
        <v>40</v>
      </c>
      <c r="B42" s="11">
        <v>5.3</v>
      </c>
    </row>
    <row r="43" ht="15.75" customHeight="1" spans="1:2">
      <c r="A43">
        <v>41</v>
      </c>
      <c r="B43" s="11">
        <v>5.4</v>
      </c>
    </row>
    <row r="44" ht="15.75" customHeight="1" spans="1:2">
      <c r="A44">
        <v>42</v>
      </c>
      <c r="B44" s="11">
        <v>5.6</v>
      </c>
    </row>
    <row r="45" ht="15.75" customHeight="1" spans="1:2">
      <c r="A45">
        <v>43</v>
      </c>
      <c r="B45" s="11">
        <v>5.7</v>
      </c>
    </row>
    <row r="46" ht="15.75" customHeight="1" spans="1:2">
      <c r="A46">
        <v>44</v>
      </c>
      <c r="B46" s="11">
        <v>5.8</v>
      </c>
    </row>
    <row r="47" ht="15.75" customHeight="1" spans="1:2">
      <c r="A47">
        <v>45</v>
      </c>
      <c r="B47" s="11">
        <v>6</v>
      </c>
    </row>
    <row r="48" ht="15.75" customHeight="1" spans="1:2">
      <c r="A48">
        <v>46</v>
      </c>
      <c r="B48" s="11">
        <v>6.1</v>
      </c>
    </row>
    <row r="49" ht="15.75" customHeight="1" spans="1:2">
      <c r="A49">
        <v>47</v>
      </c>
      <c r="B49" s="11">
        <v>6.3</v>
      </c>
    </row>
    <row r="50" ht="15.75" customHeight="1" spans="1:2">
      <c r="A50">
        <v>48</v>
      </c>
      <c r="B50" s="11">
        <v>6.4</v>
      </c>
    </row>
    <row r="51" ht="15.75" customHeight="1" spans="1:2">
      <c r="A51">
        <v>49</v>
      </c>
      <c r="B51" s="11">
        <v>6.6</v>
      </c>
    </row>
    <row r="52" ht="15.75" customHeight="1" spans="1:2">
      <c r="A52">
        <v>50</v>
      </c>
      <c r="B52" s="11">
        <v>6.7</v>
      </c>
    </row>
    <row r="53" ht="15.75" customHeight="1" spans="1:2">
      <c r="A53">
        <v>51</v>
      </c>
      <c r="B53" s="11">
        <v>6.9</v>
      </c>
    </row>
    <row r="54" ht="15.75" customHeight="1" spans="1:2">
      <c r="A54">
        <v>52</v>
      </c>
      <c r="B54" s="11">
        <v>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9"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v>
      </c>
    </row>
    <row r="15" spans="1:2">
      <c r="A15">
        <v>6.5</v>
      </c>
      <c r="B15">
        <v>2.3</v>
      </c>
    </row>
    <row r="16" spans="1:2">
      <c r="A16">
        <v>7</v>
      </c>
      <c r="B16">
        <v>2.4</v>
      </c>
    </row>
    <row r="17" spans="1:2">
      <c r="A17">
        <v>7.5</v>
      </c>
      <c r="B17">
        <v>2.5</v>
      </c>
    </row>
    <row r="18" spans="1:2">
      <c r="A18">
        <v>8</v>
      </c>
      <c r="B18">
        <v>2.6</v>
      </c>
    </row>
    <row r="19" spans="1:2">
      <c r="A19">
        <v>8.5</v>
      </c>
      <c r="B19">
        <v>2.7</v>
      </c>
    </row>
    <row r="20" spans="1:2">
      <c r="A20">
        <v>9</v>
      </c>
      <c r="B20">
        <v>2.8</v>
      </c>
    </row>
    <row r="21" ht="15.75" customHeight="1" spans="1:2">
      <c r="A21">
        <v>9.5</v>
      </c>
      <c r="B21">
        <v>2.9</v>
      </c>
    </row>
    <row r="22" ht="15.75" customHeight="1" spans="1:2">
      <c r="A22">
        <v>10</v>
      </c>
      <c r="B22">
        <v>3</v>
      </c>
    </row>
    <row r="23" ht="15.75" customHeight="1" spans="1:2">
      <c r="A23">
        <v>10.5</v>
      </c>
      <c r="B23">
        <v>3.1</v>
      </c>
    </row>
    <row r="24" ht="15.75" customHeight="1" spans="1:2">
      <c r="A24">
        <v>11</v>
      </c>
      <c r="B24">
        <v>3.2</v>
      </c>
    </row>
    <row r="25" ht="15.75" customHeight="1" spans="1:2">
      <c r="A25">
        <v>11.5</v>
      </c>
      <c r="B25">
        <v>3.3</v>
      </c>
    </row>
    <row r="26" ht="15.75" customHeight="1" spans="1:2">
      <c r="A26">
        <v>12</v>
      </c>
      <c r="B26">
        <v>3.4</v>
      </c>
    </row>
    <row r="27" ht="15.75" customHeight="1" spans="1:2">
      <c r="A27">
        <v>12.5</v>
      </c>
      <c r="B27">
        <v>3.5</v>
      </c>
    </row>
    <row r="28" ht="15.75" customHeight="1" spans="1:2">
      <c r="A28">
        <v>13</v>
      </c>
      <c r="B28">
        <v>3.6</v>
      </c>
    </row>
    <row r="29" ht="15.75" customHeight="1" spans="1:2">
      <c r="A29">
        <v>13.5</v>
      </c>
      <c r="B29">
        <v>3.7</v>
      </c>
    </row>
    <row r="30" ht="15.75" customHeight="1" spans="1:2">
      <c r="A30">
        <v>14</v>
      </c>
      <c r="B30">
        <v>3.8</v>
      </c>
    </row>
    <row r="31" ht="15.75" customHeight="1" spans="1:2">
      <c r="A31">
        <v>14.5</v>
      </c>
      <c r="B31">
        <v>3.9</v>
      </c>
    </row>
    <row r="32" ht="15.75" customHeight="1" spans="1:2">
      <c r="A32">
        <v>15</v>
      </c>
      <c r="B32">
        <v>4</v>
      </c>
    </row>
    <row r="33" ht="15.75" customHeight="1" spans="1:2">
      <c r="A33">
        <v>15.5</v>
      </c>
      <c r="B33">
        <v>4.2</v>
      </c>
    </row>
    <row r="34" ht="15.75" customHeight="1" spans="1:2">
      <c r="A34">
        <v>16</v>
      </c>
      <c r="B34">
        <v>4.3</v>
      </c>
    </row>
    <row r="35" ht="15.75" customHeight="1" spans="1:2">
      <c r="A35">
        <v>16.5</v>
      </c>
      <c r="B35">
        <v>4.5</v>
      </c>
    </row>
    <row r="36" ht="15.75" customHeight="1" spans="1:2">
      <c r="A36">
        <v>17</v>
      </c>
      <c r="B36">
        <v>4.6</v>
      </c>
    </row>
    <row r="37" ht="15.75" customHeight="1" spans="1:2">
      <c r="A37">
        <v>17.5</v>
      </c>
      <c r="B37">
        <v>4.8</v>
      </c>
    </row>
    <row r="38" ht="15.75" customHeight="1" spans="1:2">
      <c r="A38">
        <v>18</v>
      </c>
      <c r="B38">
        <v>4.9</v>
      </c>
    </row>
    <row r="39" ht="15.75" customHeight="1" spans="1:2">
      <c r="A39">
        <v>18.5</v>
      </c>
      <c r="B39">
        <v>5.1</v>
      </c>
    </row>
    <row r="40" ht="15.75" customHeight="1" spans="1:2">
      <c r="A40">
        <v>19</v>
      </c>
      <c r="B40">
        <v>5.2</v>
      </c>
    </row>
    <row r="41" ht="15.75" customHeight="1" spans="1:2">
      <c r="A41">
        <v>19.5</v>
      </c>
      <c r="B41">
        <v>5.4</v>
      </c>
    </row>
    <row r="42" ht="15.75" customHeight="1" spans="1:2">
      <c r="A42">
        <v>20</v>
      </c>
      <c r="B42">
        <v>5.5</v>
      </c>
    </row>
    <row r="43" ht="15.75" customHeight="1" spans="1:2">
      <c r="A43">
        <v>20.5</v>
      </c>
      <c r="B43">
        <v>5.7</v>
      </c>
    </row>
    <row r="44" ht="15.75" customHeight="1" spans="1:2">
      <c r="A44">
        <v>21</v>
      </c>
      <c r="B44">
        <v>5.8</v>
      </c>
    </row>
    <row r="45" ht="15.75" customHeight="1" spans="1:2">
      <c r="A45">
        <v>21.5</v>
      </c>
      <c r="B45">
        <v>6</v>
      </c>
    </row>
    <row r="46" ht="15.75" customHeight="1" spans="1:2">
      <c r="A46">
        <v>22</v>
      </c>
      <c r="B46">
        <v>6.1</v>
      </c>
    </row>
    <row r="47" ht="15.75" customHeight="1" spans="1:2">
      <c r="A47">
        <v>22.5</v>
      </c>
      <c r="B47">
        <v>6.3</v>
      </c>
    </row>
    <row r="48" ht="15.75" customHeight="1" spans="1:2">
      <c r="A48">
        <v>23</v>
      </c>
      <c r="B48">
        <v>6.4</v>
      </c>
    </row>
    <row r="49" ht="15.75" customHeight="1" spans="1:2">
      <c r="A49">
        <v>23.5</v>
      </c>
      <c r="B49">
        <v>6.6</v>
      </c>
    </row>
    <row r="50" ht="15.75" customHeight="1" spans="1:2">
      <c r="A50">
        <v>24</v>
      </c>
      <c r="B50">
        <v>6.7</v>
      </c>
    </row>
    <row r="51" ht="15.75" customHeight="1" spans="1:2">
      <c r="A51">
        <v>24.5</v>
      </c>
      <c r="B51">
        <v>6.9</v>
      </c>
    </row>
    <row r="52" ht="15.75" customHeight="1" spans="1:2">
      <c r="A52">
        <v>25</v>
      </c>
      <c r="B52">
        <v>7</v>
      </c>
    </row>
    <row r="53" ht="15.75" customHeight="1" spans="2:2">
      <c r="B53" s="11"/>
    </row>
    <row r="54" ht="15.75" customHeight="1" spans="2:2">
      <c r="B54" s="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D12" sqref="D12"/>
    </sheetView>
  </sheetViews>
  <sheetFormatPr defaultColWidth="14.4416666666667" defaultRowHeight="14.25" outlineLevelCol="4"/>
  <cols>
    <col min="1" max="25" width="10.6583333333333" customWidth="1"/>
  </cols>
  <sheetData>
    <row r="1" customHeight="1" spans="1:5">
      <c r="A1" s="1" t="s">
        <v>63</v>
      </c>
      <c r="B1" s="2" t="s">
        <v>12</v>
      </c>
      <c r="C1" s="3"/>
      <c r="D1" s="3"/>
      <c r="E1" s="9"/>
    </row>
    <row r="2" ht="43.5" spans="1:5">
      <c r="A2" s="1"/>
      <c r="B2" s="4" t="s">
        <v>8</v>
      </c>
      <c r="C2" s="5" t="s">
        <v>9</v>
      </c>
      <c r="D2" s="6" t="s">
        <v>64</v>
      </c>
      <c r="E2" s="10" t="s">
        <v>11</v>
      </c>
    </row>
    <row r="3" ht="29.25" spans="1:5">
      <c r="A3" s="7" t="s">
        <v>65</v>
      </c>
      <c r="B3" s="8">
        <v>4</v>
      </c>
      <c r="C3" s="8">
        <v>3</v>
      </c>
      <c r="D3" s="8">
        <v>2</v>
      </c>
      <c r="E3" s="8">
        <v>0</v>
      </c>
    </row>
    <row r="4" ht="15" spans="1:5">
      <c r="A4" s="7"/>
      <c r="B4" s="8"/>
      <c r="C4" s="8"/>
      <c r="D4" s="8"/>
      <c r="E4" s="8"/>
    </row>
    <row r="5" ht="1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511811023622047" footer="0.511811023622047"/>
  <pageSetup paperSize="1"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dmontero</cp:lastModifiedBy>
  <cp:revision>1</cp:revision>
  <dcterms:created xsi:type="dcterms:W3CDTF">2023-08-07T01:08:00Z</dcterms:created>
  <dcterms:modified xsi:type="dcterms:W3CDTF">2024-12-10T15:38:32Z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