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ioro Inventarios" sheetId="1" r:id="rId4"/>
    <sheet state="visible" name="Compras-Ventas" sheetId="2" r:id="rId5"/>
    <sheet state="visible" name="tabla de retenciones " sheetId="3" r:id="rId6"/>
    <sheet state="visible" name="Hoja1" sheetId="4" r:id="rId7"/>
    <sheet state="visible" name="Kardex" sheetId="5" r:id="rId8"/>
  </sheets>
  <definedNames/>
  <calcPr/>
</workbook>
</file>

<file path=xl/sharedStrings.xml><?xml version="1.0" encoding="utf-8"?>
<sst xmlns="http://schemas.openxmlformats.org/spreadsheetml/2006/main" count="17555" uniqueCount="301">
  <si>
    <t>RECONOCIMIENTO DEL DETERIORO</t>
  </si>
  <si>
    <t>NOTA DE CONTABILIDAD</t>
  </si>
  <si>
    <t>PROCESO DE MEDICIÓN</t>
  </si>
  <si>
    <t>Inserta tú logo</t>
  </si>
  <si>
    <t>NOMBRE DE LA EMPRESA</t>
  </si>
  <si>
    <t>NOTA DE CONTABILIDAD       No.______</t>
  </si>
  <si>
    <t>NIT</t>
  </si>
  <si>
    <t>COSTO INVENTARIOS</t>
  </si>
  <si>
    <t>DIRECCIÓN</t>
  </si>
  <si>
    <t>VNR</t>
  </si>
  <si>
    <t>TELEFONO</t>
  </si>
  <si>
    <t>VALOR DEL DETERIORO</t>
  </si>
  <si>
    <t>CORREO ELECTRÓNICO</t>
  </si>
  <si>
    <t>BOGOTÁ D.C</t>
  </si>
  <si>
    <t>FECHA:</t>
  </si>
  <si>
    <t>CÓDIGO</t>
  </si>
  <si>
    <t>CUENTA</t>
  </si>
  <si>
    <t>CONCEPTO</t>
  </si>
  <si>
    <t>DÉBITOS</t>
  </si>
  <si>
    <t>CRÉDITOS</t>
  </si>
  <si>
    <t>PREPARADO</t>
  </si>
  <si>
    <t>REVISADO</t>
  </si>
  <si>
    <t>APROBADO</t>
  </si>
  <si>
    <t>CONTABILIZADO</t>
  </si>
  <si>
    <t>AUXILIAR</t>
  </si>
  <si>
    <t>TRANSACCIÓN 1: COMPRA # 1</t>
  </si>
  <si>
    <t>COMPROBANTE DE CONTABILIDAD</t>
  </si>
  <si>
    <t>COMPROBANTE DE CONTABILIDAD   No.__01____</t>
  </si>
  <si>
    <t>COSTO BRUTO INVENTARIO</t>
  </si>
  <si>
    <t>VALOR DESCUENTO (si aplica)</t>
  </si>
  <si>
    <t>VALOR NETO INVENTARIO</t>
  </si>
  <si>
    <t>VALOR IVA (si aplica)</t>
  </si>
  <si>
    <t>VALOR RETE RENTA (si aplica)</t>
  </si>
  <si>
    <t>VALOR RETE ICA (si aplica)</t>
  </si>
  <si>
    <t>VALOR RETE IVA (si aplica)</t>
  </si>
  <si>
    <t>MERCANCIAS NO FABRICADAS POR LA EMPRESA</t>
  </si>
  <si>
    <t>VALOR AUTORRETENCIÓN (si aplica)</t>
  </si>
  <si>
    <t>IVA DESCONTABLE</t>
  </si>
  <si>
    <t>VALOR CxC / CxP</t>
  </si>
  <si>
    <t>PROVEEDORES NACIONALES</t>
  </si>
  <si>
    <t>TRANSACCIÓN 2: COMPRA # 2</t>
  </si>
  <si>
    <t>SOPORTE DE CONTABILIDAD</t>
  </si>
  <si>
    <t>COMPROBANTE DE CONTABILIDAD   No.02______</t>
  </si>
  <si>
    <t>Inserta tu logo</t>
  </si>
  <si>
    <t>COMPROBANTE  DE EGRESO                                       No. __01___</t>
  </si>
  <si>
    <t>CUENTA No. 846-209871-846</t>
  </si>
  <si>
    <t>NIT: 890.903.938-8</t>
  </si>
  <si>
    <t>PAGADO A:</t>
  </si>
  <si>
    <t>EL MADRUGON S.A.S</t>
  </si>
  <si>
    <t>C.C./ N.I.T.</t>
  </si>
  <si>
    <t>890.789.345-1</t>
  </si>
  <si>
    <t>VALOR:</t>
  </si>
  <si>
    <t>DIRECCIÓN:</t>
  </si>
  <si>
    <t>CALLE 10 No 9-55</t>
  </si>
  <si>
    <t>CUENTA DESTINO:</t>
  </si>
  <si>
    <t>CONCEPTO:</t>
  </si>
  <si>
    <t>LA SUMA DE (en letras):  VEINTE MILLONES SETENCIENTOS SETENTA Y UN MIL DOSCIENTOS OCHENTA PESOS M/CTA</t>
  </si>
  <si>
    <t>RETEFUENTE</t>
  </si>
  <si>
    <t>PAGUESE A LA ORDEN DE: EL MADRUGON S.A.S</t>
  </si>
  <si>
    <t>POR CONCEPTO: COMPRA DE MERCANCIA</t>
  </si>
  <si>
    <t>RETEICA</t>
  </si>
  <si>
    <t>11,04/1000</t>
  </si>
  <si>
    <t>PROVEEDORES</t>
  </si>
  <si>
    <t>LA SUMA DE: VEINTE MILLONES SETENCIENTOS SETENTA Y UN MIL DOSCIENTOS OCHENTA  PESOS MDA CTE.</t>
  </si>
  <si>
    <t>CODIGO</t>
  </si>
  <si>
    <t>CREDITOS</t>
  </si>
  <si>
    <t>Saldo anterior</t>
  </si>
  <si>
    <t>BANCO DAVIVIENDA</t>
  </si>
  <si>
    <t>Consignación</t>
  </si>
  <si>
    <t xml:space="preserve"> </t>
  </si>
  <si>
    <t>Suma</t>
  </si>
  <si>
    <t xml:space="preserve"> -este cheque</t>
  </si>
  <si>
    <t>Saldo que pasa</t>
  </si>
  <si>
    <t>SUMAS</t>
  </si>
  <si>
    <t>FIRMA Y SELLO</t>
  </si>
  <si>
    <t>CHEQUE No.</t>
  </si>
  <si>
    <t>FIRMA Y SELLO DEL BENEFICIARIO</t>
  </si>
  <si>
    <t>BANCO.</t>
  </si>
  <si>
    <t xml:space="preserve">BANCOLOMBIA </t>
  </si>
  <si>
    <t>CUENTA No.</t>
  </si>
  <si>
    <t>SUCURSAL.</t>
  </si>
  <si>
    <t>OBSERVACIONES</t>
  </si>
  <si>
    <t>C.C. / N.I.T.</t>
  </si>
  <si>
    <t>FECHA RECIBIDO:</t>
  </si>
  <si>
    <t>TRANSACCIÓN 3: VENTA # 1</t>
  </si>
  <si>
    <t>COMPROBANTE DE CONTABILIDAD   No.______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</si>
  <si>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_01___</t>
    </r>
  </si>
  <si>
    <t>VALOR DEL INGRESO BRUTO</t>
  </si>
  <si>
    <r>
      <rPr>
        <rFont val="Calibri"/>
        <b/>
        <color theme="1"/>
        <sz val="18.0"/>
      </rPr>
      <t xml:space="preserve">Notificación </t>
    </r>
    <r>
      <rPr>
        <rFont val="Calibri"/>
        <b/>
        <color rgb="FF595959"/>
        <sz val="10.0"/>
      </rPr>
      <t xml:space="preserve">                      
</t>
    </r>
    <r>
      <rPr>
        <rFont val="Calibri"/>
        <b/>
        <color rgb="FF595959"/>
        <sz val="12.0"/>
      </rPr>
      <t xml:space="preserve">              de Transacciones</t>
    </r>
  </si>
  <si>
    <t>VALOR NETO DEL INGRESO</t>
  </si>
  <si>
    <t>RECIBIDO DE:</t>
  </si>
  <si>
    <t>TRES ELEFANTES S.A</t>
  </si>
  <si>
    <t>VALOR $</t>
  </si>
  <si>
    <t>Transferencia a:</t>
  </si>
  <si>
    <t>C.C. / NIT:</t>
  </si>
  <si>
    <t>980.456.678-2</t>
  </si>
  <si>
    <t>COMERCIO AL POR MAYOR Y MENOR</t>
  </si>
  <si>
    <t>CORREO:</t>
  </si>
  <si>
    <t xml:space="preserve">CIUDAD:  </t>
  </si>
  <si>
    <t>BOGOTÁ</t>
  </si>
  <si>
    <t>IVA GENERADO</t>
  </si>
  <si>
    <t>Transacción realizada por:</t>
  </si>
  <si>
    <t>ANTICIPORETEFUENTE</t>
  </si>
  <si>
    <t>Cuenta destino:</t>
  </si>
  <si>
    <t>LA SUMA DE (en letas): CIENTO VEINTINUEVE MILLONES DOSCIENTOS CUARENTA Y TRES MILQUINIENTOS VEINTE  PESOS/MCTE</t>
  </si>
  <si>
    <t>ANTICIPORETEICA</t>
  </si>
  <si>
    <t>Monto transferido</t>
  </si>
  <si>
    <t>VALOR COSTO INVENTARIO (KÁRDEX)</t>
  </si>
  <si>
    <t xml:space="preserve">ANTICIPORENTAESPECIAL </t>
  </si>
  <si>
    <t>Numero de Comprobante:</t>
  </si>
  <si>
    <t>INVENTE NÚMERO (9 DÍGITOS)</t>
  </si>
  <si>
    <t>POR CONCEPTO DE: VENTA DE MERCANCIAS</t>
  </si>
  <si>
    <t>RENTA ESPECIAL LEY 1607 DEL AÑO 2008</t>
  </si>
  <si>
    <t xml:space="preserve">Fecha y hora de la transacción: </t>
  </si>
  <si>
    <t>COLOQUE FECHA DEL PAGO</t>
  </si>
  <si>
    <t>DEUDORES</t>
  </si>
  <si>
    <t>CUENTAS</t>
  </si>
  <si>
    <t>DEBITOS</t>
  </si>
  <si>
    <t>Cheque No.</t>
  </si>
  <si>
    <t>Firma y Sello</t>
  </si>
  <si>
    <t>Sucursal:</t>
  </si>
  <si>
    <t>Banco:</t>
  </si>
  <si>
    <t xml:space="preserve">Efectivo: </t>
  </si>
  <si>
    <t>TRANSACCIÓN 4: COMPRA # 3</t>
  </si>
  <si>
    <t>COMPROBANTE DE CONTABILIDAD   No.__03____</t>
  </si>
  <si>
    <t>COMPROBANTE  DE EGRESO                                       No. _____</t>
  </si>
  <si>
    <t>LA SUMA DE (en letras): CUARENTA Y CUATRO MILLONES SETECIENTOS DIES MIL TRESCIENTOS OCHENTA PESOS MCT</t>
  </si>
  <si>
    <t>PAGUESE A LA ORDEN DE:</t>
  </si>
  <si>
    <t>POR CONCEPTO: COMPRA DE MERCANCIA.</t>
  </si>
  <si>
    <t>DESCUENTO</t>
  </si>
  <si>
    <t>LA SUMA DE: CUARENTA Y CUATRO MILLONES SETECIENTOS DIES MIL TRESCIENTOS OCHENTA PESOS MDA CTE.</t>
  </si>
  <si>
    <t>BANCOS NACIONALES</t>
  </si>
  <si>
    <t>TRANSACCIÓN 5: VENTA # 2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</si>
  <si>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____</t>
    </r>
  </si>
  <si>
    <t>ALKOSTO S.A</t>
  </si>
  <si>
    <t>898.865.478-</t>
  </si>
  <si>
    <t>BOGOTA</t>
  </si>
  <si>
    <t>PAGUESE A LA ORDEN DE: alkosto s.a</t>
  </si>
  <si>
    <t>LA SUMA DE (en letas): _CUARENTA Y OCHO MILLONES SDTECIENTOS OCHO MIL SEISCIENTOS CINCUENTA Y DOS _ PESOS MCTE</t>
  </si>
  <si>
    <t>LA SUMA DE: CUARENTA Y OCHO MILLONES SDTECIENTOS OCHO MIL SEISCIENTOS CINCUENTA Y DOS  PESOS MDA CTE.</t>
  </si>
  <si>
    <t>TRANSACCIÓN 6: DEVOLUCIÓN COMPRA # 3</t>
  </si>
  <si>
    <t>TRANSACCIÓN 7: VENTA # 3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</si>
  <si>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____</t>
    </r>
  </si>
  <si>
    <t>HOMCENTER S.A</t>
  </si>
  <si>
    <t>890.345.987-</t>
  </si>
  <si>
    <t>LA SUMA DE (en letas): CIENTO SEIS MILLONES TREINTA Y SIETE MIL QUINIENTOS SESENTA Y OCHO PESOS MCTE</t>
  </si>
  <si>
    <t>LA SUMA DE: _CIENTO SEIS MILLONES TREINTA Y SIETE MIL QUINIENTOS SESENTA Y OCHO PESOS MDA CTE.</t>
  </si>
  <si>
    <t>TRANSACCIÓN 8: COMPRA # 4</t>
  </si>
  <si>
    <r>
      <rPr>
        <rFont val="&quot;docs-Twentieth Century&quot;"/>
        <b/>
        <color rgb="FF000000"/>
        <sz val="11.0"/>
      </rPr>
      <t>EL MADRUGON S.A</t>
    </r>
  </si>
  <si>
    <t xml:space="preserve">mercancia faabriacadas por la empresa </t>
  </si>
  <si>
    <t xml:space="preserve">iva descontable </t>
  </si>
  <si>
    <t>LA SUMA DE (en letras): __seseite y seis millones cero cincuenta y cinco mil quinientos PESOS MDA CTE</t>
  </si>
  <si>
    <t xml:space="preserve">rete fuente </t>
  </si>
  <si>
    <t xml:space="preserve">PAGUESE A LA ORDEN DE: EL MADRUGON S.A </t>
  </si>
  <si>
    <t xml:space="preserve">POR CONCEPTO:  COMOPRA DE MERCANCIA </t>
  </si>
  <si>
    <t xml:space="preserve">provedores </t>
  </si>
  <si>
    <t xml:space="preserve"> provedores </t>
  </si>
  <si>
    <t>LA SUMA DE: __seseite y seis millones cero cincuenta y cinco mil quinientos PESOS MDA CTE.</t>
  </si>
  <si>
    <t xml:space="preserve">banco davivienda </t>
  </si>
  <si>
    <t xml:space="preserve">EL MADRUGON S.A </t>
  </si>
  <si>
    <t>X</t>
  </si>
  <si>
    <t>TRANSACCIÓN 9: VENTA # 4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</si>
  <si>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____</t>
    </r>
  </si>
  <si>
    <r>
      <rPr>
        <rFont val="Calibri"/>
        <b/>
        <color theme="1"/>
        <sz val="18.0"/>
      </rPr>
      <t xml:space="preserve">Notificación </t>
    </r>
    <r>
      <rPr>
        <rFont val="Calibri"/>
        <b/>
        <color rgb="FF595959"/>
        <sz val="10.0"/>
      </rPr>
      <t xml:space="preserve">                      
</t>
    </r>
    <r>
      <rPr>
        <rFont val="Calibri"/>
        <b/>
        <color rgb="FF595959"/>
        <sz val="12.0"/>
      </rPr>
      <t xml:space="preserve">              de Transacciones</t>
    </r>
  </si>
  <si>
    <t xml:space="preserve">COMERCIALIZADORA  JENS S.A </t>
  </si>
  <si>
    <t xml:space="preserve">COMERCIO AL POR MAYOR Y MENOR </t>
  </si>
  <si>
    <t xml:space="preserve">BOGOTA </t>
  </si>
  <si>
    <t xml:space="preserve">IVA GENERADO </t>
  </si>
  <si>
    <t xml:space="preserve">LOS TRESELEFANTES S.A </t>
  </si>
  <si>
    <t xml:space="preserve">RETE FUENTE </t>
  </si>
  <si>
    <t>LA SUMA DE (en letas): CIENTO CUARENTA Y OCHO MILLONES OCHOCIENTOS TREINTA Y NUEVE QUINIENTOS VEINTI CINCO PESOS MCTE</t>
  </si>
  <si>
    <t xml:space="preserve">ANTICIPO RETEICA </t>
  </si>
  <si>
    <t xml:space="preserve">ANTICIPO RETEIVA </t>
  </si>
  <si>
    <t>ANTICIPO ESPECIAL LEY 1607 2012</t>
  </si>
  <si>
    <t xml:space="preserve">DEUDORES </t>
  </si>
  <si>
    <t xml:space="preserve">BANCO DAVIVIENDA </t>
  </si>
  <si>
    <t>TRANSACCIÓN 10: PAGO COMPRA #2</t>
  </si>
  <si>
    <t>VALOR INICIAL CxC / CxP</t>
  </si>
  <si>
    <t xml:space="preserve"> - PAGO REALIZADO</t>
  </si>
  <si>
    <t>SALDO DE CxC / CxP</t>
  </si>
  <si>
    <r>
      <rPr>
        <rFont val="&quot;docs-Twentieth Century&quot;"/>
        <b/>
        <color rgb="FF000000"/>
        <sz val="11.0"/>
      </rPr>
      <t>EL MADRUGON S.A</t>
    </r>
  </si>
  <si>
    <t>LA SUMA DE (en letras): _CUARENTA Y OCHO MILLONES CUATROCIENTOS SESEITA Y SEIS MIL TRECIENTOS VEINTE _PESOS MCT</t>
  </si>
  <si>
    <t xml:space="preserve">POR CONCEPTO: </t>
  </si>
  <si>
    <t>LA SUMA DE (en letras):CUARENTA Y OCHO MILLONES CUATROCIENTOS SESEITA Y SEIS MIL TRECIENTOS VEINTE PESOS MCT</t>
  </si>
  <si>
    <t xml:space="preserve">PROVEDORES NACIONALES </t>
  </si>
  <si>
    <t>TRANSACCIÓN 11: PAGO COMPRA #4</t>
  </si>
  <si>
    <r>
      <rPr>
        <rFont val="&quot;docs-Twentieth Century&quot;"/>
        <b/>
        <color rgb="FF000000"/>
        <sz val="11.0"/>
      </rPr>
      <t>EL MADRUGON S.A</t>
    </r>
  </si>
  <si>
    <t>LA SUMA DE (en letras): ___________________________________ PESOS MCT</t>
  </si>
  <si>
    <t>LA SUMA DE: VEINTI OCHO MILLONES TRECIENTOS NUEVE MIL QUINIENTOS PESOS MDA CTE.</t>
  </si>
  <si>
    <t>PROVEDORS</t>
  </si>
  <si>
    <t>TRANSACCIÓN 12: VENTA # 5</t>
  </si>
  <si>
    <t>ANTICIPO RENTA ESPECIAL LEY 1607 2012</t>
  </si>
  <si>
    <t>RENTA ESPECIAL</t>
  </si>
  <si>
    <t>TRANSACCIÓN 13: COMPRA # 5</t>
  </si>
  <si>
    <r>
      <rPr>
        <rFont val="&quot;docs-Twentieth Century&quot;"/>
        <b/>
        <color rgb="FF000000"/>
        <sz val="11.0"/>
      </rPr>
      <t>EL MADRUGON S.A</t>
    </r>
  </si>
  <si>
    <t>MERCANCIA NO FABRICADAS POR LA EMPRESA</t>
  </si>
  <si>
    <t xml:space="preserve">IVA DESCONTABLE </t>
  </si>
  <si>
    <t>LA SUMA DE (en letras): _NOVENTA Y OCHO MILLONES CIENTO CUARENTA Y CUATRO MILDOCIENTOS NOVENTA Y OCHO MONEDA CORRIENTE PESOS MDA CTE.</t>
  </si>
  <si>
    <t>RETE FUENTE</t>
  </si>
  <si>
    <t xml:space="preserve">PAGUESE A LA ORDEN DE:EL MADRUGON S.A </t>
  </si>
  <si>
    <t>POR CONCEPTO:  COMPRA DE MERCANCIA</t>
  </si>
  <si>
    <t xml:space="preserve">RETE ICA </t>
  </si>
  <si>
    <t>PROVEDORES</t>
  </si>
  <si>
    <t>LA SUMA DE: _NOVENTA Y OCHO MILLONES CIENTO CUARENTA Y CUATRO MILDOCIENTOS NOVENTA Y OCHO MONEDA CORRIENTE PESOS MDA CTE.</t>
  </si>
  <si>
    <t>TRANSACCIÓN 14: VENTA # 6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</si>
  <si>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____</t>
    </r>
  </si>
  <si>
    <r>
      <rPr>
        <rFont val="Calibri"/>
        <b/>
        <color theme="1"/>
        <sz val="18.0"/>
      </rPr>
      <t xml:space="preserve">Notificación </t>
    </r>
    <r>
      <rPr>
        <rFont val="Calibri"/>
        <b/>
        <color rgb="FF595959"/>
        <sz val="10.0"/>
      </rPr>
      <t xml:space="preserve">                      
</t>
    </r>
    <r>
      <rPr>
        <rFont val="Calibri"/>
        <b/>
        <color rgb="FF595959"/>
        <sz val="12.0"/>
      </rPr>
      <t xml:space="preserve">              de Transacciones</t>
    </r>
  </si>
  <si>
    <t xml:space="preserve">COMERCIALIZADORE ROPA DE JENS S.S </t>
  </si>
  <si>
    <t xml:space="preserve">LOS TRES ELEFANTES S.A </t>
  </si>
  <si>
    <t xml:space="preserve">ANTICIPO DE RENTE FUENTE </t>
  </si>
  <si>
    <t>LA SUMA DE (en letas): CIENTO TRES  MILLONES QUINIENTOS CETENTA Y SEIS MIL OCHOCIENTOS Y SENTA Y CUATRO PESOS MCTE</t>
  </si>
  <si>
    <t>11,4/1000</t>
  </si>
  <si>
    <t xml:space="preserve">ANTICIPO RETE IVA </t>
  </si>
  <si>
    <t>ANTICIPO RENTA ESPCIAL LEY 1607 AÑO2012</t>
  </si>
  <si>
    <t xml:space="preserve">RENTA ESPECIAL </t>
  </si>
  <si>
    <t xml:space="preserve">DESCUENTOS COMERCIALES </t>
  </si>
  <si>
    <t>|</t>
  </si>
  <si>
    <t>TRANSACCIÓN 17: PAGO VENTA # 5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</si>
  <si>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____</t>
    </r>
  </si>
  <si>
    <r>
      <rPr>
        <rFont val="Calibri"/>
        <b/>
        <color theme="1"/>
        <sz val="18.0"/>
      </rPr>
      <t xml:space="preserve">Notificación </t>
    </r>
    <r>
      <rPr>
        <rFont val="Calibri"/>
        <b/>
        <color rgb="FF595959"/>
        <sz val="10.0"/>
      </rPr>
      <t xml:space="preserve">                      
</t>
    </r>
    <r>
      <rPr>
        <rFont val="Calibri"/>
        <b/>
        <color rgb="FF595959"/>
        <sz val="12.0"/>
      </rPr>
      <t xml:space="preserve">              de Transacciones</t>
    </r>
  </si>
  <si>
    <t>LA SUMA DE (en letas): ________________________________________________________ PESOS MCTE</t>
  </si>
  <si>
    <t>CC / Nit. No. 900.543.851  1</t>
  </si>
  <si>
    <t>TRANSACCIÓN 15: VENTA # 7</t>
  </si>
  <si>
    <r>
      <rPr>
        <rFont val="Twentieth Century"/>
        <b/>
        <color theme="1"/>
        <sz val="18.0"/>
      </rPr>
      <t>RECIBO        DE               CAJA   No.</t>
    </r>
    <r>
      <rPr>
        <rFont val="Tw Cen MT"/>
        <b/>
        <color theme="1"/>
        <sz val="18.0"/>
        <u/>
      </rPr>
      <t>____</t>
    </r>
  </si>
  <si>
    <t>VALOR DE INVENTARIO</t>
  </si>
  <si>
    <t>VALOR COSTO INVENTARIOS</t>
  </si>
  <si>
    <t>LA SUMA DE: ________________________________________ PESOS MDA CTE.</t>
  </si>
  <si>
    <t>TRANSACCIÓN 21: DEVOLUCIÓN VENTA # 7</t>
  </si>
  <si>
    <r>
      <rPr>
        <rFont val="Calibri"/>
        <b/>
        <color theme="1"/>
        <sz val="18.0"/>
      </rPr>
      <t xml:space="preserve">Notificación </t>
    </r>
    <r>
      <rPr>
        <rFont val="Calibri"/>
        <b/>
        <color rgb="FF595959"/>
        <sz val="10.0"/>
      </rPr>
      <t xml:space="preserve">                      
</t>
    </r>
    <r>
      <rPr>
        <rFont val="Calibri"/>
        <b/>
        <color rgb="FF595959"/>
        <sz val="12.0"/>
      </rPr>
      <t xml:space="preserve">              de Transacciones</t>
    </r>
  </si>
  <si>
    <t>TRANSACCIÓN 22: DEVOLUCIÓN COMPRA # 5</t>
  </si>
  <si>
    <t xml:space="preserve">COMPRAS </t>
  </si>
  <si>
    <t xml:space="preserve">RESPONSABLE DE IVA  A UN RESPONSABLE DE IVA </t>
  </si>
  <si>
    <t xml:space="preserve">GRAN CONTRIBUYENTE LE COMPRA A UN RESPONSABLE DE IVA </t>
  </si>
  <si>
    <t xml:space="preserve">Retencioon en la fuente </t>
  </si>
  <si>
    <t xml:space="preserve">Retencion en la fuente </t>
  </si>
  <si>
    <t xml:space="preserve">GRAN CONTRIBUYENTE  AUTORRETENEDOR LE COMPRA A UN RESPONSABLE DE IVA </t>
  </si>
  <si>
    <t xml:space="preserve">Retencion de ICA </t>
  </si>
  <si>
    <t xml:space="preserve">Retencion de IVA </t>
  </si>
  <si>
    <t xml:space="preserve">RESPONSABLE DE IVA  A UN GRAN C ONTRIBUYENTE  </t>
  </si>
  <si>
    <t xml:space="preserve">GRAN CONTRIBUYENTE LE COMPRA A UN GRAN CONTRIBUYENTE </t>
  </si>
  <si>
    <t xml:space="preserve">GRAN CONTRIBUYENTE AUTORRETENEDOR LE COMPRA A UN GRAN CONTRIBUYENTE </t>
  </si>
  <si>
    <t>RESPONSABLE DE IVA  A UN GRAN C ONTRIBUYENTE  AUTORRETENEDOR</t>
  </si>
  <si>
    <t>GRAN CONTRIBUYENTE LE  COMPRA  A UN GRAN CONTRIBUYENTE AUTORRETENEDOR</t>
  </si>
  <si>
    <t xml:space="preserve">No le practica retenciones </t>
  </si>
  <si>
    <t xml:space="preserve">No le practica retencion </t>
  </si>
  <si>
    <t xml:space="preserve">GRAN CONTRIBUYENTE AUTORRETENEDOR LE COMPRA A UN GRAN CONTRIBUYENTE AUTORRETENEDOR </t>
  </si>
  <si>
    <t xml:space="preserve">RESPONSABLE DE IVA  A NO RESPONSABLE DE IVA </t>
  </si>
  <si>
    <t xml:space="preserve">GRAN CONTRIBUYENTE LE  COMPRA  A UN NO RESPONSABLE DE IVA </t>
  </si>
  <si>
    <t xml:space="preserve">GRAN CONTRIBUYENTE AUTORRETENEDOR LE COMPRA A UN NO RESPONSABLE DE IVA  </t>
  </si>
  <si>
    <t xml:space="preserve">VENTAS </t>
  </si>
  <si>
    <t xml:space="preserve">GRAN CONTRIBUYENTE LE VENDE A UN RESPONSABLE DE IVA </t>
  </si>
  <si>
    <t xml:space="preserve">GRAN CONTRIBUYENTE  AUTORRETENEDOR LE VENDE  A UN RESPONSABLE DE IVA </t>
  </si>
  <si>
    <t xml:space="preserve">Anticipo de Retencioon en la fuente </t>
  </si>
  <si>
    <t xml:space="preserve">Anticipo Retencion en la fuente </t>
  </si>
  <si>
    <t xml:space="preserve">NO LE PRACTICAN RETENCION </t>
  </si>
  <si>
    <t xml:space="preserve">Anticipo de Retencion de ICA </t>
  </si>
  <si>
    <t xml:space="preserve">GRAN CONTRIBUYENTE LE  VENDE  A UN GRAN CONTRIBUYENTE </t>
  </si>
  <si>
    <t xml:space="preserve">Anticipo de Retencion en la fuente </t>
  </si>
  <si>
    <t xml:space="preserve">GRAN CONTRIBUYENTE AUTORRETENEDOR LE VENDE  A UN GRAN CONTRIBUYENTE </t>
  </si>
  <si>
    <t xml:space="preserve">Anticipo de Retencion de IVA </t>
  </si>
  <si>
    <t>GRAN CONTRIBUYENTE LE  VENDE  A UN GRAN CONTRIBUYENTE AUTORRETENEDOR</t>
  </si>
  <si>
    <t xml:space="preserve">GRAN CONTRIBUYENTE AUTORRETENEDOR LE VENDE  A UN GRAN CONTRIBUYENTE AUTORRETENEDOR </t>
  </si>
  <si>
    <t xml:space="preserve">GRAN CONTRIBUYENTE LE VENDE  A UN NO RESPONSABLE DE IVA </t>
  </si>
  <si>
    <t xml:space="preserve">No le practica ninguna retencion </t>
  </si>
  <si>
    <t xml:space="preserve">GRAN CONTRIBUYENTE AUTORRETENEDOR LE VENDE  A UN NO RESPONSABLE DE IVA  </t>
  </si>
  <si>
    <t xml:space="preserve">TARIFAS DE RETENCIONES </t>
  </si>
  <si>
    <t xml:space="preserve">RETENCION EN LA FUENTE PARA RESPONSABLES DE IVA </t>
  </si>
  <si>
    <t xml:space="preserve">RETENCION EN LA FUENTE PARA NO RESPONSABLES DE IVA </t>
  </si>
  <si>
    <t>RETENCION EN LA FUENTE HONORARIOS PARA PERSONA NO RESP DE IVA</t>
  </si>
  <si>
    <t xml:space="preserve">RETENCION DE ICA EMPRESAS COMERCIALES </t>
  </si>
  <si>
    <t xml:space="preserve">RETENCION EN LA FUENTE HONORARIOS PARA PERSONA JURIDICA </t>
  </si>
  <si>
    <t xml:space="preserve">RETENCION EN LAFUENTE SERVICIOS NO RESP DE IVA </t>
  </si>
  <si>
    <t xml:space="preserve">RETENCION EN LA FUENTE SERVICIOS PER JURIDICAS </t>
  </si>
  <si>
    <t xml:space="preserve">RETECION EN LA ICA  para honorarios </t>
  </si>
  <si>
    <t>6,9/1000</t>
  </si>
  <si>
    <t>RETENCION DE ICA PARA SERVICIOS ES DEL</t>
  </si>
  <si>
    <t>9,66/1000</t>
  </si>
  <si>
    <t xml:space="preserve">RETENCION DE IVA </t>
  </si>
  <si>
    <t xml:space="preserve">15% DEL VALOR DEL IVA </t>
  </si>
  <si>
    <t>Nombre del Producto: PANTALONES</t>
  </si>
  <si>
    <t>Referencia: 345678</t>
  </si>
  <si>
    <t>FECHA</t>
  </si>
  <si>
    <t>COSTO UNITARIO</t>
  </si>
  <si>
    <t>COMPRAS-ENTRADAS</t>
  </si>
  <si>
    <t>VENTAS-SALIDAS</t>
  </si>
  <si>
    <t>SALDO</t>
  </si>
  <si>
    <t>CÁLCULO COSTO UNIT.</t>
  </si>
  <si>
    <t>CANTIDAD</t>
  </si>
  <si>
    <t>COSTO TOTAL</t>
  </si>
  <si>
    <t>COMPRA No 1-3.500 un-$40.000</t>
  </si>
  <si>
    <t>COMPRA No 2-2.000 un-$30.000</t>
  </si>
  <si>
    <t>VENTA No 1-40%</t>
  </si>
  <si>
    <t>COMPRA No 3-1800 un-$45.000</t>
  </si>
  <si>
    <t>VENTA No 2-30%</t>
  </si>
  <si>
    <t>DEVOLUCION COMPRA No 3</t>
  </si>
  <si>
    <t>VENTA No 3-60%</t>
  </si>
  <si>
    <t>compra n# 4 -2700-$ 30000</t>
  </si>
  <si>
    <t xml:space="preserve">VENTA N #4- 70% </t>
  </si>
  <si>
    <t xml:space="preserve">VENTAn# 5-60% </t>
  </si>
  <si>
    <t>COMPRA N #5 2700UN -$45000</t>
  </si>
  <si>
    <t xml:space="preserve">VENTA N6 -50%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</si>
</sst>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-&quot;$&quot;\ * #,##0_-;\-&quot;$&quot;\ * #,##0_-;_-&quot;$&quot;\ * &quot;-&quot;??_-;_-@"/>
    <numFmt numFmtId="165" formatCode="[$-F800]dddd\,\ mmmm\ dd\,\ yyyy"/>
    <numFmt numFmtId="166" formatCode="_(&quot;$&quot;\ * #,##0_);_(&quot;$&quot;\ * \(#,##0\);_(&quot;$&quot;\ * &quot;-&quot;??_);_(@_)"/>
    <numFmt numFmtId="167" formatCode="D/M/YYYY"/>
    <numFmt numFmtId="168" formatCode="_-* #,##0_-;\-* #,##0_-;_-* &quot;-&quot;_-;_-@"/>
    <numFmt numFmtId="169" formatCode="_-&quot;$&quot;* #,##0_-;\-&quot;$&quot;* #,##0_-;_-&quot;$&quot;* &quot;-&quot;??_-;_-@"/>
    <numFmt numFmtId="170" formatCode="_(&quot;$&quot;\ * #,##0.00_);_(&quot;$&quot;\ * \(#,##0.00\);_(&quot;$&quot;\ * &quot;-&quot;??.00_);_(@_)"/>
    <numFmt numFmtId="171" formatCode="d-m-yy"/>
    <numFmt numFmtId="172" formatCode="_(&quot;$&quot;\ * #,##0.000_);_(&quot;$&quot;\ * \(#,##0.000\);_(&quot;$&quot;\ * &quot;-&quot;??.000_);_(@_)"/>
    <numFmt numFmtId="173" formatCode="dd-mm-yy"/>
  </numFmts>
  <fonts count="2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sz val="18.0"/>
      <color rgb="FFFF0000"/>
      <name val="Twentieth Century"/>
    </font>
    <font>
      <b/>
      <sz val="11.0"/>
      <color theme="1"/>
      <name val="Twentieth Century"/>
    </font>
    <font>
      <b/>
      <sz val="16.0"/>
      <color theme="1"/>
      <name val="Twentieth Century"/>
    </font>
    <font>
      <sz val="11.0"/>
      <color theme="1"/>
      <name val="Twentieth Century"/>
    </font>
    <font>
      <sz val="14.0"/>
      <color theme="1"/>
      <name val="Calibri"/>
    </font>
    <font>
      <sz val="11.0"/>
      <color rgb="FFFF0000"/>
      <name val="Twentieth Century"/>
    </font>
    <font>
      <b/>
      <sz val="18.0"/>
      <color theme="1"/>
      <name val="Twentieth Century"/>
    </font>
    <font>
      <b/>
      <sz val="10.0"/>
      <color rgb="FF595959"/>
      <name val="Calibri"/>
    </font>
    <font>
      <b/>
      <sz val="11.0"/>
      <color rgb="FF595959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u/>
      <sz val="11.0"/>
      <color theme="1"/>
      <name val="Calibri"/>
    </font>
    <font>
      <b/>
      <sz val="22.0"/>
      <color theme="1"/>
      <name val="Calibri"/>
    </font>
    <font>
      <b/>
      <sz val="24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  <font>
      <sz val="16.0"/>
      <color theme="1"/>
      <name val="Calibri"/>
    </font>
    <font>
      <b/>
      <sz val="9.0"/>
      <color theme="1"/>
      <name val="Calibri"/>
    </font>
    <font>
      <sz val="11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</fills>
  <borders count="152">
    <border/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80"/>
      </left>
      <top style="thin">
        <color rgb="FF000080"/>
      </top>
      <bottom style="thin">
        <color rgb="FF000080"/>
      </bottom>
    </border>
    <border>
      <right style="medium">
        <color rgb="FF000000"/>
      </right>
      <top style="thin">
        <color rgb="FF000080"/>
      </top>
      <bottom style="thin">
        <color rgb="FF00008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/>
    </border>
    <border>
      <right style="medium">
        <color rgb="FF000000"/>
      </right>
      <top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/>
    </border>
    <border>
      <right style="medium">
        <color rgb="FF000000"/>
      </right>
      <bottom/>
    </border>
    <border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/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/>
      <bottom style="thin">
        <color rgb="FF333399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 style="thin">
        <color rgb="FF333399"/>
      </top>
      <bottom style="medium">
        <color rgb="FF000000"/>
      </bottom>
    </border>
    <border>
      <right/>
      <top style="thin">
        <color rgb="FF333399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/>
      <top/>
    </border>
    <border>
      <right/>
    </border>
    <border>
      <right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theme="1"/>
      </right>
      <top style="medium">
        <color rgb="FF000000"/>
      </top>
      <bottom style="medium">
        <color rgb="FF000000"/>
      </bottom>
    </border>
    <border>
      <left style="thin">
        <color theme="1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theme="1"/>
      </right>
      <top style="thin">
        <color theme="1"/>
      </top>
      <bottom style="medium">
        <color rgb="FF000000"/>
      </bottom>
    </border>
    <border>
      <left style="thin">
        <color theme="1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theme="1"/>
      </right>
      <bottom style="thin">
        <color theme="1"/>
      </bottom>
    </border>
    <border>
      <left style="thin">
        <color theme="1"/>
      </left>
      <bottom style="thin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3" fontId="2" numFmtId="0" xfId="0" applyAlignment="1" applyBorder="1" applyFont="1">
      <alignment horizontal="center"/>
    </xf>
    <xf borderId="4" fillId="0" fontId="3" numFmtId="0" xfId="0" applyBorder="1" applyFont="1"/>
    <xf borderId="1" fillId="2" fontId="1" numFmtId="0" xfId="0" applyAlignment="1" applyBorder="1" applyFont="1">
      <alignment horizontal="left"/>
    </xf>
    <xf borderId="5" fillId="4" fontId="4" numFmtId="0" xfId="0" applyAlignment="1" applyBorder="1" applyFill="1" applyFont="1">
      <alignment horizontal="center"/>
    </xf>
    <xf borderId="6" fillId="0" fontId="3" numFmtId="0" xfId="0" applyBorder="1" applyFont="1"/>
    <xf borderId="7" fillId="5" fontId="5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ont="1">
      <alignment horizontal="center"/>
    </xf>
    <xf borderId="8" fillId="0" fontId="7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4" fontId="4" numFmtId="0" xfId="0" applyAlignment="1" applyBorder="1" applyFont="1">
      <alignment horizontal="center"/>
    </xf>
    <xf borderId="11" fillId="4" fontId="1" numFmtId="0" xfId="0" applyBorder="1" applyFont="1"/>
    <xf borderId="12" fillId="0" fontId="3" numFmtId="0" xfId="0" applyBorder="1" applyFont="1"/>
    <xf borderId="13" fillId="5" fontId="6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4" fontId="1" numFmtId="0" xfId="0" applyBorder="1" applyFont="1"/>
    <xf borderId="18" fillId="2" fontId="1" numFmtId="164" xfId="0" applyBorder="1" applyFont="1" applyNumberFormat="1"/>
    <xf borderId="19" fillId="4" fontId="1" numFmtId="0" xfId="0" applyBorder="1" applyFont="1"/>
    <xf borderId="20" fillId="5" fontId="1" numFmtId="164" xfId="0" applyBorder="1" applyFont="1" applyNumberFormat="1"/>
    <xf borderId="21" fillId="0" fontId="3" numFmtId="0" xfId="0" applyBorder="1" applyFont="1"/>
    <xf borderId="22" fillId="5" fontId="6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6" numFmtId="0" xfId="0" applyBorder="1" applyFont="1"/>
    <xf borderId="27" fillId="5" fontId="6" numFmtId="165" xfId="0" applyAlignment="1" applyBorder="1" applyFont="1" applyNumberFormat="1">
      <alignment horizontal="left"/>
    </xf>
    <xf borderId="28" fillId="0" fontId="6" numFmtId="0" xfId="0" applyAlignment="1" applyBorder="1" applyFont="1">
      <alignment horizontal="left"/>
    </xf>
    <xf borderId="29" fillId="0" fontId="6" numFmtId="0" xfId="0" applyAlignment="1" applyBorder="1" applyFont="1">
      <alignment horizontal="center"/>
    </xf>
    <xf borderId="30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/>
    </xf>
    <xf borderId="30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33" fillId="2" fontId="8" numFmtId="1" xfId="0" applyAlignment="1" applyBorder="1" applyFont="1" applyNumberFormat="1">
      <alignment horizontal="center" vertical="center"/>
    </xf>
    <xf borderId="34" fillId="2" fontId="8" numFmtId="0" xfId="0" applyAlignment="1" applyBorder="1" applyFont="1">
      <alignment horizontal="left" vertical="center"/>
    </xf>
    <xf borderId="35" fillId="2" fontId="8" numFmtId="0" xfId="0" applyAlignment="1" applyBorder="1" applyFont="1">
      <alignment horizontal="center" vertical="center"/>
    </xf>
    <xf borderId="36" fillId="0" fontId="8" numFmtId="166" xfId="0" applyAlignment="1" applyBorder="1" applyFont="1" applyNumberFormat="1">
      <alignment horizontal="center" vertical="center"/>
    </xf>
    <xf borderId="37" fillId="0" fontId="8" numFmtId="166" xfId="0" applyAlignment="1" applyBorder="1" applyFont="1" applyNumberFormat="1">
      <alignment horizontal="center" vertical="center"/>
    </xf>
    <xf borderId="38" fillId="2" fontId="8" numFmtId="1" xfId="0" applyAlignment="1" applyBorder="1" applyFont="1" applyNumberFormat="1">
      <alignment horizontal="center" vertical="center"/>
    </xf>
    <xf borderId="39" fillId="2" fontId="8" numFmtId="0" xfId="0" applyAlignment="1" applyBorder="1" applyFont="1">
      <alignment horizontal="left" vertical="center"/>
    </xf>
    <xf borderId="40" fillId="2" fontId="8" numFmtId="0" xfId="0" applyAlignment="1" applyBorder="1" applyFont="1">
      <alignment horizontal="center" vertical="center"/>
    </xf>
    <xf borderId="39" fillId="0" fontId="8" numFmtId="166" xfId="0" applyAlignment="1" applyBorder="1" applyFont="1" applyNumberFormat="1">
      <alignment horizontal="center" vertical="center"/>
    </xf>
    <xf borderId="18" fillId="0" fontId="8" numFmtId="166" xfId="0" applyAlignment="1" applyBorder="1" applyFont="1" applyNumberFormat="1">
      <alignment horizontal="center" vertical="center"/>
    </xf>
    <xf borderId="38" fillId="2" fontId="8" numFmtId="1" xfId="0" applyAlignment="1" applyBorder="1" applyFont="1" applyNumberFormat="1">
      <alignment horizontal="center"/>
    </xf>
    <xf borderId="39" fillId="0" fontId="8" numFmtId="166" xfId="0" applyBorder="1" applyFont="1" applyNumberFormat="1"/>
    <xf borderId="18" fillId="0" fontId="8" numFmtId="166" xfId="0" applyBorder="1" applyFont="1" applyNumberFormat="1"/>
    <xf borderId="17" fillId="2" fontId="8" numFmtId="1" xfId="0" applyAlignment="1" applyBorder="1" applyFont="1" applyNumberFormat="1">
      <alignment horizontal="center"/>
    </xf>
    <xf borderId="41" fillId="2" fontId="8" numFmtId="0" xfId="0" applyAlignment="1" applyBorder="1" applyFont="1">
      <alignment horizontal="left" vertical="center"/>
    </xf>
    <xf borderId="42" fillId="2" fontId="8" numFmtId="1" xfId="0" applyAlignment="1" applyBorder="1" applyFont="1" applyNumberFormat="1">
      <alignment horizontal="center"/>
    </xf>
    <xf borderId="43" fillId="2" fontId="8" numFmtId="0" xfId="0" applyAlignment="1" applyBorder="1" applyFont="1">
      <alignment horizontal="left" vertical="center"/>
    </xf>
    <xf borderId="44" fillId="2" fontId="8" numFmtId="0" xfId="0" applyAlignment="1" applyBorder="1" applyFont="1">
      <alignment horizontal="center" vertical="center"/>
    </xf>
    <xf borderId="45" fillId="0" fontId="8" numFmtId="166" xfId="0" applyBorder="1" applyFont="1" applyNumberFormat="1"/>
    <xf borderId="46" fillId="0" fontId="8" numFmtId="166" xfId="0" applyBorder="1" applyFont="1" applyNumberFormat="1"/>
    <xf borderId="24" fillId="0" fontId="6" numFmtId="0" xfId="0" applyAlignment="1" applyBorder="1" applyFont="1">
      <alignment horizontal="right"/>
    </xf>
    <xf borderId="47" fillId="0" fontId="3" numFmtId="0" xfId="0" applyBorder="1" applyFont="1"/>
    <xf borderId="48" fillId="5" fontId="6" numFmtId="166" xfId="0" applyBorder="1" applyFont="1" applyNumberFormat="1"/>
    <xf borderId="29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49" fillId="0" fontId="3" numFmtId="0" xfId="0" applyBorder="1" applyFont="1"/>
    <xf borderId="26" fillId="0" fontId="8" numFmtId="0" xfId="0" applyAlignment="1" applyBorder="1" applyFont="1">
      <alignment horizontal="center"/>
    </xf>
    <xf borderId="50" fillId="0" fontId="8" numFmtId="0" xfId="0" applyAlignment="1" applyBorder="1" applyFont="1">
      <alignment horizontal="center"/>
    </xf>
    <xf borderId="51" fillId="0" fontId="8" numFmtId="0" xfId="0" applyAlignment="1" applyBorder="1" applyFont="1">
      <alignment horizontal="center" vertical="center"/>
    </xf>
    <xf borderId="51" fillId="0" fontId="6" numFmtId="0" xfId="0" applyAlignment="1" applyBorder="1" applyFont="1">
      <alignment horizontal="center"/>
    </xf>
    <xf borderId="52" fillId="0" fontId="6" numFmtId="0" xfId="0" applyBorder="1" applyFont="1"/>
    <xf borderId="53" fillId="0" fontId="3" numFmtId="0" xfId="0" applyBorder="1" applyFont="1"/>
    <xf borderId="54" fillId="0" fontId="3" numFmtId="0" xfId="0" applyBorder="1" applyFont="1"/>
    <xf borderId="55" fillId="0" fontId="8" numFmtId="0" xfId="0" applyBorder="1" applyFont="1"/>
    <xf borderId="1" fillId="2" fontId="9" numFmtId="0" xfId="0" applyBorder="1" applyFont="1"/>
    <xf borderId="8" fillId="4" fontId="4" numFmtId="0" xfId="0" applyAlignment="1" applyBorder="1" applyFont="1">
      <alignment horizontal="center" vertical="center"/>
    </xf>
    <xf borderId="33" fillId="4" fontId="1" numFmtId="0" xfId="0" applyBorder="1" applyFont="1"/>
    <xf borderId="56" fillId="2" fontId="1" numFmtId="164" xfId="0" applyBorder="1" applyFont="1" applyNumberFormat="1"/>
    <xf borderId="17" fillId="4" fontId="4" numFmtId="0" xfId="0" applyBorder="1" applyFont="1"/>
    <xf borderId="18" fillId="2" fontId="4" numFmtId="164" xfId="0" applyBorder="1" applyFont="1" applyNumberFormat="1"/>
    <xf borderId="30" fillId="0" fontId="6" numFmtId="0" xfId="0" applyAlignment="1" applyBorder="1" applyFont="1">
      <alignment horizontal="left" vertical="center"/>
    </xf>
    <xf borderId="40" fillId="2" fontId="8" numFmtId="9" xfId="0" applyAlignment="1" applyBorder="1" applyFont="1" applyNumberFormat="1">
      <alignment horizontal="center" vertical="center"/>
    </xf>
    <xf borderId="42" fillId="4" fontId="1" numFmtId="0" xfId="0" applyBorder="1" applyFont="1"/>
    <xf borderId="46" fillId="2" fontId="1" numFmtId="164" xfId="0" applyBorder="1" applyFont="1" applyNumberFormat="1"/>
    <xf borderId="1" fillId="6" fontId="1" numFmtId="0" xfId="0" applyBorder="1" applyFill="1" applyFont="1"/>
    <xf borderId="1" fillId="6" fontId="1" numFmtId="0" xfId="0" applyAlignment="1" applyBorder="1" applyFont="1">
      <alignment horizontal="left"/>
    </xf>
    <xf borderId="7" fillId="0" fontId="10" numFmtId="0" xfId="0" applyAlignment="1" applyBorder="1" applyFont="1">
      <alignment horizontal="center" shrinkToFit="0" vertical="center" wrapText="1"/>
    </xf>
    <xf borderId="57" fillId="5" fontId="6" numFmtId="0" xfId="0" applyAlignment="1" applyBorder="1" applyFont="1">
      <alignment horizontal="center"/>
    </xf>
    <xf borderId="8" fillId="0" fontId="11" numFmtId="0" xfId="0" applyAlignment="1" applyBorder="1" applyFont="1">
      <alignment horizontal="center" shrinkToFit="0" vertical="center" wrapText="1"/>
    </xf>
    <xf borderId="10" fillId="5" fontId="6" numFmtId="0" xfId="0" applyAlignment="1" applyBorder="1" applyFont="1">
      <alignment horizontal="center" shrinkToFit="0" wrapText="1"/>
    </xf>
    <xf borderId="58" fillId="2" fontId="6" numFmtId="0" xfId="0" applyBorder="1" applyFont="1"/>
    <xf borderId="59" fillId="2" fontId="6" numFmtId="0" xfId="0" applyBorder="1" applyFont="1"/>
    <xf borderId="10" fillId="2" fontId="6" numFmtId="49" xfId="0" applyBorder="1" applyFont="1" applyNumberFormat="1"/>
    <xf borderId="11" fillId="2" fontId="6" numFmtId="0" xfId="0" applyBorder="1" applyFont="1"/>
    <xf borderId="1" fillId="2" fontId="6" numFmtId="0" xfId="0" applyBorder="1" applyFont="1"/>
    <xf borderId="10" fillId="2" fontId="6" numFmtId="0" xfId="0" applyBorder="1" applyFont="1"/>
    <xf borderId="1" fillId="2" fontId="8" numFmtId="0" xfId="0" applyBorder="1" applyFont="1"/>
    <xf borderId="2" fillId="2" fontId="6" numFmtId="0" xfId="0" applyAlignment="1" applyBorder="1" applyFont="1">
      <alignment horizontal="center"/>
    </xf>
    <xf borderId="13" fillId="5" fontId="6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60" fillId="0" fontId="6" numFmtId="0" xfId="0" applyBorder="1" applyFont="1"/>
    <xf borderId="61" fillId="2" fontId="6" numFmtId="0" xfId="0" applyAlignment="1" applyBorder="1" applyFont="1">
      <alignment horizontal="center" shrinkToFit="0" vertical="center" wrapText="1"/>
    </xf>
    <xf borderId="62" fillId="0" fontId="6" numFmtId="0" xfId="0" applyBorder="1" applyFont="1"/>
    <xf borderId="52" fillId="5" fontId="6" numFmtId="167" xfId="0" applyAlignment="1" applyBorder="1" applyFont="1" applyNumberFormat="1">
      <alignment horizontal="left"/>
    </xf>
    <xf borderId="2" fillId="2" fontId="6" numFmtId="0" xfId="0" applyAlignment="1" applyBorder="1" applyFont="1">
      <alignment horizontal="left"/>
    </xf>
    <xf borderId="17" fillId="0" fontId="6" numFmtId="0" xfId="0" applyBorder="1" applyFont="1"/>
    <xf borderId="63" fillId="2" fontId="8" numFmtId="168" xfId="0" applyAlignment="1" applyBorder="1" applyFont="1" applyNumberFormat="1">
      <alignment horizontal="center"/>
    </xf>
    <xf borderId="11" fillId="2" fontId="6" numFmtId="167" xfId="0" applyAlignment="1" applyBorder="1" applyFont="1" applyNumberFormat="1">
      <alignment horizontal="left"/>
    </xf>
    <xf borderId="1" fillId="2" fontId="6" numFmtId="167" xfId="0" applyAlignment="1" applyBorder="1" applyFont="1" applyNumberFormat="1">
      <alignment horizontal="left"/>
    </xf>
    <xf borderId="64" fillId="2" fontId="6" numFmtId="166" xfId="0" applyAlignment="1" applyBorder="1" applyFont="1" applyNumberFormat="1">
      <alignment horizontal="center"/>
    </xf>
    <xf borderId="65" fillId="0" fontId="3" numFmtId="0" xfId="0" applyBorder="1" applyFont="1"/>
    <xf borderId="42" fillId="0" fontId="6" numFmtId="0" xfId="0" applyBorder="1" applyFont="1"/>
    <xf borderId="44" fillId="2" fontId="8" numFmtId="0" xfId="0" applyAlignment="1" applyBorder="1" applyFont="1">
      <alignment horizontal="center"/>
    </xf>
    <xf borderId="66" fillId="0" fontId="6" numFmtId="0" xfId="0" applyBorder="1" applyFont="1"/>
    <xf borderId="46" fillId="0" fontId="8" numFmtId="0" xfId="0" applyBorder="1" applyFont="1"/>
    <xf borderId="67" fillId="5" fontId="6" numFmtId="0" xfId="0" applyAlignment="1" applyBorder="1" applyFont="1">
      <alignment horizontal="left" shrinkToFit="0" vertical="center" wrapText="1"/>
    </xf>
    <xf borderId="68" fillId="0" fontId="3" numFmtId="0" xfId="0" applyBorder="1" applyFont="1"/>
    <xf borderId="69" fillId="5" fontId="6" numFmtId="0" xfId="0" applyAlignment="1" applyBorder="1" applyFont="1">
      <alignment horizontal="left" vertical="top"/>
    </xf>
    <xf borderId="70" fillId="0" fontId="3" numFmtId="0" xfId="0" applyBorder="1" applyFont="1"/>
    <xf borderId="71" fillId="0" fontId="3" numFmtId="0" xfId="0" applyBorder="1" applyFont="1"/>
    <xf borderId="40" fillId="2" fontId="8" numFmtId="10" xfId="0" applyAlignment="1" applyBorder="1" applyFont="1" applyNumberFormat="1">
      <alignment horizontal="center" vertical="center"/>
    </xf>
    <xf borderId="72" fillId="0" fontId="3" numFmtId="0" xfId="0" applyBorder="1" applyFont="1"/>
    <xf borderId="73" fillId="0" fontId="3" numFmtId="0" xfId="0" applyBorder="1" applyFont="1"/>
    <xf borderId="67" fillId="2" fontId="6" numFmtId="0" xfId="0" applyAlignment="1" applyBorder="1" applyFont="1">
      <alignment horizontal="left" vertical="top"/>
    </xf>
    <xf borderId="74" fillId="0" fontId="3" numFmtId="0" xfId="0" applyBorder="1" applyFont="1"/>
    <xf borderId="75" fillId="5" fontId="6" numFmtId="0" xfId="0" applyAlignment="1" applyBorder="1" applyFont="1">
      <alignment horizontal="left" vertical="top"/>
    </xf>
    <xf borderId="76" fillId="0" fontId="3" numFmtId="0" xfId="0" applyBorder="1" applyFont="1"/>
    <xf borderId="77" fillId="0" fontId="3" numFmtId="0" xfId="0" applyBorder="1" applyFont="1"/>
    <xf borderId="67" fillId="2" fontId="6" numFmtId="0" xfId="0" applyAlignment="1" applyBorder="1" applyFont="1">
      <alignment horizontal="left" shrinkToFit="0" vertical="center" wrapText="1"/>
    </xf>
    <xf borderId="78" fillId="0" fontId="3" numFmtId="0" xfId="0" applyBorder="1" applyFont="1"/>
    <xf borderId="79" fillId="0" fontId="6" numFmtId="0" xfId="0" applyAlignment="1" applyBorder="1" applyFont="1">
      <alignment horizontal="center" vertical="top"/>
    </xf>
    <xf borderId="80" fillId="0" fontId="3" numFmtId="0" xfId="0" applyBorder="1" applyFont="1"/>
    <xf borderId="81" fillId="0" fontId="3" numFmtId="0" xfId="0" applyBorder="1" applyFont="1"/>
    <xf borderId="67" fillId="2" fontId="6" numFmtId="0" xfId="0" applyAlignment="1" applyBorder="1" applyFont="1">
      <alignment horizontal="left" shrinkToFit="0" vertical="top" wrapText="1"/>
    </xf>
    <xf borderId="10" fillId="2" fontId="6" numFmtId="0" xfId="0" applyAlignment="1" applyBorder="1" applyFont="1">
      <alignment horizontal="right"/>
    </xf>
    <xf borderId="18" fillId="2" fontId="6" numFmtId="3" xfId="0" applyBorder="1" applyFont="1" applyNumberFormat="1"/>
    <xf borderId="36" fillId="0" fontId="8" numFmtId="166" xfId="0" applyBorder="1" applyFont="1" applyNumberFormat="1"/>
    <xf borderId="37" fillId="0" fontId="8" numFmtId="166" xfId="0" applyBorder="1" applyFont="1" applyNumberFormat="1"/>
    <xf borderId="17" fillId="0" fontId="8" numFmtId="1" xfId="0" applyAlignment="1" applyBorder="1" applyFont="1" applyNumberFormat="1">
      <alignment horizontal="center"/>
    </xf>
    <xf borderId="39" fillId="0" fontId="8" numFmtId="0" xfId="0" applyAlignment="1" applyBorder="1" applyFont="1">
      <alignment horizontal="center"/>
    </xf>
    <xf borderId="10" fillId="2" fontId="6" numFmtId="49" xfId="0" applyAlignment="1" applyBorder="1" applyFont="1" applyNumberFormat="1">
      <alignment horizontal="right"/>
    </xf>
    <xf borderId="82" fillId="0" fontId="8" numFmtId="0" xfId="0" applyBorder="1" applyFont="1"/>
    <xf borderId="83" fillId="0" fontId="8" numFmtId="0" xfId="0" applyAlignment="1" applyBorder="1" applyFont="1">
      <alignment horizontal="center"/>
    </xf>
    <xf borderId="83" fillId="0" fontId="8" numFmtId="166" xfId="0" applyBorder="1" applyFont="1" applyNumberFormat="1"/>
    <xf borderId="84" fillId="0" fontId="8" numFmtId="166" xfId="0" applyBorder="1" applyFont="1" applyNumberFormat="1"/>
    <xf borderId="85" fillId="2" fontId="6" numFmtId="0" xfId="0" applyBorder="1" applyFont="1"/>
    <xf borderId="86" fillId="0" fontId="6" numFmtId="0" xfId="0" applyAlignment="1" applyBorder="1" applyFont="1">
      <alignment horizontal="right"/>
    </xf>
    <xf borderId="87" fillId="0" fontId="3" numFmtId="0" xfId="0" applyBorder="1" applyFont="1"/>
    <xf borderId="20" fillId="0" fontId="8" numFmtId="166" xfId="0" applyBorder="1" applyFont="1" applyNumberFormat="1"/>
    <xf borderId="49" fillId="0" fontId="8" numFmtId="166" xfId="0" applyBorder="1" applyFont="1" applyNumberFormat="1"/>
    <xf borderId="88" fillId="2" fontId="6" numFmtId="0" xfId="0" applyBorder="1" applyFont="1"/>
    <xf borderId="89" fillId="2" fontId="6" numFmtId="0" xfId="0" applyBorder="1" applyFont="1"/>
    <xf borderId="90" fillId="2" fontId="6" numFmtId="0" xfId="0" applyBorder="1" applyFont="1"/>
    <xf borderId="91" fillId="2" fontId="6" numFmtId="0" xfId="0" applyAlignment="1" applyBorder="1" applyFont="1">
      <alignment horizontal="center"/>
    </xf>
    <xf borderId="92" fillId="0" fontId="3" numFmtId="0" xfId="0" applyBorder="1" applyFont="1"/>
    <xf borderId="60" fillId="0" fontId="8" numFmtId="0" xfId="0" applyAlignment="1" applyBorder="1" applyFont="1">
      <alignment horizontal="left"/>
    </xf>
    <xf borderId="93" fillId="0" fontId="8" numFmtId="0" xfId="0" applyAlignment="1" applyBorder="1" applyFont="1">
      <alignment horizontal="center"/>
    </xf>
    <xf borderId="94" fillId="0" fontId="8" numFmtId="0" xfId="0" applyAlignment="1" applyBorder="1" applyFont="1">
      <alignment horizontal="left"/>
    </xf>
    <xf borderId="95" fillId="0" fontId="3" numFmtId="0" xfId="0" applyBorder="1" applyFont="1"/>
    <xf borderId="17" fillId="0" fontId="8" numFmtId="0" xfId="0" applyAlignment="1" applyBorder="1" applyFont="1">
      <alignment horizontal="left"/>
    </xf>
    <xf borderId="63" fillId="5" fontId="8" numFmtId="0" xfId="0" applyAlignment="1" applyBorder="1" applyFont="1">
      <alignment horizontal="center"/>
    </xf>
    <xf borderId="79" fillId="0" fontId="8" numFmtId="0" xfId="0" applyAlignment="1" applyBorder="1" applyFont="1">
      <alignment horizontal="center"/>
    </xf>
    <xf borderId="82" fillId="0" fontId="8" numFmtId="0" xfId="0" applyAlignment="1" applyBorder="1" applyFont="1">
      <alignment horizontal="left"/>
    </xf>
    <xf borderId="96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left" vertical="top"/>
    </xf>
    <xf borderId="60" fillId="0" fontId="8" numFmtId="0" xfId="0" applyBorder="1" applyFont="1"/>
    <xf borderId="52" fillId="0" fontId="8" numFmtId="0" xfId="0" applyBorder="1" applyFont="1"/>
    <xf borderId="84" fillId="0" fontId="8" numFmtId="0" xfId="0" applyBorder="1" applyFont="1"/>
    <xf borderId="53" fillId="0" fontId="8" numFmtId="0" xfId="0" applyBorder="1" applyFont="1"/>
    <xf borderId="54" fillId="0" fontId="8" numFmtId="0" xfId="0" applyBorder="1" applyFont="1"/>
    <xf borderId="97" fillId="0" fontId="8" numFmtId="0" xfId="0" applyAlignment="1" applyBorder="1" applyFont="1">
      <alignment horizontal="center"/>
    </xf>
    <xf borderId="57" fillId="2" fontId="1" numFmtId="0" xfId="0" applyBorder="1" applyFont="1"/>
    <xf borderId="58" fillId="2" fontId="1" numFmtId="0" xfId="0" applyBorder="1" applyFont="1"/>
    <xf borderId="59" fillId="2" fontId="1" numFmtId="0" xfId="0" applyBorder="1" applyFont="1"/>
    <xf borderId="7" fillId="0" fontId="10" numFmtId="0" xfId="0" applyAlignment="1" applyBorder="1" applyFont="1">
      <alignment horizontal="center" vertical="center"/>
    </xf>
    <xf borderId="98" fillId="0" fontId="3" numFmtId="0" xfId="0" applyBorder="1" applyFont="1"/>
    <xf borderId="99" fillId="0" fontId="3" numFmtId="0" xfId="0" applyBorder="1" applyFont="1"/>
    <xf borderId="10" fillId="2" fontId="1" numFmtId="0" xfId="0" applyBorder="1" applyFont="1"/>
    <xf borderId="11" fillId="2" fontId="1" numFmtId="0" xfId="0" applyBorder="1" applyFont="1"/>
    <xf borderId="67" fillId="2" fontId="12" numFmtId="0" xfId="0" applyAlignment="1" applyBorder="1" applyFont="1">
      <alignment horizontal="left" shrinkToFit="0" vertical="center" wrapText="1"/>
    </xf>
    <xf borderId="100" fillId="0" fontId="3" numFmtId="0" xfId="0" applyBorder="1" applyFont="1"/>
    <xf borderId="101" fillId="0" fontId="3" numFmtId="0" xfId="0" applyBorder="1" applyFont="1"/>
    <xf borderId="102" fillId="0" fontId="3" numFmtId="0" xfId="0" applyBorder="1" applyFont="1"/>
    <xf borderId="60" fillId="0" fontId="6" numFmtId="0" xfId="0" applyAlignment="1" applyBorder="1" applyFont="1">
      <alignment vertical="center"/>
    </xf>
    <xf borderId="103" fillId="0" fontId="6" numFmtId="0" xfId="0" applyAlignment="1" applyBorder="1" applyFont="1">
      <alignment vertical="center"/>
    </xf>
    <xf borderId="103" fillId="0" fontId="6" numFmtId="0" xfId="0" applyAlignment="1" applyBorder="1" applyFont="1">
      <alignment horizontal="left" vertical="center"/>
    </xf>
    <xf borderId="52" fillId="0" fontId="6" numFmtId="169" xfId="0" applyAlignment="1" applyBorder="1" applyFont="1" applyNumberFormat="1">
      <alignment horizontal="center" vertical="center"/>
    </xf>
    <xf borderId="10" fillId="2" fontId="13" numFmtId="0" xfId="0" applyBorder="1" applyFont="1"/>
    <xf borderId="2" fillId="5" fontId="13" numFmtId="166" xfId="0" applyAlignment="1" applyBorder="1" applyFont="1" applyNumberFormat="1">
      <alignment horizontal="left"/>
    </xf>
    <xf borderId="17" fillId="0" fontId="6" numFmtId="0" xfId="0" applyAlignment="1" applyBorder="1" applyFont="1">
      <alignment vertical="center"/>
    </xf>
    <xf borderId="39" fillId="0" fontId="6" numFmtId="0" xfId="0" applyAlignment="1" applyBorder="1" applyFont="1">
      <alignment vertical="center"/>
    </xf>
    <xf borderId="39" fillId="0" fontId="6" numFmtId="0" xfId="0" applyAlignment="1" applyBorder="1" applyFont="1">
      <alignment horizontal="left" vertical="center"/>
    </xf>
    <xf borderId="33" fillId="2" fontId="1" numFmtId="15" xfId="0" applyBorder="1" applyFont="1" applyNumberFormat="1"/>
    <xf borderId="18" fillId="0" fontId="6" numFmtId="0" xfId="0" applyAlignment="1" applyBorder="1" applyFont="1">
      <alignment horizontal="center" vertical="center"/>
    </xf>
    <xf borderId="2" fillId="5" fontId="14" numFmtId="0" xfId="0" applyAlignment="1" applyBorder="1" applyFont="1">
      <alignment horizontal="left" vertical="center"/>
    </xf>
    <xf borderId="42" fillId="0" fontId="6" numFmtId="0" xfId="0" applyAlignment="1" applyBorder="1" applyFont="1">
      <alignment vertical="center"/>
    </xf>
    <xf borderId="45" fillId="0" fontId="6" numFmtId="0" xfId="0" applyAlignment="1" applyBorder="1" applyFont="1">
      <alignment vertical="center"/>
    </xf>
    <xf borderId="46" fillId="0" fontId="6" numFmtId="0" xfId="0" applyAlignment="1" applyBorder="1" applyFont="1">
      <alignment vertical="center"/>
    </xf>
    <xf borderId="2" fillId="5" fontId="1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left" shrinkToFit="0" vertical="center" wrapText="1"/>
    </xf>
    <xf borderId="104" fillId="0" fontId="3" numFmtId="0" xfId="0" applyBorder="1" applyFont="1"/>
    <xf borderId="2" fillId="5" fontId="1" numFmtId="166" xfId="0" applyAlignment="1" applyBorder="1" applyFont="1" applyNumberFormat="1">
      <alignment horizontal="left" vertical="center"/>
    </xf>
    <xf borderId="105" fillId="0" fontId="3" numFmtId="0" xfId="0" applyBorder="1" applyFont="1"/>
    <xf borderId="2" fillId="2" fontId="1" numFmtId="0" xfId="0" applyAlignment="1" applyBorder="1" applyFont="1">
      <alignment horizontal="left" vertical="center"/>
    </xf>
    <xf borderId="106" fillId="0" fontId="6" numFmtId="0" xfId="0" applyAlignment="1" applyBorder="1" applyFont="1">
      <alignment horizontal="left" vertical="center"/>
    </xf>
    <xf borderId="107" fillId="0" fontId="3" numFmtId="0" xfId="0" applyBorder="1" applyFont="1"/>
    <xf borderId="108" fillId="0" fontId="3" numFmtId="0" xfId="0" applyBorder="1" applyFont="1"/>
    <xf borderId="88" fillId="2" fontId="1" numFmtId="0" xfId="0" applyBorder="1" applyFont="1"/>
    <xf borderId="89" fillId="2" fontId="1" numFmtId="0" xfId="0" applyBorder="1" applyFont="1"/>
    <xf borderId="2" fillId="5" fontId="15" numFmtId="0" xfId="0" applyAlignment="1" applyBorder="1" applyFont="1">
      <alignment horizontal="center"/>
    </xf>
    <xf borderId="86" fillId="0" fontId="6" numFmtId="0" xfId="0" applyAlignment="1" applyBorder="1" applyFont="1">
      <alignment horizontal="center" vertical="center"/>
    </xf>
    <xf borderId="90" fillId="2" fontId="1" numFmtId="0" xfId="0" applyBorder="1" applyFont="1"/>
    <xf borderId="109" fillId="0" fontId="6" numFmtId="0" xfId="0" applyAlignment="1" applyBorder="1" applyFont="1">
      <alignment horizontal="center" vertical="center"/>
    </xf>
    <xf borderId="110" fillId="0" fontId="6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36" fillId="0" fontId="8" numFmtId="0" xfId="0" applyAlignment="1" applyBorder="1" applyFont="1">
      <alignment vertical="center"/>
    </xf>
    <xf borderId="37" fillId="0" fontId="8" numFmtId="169" xfId="0" applyAlignment="1" applyBorder="1" applyFont="1" applyNumberFormat="1">
      <alignment vertical="center"/>
    </xf>
    <xf borderId="1" fillId="2" fontId="1" numFmtId="166" xfId="0" applyBorder="1" applyFont="1" applyNumberFormat="1"/>
    <xf borderId="39" fillId="0" fontId="8" numFmtId="169" xfId="0" applyAlignment="1" applyBorder="1" applyFont="1" applyNumberFormat="1">
      <alignment vertical="center"/>
    </xf>
    <xf borderId="18" fillId="0" fontId="8" numFmtId="0" xfId="0" applyAlignment="1" applyBorder="1" applyFont="1">
      <alignment vertical="center"/>
    </xf>
    <xf borderId="111" fillId="0" fontId="8" numFmtId="0" xfId="0" applyAlignment="1" applyBorder="1" applyFont="1">
      <alignment vertical="center"/>
    </xf>
    <xf borderId="112" fillId="0" fontId="8" numFmtId="0" xfId="0" applyAlignment="1" applyBorder="1" applyFont="1">
      <alignment vertical="center"/>
    </xf>
    <xf borderId="39" fillId="0" fontId="8" numFmtId="0" xfId="0" applyAlignment="1" applyBorder="1" applyFont="1">
      <alignment vertical="center"/>
    </xf>
    <xf borderId="113" fillId="0" fontId="8" numFmtId="0" xfId="0" applyAlignment="1" applyBorder="1" applyFont="1">
      <alignment vertical="center"/>
    </xf>
    <xf borderId="114" fillId="0" fontId="8" numFmtId="0" xfId="0" applyAlignment="1" applyBorder="1" applyFont="1">
      <alignment vertical="center"/>
    </xf>
    <xf borderId="45" fillId="0" fontId="8" numFmtId="0" xfId="0" applyAlignment="1" applyBorder="1" applyFont="1">
      <alignment vertical="center"/>
    </xf>
    <xf borderId="46" fillId="0" fontId="8" numFmtId="0" xfId="0" applyAlignment="1" applyBorder="1" applyFont="1">
      <alignment vertical="center"/>
    </xf>
    <xf borderId="60" fillId="0" fontId="6" numFmtId="0" xfId="0" applyAlignment="1" applyBorder="1" applyFont="1">
      <alignment horizontal="center" vertical="center"/>
    </xf>
    <xf borderId="52" fillId="0" fontId="8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left" vertical="top"/>
    </xf>
    <xf borderId="17" fillId="0" fontId="6" numFmtId="0" xfId="0" applyAlignment="1" applyBorder="1" applyFont="1">
      <alignment horizontal="center" vertical="center"/>
    </xf>
    <xf borderId="77" fillId="0" fontId="8" numFmtId="0" xfId="0" applyAlignment="1" applyBorder="1" applyFont="1">
      <alignment horizontal="center" vertical="center"/>
    </xf>
    <xf borderId="66" fillId="0" fontId="6" numFmtId="0" xfId="0" applyAlignment="1" applyBorder="1" applyFont="1">
      <alignment horizontal="center" vertical="center"/>
    </xf>
    <xf borderId="37" fillId="0" fontId="8" numFmtId="0" xfId="0" applyAlignment="1" applyBorder="1" applyFont="1">
      <alignment horizontal="center" vertical="center"/>
    </xf>
    <xf borderId="42" fillId="0" fontId="6" numFmtId="0" xfId="0" applyAlignment="1" applyBorder="1" applyFont="1">
      <alignment horizontal="center" vertical="center"/>
    </xf>
    <xf borderId="46" fillId="0" fontId="8" numFmtId="0" xfId="0" applyAlignment="1" applyBorder="1" applyFont="1">
      <alignment horizontal="center" vertical="center"/>
    </xf>
    <xf borderId="103" fillId="0" fontId="6" numFmtId="0" xfId="0" applyAlignment="1" applyBorder="1" applyFont="1">
      <alignment horizontal="center" vertical="center"/>
    </xf>
    <xf borderId="52" fillId="0" fontId="6" numFmtId="0" xfId="0" applyAlignment="1" applyBorder="1" applyFont="1">
      <alignment horizontal="center" vertical="center"/>
    </xf>
    <xf borderId="42" fillId="0" fontId="8" numFmtId="0" xfId="0" applyAlignment="1" applyBorder="1" applyFont="1">
      <alignment horizontal="left" vertical="center"/>
    </xf>
    <xf borderId="45" fillId="0" fontId="8" numFmtId="0" xfId="0" applyAlignment="1" applyBorder="1" applyFont="1">
      <alignment horizontal="left" vertical="center"/>
    </xf>
    <xf borderId="45" fillId="0" fontId="8" numFmtId="0" xfId="0" applyAlignment="1" applyBorder="1" applyFont="1">
      <alignment horizontal="center" vertical="center"/>
    </xf>
    <xf borderId="56" fillId="5" fontId="8" numFmtId="166" xfId="0" applyAlignment="1" applyBorder="1" applyFont="1" applyNumberFormat="1">
      <alignment horizontal="center" vertical="center"/>
    </xf>
    <xf borderId="18" fillId="5" fontId="4" numFmtId="164" xfId="0" applyBorder="1" applyFont="1" applyNumberFormat="1"/>
    <xf borderId="0" fillId="0" fontId="16" numFmtId="0" xfId="0" applyAlignment="1" applyFont="1">
      <alignment horizontal="left" readingOrder="0"/>
    </xf>
    <xf borderId="52" fillId="5" fontId="6" numFmtId="167" xfId="0" applyAlignment="1" applyBorder="1" applyFont="1" applyNumberFormat="1">
      <alignment horizontal="left" readingOrder="0"/>
    </xf>
    <xf borderId="33" fillId="2" fontId="8" numFmtId="1" xfId="0" applyAlignment="1" applyBorder="1" applyFont="1" applyNumberFormat="1">
      <alignment horizontal="center" readingOrder="0" vertical="center"/>
    </xf>
    <xf borderId="34" fillId="2" fontId="8" numFmtId="0" xfId="0" applyAlignment="1" applyBorder="1" applyFont="1">
      <alignment horizontal="left" readingOrder="0" vertical="center"/>
    </xf>
    <xf borderId="38" fillId="2" fontId="8" numFmtId="1" xfId="0" applyAlignment="1" applyBorder="1" applyFont="1" applyNumberFormat="1">
      <alignment horizontal="center" readingOrder="0" vertical="center"/>
    </xf>
    <xf borderId="39" fillId="2" fontId="8" numFmtId="0" xfId="0" applyAlignment="1" applyBorder="1" applyFont="1">
      <alignment horizontal="left" readingOrder="0" vertical="center"/>
    </xf>
    <xf borderId="40" fillId="2" fontId="8" numFmtId="9" xfId="0" applyAlignment="1" applyBorder="1" applyFont="1" applyNumberFormat="1">
      <alignment horizontal="center" readingOrder="0" vertical="center"/>
    </xf>
    <xf borderId="69" fillId="5" fontId="6" numFmtId="0" xfId="0" applyAlignment="1" applyBorder="1" applyFont="1">
      <alignment horizontal="left" readingOrder="0" vertical="top"/>
    </xf>
    <xf borderId="40" fillId="2" fontId="8" numFmtId="10" xfId="0" applyAlignment="1" applyBorder="1" applyFont="1" applyNumberFormat="1">
      <alignment horizontal="center" readingOrder="0" vertical="center"/>
    </xf>
    <xf borderId="67" fillId="2" fontId="6" numFmtId="0" xfId="0" applyAlignment="1" applyBorder="1" applyFont="1">
      <alignment horizontal="left" readingOrder="0" vertical="top"/>
    </xf>
    <xf borderId="75" fillId="5" fontId="6" numFmtId="0" xfId="0" applyAlignment="1" applyBorder="1" applyFont="1">
      <alignment horizontal="left" readingOrder="0" vertical="top"/>
    </xf>
    <xf borderId="67" fillId="2" fontId="6" numFmtId="0" xfId="0" applyAlignment="1" applyBorder="1" applyFont="1">
      <alignment horizontal="left" readingOrder="0" shrinkToFit="0" vertical="top" wrapText="1"/>
    </xf>
    <xf borderId="38" fillId="2" fontId="8" numFmtId="1" xfId="0" applyAlignment="1" applyBorder="1" applyFont="1" applyNumberFormat="1">
      <alignment horizontal="center" readingOrder="0"/>
    </xf>
    <xf borderId="85" fillId="2" fontId="6" numFmtId="0" xfId="0" applyAlignment="1" applyBorder="1" applyFont="1">
      <alignment readingOrder="0"/>
    </xf>
    <xf borderId="2" fillId="5" fontId="17" numFmtId="0" xfId="0" applyAlignment="1" applyBorder="1" applyFont="1">
      <alignment horizontal="left" readingOrder="0" vertical="center"/>
    </xf>
    <xf borderId="18" fillId="0" fontId="6" numFmtId="167" xfId="0" applyAlignment="1" applyBorder="1" applyFont="1" applyNumberFormat="1">
      <alignment horizontal="center" readingOrder="0" vertical="center"/>
    </xf>
    <xf borderId="18" fillId="0" fontId="6" numFmtId="0" xfId="0" applyAlignment="1" applyBorder="1" applyFont="1">
      <alignment horizontal="center" readingOrder="0" vertical="center"/>
    </xf>
    <xf borderId="18" fillId="0" fontId="8" numFmtId="170" xfId="0" applyAlignment="1" applyBorder="1" applyFont="1" applyNumberFormat="1">
      <alignment horizontal="center" vertical="center"/>
    </xf>
    <xf borderId="39" fillId="0" fontId="8" numFmtId="170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horizontal="left" readingOrder="0" shrinkToFit="0" vertical="center" wrapText="1"/>
    </xf>
    <xf borderId="40" fillId="2" fontId="8" numFmtId="0" xfId="0" applyAlignment="1" applyBorder="1" applyFont="1">
      <alignment horizontal="center" readingOrder="0" vertical="center"/>
    </xf>
    <xf borderId="2" fillId="5" fontId="18" numFmtId="171" xfId="0" applyAlignment="1" applyBorder="1" applyFont="1" applyNumberFormat="1">
      <alignment horizontal="center" readingOrder="0"/>
    </xf>
    <xf borderId="17" fillId="2" fontId="8" numFmtId="1" xfId="0" applyAlignment="1" applyBorder="1" applyFont="1" applyNumberFormat="1">
      <alignment horizontal="center" readingOrder="0"/>
    </xf>
    <xf borderId="41" fillId="2" fontId="8" numFmtId="0" xfId="0" applyAlignment="1" applyBorder="1" applyFont="1">
      <alignment horizontal="left" readingOrder="0" vertical="center"/>
    </xf>
    <xf borderId="39" fillId="0" fontId="8" numFmtId="170" xfId="0" applyBorder="1" applyFont="1" applyNumberFormat="1"/>
    <xf borderId="42" fillId="4" fontId="4" numFmtId="0" xfId="0" applyBorder="1" applyFont="1"/>
    <xf borderId="46" fillId="2" fontId="1" numFmtId="164" xfId="0" applyAlignment="1" applyBorder="1" applyFont="1" applyNumberFormat="1">
      <alignment readingOrder="0"/>
    </xf>
    <xf borderId="46" fillId="0" fontId="8" numFmtId="171" xfId="0" applyAlignment="1" applyBorder="1" applyFont="1" applyNumberFormat="1">
      <alignment readingOrder="0"/>
    </xf>
    <xf borderId="67" fillId="5" fontId="6" numFmtId="0" xfId="0" applyAlignment="1" applyBorder="1" applyFont="1">
      <alignment horizontal="left" readingOrder="0" vertical="top"/>
    </xf>
    <xf borderId="66" fillId="0" fontId="8" numFmtId="0" xfId="0" applyAlignment="1" applyBorder="1" applyFont="1">
      <alignment horizontal="center" readingOrder="0"/>
    </xf>
    <xf borderId="36" fillId="0" fontId="8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7" fillId="0" fontId="8" numFmtId="0" xfId="0" applyAlignment="1" applyBorder="1" applyFont="1">
      <alignment horizontal="center" readingOrder="0"/>
    </xf>
    <xf borderId="39" fillId="0" fontId="8" numFmtId="0" xfId="0" applyAlignment="1" applyBorder="1" applyFont="1">
      <alignment horizontal="center" readingOrder="0"/>
    </xf>
    <xf borderId="17" fillId="0" fontId="8" numFmtId="1" xfId="0" applyAlignment="1" applyBorder="1" applyFont="1" applyNumberFormat="1">
      <alignment horizontal="center" readingOrder="0"/>
    </xf>
    <xf borderId="39" fillId="0" fontId="8" numFmtId="166" xfId="0" applyAlignment="1" applyBorder="1" applyFont="1" applyNumberFormat="1">
      <alignment horizontal="center" readingOrder="0" vertical="center"/>
    </xf>
    <xf borderId="46" fillId="0" fontId="8" numFmtId="0" xfId="0" applyAlignment="1" applyBorder="1" applyFont="1">
      <alignment readingOrder="0"/>
    </xf>
    <xf borderId="18" fillId="2" fontId="1" numFmtId="164" xfId="0" applyAlignment="1" applyBorder="1" applyFont="1" applyNumberFormat="1">
      <alignment readingOrder="0"/>
    </xf>
    <xf borderId="2" fillId="5" fontId="13" numFmtId="0" xfId="0" applyAlignment="1" applyBorder="1" applyFont="1">
      <alignment horizontal="left" readingOrder="0"/>
    </xf>
    <xf borderId="18" fillId="0" fontId="6" numFmtId="167" xfId="0" applyAlignment="1" applyBorder="1" applyFont="1" applyNumberFormat="1">
      <alignment horizontal="center" vertical="center"/>
    </xf>
    <xf borderId="37" fillId="0" fontId="8" numFmtId="170" xfId="0" applyAlignment="1" applyBorder="1" applyFont="1" applyNumberFormat="1">
      <alignment horizontal="center" vertical="center"/>
    </xf>
    <xf borderId="39" fillId="0" fontId="8" numFmtId="172" xfId="0" applyAlignment="1" applyBorder="1" applyFont="1" applyNumberFormat="1">
      <alignment horizontal="center" vertical="center"/>
    </xf>
    <xf borderId="39" fillId="0" fontId="8" numFmtId="172" xfId="0" applyBorder="1" applyFont="1" applyNumberFormat="1"/>
    <xf borderId="1" fillId="6" fontId="1" numFmtId="0" xfId="0" applyAlignment="1" applyBorder="1" applyFont="1">
      <alignment readingOrder="0"/>
    </xf>
    <xf borderId="2" fillId="5" fontId="13" numFmtId="0" xfId="0" applyAlignment="1" applyBorder="1" applyFont="1">
      <alignment horizontal="left"/>
    </xf>
    <xf borderId="115" fillId="0" fontId="8" numFmtId="0" xfId="0" applyAlignment="1" applyBorder="1" applyFont="1">
      <alignment horizontal="center" vertical="center"/>
    </xf>
    <xf borderId="116" fillId="0" fontId="8" numFmtId="0" xfId="0" applyAlignment="1" applyBorder="1" applyFont="1">
      <alignment vertical="center"/>
    </xf>
    <xf borderId="111" fillId="0" fontId="8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/>
    </xf>
    <xf borderId="66" fillId="0" fontId="8" numFmtId="0" xfId="0" applyAlignment="1" applyBorder="1" applyFont="1">
      <alignment horizontal="center"/>
    </xf>
    <xf borderId="36" fillId="0" fontId="8" numFmtId="0" xfId="0" applyAlignment="1" applyBorder="1" applyFont="1">
      <alignment horizontal="center"/>
    </xf>
    <xf borderId="17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8" numFmtId="0" xfId="0" applyFont="1"/>
    <xf borderId="117" fillId="7" fontId="19" numFmtId="0" xfId="0" applyAlignment="1" applyBorder="1" applyFill="1" applyFont="1">
      <alignment horizontal="center"/>
    </xf>
    <xf borderId="118" fillId="0" fontId="3" numFmtId="0" xfId="0" applyBorder="1" applyFont="1"/>
    <xf borderId="119" fillId="0" fontId="3" numFmtId="0" xfId="0" applyBorder="1" applyFont="1"/>
    <xf borderId="120" fillId="0" fontId="1" numFmtId="0" xfId="0" applyBorder="1" applyFont="1"/>
    <xf borderId="121" fillId="0" fontId="1" numFmtId="0" xfId="0" applyBorder="1" applyFont="1"/>
    <xf borderId="122" fillId="0" fontId="4" numFmtId="0" xfId="0" applyBorder="1" applyFont="1"/>
    <xf borderId="96" fillId="0" fontId="4" numFmtId="0" xfId="0" applyBorder="1" applyFont="1"/>
    <xf borderId="80" fillId="0" fontId="1" numFmtId="0" xfId="0" applyBorder="1" applyFont="1"/>
    <xf borderId="123" fillId="0" fontId="1" numFmtId="0" xfId="0" applyBorder="1" applyFont="1"/>
    <xf borderId="122" fillId="0" fontId="1" numFmtId="0" xfId="0" applyBorder="1" applyFont="1"/>
    <xf borderId="28" fillId="0" fontId="1" numFmtId="0" xfId="0" applyBorder="1" applyFont="1"/>
    <xf borderId="124" fillId="0" fontId="1" numFmtId="0" xfId="0" applyBorder="1" applyFont="1"/>
    <xf borderId="125" fillId="0" fontId="1" numFmtId="0" xfId="0" applyBorder="1" applyFont="1"/>
    <xf borderId="126" fillId="0" fontId="1" numFmtId="0" xfId="0" applyBorder="1" applyFont="1"/>
    <xf borderId="127" fillId="0" fontId="1" numFmtId="0" xfId="0" applyBorder="1" applyFont="1"/>
    <xf borderId="128" fillId="0" fontId="1" numFmtId="0" xfId="0" applyBorder="1" applyFont="1"/>
    <xf borderId="105" fillId="0" fontId="1" numFmtId="0" xfId="0" applyBorder="1" applyFont="1"/>
    <xf borderId="129" fillId="0" fontId="1" numFmtId="0" xfId="0" applyBorder="1" applyFont="1"/>
    <xf borderId="130" fillId="0" fontId="1" numFmtId="0" xfId="0" applyBorder="1" applyFont="1"/>
    <xf borderId="120" fillId="0" fontId="4" numFmtId="0" xfId="0" applyBorder="1" applyFont="1"/>
    <xf borderId="50" fillId="0" fontId="1" numFmtId="0" xfId="0" applyBorder="1" applyFont="1"/>
    <xf borderId="36" fillId="0" fontId="1" numFmtId="0" xfId="0" applyBorder="1" applyFont="1"/>
    <xf borderId="131" fillId="0" fontId="1" numFmtId="0" xfId="0" applyBorder="1" applyFont="1"/>
    <xf borderId="132" fillId="0" fontId="1" numFmtId="0" xfId="0" applyBorder="1" applyFont="1"/>
    <xf borderId="76" fillId="0" fontId="1" numFmtId="0" xfId="0" applyBorder="1" applyFont="1"/>
    <xf borderId="133" fillId="0" fontId="1" numFmtId="0" xfId="0" applyBorder="1" applyFont="1"/>
    <xf borderId="2" fillId="8" fontId="20" numFmtId="0" xfId="0" applyAlignment="1" applyBorder="1" applyFill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104" fillId="0" fontId="1" numFmtId="0" xfId="0" applyBorder="1" applyFont="1"/>
    <xf borderId="9" fillId="0" fontId="1" numFmtId="0" xfId="0" applyBorder="1" applyFont="1"/>
    <xf borderId="12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21" fillId="0" fontId="1" numFmtId="0" xfId="0" applyBorder="1" applyFont="1"/>
    <xf borderId="24" fillId="0" fontId="1" numFmtId="0" xfId="0" applyBorder="1" applyFont="1"/>
    <xf borderId="47" fillId="0" fontId="1" numFmtId="0" xfId="0" applyBorder="1" applyFont="1"/>
    <xf borderId="25" fillId="0" fontId="1" numFmtId="0" xfId="0" applyBorder="1" applyFont="1"/>
    <xf borderId="53" fillId="0" fontId="1" numFmtId="0" xfId="0" applyBorder="1" applyFont="1"/>
    <xf borderId="134" fillId="9" fontId="21" numFmtId="0" xfId="0" applyAlignment="1" applyBorder="1" applyFill="1" applyFont="1">
      <alignment horizontal="center"/>
    </xf>
    <xf borderId="135" fillId="0" fontId="3" numFmtId="0" xfId="0" applyBorder="1" applyFont="1"/>
    <xf borderId="39" fillId="10" fontId="9" numFmtId="0" xfId="0" applyBorder="1" applyFill="1" applyFont="1"/>
    <xf borderId="39" fillId="10" fontId="2" numFmtId="10" xfId="0" applyAlignment="1" applyBorder="1" applyFont="1" applyNumberFormat="1">
      <alignment horizontal="right"/>
    </xf>
    <xf borderId="39" fillId="11" fontId="9" numFmtId="0" xfId="0" applyBorder="1" applyFill="1" applyFont="1"/>
    <xf borderId="39" fillId="11" fontId="2" numFmtId="9" xfId="0" applyAlignment="1" applyBorder="1" applyFont="1" applyNumberFormat="1">
      <alignment horizontal="right"/>
    </xf>
    <xf borderId="136" fillId="5" fontId="1" numFmtId="0" xfId="0" applyBorder="1" applyFont="1"/>
    <xf borderId="39" fillId="5" fontId="1" numFmtId="0" xfId="0" applyBorder="1" applyFont="1"/>
    <xf borderId="39" fillId="5" fontId="9" numFmtId="0" xfId="0" applyBorder="1" applyFont="1"/>
    <xf borderId="39" fillId="5" fontId="2" numFmtId="0" xfId="0" applyAlignment="1" applyBorder="1" applyFont="1">
      <alignment horizontal="right"/>
    </xf>
    <xf borderId="1" fillId="2" fontId="1" numFmtId="9" xfId="0" applyBorder="1" applyFont="1" applyNumberFormat="1"/>
    <xf borderId="39" fillId="12" fontId="9" numFmtId="0" xfId="0" applyBorder="1" applyFill="1" applyFont="1"/>
    <xf borderId="39" fillId="12" fontId="2" numFmtId="0" xfId="0" applyAlignment="1" applyBorder="1" applyFont="1">
      <alignment horizontal="right"/>
    </xf>
    <xf borderId="0" fillId="0" fontId="22" numFmtId="0" xfId="0" applyFont="1"/>
    <xf borderId="0" fillId="0" fontId="4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3" xfId="0" applyFont="1" applyNumberFormat="1"/>
    <xf borderId="0" fillId="0" fontId="4" numFmtId="3" xfId="0" applyFont="1" applyNumberFormat="1"/>
    <xf borderId="0" fillId="0" fontId="2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3" xfId="0" applyAlignment="1" applyFont="1" applyNumberFormat="1">
      <alignment horizontal="center"/>
    </xf>
    <xf borderId="0" fillId="0" fontId="4" numFmtId="0" xfId="0" applyFont="1"/>
    <xf borderId="0" fillId="0" fontId="1" numFmtId="10" xfId="0" applyFont="1" applyNumberFormat="1"/>
    <xf borderId="1" fillId="2" fontId="1" numFmtId="164" xfId="0" applyBorder="1" applyFont="1" applyNumberFormat="1"/>
    <xf borderId="1" fillId="3" fontId="4" numFmtId="0" xfId="0" applyBorder="1" applyFont="1"/>
    <xf borderId="2" fillId="3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vertical="center"/>
    </xf>
    <xf borderId="62" fillId="3" fontId="4" numFmtId="0" xfId="0" applyAlignment="1" applyBorder="1" applyFont="1">
      <alignment horizontal="center" shrinkToFit="0" vertical="center" wrapText="1"/>
    </xf>
    <xf borderId="137" fillId="3" fontId="4" numFmtId="0" xfId="0" applyAlignment="1" applyBorder="1" applyFont="1">
      <alignment horizontal="center" shrinkToFit="0" vertical="center" wrapText="1"/>
    </xf>
    <xf borderId="138" fillId="3" fontId="4" numFmtId="164" xfId="0" applyAlignment="1" applyBorder="1" applyFont="1" applyNumberFormat="1">
      <alignment horizontal="center" shrinkToFit="0" vertical="center" wrapText="1"/>
    </xf>
    <xf borderId="94" fillId="3" fontId="4" numFmtId="0" xfId="0" applyAlignment="1" applyBorder="1" applyFont="1">
      <alignment horizontal="center" shrinkToFit="0" vertical="center" wrapText="1"/>
    </xf>
    <xf borderId="139" fillId="5" fontId="4" numFmtId="0" xfId="0" applyAlignment="1" applyBorder="1" applyFont="1">
      <alignment horizontal="center" shrinkToFit="0" vertical="center" wrapText="1"/>
    </xf>
    <xf borderId="139" fillId="3" fontId="4" numFmtId="0" xfId="0" applyAlignment="1" applyBorder="1" applyFont="1">
      <alignment horizontal="center" shrinkToFit="0" vertical="center" wrapText="1"/>
    </xf>
    <xf borderId="7" fillId="3" fontId="24" numFmtId="0" xfId="0" applyAlignment="1" applyBorder="1" applyFont="1">
      <alignment horizontal="center" shrinkToFit="0" vertical="center" wrapText="1"/>
    </xf>
    <xf borderId="55" fillId="0" fontId="3" numFmtId="0" xfId="0" applyBorder="1" applyFont="1"/>
    <xf borderId="140" fillId="0" fontId="3" numFmtId="0" xfId="0" applyBorder="1" applyFont="1"/>
    <xf borderId="42" fillId="3" fontId="4" numFmtId="0" xfId="0" applyAlignment="1" applyBorder="1" applyFont="1">
      <alignment horizontal="center" shrinkToFit="0" vertical="center" wrapText="1"/>
    </xf>
    <xf borderId="46" fillId="3" fontId="4" numFmtId="164" xfId="0" applyAlignment="1" applyBorder="1" applyFont="1" applyNumberFormat="1">
      <alignment horizontal="center" shrinkToFit="0" vertical="center" wrapText="1"/>
    </xf>
    <xf borderId="141" fillId="5" fontId="4" numFmtId="0" xfId="0" applyAlignment="1" applyBorder="1" applyFont="1">
      <alignment horizontal="center" shrinkToFit="0" vertical="center" wrapText="1"/>
    </xf>
    <xf borderId="141" fillId="3" fontId="4" numFmtId="0" xfId="0" applyAlignment="1" applyBorder="1" applyFont="1">
      <alignment horizontal="center" shrinkToFit="0" vertical="center" wrapText="1"/>
    </xf>
    <xf borderId="56" fillId="2" fontId="1" numFmtId="0" xfId="0" applyBorder="1" applyFont="1"/>
    <xf borderId="142" fillId="2" fontId="1" numFmtId="164" xfId="0" applyBorder="1" applyFont="1" applyNumberFormat="1"/>
    <xf borderId="33" fillId="2" fontId="1" numFmtId="0" xfId="0" applyBorder="1" applyFont="1"/>
    <xf borderId="143" fillId="2" fontId="1" numFmtId="0" xfId="0" applyBorder="1" applyFont="1"/>
    <xf borderId="144" fillId="3" fontId="1" numFmtId="0" xfId="0" applyBorder="1" applyFont="1"/>
    <xf borderId="18" fillId="2" fontId="1" numFmtId="0" xfId="0" applyBorder="1" applyFont="1"/>
    <xf borderId="145" fillId="2" fontId="1" numFmtId="164" xfId="0" applyBorder="1" applyFont="1" applyNumberFormat="1"/>
    <xf borderId="136" fillId="2" fontId="1" numFmtId="0" xfId="0" applyBorder="1" applyFont="1"/>
    <xf borderId="146" fillId="3" fontId="1" numFmtId="1" xfId="0" applyBorder="1" applyFont="1" applyNumberFormat="1"/>
    <xf borderId="33" fillId="5" fontId="1" numFmtId="15" xfId="0" applyBorder="1" applyFont="1" applyNumberFormat="1"/>
    <xf borderId="18" fillId="5" fontId="1" numFmtId="0" xfId="0" applyBorder="1" applyFont="1"/>
    <xf borderId="145" fillId="2" fontId="25" numFmtId="164" xfId="0" applyBorder="1" applyFont="1" applyNumberFormat="1"/>
    <xf borderId="33" fillId="2" fontId="25" numFmtId="0" xfId="0" applyBorder="1" applyFont="1"/>
    <xf borderId="56" fillId="2" fontId="25" numFmtId="164" xfId="0" applyBorder="1" applyFont="1" applyNumberFormat="1"/>
    <xf borderId="17" fillId="2" fontId="1" numFmtId="173" xfId="0" applyAlignment="1" applyBorder="1" applyFont="1" applyNumberFormat="1">
      <alignment readingOrder="0"/>
    </xf>
    <xf borderId="18" fillId="2" fontId="1" numFmtId="0" xfId="0" applyAlignment="1" applyBorder="1" applyFont="1">
      <alignment readingOrder="0"/>
    </xf>
    <xf borderId="145" fillId="2" fontId="1" numFmtId="164" xfId="0" applyAlignment="1" applyBorder="1" applyFont="1" applyNumberFormat="1">
      <alignment readingOrder="0"/>
    </xf>
    <xf borderId="33" fillId="2" fontId="1" numFmtId="0" xfId="0" applyAlignment="1" applyBorder="1" applyFont="1">
      <alignment readingOrder="0"/>
    </xf>
    <xf borderId="56" fillId="2" fontId="1" numFmtId="164" xfId="0" applyAlignment="1" applyBorder="1" applyFont="1" applyNumberFormat="1">
      <alignment readingOrder="0"/>
    </xf>
    <xf borderId="17" fillId="2" fontId="1" numFmtId="171" xfId="0" applyAlignment="1" applyBorder="1" applyFont="1" applyNumberFormat="1">
      <alignment readingOrder="0"/>
    </xf>
    <xf borderId="143" fillId="2" fontId="1" numFmtId="1" xfId="0" applyBorder="1" applyFont="1" applyNumberFormat="1"/>
    <xf borderId="136" fillId="2" fontId="1" numFmtId="1" xfId="0" applyBorder="1" applyFont="1" applyNumberFormat="1"/>
    <xf borderId="143" fillId="2" fontId="1" numFmtId="0" xfId="0" applyAlignment="1" applyBorder="1" applyFont="1">
      <alignment readingOrder="0"/>
    </xf>
    <xf borderId="17" fillId="2" fontId="1" numFmtId="0" xfId="0" applyBorder="1" applyFont="1"/>
    <xf borderId="146" fillId="3" fontId="1" numFmtId="0" xfId="0" applyBorder="1" applyFont="1"/>
    <xf borderId="42" fillId="2" fontId="1" numFmtId="0" xfId="0" applyBorder="1" applyFont="1"/>
    <xf borderId="46" fillId="2" fontId="1" numFmtId="0" xfId="0" applyBorder="1" applyFont="1"/>
    <xf borderId="147" fillId="2" fontId="1" numFmtId="164" xfId="0" applyBorder="1" applyFont="1" applyNumberFormat="1"/>
    <xf borderId="148" fillId="2" fontId="1" numFmtId="0" xfId="0" applyBorder="1" applyFont="1"/>
    <xf borderId="149" fillId="2" fontId="1" numFmtId="164" xfId="0" applyBorder="1" applyFont="1" applyNumberFormat="1"/>
    <xf borderId="150" fillId="2" fontId="1" numFmtId="0" xfId="0" applyBorder="1" applyFont="1"/>
    <xf borderId="141" fillId="2" fontId="1" numFmtId="0" xfId="0" applyBorder="1" applyFont="1"/>
    <xf borderId="15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</xdr:colOff>
      <xdr:row>34</xdr:row>
      <xdr:rowOff>9525</xdr:rowOff>
    </xdr:from>
    <xdr:ext cx="2266950" cy="381000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923925</xdr:colOff>
      <xdr:row>63</xdr:row>
      <xdr:rowOff>28575</xdr:rowOff>
    </xdr:from>
    <xdr:ext cx="2571750" cy="12287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96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128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186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216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923925</xdr:colOff>
      <xdr:row>245</xdr:row>
      <xdr:rowOff>28575</xdr:rowOff>
    </xdr:from>
    <xdr:ext cx="2552700" cy="12477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278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310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370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923925</xdr:colOff>
      <xdr:row>399</xdr:row>
      <xdr:rowOff>28575</xdr:rowOff>
    </xdr:from>
    <xdr:ext cx="2552700" cy="12477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462</xdr:row>
      <xdr:rowOff>9525</xdr:rowOff>
    </xdr:from>
    <xdr:ext cx="2266950" cy="390525"/>
    <xdr:pic>
      <xdr:nvPicPr>
        <xdr:cNvPr descr="http://valledupar.com/festival/casas/logoBancolombia.gif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923925</xdr:colOff>
      <xdr:row>429</xdr:row>
      <xdr:rowOff>28575</xdr:rowOff>
    </xdr:from>
    <xdr:ext cx="2552700" cy="12477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933450</xdr:colOff>
      <xdr:row>489</xdr:row>
      <xdr:rowOff>114300</xdr:rowOff>
    </xdr:from>
    <xdr:ext cx="2552700" cy="12477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7.29"/>
    <col customWidth="1" min="3" max="3" width="17.29"/>
    <col customWidth="1" min="4" max="4" width="11.43"/>
    <col customWidth="1" min="5" max="5" width="17.14"/>
    <col customWidth="1" min="6" max="6" width="31.43"/>
    <col customWidth="1" min="7" max="7" width="23.86"/>
    <col customWidth="1" min="8" max="9" width="22.43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1"/>
      <c r="E2" s="4" t="s">
        <v>1</v>
      </c>
      <c r="F2" s="5"/>
      <c r="G2" s="5"/>
      <c r="H2" s="5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2</v>
      </c>
      <c r="C4" s="8"/>
      <c r="D4" s="1"/>
      <c r="E4" s="9" t="s">
        <v>3</v>
      </c>
      <c r="F4" s="10" t="s">
        <v>4</v>
      </c>
      <c r="G4" s="8"/>
      <c r="H4" s="11" t="s">
        <v>5</v>
      </c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/>
      <c r="C5" s="14"/>
      <c r="D5" s="1"/>
      <c r="E5" s="15"/>
      <c r="F5" s="16" t="s">
        <v>6</v>
      </c>
      <c r="G5" s="17"/>
      <c r="H5" s="18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0" t="s">
        <v>7</v>
      </c>
      <c r="C6" s="21"/>
      <c r="D6" s="1"/>
      <c r="E6" s="15"/>
      <c r="F6" s="16" t="s">
        <v>8</v>
      </c>
      <c r="G6" s="17"/>
      <c r="H6" s="18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0" t="s">
        <v>9</v>
      </c>
      <c r="C7" s="21"/>
      <c r="D7" s="1"/>
      <c r="E7" s="15"/>
      <c r="F7" s="16" t="s">
        <v>10</v>
      </c>
      <c r="G7" s="17"/>
      <c r="H7" s="18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2" t="s">
        <v>11</v>
      </c>
      <c r="C8" s="23"/>
      <c r="D8" s="1"/>
      <c r="E8" s="15"/>
      <c r="F8" s="16" t="s">
        <v>12</v>
      </c>
      <c r="G8" s="17"/>
      <c r="H8" s="18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24"/>
      <c r="F9" s="25" t="s">
        <v>13</v>
      </c>
      <c r="G9" s="26"/>
      <c r="H9" s="27"/>
      <c r="I9" s="2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29" t="s">
        <v>14</v>
      </c>
      <c r="F10" s="30"/>
      <c r="G10" s="3"/>
      <c r="H10" s="31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32" t="s">
        <v>15</v>
      </c>
      <c r="F11" s="33" t="s">
        <v>16</v>
      </c>
      <c r="G11" s="34" t="s">
        <v>17</v>
      </c>
      <c r="H11" s="35" t="s">
        <v>18</v>
      </c>
      <c r="I11" s="36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37">
        <v>529915.0</v>
      </c>
      <c r="F12" s="38"/>
      <c r="G12" s="39"/>
      <c r="H12" s="40"/>
      <c r="I12" s="4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42">
        <v>143545.0</v>
      </c>
      <c r="F13" s="43"/>
      <c r="G13" s="44"/>
      <c r="H13" s="45"/>
      <c r="I13" s="4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42"/>
      <c r="F14" s="43"/>
      <c r="G14" s="44"/>
      <c r="H14" s="45"/>
      <c r="I14" s="4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42"/>
      <c r="F15" s="43"/>
      <c r="G15" s="44"/>
      <c r="H15" s="45"/>
      <c r="I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42"/>
      <c r="F16" s="43"/>
      <c r="G16" s="44"/>
      <c r="H16" s="45"/>
      <c r="I16" s="4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47"/>
      <c r="F17" s="43"/>
      <c r="G17" s="44"/>
      <c r="H17" s="48"/>
      <c r="I17" s="4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50"/>
      <c r="F18" s="51"/>
      <c r="G18" s="44"/>
      <c r="H18" s="48"/>
      <c r="I18" s="4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50"/>
      <c r="F19" s="51"/>
      <c r="G19" s="44"/>
      <c r="H19" s="48"/>
      <c r="I19" s="4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50"/>
      <c r="F20" s="51"/>
      <c r="G20" s="44"/>
      <c r="H20" s="48"/>
      <c r="I20" s="4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50"/>
      <c r="F21" s="51"/>
      <c r="G21" s="44"/>
      <c r="H21" s="48"/>
      <c r="I21" s="4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52"/>
      <c r="F22" s="53"/>
      <c r="G22" s="54"/>
      <c r="H22" s="55"/>
      <c r="I22" s="5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57"/>
      <c r="F23" s="58"/>
      <c r="G23" s="58"/>
      <c r="H23" s="59">
        <f t="shared" ref="H23:I23" si="1">SUM(H12:H22)</f>
        <v>0</v>
      </c>
      <c r="I23" s="59">
        <f t="shared" si="1"/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60" t="s">
        <v>20</v>
      </c>
      <c r="F24" s="33" t="s">
        <v>21</v>
      </c>
      <c r="G24" s="61" t="s">
        <v>22</v>
      </c>
      <c r="H24" s="61" t="s">
        <v>23</v>
      </c>
      <c r="I24" s="6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63"/>
      <c r="F25" s="64"/>
      <c r="G25" s="65"/>
      <c r="H25" s="66"/>
      <c r="I25" s="67" t="s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68"/>
      <c r="F26" s="69"/>
      <c r="G26" s="69"/>
      <c r="H26" s="69"/>
      <c r="I26" s="7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F6:G6"/>
    <mergeCell ref="F7:G7"/>
    <mergeCell ref="E23:G23"/>
    <mergeCell ref="H24:I24"/>
    <mergeCell ref="E25:E26"/>
    <mergeCell ref="F25:F26"/>
    <mergeCell ref="G25:G26"/>
    <mergeCell ref="H25:H26"/>
    <mergeCell ref="F8:G8"/>
    <mergeCell ref="F9:G9"/>
    <mergeCell ref="F10:G10"/>
    <mergeCell ref="H10:I10"/>
    <mergeCell ref="B2:C2"/>
    <mergeCell ref="E2:I2"/>
    <mergeCell ref="B4:C4"/>
    <mergeCell ref="E4:E9"/>
    <mergeCell ref="F4:G4"/>
    <mergeCell ref="H4:I9"/>
    <mergeCell ref="F5:G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5.0"/>
    <col customWidth="1" min="3" max="3" width="17.14"/>
    <col customWidth="1" min="4" max="4" width="3.43"/>
    <col customWidth="1" min="5" max="5" width="20.86"/>
    <col customWidth="1" min="6" max="6" width="30.29"/>
    <col customWidth="1" min="7" max="7" width="24.29"/>
    <col customWidth="1" min="8" max="8" width="20.57"/>
    <col customWidth="1" min="9" max="9" width="16.57"/>
    <col customWidth="1" min="10" max="10" width="5.57"/>
    <col customWidth="1" min="11" max="11" width="20.29"/>
    <col customWidth="1" min="12" max="12" width="14.29"/>
    <col customWidth="1" min="13" max="15" width="17.71"/>
    <col customWidth="1" min="16" max="16" width="21.71"/>
    <col customWidth="1" min="17" max="17" width="5.0"/>
    <col customWidth="1" min="18" max="18" width="14.57"/>
    <col customWidth="1" min="19" max="19" width="43.86"/>
    <col customWidth="1" min="20" max="21" width="20.0"/>
    <col customWidth="1" min="22" max="26" width="10.71"/>
  </cols>
  <sheetData>
    <row r="1">
      <c r="A1" s="1"/>
      <c r="B1" s="1"/>
      <c r="C1" s="1"/>
      <c r="D1" s="1"/>
      <c r="E1" s="1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1"/>
      <c r="B2" s="2" t="s">
        <v>25</v>
      </c>
      <c r="C2" s="3"/>
      <c r="D2" s="71"/>
      <c r="E2" s="4" t="s">
        <v>26</v>
      </c>
      <c r="F2" s="5"/>
      <c r="G2" s="5"/>
      <c r="H2" s="5"/>
      <c r="I2" s="3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1"/>
      <c r="B3" s="1"/>
      <c r="C3" s="1"/>
      <c r="D3" s="1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72" t="s">
        <v>2</v>
      </c>
      <c r="C4" s="12"/>
      <c r="D4" s="1"/>
      <c r="E4" s="9" t="s">
        <v>3</v>
      </c>
      <c r="F4" s="10" t="str">
        <f t="shared" ref="F4:F9" si="1">+'[1]Causación Nómina'!C2</f>
        <v>#REF!</v>
      </c>
      <c r="G4" s="8"/>
      <c r="H4" s="11" t="s">
        <v>27</v>
      </c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27"/>
      <c r="C5" s="28"/>
      <c r="D5" s="1"/>
      <c r="E5" s="15"/>
      <c r="F5" s="16" t="str">
        <f t="shared" si="1"/>
        <v>#REF!</v>
      </c>
      <c r="G5" s="17"/>
      <c r="H5" s="18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73" t="s">
        <v>28</v>
      </c>
      <c r="C6" s="74">
        <f>H12</f>
        <v>140000000</v>
      </c>
      <c r="D6" s="1"/>
      <c r="E6" s="15"/>
      <c r="F6" s="16" t="str">
        <f t="shared" si="1"/>
        <v>#REF!</v>
      </c>
      <c r="G6" s="17"/>
      <c r="H6" s="18"/>
      <c r="I6" s="1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20" t="s">
        <v>29</v>
      </c>
      <c r="C7" s="21">
        <v>0.0</v>
      </c>
      <c r="D7" s="1"/>
      <c r="E7" s="15"/>
      <c r="F7" s="16" t="str">
        <f t="shared" si="1"/>
        <v>#REF!</v>
      </c>
      <c r="G7" s="17"/>
      <c r="H7" s="18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75" t="s">
        <v>30</v>
      </c>
      <c r="C8" s="76">
        <f>+C6-C7</f>
        <v>140000000</v>
      </c>
      <c r="D8" s="1"/>
      <c r="E8" s="15"/>
      <c r="F8" s="16" t="str">
        <f t="shared" si="1"/>
        <v>#REF!</v>
      </c>
      <c r="G8" s="17"/>
      <c r="H8" s="18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0" t="s">
        <v>31</v>
      </c>
      <c r="C9" s="21">
        <f>H13</f>
        <v>26600000</v>
      </c>
      <c r="D9" s="1"/>
      <c r="E9" s="24"/>
      <c r="F9" s="25" t="str">
        <f t="shared" si="1"/>
        <v>#REF!</v>
      </c>
      <c r="G9" s="26"/>
      <c r="H9" s="27"/>
      <c r="I9" s="2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0" t="s">
        <v>32</v>
      </c>
      <c r="C10" s="21"/>
      <c r="D10" s="1"/>
      <c r="E10" s="29" t="s">
        <v>14</v>
      </c>
      <c r="F10" s="30">
        <v>45204.0</v>
      </c>
      <c r="G10" s="3"/>
      <c r="H10" s="31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 t="s">
        <v>33</v>
      </c>
      <c r="C11" s="21"/>
      <c r="D11" s="1"/>
      <c r="E11" s="32" t="s">
        <v>15</v>
      </c>
      <c r="F11" s="77" t="s">
        <v>16</v>
      </c>
      <c r="G11" s="34" t="s">
        <v>17</v>
      </c>
      <c r="H11" s="35" t="s">
        <v>18</v>
      </c>
      <c r="I11" s="36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34</v>
      </c>
      <c r="C12" s="21"/>
      <c r="D12" s="1"/>
      <c r="E12" s="37">
        <v>143505.0</v>
      </c>
      <c r="F12" s="38" t="s">
        <v>35</v>
      </c>
      <c r="G12" s="39"/>
      <c r="H12" s="40">
        <f>Kardex!F7</f>
        <v>140000000</v>
      </c>
      <c r="I12" s="4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 t="s">
        <v>36</v>
      </c>
      <c r="C13" s="21"/>
      <c r="D13" s="1"/>
      <c r="E13" s="42">
        <v>2408010.0</v>
      </c>
      <c r="F13" s="43" t="s">
        <v>37</v>
      </c>
      <c r="G13" s="78">
        <v>0.19</v>
      </c>
      <c r="H13" s="45">
        <f>H12*G13</f>
        <v>26600000</v>
      </c>
      <c r="I13" s="4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9" t="s">
        <v>38</v>
      </c>
      <c r="C14" s="80">
        <f>I14</f>
        <v>166600000</v>
      </c>
      <c r="D14" s="1"/>
      <c r="E14" s="42">
        <v>220505.0</v>
      </c>
      <c r="F14" s="43" t="s">
        <v>39</v>
      </c>
      <c r="G14" s="44"/>
      <c r="H14" s="45"/>
      <c r="I14" s="46">
        <f>H12+H13</f>
        <v>166600000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42"/>
      <c r="F15" s="43"/>
      <c r="G15" s="44"/>
      <c r="H15" s="45"/>
      <c r="I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42"/>
      <c r="F16" s="43"/>
      <c r="G16" s="44"/>
      <c r="H16" s="45"/>
      <c r="I16" s="4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47"/>
      <c r="F17" s="43"/>
      <c r="G17" s="44"/>
      <c r="H17" s="48"/>
      <c r="I17" s="4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50"/>
      <c r="F18" s="51"/>
      <c r="G18" s="44"/>
      <c r="H18" s="48"/>
      <c r="I18" s="4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50"/>
      <c r="F19" s="51"/>
      <c r="G19" s="44"/>
      <c r="H19" s="48"/>
      <c r="I19" s="4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50"/>
      <c r="F20" s="51"/>
      <c r="G20" s="44"/>
      <c r="H20" s="48"/>
      <c r="I20" s="4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50"/>
      <c r="F21" s="51"/>
      <c r="G21" s="44"/>
      <c r="H21" s="48"/>
      <c r="I21" s="4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52"/>
      <c r="F22" s="53"/>
      <c r="G22" s="54"/>
      <c r="H22" s="55"/>
      <c r="I22" s="5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57"/>
      <c r="F23" s="58"/>
      <c r="G23" s="58"/>
      <c r="H23" s="59">
        <f t="shared" ref="H23:I23" si="2">SUM(H12:H22)</f>
        <v>166600000</v>
      </c>
      <c r="I23" s="59">
        <f t="shared" si="2"/>
        <v>166600000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60" t="s">
        <v>20</v>
      </c>
      <c r="F24" s="33" t="s">
        <v>21</v>
      </c>
      <c r="G24" s="61" t="s">
        <v>22</v>
      </c>
      <c r="H24" s="61" t="s">
        <v>23</v>
      </c>
      <c r="I24" s="6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63"/>
      <c r="F25" s="64"/>
      <c r="G25" s="65"/>
      <c r="H25" s="66"/>
      <c r="I25" s="67" t="s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68"/>
      <c r="F26" s="69"/>
      <c r="G26" s="69"/>
      <c r="H26" s="69"/>
      <c r="I26" s="7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81"/>
      <c r="B28" s="81"/>
      <c r="C28" s="81"/>
      <c r="D28" s="81"/>
      <c r="E28" s="81"/>
      <c r="F28" s="82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1"/>
      <c r="B29" s="1"/>
      <c r="C29" s="1"/>
      <c r="D29" s="1"/>
      <c r="E29" s="1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40</v>
      </c>
      <c r="C30" s="3"/>
      <c r="D30" s="1"/>
      <c r="E30" s="4" t="s">
        <v>26</v>
      </c>
      <c r="F30" s="5"/>
      <c r="G30" s="5"/>
      <c r="H30" s="5"/>
      <c r="I30" s="3"/>
      <c r="J30" s="1"/>
      <c r="K30" s="4" t="s">
        <v>41</v>
      </c>
      <c r="L30" s="5"/>
      <c r="M30" s="5"/>
      <c r="N30" s="5"/>
      <c r="O30" s="5"/>
      <c r="P30" s="3"/>
      <c r="Q30" s="1"/>
      <c r="R30" s="4" t="s">
        <v>26</v>
      </c>
      <c r="S30" s="5"/>
      <c r="T30" s="5"/>
      <c r="U30" s="3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72" t="s">
        <v>2</v>
      </c>
      <c r="C32" s="12"/>
      <c r="D32" s="1"/>
      <c r="E32" s="9" t="s">
        <v>3</v>
      </c>
      <c r="F32" s="10" t="str">
        <f>+$F$4</f>
        <v>#REF!</v>
      </c>
      <c r="G32" s="8"/>
      <c r="H32" s="11" t="s">
        <v>42</v>
      </c>
      <c r="I32" s="12"/>
      <c r="J32" s="1"/>
      <c r="K32" s="1"/>
      <c r="L32" s="1"/>
      <c r="M32" s="1"/>
      <c r="N32" s="1"/>
      <c r="O32" s="1"/>
      <c r="P32" s="1"/>
      <c r="Q32" s="1"/>
      <c r="R32" s="83" t="s">
        <v>43</v>
      </c>
      <c r="S32" s="84" t="str">
        <f>$F$4</f>
        <v>#REF!</v>
      </c>
      <c r="T32" s="85" t="s">
        <v>44</v>
      </c>
      <c r="U32" s="12"/>
      <c r="V32" s="1"/>
      <c r="W32" s="1"/>
      <c r="X32" s="1"/>
      <c r="Y32" s="1"/>
      <c r="Z32" s="1"/>
    </row>
    <row r="33" ht="15.0" customHeight="1">
      <c r="A33" s="1"/>
      <c r="B33" s="27"/>
      <c r="C33" s="28"/>
      <c r="D33" s="1"/>
      <c r="E33" s="15"/>
      <c r="F33" s="16" t="str">
        <f>+$F$5</f>
        <v>#REF!</v>
      </c>
      <c r="G33" s="17"/>
      <c r="H33" s="18"/>
      <c r="I33" s="19"/>
      <c r="J33" s="1"/>
      <c r="K33" s="1"/>
      <c r="L33" s="1"/>
      <c r="M33" s="1"/>
      <c r="N33" s="1"/>
      <c r="O33" s="1"/>
      <c r="P33" s="1"/>
      <c r="Q33" s="1"/>
      <c r="R33" s="15"/>
      <c r="S33" s="86" t="str">
        <f>$F$5</f>
        <v>#REF!</v>
      </c>
      <c r="T33" s="18"/>
      <c r="U33" s="19"/>
      <c r="V33" s="1"/>
      <c r="W33" s="1"/>
      <c r="X33" s="1"/>
      <c r="Y33" s="1"/>
      <c r="Z33" s="1"/>
    </row>
    <row r="34" ht="15.0" customHeight="1">
      <c r="A34" s="1"/>
      <c r="B34" s="73" t="s">
        <v>28</v>
      </c>
      <c r="C34" s="74">
        <f>H40</f>
        <v>60000000</v>
      </c>
      <c r="D34" s="1"/>
      <c r="E34" s="15"/>
      <c r="F34" s="16" t="str">
        <f>+$F$6</f>
        <v>#REF!</v>
      </c>
      <c r="G34" s="17"/>
      <c r="H34" s="18"/>
      <c r="I34" s="19"/>
      <c r="J34" s="1"/>
      <c r="K34" s="1"/>
      <c r="L34" s="1"/>
      <c r="M34" s="1"/>
      <c r="N34" s="1"/>
      <c r="O34" s="1"/>
      <c r="P34" s="1"/>
      <c r="Q34" s="1"/>
      <c r="R34" s="15"/>
      <c r="S34" s="86" t="str">
        <f>$F$6</f>
        <v>#REF!</v>
      </c>
      <c r="T34" s="18"/>
      <c r="U34" s="19"/>
      <c r="V34" s="1"/>
      <c r="W34" s="1"/>
      <c r="X34" s="1"/>
      <c r="Y34" s="1"/>
      <c r="Z34" s="1"/>
    </row>
    <row r="35" ht="15.0" customHeight="1">
      <c r="A35" s="1"/>
      <c r="B35" s="20" t="s">
        <v>29</v>
      </c>
      <c r="C35" s="21">
        <v>0.0</v>
      </c>
      <c r="D35" s="1"/>
      <c r="E35" s="15"/>
      <c r="F35" s="16" t="str">
        <f>+$F$7</f>
        <v>#REF!</v>
      </c>
      <c r="G35" s="17"/>
      <c r="H35" s="18"/>
      <c r="I35" s="19"/>
      <c r="J35" s="1"/>
      <c r="K35" s="10" t="s">
        <v>45</v>
      </c>
      <c r="L35" s="8"/>
      <c r="M35" s="87"/>
      <c r="N35" s="87"/>
      <c r="O35" s="87"/>
      <c r="P35" s="88"/>
      <c r="Q35" s="1"/>
      <c r="R35" s="15"/>
      <c r="S35" s="86" t="str">
        <f>$F$7</f>
        <v>#REF!</v>
      </c>
      <c r="T35" s="18"/>
      <c r="U35" s="19"/>
      <c r="V35" s="1"/>
      <c r="W35" s="1"/>
      <c r="X35" s="1"/>
      <c r="Y35" s="1"/>
      <c r="Z35" s="1"/>
    </row>
    <row r="36" ht="15.0" customHeight="1">
      <c r="A36" s="1"/>
      <c r="B36" s="75" t="s">
        <v>30</v>
      </c>
      <c r="C36" s="76">
        <f>+C34-C35</f>
        <v>60000000</v>
      </c>
      <c r="D36" s="1"/>
      <c r="E36" s="15"/>
      <c r="F36" s="16" t="str">
        <f>+$F$8</f>
        <v>#REF!</v>
      </c>
      <c r="G36" s="17"/>
      <c r="H36" s="18"/>
      <c r="I36" s="19"/>
      <c r="J36" s="1"/>
      <c r="K36" s="89"/>
      <c r="L36" s="90"/>
      <c r="M36" s="91"/>
      <c r="N36" s="91"/>
      <c r="O36" s="91"/>
      <c r="P36" s="90"/>
      <c r="Q36" s="1"/>
      <c r="R36" s="15"/>
      <c r="S36" s="86" t="str">
        <f>$F$8</f>
        <v>#REF!</v>
      </c>
      <c r="T36" s="18"/>
      <c r="U36" s="19"/>
      <c r="V36" s="1"/>
      <c r="W36" s="1"/>
      <c r="X36" s="1"/>
      <c r="Y36" s="1"/>
      <c r="Z36" s="1"/>
    </row>
    <row r="37" ht="15.75" customHeight="1">
      <c r="A37" s="1"/>
      <c r="B37" s="20" t="s">
        <v>31</v>
      </c>
      <c r="C37" s="21">
        <f>H41</f>
        <v>11400000</v>
      </c>
      <c r="D37" s="1"/>
      <c r="E37" s="24"/>
      <c r="F37" s="25" t="str">
        <f>+$F$9</f>
        <v>#REF!</v>
      </c>
      <c r="G37" s="26"/>
      <c r="H37" s="27"/>
      <c r="I37" s="28"/>
      <c r="J37" s="1"/>
      <c r="K37" s="92"/>
      <c r="L37" s="90"/>
      <c r="M37" s="93" t="s">
        <v>46</v>
      </c>
      <c r="N37" s="91"/>
      <c r="O37" s="94" t="str">
        <f>+K35</f>
        <v>CUENTA No. 846-209871-846</v>
      </c>
      <c r="P37" s="17"/>
      <c r="Q37" s="1"/>
      <c r="R37" s="15"/>
      <c r="S37" s="86" t="str">
        <f>$F$9</f>
        <v>#REF!</v>
      </c>
      <c r="T37" s="27"/>
      <c r="U37" s="28"/>
      <c r="V37" s="1"/>
      <c r="W37" s="1"/>
      <c r="X37" s="1"/>
      <c r="Y37" s="1"/>
      <c r="Z37" s="1"/>
    </row>
    <row r="38" ht="15.75" customHeight="1">
      <c r="A38" s="1"/>
      <c r="B38" s="20" t="s">
        <v>32</v>
      </c>
      <c r="C38" s="21">
        <f t="shared" ref="C38:C39" si="3">I42</f>
        <v>1500000</v>
      </c>
      <c r="D38" s="1"/>
      <c r="E38" s="29" t="s">
        <v>14</v>
      </c>
      <c r="F38" s="30">
        <f>+F10</f>
        <v>45204</v>
      </c>
      <c r="G38" s="3"/>
      <c r="H38" s="31"/>
      <c r="I38" s="19"/>
      <c r="J38" s="1"/>
      <c r="K38" s="95"/>
      <c r="L38" s="17"/>
      <c r="M38" s="91"/>
      <c r="N38" s="96"/>
      <c r="O38" s="91"/>
      <c r="P38" s="90"/>
      <c r="Q38" s="1"/>
      <c r="R38" s="97" t="s">
        <v>47</v>
      </c>
      <c r="S38" s="98" t="s">
        <v>48</v>
      </c>
      <c r="T38" s="99" t="s">
        <v>14</v>
      </c>
      <c r="U38" s="100">
        <v>45209.0</v>
      </c>
      <c r="V38" s="1"/>
      <c r="W38" s="1"/>
      <c r="X38" s="1"/>
      <c r="Y38" s="1"/>
      <c r="Z38" s="1"/>
    </row>
    <row r="39" ht="15.75" customHeight="1">
      <c r="A39" s="1"/>
      <c r="B39" s="20" t="s">
        <v>33</v>
      </c>
      <c r="C39" s="21">
        <f t="shared" si="3"/>
        <v>662400</v>
      </c>
      <c r="D39" s="1"/>
      <c r="E39" s="32" t="s">
        <v>15</v>
      </c>
      <c r="F39" s="77" t="s">
        <v>16</v>
      </c>
      <c r="G39" s="34" t="s">
        <v>17</v>
      </c>
      <c r="H39" s="35" t="s">
        <v>18</v>
      </c>
      <c r="I39" s="36" t="s">
        <v>19</v>
      </c>
      <c r="J39" s="1"/>
      <c r="K39" s="92"/>
      <c r="L39" s="90"/>
      <c r="M39" s="91"/>
      <c r="N39" s="91"/>
      <c r="O39" s="101"/>
      <c r="P39" s="17"/>
      <c r="Q39" s="1"/>
      <c r="R39" s="102" t="s">
        <v>49</v>
      </c>
      <c r="S39" s="103" t="s">
        <v>50</v>
      </c>
      <c r="T39" s="102" t="s">
        <v>51</v>
      </c>
      <c r="U39" s="49">
        <f>O40</f>
        <v>20771280</v>
      </c>
      <c r="V39" s="1"/>
      <c r="W39" s="1"/>
      <c r="X39" s="1"/>
      <c r="Y39" s="1"/>
      <c r="Z39" s="1"/>
    </row>
    <row r="40" ht="15.75" customHeight="1">
      <c r="A40" s="1"/>
      <c r="B40" s="20" t="s">
        <v>34</v>
      </c>
      <c r="C40" s="21"/>
      <c r="D40" s="1"/>
      <c r="E40" s="37">
        <v>143505.0</v>
      </c>
      <c r="F40" s="38" t="s">
        <v>35</v>
      </c>
      <c r="G40" s="39"/>
      <c r="H40" s="40">
        <f>Kardex!F8</f>
        <v>60000000</v>
      </c>
      <c r="I40" s="41"/>
      <c r="J40" s="1"/>
      <c r="K40" s="92"/>
      <c r="L40" s="104"/>
      <c r="M40" s="91"/>
      <c r="N40" s="105"/>
      <c r="O40" s="106">
        <f>L47</f>
        <v>20771280</v>
      </c>
      <c r="P40" s="107"/>
      <c r="Q40" s="1"/>
      <c r="R40" s="108" t="s">
        <v>52</v>
      </c>
      <c r="S40" s="109" t="s">
        <v>53</v>
      </c>
      <c r="T40" s="110" t="s">
        <v>54</v>
      </c>
      <c r="U40" s="111"/>
      <c r="V40" s="1"/>
      <c r="W40" s="1"/>
      <c r="X40" s="1"/>
      <c r="Y40" s="1"/>
      <c r="Z40" s="1"/>
    </row>
    <row r="41" ht="15.75" customHeight="1">
      <c r="A41" s="1"/>
      <c r="B41" s="20" t="s">
        <v>36</v>
      </c>
      <c r="C41" s="21"/>
      <c r="D41" s="1"/>
      <c r="E41" s="42">
        <v>2408010.0</v>
      </c>
      <c r="F41" s="43" t="s">
        <v>37</v>
      </c>
      <c r="G41" s="78">
        <v>0.19</v>
      </c>
      <c r="H41" s="45">
        <f>H40*G41</f>
        <v>11400000</v>
      </c>
      <c r="I41" s="46"/>
      <c r="J41" s="1"/>
      <c r="K41" s="112" t="s">
        <v>55</v>
      </c>
      <c r="L41" s="113"/>
      <c r="M41" s="91"/>
      <c r="N41" s="91"/>
      <c r="O41" s="91"/>
      <c r="P41" s="90"/>
      <c r="Q41" s="1"/>
      <c r="R41" s="114" t="s">
        <v>56</v>
      </c>
      <c r="S41" s="115"/>
      <c r="T41" s="115"/>
      <c r="U41" s="116"/>
      <c r="V41" s="1"/>
      <c r="W41" s="1"/>
      <c r="X41" s="1"/>
      <c r="Y41" s="1"/>
      <c r="Z41" s="1"/>
    </row>
    <row r="42" ht="15.75" customHeight="1">
      <c r="A42" s="1"/>
      <c r="B42" s="79" t="s">
        <v>38</v>
      </c>
      <c r="C42" s="80">
        <f>I44-H45</f>
        <v>48466320</v>
      </c>
      <c r="D42" s="1"/>
      <c r="E42" s="42">
        <v>236540.0</v>
      </c>
      <c r="F42" s="43" t="s">
        <v>57</v>
      </c>
      <c r="G42" s="117">
        <v>0.025</v>
      </c>
      <c r="H42" s="45"/>
      <c r="I42" s="46">
        <f>H40*G42</f>
        <v>1500000</v>
      </c>
      <c r="J42" s="1"/>
      <c r="K42" s="118"/>
      <c r="L42" s="119"/>
      <c r="M42" s="120" t="s">
        <v>58</v>
      </c>
      <c r="N42" s="121"/>
      <c r="O42" s="121"/>
      <c r="P42" s="113"/>
      <c r="Q42" s="1"/>
      <c r="R42" s="122" t="s">
        <v>59</v>
      </c>
      <c r="S42" s="123"/>
      <c r="T42" s="123"/>
      <c r="U42" s="124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42">
        <v>236840.0</v>
      </c>
      <c r="F43" s="43" t="s">
        <v>60</v>
      </c>
      <c r="G43" s="44" t="s">
        <v>61</v>
      </c>
      <c r="H43" s="45"/>
      <c r="I43" s="46">
        <f>H40*11.04/1000</f>
        <v>662400</v>
      </c>
      <c r="J43" s="1"/>
      <c r="K43" s="125" t="str">
        <f>CONCATENATE( "A FAVOR DE:", " ",[2]FACTURA!N37)</f>
        <v>#ERROR!</v>
      </c>
      <c r="L43" s="113"/>
      <c r="M43" s="118"/>
      <c r="N43" s="126"/>
      <c r="O43" s="126"/>
      <c r="P43" s="119"/>
      <c r="Q43" s="1"/>
      <c r="R43" s="127"/>
      <c r="S43" s="128"/>
      <c r="T43" s="128"/>
      <c r="U43" s="129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42">
        <v>220505.0</v>
      </c>
      <c r="F44" s="43" t="s">
        <v>62</v>
      </c>
      <c r="G44" s="44"/>
      <c r="H44" s="45"/>
      <c r="I44" s="46">
        <f>H40+H41-I42-I43</f>
        <v>69237600</v>
      </c>
      <c r="J44" s="1"/>
      <c r="K44" s="118"/>
      <c r="L44" s="119"/>
      <c r="M44" s="130" t="s">
        <v>63</v>
      </c>
      <c r="N44" s="121"/>
      <c r="O44" s="121"/>
      <c r="P44" s="113"/>
      <c r="Q44" s="1"/>
      <c r="R44" s="32" t="s">
        <v>64</v>
      </c>
      <c r="S44" s="35" t="s">
        <v>17</v>
      </c>
      <c r="T44" s="35" t="s">
        <v>18</v>
      </c>
      <c r="U44" s="36" t="s">
        <v>65</v>
      </c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42">
        <v>220505.0</v>
      </c>
      <c r="F45" s="43" t="s">
        <v>62</v>
      </c>
      <c r="G45" s="78">
        <v>0.3</v>
      </c>
      <c r="H45" s="48">
        <f>I44*G45</f>
        <v>20771280</v>
      </c>
      <c r="I45" s="49"/>
      <c r="J45" s="1"/>
      <c r="K45" s="131" t="s">
        <v>66</v>
      </c>
      <c r="L45" s="132"/>
      <c r="M45" s="118"/>
      <c r="N45" s="126"/>
      <c r="O45" s="126"/>
      <c r="P45" s="119"/>
      <c r="Q45" s="1"/>
      <c r="R45" s="42">
        <v>220505.0</v>
      </c>
      <c r="S45" s="43" t="s">
        <v>62</v>
      </c>
      <c r="T45" s="133">
        <f>U39</f>
        <v>20771280</v>
      </c>
      <c r="U45" s="134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50">
        <v>111005.0</v>
      </c>
      <c r="F46" s="51" t="s">
        <v>67</v>
      </c>
      <c r="G46" s="44"/>
      <c r="H46" s="48"/>
      <c r="I46" s="49">
        <f>H45</f>
        <v>20771280</v>
      </c>
      <c r="J46" s="1"/>
      <c r="K46" s="131" t="s">
        <v>68</v>
      </c>
      <c r="L46" s="132"/>
      <c r="M46" s="91"/>
      <c r="N46" s="91"/>
      <c r="O46" s="91"/>
      <c r="P46" s="90" t="s">
        <v>69</v>
      </c>
      <c r="Q46" s="1"/>
      <c r="R46" s="50">
        <v>111005.0</v>
      </c>
      <c r="S46" s="51" t="s">
        <v>67</v>
      </c>
      <c r="T46" s="48"/>
      <c r="U46" s="49">
        <f>U39</f>
        <v>20771280</v>
      </c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50"/>
      <c r="F47" s="51"/>
      <c r="G47" s="44"/>
      <c r="H47" s="48"/>
      <c r="I47" s="49"/>
      <c r="J47" s="1"/>
      <c r="K47" s="131" t="s">
        <v>70</v>
      </c>
      <c r="L47" s="132">
        <f>I46</f>
        <v>20771280</v>
      </c>
      <c r="M47" s="91"/>
      <c r="N47" s="91"/>
      <c r="O47" s="91"/>
      <c r="P47" s="90" t="s">
        <v>69</v>
      </c>
      <c r="Q47" s="1"/>
      <c r="R47" s="135"/>
      <c r="S47" s="136"/>
      <c r="T47" s="48"/>
      <c r="U47" s="49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50"/>
      <c r="F48" s="51"/>
      <c r="G48" s="44"/>
      <c r="H48" s="48"/>
      <c r="I48" s="49"/>
      <c r="J48" s="1"/>
      <c r="K48" s="137" t="s">
        <v>71</v>
      </c>
      <c r="L48" s="132"/>
      <c r="M48" s="91"/>
      <c r="N48" s="91"/>
      <c r="O48" s="91"/>
      <c r="P48" s="90"/>
      <c r="Q48" s="1"/>
      <c r="R48" s="138"/>
      <c r="S48" s="139"/>
      <c r="T48" s="140"/>
      <c r="U48" s="14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50"/>
      <c r="F49" s="51"/>
      <c r="G49" s="44"/>
      <c r="H49" s="48"/>
      <c r="I49" s="49"/>
      <c r="J49" s="1"/>
      <c r="K49" s="131" t="s">
        <v>72</v>
      </c>
      <c r="L49" s="132"/>
      <c r="M49" s="91"/>
      <c r="N49" s="142"/>
      <c r="O49" s="142"/>
      <c r="P49" s="90"/>
      <c r="Q49" s="1"/>
      <c r="R49" s="143" t="s">
        <v>73</v>
      </c>
      <c r="S49" s="144"/>
      <c r="T49" s="145">
        <f t="shared" ref="T49:U49" si="4">SUM(T45:T48)</f>
        <v>20771280</v>
      </c>
      <c r="U49" s="146">
        <f t="shared" si="4"/>
        <v>20771280</v>
      </c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52"/>
      <c r="F50" s="53"/>
      <c r="G50" s="54"/>
      <c r="H50" s="55"/>
      <c r="I50" s="56"/>
      <c r="J50" s="1"/>
      <c r="K50" s="147"/>
      <c r="L50" s="148"/>
      <c r="M50" s="149"/>
      <c r="N50" s="150" t="s">
        <v>74</v>
      </c>
      <c r="O50" s="151"/>
      <c r="P50" s="148"/>
      <c r="Q50" s="1"/>
      <c r="R50" s="152" t="s">
        <v>75</v>
      </c>
      <c r="S50" s="153"/>
      <c r="T50" s="154" t="s">
        <v>76</v>
      </c>
      <c r="U50" s="155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57"/>
      <c r="F51" s="58"/>
      <c r="G51" s="58"/>
      <c r="H51" s="59">
        <f t="shared" ref="H51:I51" si="5">SUM(H40:H50)</f>
        <v>92171280</v>
      </c>
      <c r="I51" s="59">
        <f t="shared" si="5"/>
        <v>92171280</v>
      </c>
      <c r="J51" s="1"/>
      <c r="K51" s="1"/>
      <c r="L51" s="1"/>
      <c r="M51" s="1"/>
      <c r="N51" s="1"/>
      <c r="O51" s="1"/>
      <c r="P51" s="1"/>
      <c r="Q51" s="1"/>
      <c r="R51" s="156" t="s">
        <v>77</v>
      </c>
      <c r="S51" s="157" t="s">
        <v>78</v>
      </c>
      <c r="T51" s="158"/>
      <c r="U51" s="129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60" t="s">
        <v>20</v>
      </c>
      <c r="F52" s="33" t="s">
        <v>21</v>
      </c>
      <c r="G52" s="61" t="s">
        <v>22</v>
      </c>
      <c r="H52" s="61" t="s">
        <v>23</v>
      </c>
      <c r="I52" s="62"/>
      <c r="J52" s="1"/>
      <c r="K52" s="1"/>
      <c r="L52" s="1"/>
      <c r="M52" s="1"/>
      <c r="N52" s="1"/>
      <c r="O52" s="1"/>
      <c r="P52" s="1"/>
      <c r="Q52" s="1"/>
      <c r="R52" s="156" t="s">
        <v>79</v>
      </c>
      <c r="S52" s="157">
        <v>8.73298721E8</v>
      </c>
      <c r="T52" s="18"/>
      <c r="U52" s="19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63"/>
      <c r="F53" s="64"/>
      <c r="G53" s="65"/>
      <c r="H53" s="66"/>
      <c r="I53" s="67" t="s">
        <v>24</v>
      </c>
      <c r="J53" s="1"/>
      <c r="K53" s="1"/>
      <c r="L53" s="1"/>
      <c r="M53" s="1"/>
      <c r="N53" s="1"/>
      <c r="O53" s="1"/>
      <c r="P53" s="1"/>
      <c r="Q53" s="1"/>
      <c r="R53" s="159" t="s">
        <v>80</v>
      </c>
      <c r="S53" s="160"/>
      <c r="T53" s="18"/>
      <c r="U53" s="19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68"/>
      <c r="F54" s="69"/>
      <c r="G54" s="69"/>
      <c r="H54" s="69"/>
      <c r="I54" s="70"/>
      <c r="J54" s="1"/>
      <c r="K54" s="1"/>
      <c r="L54" s="1"/>
      <c r="M54" s="1"/>
      <c r="N54" s="1"/>
      <c r="O54" s="1"/>
      <c r="P54" s="1"/>
      <c r="Q54" s="1"/>
      <c r="R54" s="161" t="s">
        <v>81</v>
      </c>
      <c r="S54" s="12"/>
      <c r="T54" s="27"/>
      <c r="U54" s="28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8"/>
      <c r="S55" s="19"/>
      <c r="T55" s="162" t="s">
        <v>82</v>
      </c>
      <c r="U55" s="163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7"/>
      <c r="S56" s="28"/>
      <c r="T56" s="138" t="s">
        <v>83</v>
      </c>
      <c r="U56" s="164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 t="s">
        <v>20</v>
      </c>
      <c r="S57" s="35" t="s">
        <v>21</v>
      </c>
      <c r="T57" s="34" t="s">
        <v>23</v>
      </c>
      <c r="U57" s="62"/>
      <c r="V57" s="1"/>
      <c r="W57" s="1"/>
      <c r="X57" s="1"/>
      <c r="Y57" s="1"/>
      <c r="Z57" s="1"/>
    </row>
    <row r="58" ht="33.0" customHeight="1">
      <c r="A58" s="1"/>
      <c r="B58" s="1"/>
      <c r="C58" s="1"/>
      <c r="D58" s="1"/>
      <c r="E58" s="1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65"/>
      <c r="S58" s="166"/>
      <c r="T58" s="167"/>
      <c r="U58" s="28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81"/>
      <c r="B60" s="81"/>
      <c r="C60" s="81"/>
      <c r="D60" s="81"/>
      <c r="E60" s="81"/>
      <c r="F60" s="8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1"/>
      <c r="B61" s="1"/>
      <c r="C61" s="1"/>
      <c r="D61" s="1"/>
      <c r="E61" s="1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 t="s">
        <v>84</v>
      </c>
      <c r="C62" s="3"/>
      <c r="D62" s="1"/>
      <c r="E62" s="4" t="s">
        <v>26</v>
      </c>
      <c r="F62" s="5"/>
      <c r="G62" s="5"/>
      <c r="H62" s="5"/>
      <c r="I62" s="3"/>
      <c r="J62" s="1"/>
      <c r="K62" s="4" t="s">
        <v>41</v>
      </c>
      <c r="L62" s="5"/>
      <c r="M62" s="5"/>
      <c r="N62" s="5"/>
      <c r="O62" s="5"/>
      <c r="P62" s="3"/>
      <c r="Q62" s="1"/>
      <c r="R62" s="4" t="s">
        <v>26</v>
      </c>
      <c r="S62" s="5"/>
      <c r="T62" s="5"/>
      <c r="U62" s="3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1"/>
      <c r="B64" s="72" t="s">
        <v>2</v>
      </c>
      <c r="C64" s="12"/>
      <c r="D64" s="1"/>
      <c r="E64" s="9" t="s">
        <v>3</v>
      </c>
      <c r="F64" s="10" t="str">
        <f>+$F$4</f>
        <v>#REF!</v>
      </c>
      <c r="G64" s="8"/>
      <c r="H64" s="11" t="s">
        <v>85</v>
      </c>
      <c r="I64" s="12"/>
      <c r="J64" s="1"/>
      <c r="K64" s="168"/>
      <c r="L64" s="169"/>
      <c r="M64" s="169"/>
      <c r="N64" s="169"/>
      <c r="O64" s="170"/>
      <c r="P64" s="1"/>
      <c r="Q64" s="1"/>
      <c r="R64" s="171" t="s">
        <v>43</v>
      </c>
      <c r="S64" s="84" t="str">
        <f>$F$4</f>
        <v>#REF!</v>
      </c>
      <c r="T64" s="85" t="s">
        <v>86</v>
      </c>
      <c r="U64" s="12"/>
      <c r="V64" s="1"/>
      <c r="W64" s="1"/>
      <c r="X64" s="1"/>
      <c r="Y64" s="1"/>
      <c r="Z64" s="1"/>
    </row>
    <row r="65" ht="15.0" customHeight="1">
      <c r="A65" s="1"/>
      <c r="B65" s="172"/>
      <c r="C65" s="173"/>
      <c r="D65" s="1"/>
      <c r="E65" s="15"/>
      <c r="F65" s="16" t="str">
        <f>+$F$5</f>
        <v>#REF!</v>
      </c>
      <c r="G65" s="17"/>
      <c r="H65" s="18"/>
      <c r="I65" s="19"/>
      <c r="J65" s="1"/>
      <c r="K65" s="174"/>
      <c r="L65" s="1"/>
      <c r="M65" s="1"/>
      <c r="N65" s="1"/>
      <c r="O65" s="175"/>
      <c r="P65" s="1"/>
      <c r="Q65" s="1"/>
      <c r="R65" s="15"/>
      <c r="S65" s="86" t="str">
        <f>$F$5</f>
        <v>#REF!</v>
      </c>
      <c r="T65" s="18"/>
      <c r="U65" s="19"/>
      <c r="V65" s="1"/>
      <c r="W65" s="1"/>
      <c r="X65" s="1"/>
      <c r="Y65" s="1"/>
      <c r="Z65" s="1"/>
    </row>
    <row r="66" ht="15.0" customHeight="1">
      <c r="A66" s="1"/>
      <c r="B66" s="20" t="s">
        <v>87</v>
      </c>
      <c r="C66" s="21">
        <f>I72</f>
        <v>112000000</v>
      </c>
      <c r="D66" s="1"/>
      <c r="E66" s="15"/>
      <c r="F66" s="16" t="str">
        <f>+$F$6</f>
        <v>#REF!</v>
      </c>
      <c r="G66" s="17"/>
      <c r="H66" s="18"/>
      <c r="I66" s="19"/>
      <c r="J66" s="1"/>
      <c r="K66" s="176" t="s">
        <v>88</v>
      </c>
      <c r="L66" s="177"/>
      <c r="M66" s="1"/>
      <c r="N66" s="1"/>
      <c r="O66" s="175"/>
      <c r="P66" s="1"/>
      <c r="Q66" s="1"/>
      <c r="R66" s="15"/>
      <c r="S66" s="86" t="str">
        <f>$F$6</f>
        <v>#REF!</v>
      </c>
      <c r="T66" s="18"/>
      <c r="U66" s="19"/>
      <c r="V66" s="1"/>
      <c r="W66" s="1"/>
      <c r="X66" s="1"/>
      <c r="Y66" s="1"/>
      <c r="Z66" s="1"/>
    </row>
    <row r="67" ht="15.0" customHeight="1">
      <c r="A67" s="1"/>
      <c r="B67" s="20" t="s">
        <v>29</v>
      </c>
      <c r="C67" s="21"/>
      <c r="D67" s="1"/>
      <c r="E67" s="15"/>
      <c r="F67" s="16" t="str">
        <f>+$F$7</f>
        <v>#REF!</v>
      </c>
      <c r="G67" s="17"/>
      <c r="H67" s="18"/>
      <c r="I67" s="19"/>
      <c r="J67" s="1"/>
      <c r="K67" s="18"/>
      <c r="L67" s="178"/>
      <c r="M67" s="1"/>
      <c r="N67" s="1"/>
      <c r="O67" s="175"/>
      <c r="P67" s="1"/>
      <c r="Q67" s="1"/>
      <c r="R67" s="15"/>
      <c r="S67" s="86" t="str">
        <f>$F$7</f>
        <v>#REF!</v>
      </c>
      <c r="T67" s="18"/>
      <c r="U67" s="19"/>
      <c r="V67" s="1"/>
      <c r="W67" s="1"/>
      <c r="X67" s="1"/>
      <c r="Y67" s="1"/>
      <c r="Z67" s="1"/>
    </row>
    <row r="68" ht="15.0" customHeight="1">
      <c r="A68" s="1"/>
      <c r="B68" s="75" t="s">
        <v>89</v>
      </c>
      <c r="C68" s="21">
        <f>C66</f>
        <v>112000000</v>
      </c>
      <c r="D68" s="1"/>
      <c r="E68" s="15"/>
      <c r="F68" s="16" t="str">
        <f>+$F$8</f>
        <v>#REF!</v>
      </c>
      <c r="G68" s="17"/>
      <c r="H68" s="18"/>
      <c r="I68" s="19"/>
      <c r="J68" s="1"/>
      <c r="K68" s="118"/>
      <c r="L68" s="179"/>
      <c r="M68" s="1"/>
      <c r="N68" s="1"/>
      <c r="O68" s="175"/>
      <c r="P68" s="1"/>
      <c r="Q68" s="1"/>
      <c r="R68" s="15"/>
      <c r="S68" s="86" t="str">
        <f>$F$8</f>
        <v>#REF!</v>
      </c>
      <c r="T68" s="18"/>
      <c r="U68" s="19"/>
      <c r="V68" s="1"/>
      <c r="W68" s="1"/>
      <c r="X68" s="1"/>
      <c r="Y68" s="1"/>
      <c r="Z68" s="1"/>
    </row>
    <row r="69" ht="15.75" customHeight="1">
      <c r="A69" s="1"/>
      <c r="B69" s="20" t="s">
        <v>31</v>
      </c>
      <c r="C69" s="21">
        <f>I73</f>
        <v>21280000</v>
      </c>
      <c r="D69" s="1"/>
      <c r="E69" s="24"/>
      <c r="F69" s="25" t="str">
        <f>+$F$9</f>
        <v>#REF!</v>
      </c>
      <c r="G69" s="26"/>
      <c r="H69" s="27"/>
      <c r="I69" s="28"/>
      <c r="J69" s="1"/>
      <c r="K69" s="174"/>
      <c r="L69" s="1"/>
      <c r="M69" s="1"/>
      <c r="N69" s="1"/>
      <c r="O69" s="175"/>
      <c r="P69" s="1"/>
      <c r="Q69" s="1"/>
      <c r="R69" s="15"/>
      <c r="S69" s="86" t="str">
        <f>$F$9</f>
        <v>#REF!</v>
      </c>
      <c r="T69" s="27"/>
      <c r="U69" s="28"/>
      <c r="V69" s="1"/>
      <c r="W69" s="1"/>
      <c r="X69" s="1"/>
      <c r="Y69" s="1"/>
      <c r="Z69" s="1"/>
    </row>
    <row r="70" ht="15.75" customHeight="1">
      <c r="A70" s="1"/>
      <c r="B70" s="20" t="s">
        <v>32</v>
      </c>
      <c r="C70" s="21">
        <f t="shared" ref="C70:C71" si="6">H74</f>
        <v>2800000</v>
      </c>
      <c r="D70" s="1"/>
      <c r="E70" s="29" t="s">
        <v>14</v>
      </c>
      <c r="F70" s="30"/>
      <c r="G70" s="3"/>
      <c r="H70" s="31"/>
      <c r="I70" s="19"/>
      <c r="J70" s="1"/>
      <c r="K70" s="174"/>
      <c r="L70" s="1"/>
      <c r="M70" s="1"/>
      <c r="N70" s="1"/>
      <c r="O70" s="175"/>
      <c r="P70" s="1"/>
      <c r="Q70" s="1"/>
      <c r="R70" s="180" t="s">
        <v>90</v>
      </c>
      <c r="S70" s="181" t="s">
        <v>91</v>
      </c>
      <c r="T70" s="182" t="s">
        <v>92</v>
      </c>
      <c r="U70" s="183">
        <f>M71</f>
        <v>129243520</v>
      </c>
      <c r="V70" s="1"/>
      <c r="W70" s="1"/>
      <c r="X70" s="1"/>
      <c r="Y70" s="1"/>
      <c r="Z70" s="1"/>
    </row>
    <row r="71" ht="15.75" customHeight="1">
      <c r="A71" s="1"/>
      <c r="B71" s="20" t="s">
        <v>33</v>
      </c>
      <c r="C71" s="21">
        <f t="shared" si="6"/>
        <v>1236480</v>
      </c>
      <c r="D71" s="1"/>
      <c r="E71" s="32" t="s">
        <v>15</v>
      </c>
      <c r="F71" s="77" t="s">
        <v>16</v>
      </c>
      <c r="G71" s="34" t="s">
        <v>17</v>
      </c>
      <c r="H71" s="35" t="s">
        <v>18</v>
      </c>
      <c r="I71" s="36" t="s">
        <v>19</v>
      </c>
      <c r="J71" s="1"/>
      <c r="K71" s="184" t="s">
        <v>93</v>
      </c>
      <c r="L71" s="1"/>
      <c r="M71" s="185">
        <f>H80</f>
        <v>129243520</v>
      </c>
      <c r="N71" s="5"/>
      <c r="O71" s="17"/>
      <c r="P71" s="1"/>
      <c r="Q71" s="1"/>
      <c r="R71" s="186" t="s">
        <v>94</v>
      </c>
      <c r="S71" s="187" t="s">
        <v>95</v>
      </c>
      <c r="T71" s="188" t="s">
        <v>14</v>
      </c>
      <c r="U71" s="189">
        <v>45214.0</v>
      </c>
      <c r="V71" s="1"/>
      <c r="W71" s="1"/>
      <c r="X71" s="1"/>
      <c r="Y71" s="1"/>
      <c r="Z71" s="1"/>
    </row>
    <row r="72" ht="15.75" customHeight="1">
      <c r="A72" s="1"/>
      <c r="B72" s="20" t="s">
        <v>34</v>
      </c>
      <c r="C72" s="21"/>
      <c r="D72" s="1"/>
      <c r="E72" s="37">
        <v>413505.0</v>
      </c>
      <c r="F72" s="38" t="s">
        <v>96</v>
      </c>
      <c r="G72" s="39"/>
      <c r="H72" s="40"/>
      <c r="I72" s="41">
        <f>Kardex!H9*1.4</f>
        <v>112000000</v>
      </c>
      <c r="J72" s="1"/>
      <c r="K72" s="184"/>
      <c r="L72" s="1"/>
      <c r="M72" s="1"/>
      <c r="N72" s="1"/>
      <c r="O72" s="175"/>
      <c r="P72" s="1"/>
      <c r="Q72" s="1"/>
      <c r="R72" s="186" t="s">
        <v>97</v>
      </c>
      <c r="S72" s="187"/>
      <c r="T72" s="187" t="s">
        <v>98</v>
      </c>
      <c r="U72" s="190" t="s">
        <v>99</v>
      </c>
      <c r="V72" s="1"/>
      <c r="W72" s="1"/>
      <c r="X72" s="1"/>
      <c r="Y72" s="1"/>
      <c r="Z72" s="1"/>
    </row>
    <row r="73" ht="15.75" customHeight="1">
      <c r="A73" s="1"/>
      <c r="B73" s="20" t="s">
        <v>36</v>
      </c>
      <c r="C73" s="21">
        <f>H76</f>
        <v>616000</v>
      </c>
      <c r="D73" s="1"/>
      <c r="E73" s="42">
        <v>240805.0</v>
      </c>
      <c r="F73" s="43" t="s">
        <v>100</v>
      </c>
      <c r="G73" s="78">
        <v>0.19</v>
      </c>
      <c r="H73" s="45"/>
      <c r="I73" s="46">
        <f>I72*G73</f>
        <v>21280000</v>
      </c>
      <c r="J73" s="1"/>
      <c r="K73" s="184" t="s">
        <v>101</v>
      </c>
      <c r="L73" s="1"/>
      <c r="M73" s="191"/>
      <c r="N73" s="5"/>
      <c r="O73" s="17"/>
      <c r="P73" s="1"/>
      <c r="Q73" s="1"/>
      <c r="R73" s="192" t="s">
        <v>52</v>
      </c>
      <c r="S73" s="193"/>
      <c r="T73" s="193"/>
      <c r="U73" s="194"/>
      <c r="V73" s="1"/>
      <c r="W73" s="1"/>
      <c r="X73" s="1"/>
      <c r="Y73" s="1"/>
      <c r="Z73" s="1"/>
    </row>
    <row r="74" ht="15.75" customHeight="1">
      <c r="A74" s="1"/>
      <c r="B74" s="20" t="s">
        <v>38</v>
      </c>
      <c r="C74" s="21">
        <f>H80</f>
        <v>129243520</v>
      </c>
      <c r="D74" s="1"/>
      <c r="E74" s="42">
        <v>135515.0</v>
      </c>
      <c r="F74" s="43" t="s">
        <v>102</v>
      </c>
      <c r="G74" s="117">
        <v>0.025</v>
      </c>
      <c r="H74" s="45">
        <f>I72*G74</f>
        <v>2800000</v>
      </c>
      <c r="I74" s="46"/>
      <c r="J74" s="1"/>
      <c r="K74" s="184" t="s">
        <v>103</v>
      </c>
      <c r="L74" s="1"/>
      <c r="M74" s="195" t="str">
        <f>+'[1]Horas Extras'!P63</f>
        <v>#REF!</v>
      </c>
      <c r="N74" s="5"/>
      <c r="O74" s="17"/>
      <c r="P74" s="1"/>
      <c r="Q74" s="1"/>
      <c r="R74" s="196" t="s">
        <v>104</v>
      </c>
      <c r="S74" s="197"/>
      <c r="T74" s="197"/>
      <c r="U74" s="12"/>
      <c r="V74" s="1"/>
      <c r="W74" s="1"/>
      <c r="X74" s="1"/>
      <c r="Y74" s="1"/>
      <c r="Z74" s="1"/>
    </row>
    <row r="75" ht="15.75" customHeight="1">
      <c r="A75" s="1"/>
      <c r="B75" s="174"/>
      <c r="C75" s="175"/>
      <c r="D75" s="1"/>
      <c r="E75" s="42">
        <v>135518.0</v>
      </c>
      <c r="F75" s="43" t="s">
        <v>105</v>
      </c>
      <c r="G75" s="44" t="s">
        <v>61</v>
      </c>
      <c r="H75" s="45">
        <f>I72*11.04/1000</f>
        <v>1236480</v>
      </c>
      <c r="I75" s="46"/>
      <c r="J75" s="1"/>
      <c r="K75" s="184" t="s">
        <v>106</v>
      </c>
      <c r="L75" s="1"/>
      <c r="M75" s="198"/>
      <c r="N75" s="5"/>
      <c r="O75" s="17"/>
      <c r="P75" s="1"/>
      <c r="Q75" s="1"/>
      <c r="R75" s="172"/>
      <c r="S75" s="199"/>
      <c r="T75" s="199"/>
      <c r="U75" s="173"/>
      <c r="V75" s="1"/>
      <c r="W75" s="1"/>
      <c r="X75" s="1"/>
      <c r="Y75" s="1"/>
      <c r="Z75" s="1"/>
    </row>
    <row r="76" ht="15.75" customHeight="1">
      <c r="A76" s="1"/>
      <c r="B76" s="20" t="s">
        <v>107</v>
      </c>
      <c r="C76" s="76">
        <f>Kardex!H9</f>
        <v>80000000</v>
      </c>
      <c r="D76" s="1"/>
      <c r="E76" s="42">
        <v>135516.0</v>
      </c>
      <c r="F76" s="43" t="s">
        <v>108</v>
      </c>
      <c r="G76" s="117">
        <v>0.0055</v>
      </c>
      <c r="H76" s="45">
        <f>I72*G76</f>
        <v>616000</v>
      </c>
      <c r="I76" s="46"/>
      <c r="J76" s="1"/>
      <c r="K76" s="184" t="s">
        <v>109</v>
      </c>
      <c r="L76" s="1"/>
      <c r="M76" s="200" t="s">
        <v>110</v>
      </c>
      <c r="N76" s="5"/>
      <c r="O76" s="17"/>
      <c r="P76" s="1"/>
      <c r="Q76" s="1"/>
      <c r="R76" s="201" t="s">
        <v>111</v>
      </c>
      <c r="S76" s="202"/>
      <c r="T76" s="202"/>
      <c r="U76" s="203"/>
      <c r="V76" s="1"/>
      <c r="W76" s="1"/>
      <c r="X76" s="1"/>
      <c r="Y76" s="1"/>
      <c r="Z76" s="1"/>
    </row>
    <row r="77" ht="15.75" customHeight="1">
      <c r="A77" s="1"/>
      <c r="B77" s="204"/>
      <c r="C77" s="205"/>
      <c r="D77" s="1"/>
      <c r="E77" s="47">
        <v>236595.0</v>
      </c>
      <c r="F77" s="43" t="s">
        <v>112</v>
      </c>
      <c r="G77" s="44"/>
      <c r="H77" s="48"/>
      <c r="I77" s="49">
        <f>H76</f>
        <v>616000</v>
      </c>
      <c r="J77" s="1"/>
      <c r="K77" s="184" t="s">
        <v>113</v>
      </c>
      <c r="L77" s="1"/>
      <c r="M77" s="206" t="s">
        <v>114</v>
      </c>
      <c r="N77" s="5"/>
      <c r="O77" s="17"/>
      <c r="P77" s="1"/>
      <c r="Q77" s="1"/>
      <c r="R77" s="207"/>
      <c r="S77" s="144"/>
      <c r="T77" s="144"/>
      <c r="U77" s="62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50">
        <v>130505.0</v>
      </c>
      <c r="F78" s="51" t="s">
        <v>115</v>
      </c>
      <c r="G78" s="44"/>
      <c r="H78" s="48">
        <f>I72+I73-H74-H75</f>
        <v>129243520</v>
      </c>
      <c r="I78" s="49"/>
      <c r="J78" s="1"/>
      <c r="K78" s="204"/>
      <c r="L78" s="208"/>
      <c r="M78" s="208"/>
      <c r="N78" s="208"/>
      <c r="O78" s="205"/>
      <c r="P78" s="1"/>
      <c r="Q78" s="1"/>
      <c r="R78" s="209" t="s">
        <v>64</v>
      </c>
      <c r="S78" s="210" t="s">
        <v>116</v>
      </c>
      <c r="T78" s="33" t="s">
        <v>117</v>
      </c>
      <c r="U78" s="211" t="s">
        <v>65</v>
      </c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50">
        <v>130505.0</v>
      </c>
      <c r="F79" s="51" t="s">
        <v>115</v>
      </c>
      <c r="G79" s="44"/>
      <c r="H79" s="48"/>
      <c r="I79" s="49">
        <f>H78</f>
        <v>129243520</v>
      </c>
      <c r="J79" s="1"/>
      <c r="K79" s="1"/>
      <c r="L79" s="1"/>
      <c r="M79" s="1"/>
      <c r="N79" s="1"/>
      <c r="O79" s="1"/>
      <c r="P79" s="1"/>
      <c r="Q79" s="1"/>
      <c r="R79" s="50">
        <v>130505.0</v>
      </c>
      <c r="S79" s="51" t="s">
        <v>115</v>
      </c>
      <c r="T79" s="212"/>
      <c r="U79" s="213">
        <f>U70</f>
        <v>129243520</v>
      </c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50">
        <v>111005.0</v>
      </c>
      <c r="F80" s="51" t="s">
        <v>67</v>
      </c>
      <c r="G80" s="44"/>
      <c r="H80" s="48">
        <f>I79</f>
        <v>129243520</v>
      </c>
      <c r="I80" s="49"/>
      <c r="J80" s="1"/>
      <c r="K80" s="214">
        <f>I72-Kardex!H9</f>
        <v>32000000</v>
      </c>
      <c r="L80" s="1"/>
      <c r="M80" s="1"/>
      <c r="N80" s="1"/>
      <c r="O80" s="1"/>
      <c r="P80" s="1"/>
      <c r="Q80" s="1"/>
      <c r="R80" s="50">
        <v>111005.0</v>
      </c>
      <c r="S80" s="51" t="s">
        <v>67</v>
      </c>
      <c r="T80" s="215">
        <f>U70</f>
        <v>129243520</v>
      </c>
      <c r="U80" s="216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50"/>
      <c r="F81" s="51"/>
      <c r="G81" s="44"/>
      <c r="H81" s="48"/>
      <c r="I81" s="49"/>
      <c r="J81" s="1"/>
      <c r="K81" s="1"/>
      <c r="L81" s="1"/>
      <c r="M81" s="1"/>
      <c r="N81" s="1"/>
      <c r="O81" s="1"/>
      <c r="P81" s="1"/>
      <c r="Q81" s="1"/>
      <c r="R81" s="217"/>
      <c r="S81" s="218"/>
      <c r="T81" s="219"/>
      <c r="U81" s="216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52"/>
      <c r="F82" s="53"/>
      <c r="G82" s="54"/>
      <c r="H82" s="55"/>
      <c r="I82" s="56"/>
      <c r="J82" s="1"/>
      <c r="K82" s="1"/>
      <c r="L82" s="1"/>
      <c r="M82" s="1"/>
      <c r="N82" s="1"/>
      <c r="O82" s="1"/>
      <c r="P82" s="1"/>
      <c r="Q82" s="1"/>
      <c r="R82" s="220"/>
      <c r="S82" s="221"/>
      <c r="T82" s="222"/>
      <c r="U82" s="223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57"/>
      <c r="F83" s="58"/>
      <c r="G83" s="58"/>
      <c r="H83" s="59">
        <f t="shared" ref="H83:I83" si="7">SUM(H72:H82)</f>
        <v>263139520</v>
      </c>
      <c r="I83" s="59">
        <f t="shared" si="7"/>
        <v>263139520</v>
      </c>
      <c r="J83" s="1"/>
      <c r="K83" s="1"/>
      <c r="L83" s="1"/>
      <c r="M83" s="1"/>
      <c r="N83" s="1"/>
      <c r="O83" s="1"/>
      <c r="P83" s="1"/>
      <c r="Q83" s="1"/>
      <c r="R83" s="224" t="s">
        <v>118</v>
      </c>
      <c r="S83" s="225"/>
      <c r="T83" s="226" t="s">
        <v>119</v>
      </c>
      <c r="U83" s="12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60" t="s">
        <v>20</v>
      </c>
      <c r="F84" s="33" t="s">
        <v>21</v>
      </c>
      <c r="G84" s="61" t="s">
        <v>22</v>
      </c>
      <c r="H84" s="61" t="s">
        <v>23</v>
      </c>
      <c r="I84" s="62"/>
      <c r="J84" s="1"/>
      <c r="K84" s="1"/>
      <c r="L84" s="1"/>
      <c r="M84" s="1"/>
      <c r="N84" s="1"/>
      <c r="O84" s="1"/>
      <c r="P84" s="1"/>
      <c r="Q84" s="1"/>
      <c r="R84" s="227" t="s">
        <v>120</v>
      </c>
      <c r="S84" s="228"/>
      <c r="T84" s="18"/>
      <c r="U84" s="19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63"/>
      <c r="F85" s="64"/>
      <c r="G85" s="65"/>
      <c r="H85" s="66"/>
      <c r="I85" s="67" t="s">
        <v>24</v>
      </c>
      <c r="J85" s="1"/>
      <c r="K85" s="1"/>
      <c r="L85" s="1"/>
      <c r="M85" s="1"/>
      <c r="N85" s="1"/>
      <c r="O85" s="1"/>
      <c r="P85" s="1"/>
      <c r="Q85" s="1"/>
      <c r="R85" s="229" t="s">
        <v>121</v>
      </c>
      <c r="S85" s="230"/>
      <c r="T85" s="172"/>
      <c r="U85" s="173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68"/>
      <c r="F86" s="69"/>
      <c r="G86" s="69"/>
      <c r="H86" s="69"/>
      <c r="I86" s="70"/>
      <c r="J86" s="1"/>
      <c r="K86" s="1"/>
      <c r="L86" s="1"/>
      <c r="M86" s="1"/>
      <c r="N86" s="1"/>
      <c r="O86" s="1"/>
      <c r="P86" s="1"/>
      <c r="Q86" s="1"/>
      <c r="R86" s="231" t="s">
        <v>122</v>
      </c>
      <c r="S86" s="232"/>
      <c r="T86" s="162" t="s">
        <v>82</v>
      </c>
      <c r="U86" s="163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24" t="s">
        <v>20</v>
      </c>
      <c r="S87" s="233" t="s">
        <v>21</v>
      </c>
      <c r="T87" s="233" t="s">
        <v>22</v>
      </c>
      <c r="U87" s="234" t="s">
        <v>23</v>
      </c>
      <c r="V87" s="1"/>
      <c r="W87" s="1"/>
      <c r="X87" s="1"/>
      <c r="Y87" s="1"/>
      <c r="Z87" s="1"/>
    </row>
    <row r="88" ht="34.5" customHeight="1">
      <c r="A88" s="1"/>
      <c r="B88" s="1"/>
      <c r="C88" s="1"/>
      <c r="D88" s="1"/>
      <c r="E88" s="1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35"/>
      <c r="S88" s="236"/>
      <c r="T88" s="237"/>
      <c r="U88" s="232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81"/>
      <c r="B90" s="81"/>
      <c r="C90" s="81"/>
      <c r="D90" s="81"/>
      <c r="E90" s="81"/>
      <c r="F90" s="8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1"/>
      <c r="B91" s="1"/>
      <c r="C91" s="1"/>
      <c r="D91" s="1"/>
      <c r="E91" s="1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 t="s">
        <v>123</v>
      </c>
      <c r="C92" s="3"/>
      <c r="D92" s="1"/>
      <c r="E92" s="4" t="s">
        <v>26</v>
      </c>
      <c r="F92" s="5"/>
      <c r="G92" s="5"/>
      <c r="H92" s="5"/>
      <c r="I92" s="3"/>
      <c r="J92" s="1"/>
      <c r="K92" s="4" t="s">
        <v>41</v>
      </c>
      <c r="L92" s="5"/>
      <c r="M92" s="5"/>
      <c r="N92" s="5"/>
      <c r="O92" s="5"/>
      <c r="P92" s="3"/>
      <c r="Q92" s="1"/>
      <c r="R92" s="4" t="s">
        <v>26</v>
      </c>
      <c r="S92" s="5"/>
      <c r="T92" s="5"/>
      <c r="U92" s="3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1"/>
      <c r="B94" s="72" t="s">
        <v>2</v>
      </c>
      <c r="C94" s="12"/>
      <c r="D94" s="1"/>
      <c r="E94" s="9" t="s">
        <v>3</v>
      </c>
      <c r="F94" s="10" t="str">
        <f>+$F$4</f>
        <v>#REF!</v>
      </c>
      <c r="G94" s="8"/>
      <c r="H94" s="11" t="s">
        <v>124</v>
      </c>
      <c r="I94" s="12"/>
      <c r="J94" s="1"/>
      <c r="K94" s="1"/>
      <c r="L94" s="1"/>
      <c r="M94" s="1"/>
      <c r="N94" s="1"/>
      <c r="O94" s="1"/>
      <c r="P94" s="1"/>
      <c r="Q94" s="1"/>
      <c r="R94" s="83" t="s">
        <v>43</v>
      </c>
      <c r="S94" s="84" t="str">
        <f>$F$4</f>
        <v>#REF!</v>
      </c>
      <c r="T94" s="85" t="s">
        <v>125</v>
      </c>
      <c r="U94" s="12"/>
      <c r="V94" s="1"/>
      <c r="W94" s="1"/>
      <c r="X94" s="1"/>
      <c r="Y94" s="1"/>
      <c r="Z94" s="1"/>
    </row>
    <row r="95" ht="15.0" customHeight="1">
      <c r="A95" s="1"/>
      <c r="B95" s="27"/>
      <c r="C95" s="28"/>
      <c r="D95" s="1"/>
      <c r="E95" s="15"/>
      <c r="F95" s="16" t="str">
        <f>+$F$5</f>
        <v>#REF!</v>
      </c>
      <c r="G95" s="17"/>
      <c r="H95" s="18"/>
      <c r="I95" s="19"/>
      <c r="J95" s="1"/>
      <c r="K95" s="1"/>
      <c r="L95" s="1"/>
      <c r="M95" s="1"/>
      <c r="N95" s="1"/>
      <c r="O95" s="1"/>
      <c r="P95" s="1"/>
      <c r="Q95" s="1"/>
      <c r="R95" s="15"/>
      <c r="S95" s="86" t="str">
        <f>$F$5</f>
        <v>#REF!</v>
      </c>
      <c r="T95" s="18"/>
      <c r="U95" s="19"/>
      <c r="V95" s="1"/>
      <c r="W95" s="1"/>
      <c r="X95" s="1"/>
      <c r="Y95" s="1"/>
      <c r="Z95" s="1"/>
    </row>
    <row r="96" ht="15.0" customHeight="1">
      <c r="A96" s="1"/>
      <c r="B96" s="73" t="s">
        <v>28</v>
      </c>
      <c r="C96" s="74">
        <f>H102</f>
        <v>81000000</v>
      </c>
      <c r="D96" s="1"/>
      <c r="E96" s="15"/>
      <c r="F96" s="16" t="str">
        <f>+$F$6</f>
        <v>#REF!</v>
      </c>
      <c r="G96" s="17"/>
      <c r="H96" s="18"/>
      <c r="I96" s="19"/>
      <c r="J96" s="1"/>
      <c r="K96" s="1"/>
      <c r="L96" s="1"/>
      <c r="M96" s="1"/>
      <c r="N96" s="1"/>
      <c r="O96" s="1"/>
      <c r="P96" s="1"/>
      <c r="Q96" s="1"/>
      <c r="R96" s="15"/>
      <c r="S96" s="86" t="str">
        <f>$F$6</f>
        <v>#REF!</v>
      </c>
      <c r="T96" s="18"/>
      <c r="U96" s="19"/>
      <c r="V96" s="1"/>
      <c r="W96" s="1"/>
      <c r="X96" s="1"/>
      <c r="Y96" s="1"/>
      <c r="Z96" s="1"/>
    </row>
    <row r="97" ht="15.0" customHeight="1">
      <c r="A97" s="1"/>
      <c r="B97" s="20" t="s">
        <v>29</v>
      </c>
      <c r="C97" s="21">
        <f>I106</f>
        <v>4050000</v>
      </c>
      <c r="D97" s="1"/>
      <c r="E97" s="15"/>
      <c r="F97" s="16" t="str">
        <f>+$F$7</f>
        <v>#REF!</v>
      </c>
      <c r="G97" s="17"/>
      <c r="H97" s="18"/>
      <c r="I97" s="19"/>
      <c r="J97" s="1"/>
      <c r="K97" s="10" t="s">
        <v>45</v>
      </c>
      <c r="L97" s="8"/>
      <c r="M97" s="87"/>
      <c r="N97" s="87"/>
      <c r="O97" s="87"/>
      <c r="P97" s="88"/>
      <c r="Q97" s="1"/>
      <c r="R97" s="15"/>
      <c r="S97" s="86" t="str">
        <f>$F$7</f>
        <v>#REF!</v>
      </c>
      <c r="T97" s="18"/>
      <c r="U97" s="19"/>
      <c r="V97" s="1"/>
      <c r="W97" s="1"/>
      <c r="X97" s="1"/>
      <c r="Y97" s="1"/>
      <c r="Z97" s="1"/>
    </row>
    <row r="98" ht="15.0" customHeight="1">
      <c r="A98" s="1"/>
      <c r="B98" s="75" t="s">
        <v>30</v>
      </c>
      <c r="C98" s="76">
        <f>+C96-C97</f>
        <v>76950000</v>
      </c>
      <c r="D98" s="1"/>
      <c r="E98" s="15"/>
      <c r="F98" s="16" t="str">
        <f>+$F$8</f>
        <v>#REF!</v>
      </c>
      <c r="G98" s="17"/>
      <c r="H98" s="18"/>
      <c r="I98" s="19"/>
      <c r="J98" s="1"/>
      <c r="K98" s="89"/>
      <c r="L98" s="90"/>
      <c r="M98" s="91"/>
      <c r="N98" s="91"/>
      <c r="O98" s="91"/>
      <c r="P98" s="90"/>
      <c r="Q98" s="1"/>
      <c r="R98" s="15"/>
      <c r="S98" s="86" t="str">
        <f>$F$8</f>
        <v>#REF!</v>
      </c>
      <c r="T98" s="18"/>
      <c r="U98" s="19"/>
      <c r="V98" s="1"/>
      <c r="W98" s="1"/>
      <c r="X98" s="1"/>
      <c r="Y98" s="1"/>
      <c r="Z98" s="1"/>
    </row>
    <row r="99" ht="15.75" customHeight="1">
      <c r="A99" s="1"/>
      <c r="B99" s="20" t="s">
        <v>31</v>
      </c>
      <c r="C99" s="21">
        <f>H103</f>
        <v>15390000</v>
      </c>
      <c r="D99" s="1"/>
      <c r="E99" s="24"/>
      <c r="F99" s="25" t="str">
        <f>+$F$9</f>
        <v>#REF!</v>
      </c>
      <c r="G99" s="26"/>
      <c r="H99" s="27"/>
      <c r="I99" s="28"/>
      <c r="J99" s="1"/>
      <c r="K99" s="92"/>
      <c r="L99" s="90"/>
      <c r="M99" s="93" t="s">
        <v>46</v>
      </c>
      <c r="N99" s="91"/>
      <c r="O99" s="94" t="str">
        <f>+K97</f>
        <v>CUENTA No. 846-209871-846</v>
      </c>
      <c r="P99" s="17"/>
      <c r="Q99" s="1"/>
      <c r="R99" s="15"/>
      <c r="S99" s="86" t="str">
        <f>$F$9</f>
        <v>#REF!</v>
      </c>
      <c r="T99" s="27"/>
      <c r="U99" s="28"/>
      <c r="V99" s="1"/>
      <c r="W99" s="1"/>
      <c r="X99" s="1"/>
      <c r="Y99" s="1"/>
      <c r="Z99" s="1"/>
    </row>
    <row r="100" ht="15.75" customHeight="1">
      <c r="A100" s="1"/>
      <c r="B100" s="20" t="s">
        <v>32</v>
      </c>
      <c r="C100" s="21">
        <f t="shared" ref="C100:C101" si="8">I104</f>
        <v>2025000</v>
      </c>
      <c r="D100" s="1"/>
      <c r="E100" s="29" t="s">
        <v>14</v>
      </c>
      <c r="F100" s="30"/>
      <c r="G100" s="3"/>
      <c r="H100" s="31"/>
      <c r="I100" s="19"/>
      <c r="J100" s="1"/>
      <c r="K100" s="95"/>
      <c r="L100" s="17"/>
      <c r="M100" s="91"/>
      <c r="N100" s="96"/>
      <c r="O100" s="91"/>
      <c r="P100" s="90"/>
      <c r="Q100" s="1"/>
      <c r="R100" s="97" t="s">
        <v>47</v>
      </c>
      <c r="S100" s="98" t="s">
        <v>48</v>
      </c>
      <c r="T100" s="99" t="s">
        <v>14</v>
      </c>
      <c r="U100" s="189">
        <v>45215.0</v>
      </c>
      <c r="V100" s="1"/>
      <c r="W100" s="1"/>
      <c r="X100" s="1"/>
      <c r="Y100" s="1"/>
      <c r="Z100" s="1"/>
    </row>
    <row r="101" ht="15.75" customHeight="1">
      <c r="A101" s="1"/>
      <c r="B101" s="20" t="s">
        <v>33</v>
      </c>
      <c r="C101" s="21">
        <f t="shared" si="8"/>
        <v>894240</v>
      </c>
      <c r="D101" s="1"/>
      <c r="E101" s="32" t="s">
        <v>15</v>
      </c>
      <c r="F101" s="77" t="s">
        <v>16</v>
      </c>
      <c r="G101" s="34" t="s">
        <v>17</v>
      </c>
      <c r="H101" s="35" t="s">
        <v>18</v>
      </c>
      <c r="I101" s="36" t="s">
        <v>19</v>
      </c>
      <c r="J101" s="1"/>
      <c r="K101" s="92"/>
      <c r="L101" s="90"/>
      <c r="M101" s="91"/>
      <c r="N101" s="91"/>
      <c r="O101" s="101"/>
      <c r="P101" s="17"/>
      <c r="Q101" s="1"/>
      <c r="R101" s="102" t="s">
        <v>49</v>
      </c>
      <c r="S101" s="103" t="s">
        <v>50</v>
      </c>
      <c r="T101" s="102" t="s">
        <v>51</v>
      </c>
      <c r="U101" s="49">
        <f>O102</f>
        <v>44710380</v>
      </c>
      <c r="V101" s="1"/>
      <c r="W101" s="1"/>
      <c r="X101" s="1"/>
      <c r="Y101" s="1"/>
      <c r="Z101" s="1"/>
    </row>
    <row r="102" ht="15.75" customHeight="1">
      <c r="A102" s="1"/>
      <c r="B102" s="20" t="s">
        <v>34</v>
      </c>
      <c r="C102" s="21"/>
      <c r="D102" s="1"/>
      <c r="E102" s="37">
        <v>143505.0</v>
      </c>
      <c r="F102" s="38" t="s">
        <v>35</v>
      </c>
      <c r="G102" s="39"/>
      <c r="H102" s="40">
        <f>Kardex!F10</f>
        <v>81000000</v>
      </c>
      <c r="I102" s="41"/>
      <c r="J102" s="1"/>
      <c r="K102" s="92"/>
      <c r="L102" s="104"/>
      <c r="M102" s="91"/>
      <c r="N102" s="105"/>
      <c r="O102" s="106">
        <f>L109</f>
        <v>44710380</v>
      </c>
      <c r="P102" s="107"/>
      <c r="Q102" s="1"/>
      <c r="R102" s="108" t="s">
        <v>52</v>
      </c>
      <c r="S102" s="109" t="s">
        <v>53</v>
      </c>
      <c r="T102" s="110" t="s">
        <v>54</v>
      </c>
      <c r="U102" s="111"/>
      <c r="V102" s="1"/>
      <c r="W102" s="1"/>
      <c r="X102" s="1"/>
      <c r="Y102" s="1"/>
      <c r="Z102" s="1"/>
    </row>
    <row r="103" ht="15.75" customHeight="1">
      <c r="A103" s="1"/>
      <c r="B103" s="20" t="s">
        <v>36</v>
      </c>
      <c r="C103" s="21"/>
      <c r="D103" s="1"/>
      <c r="E103" s="42">
        <v>2408010.0</v>
      </c>
      <c r="F103" s="43" t="s">
        <v>37</v>
      </c>
      <c r="G103" s="78">
        <v>0.19</v>
      </c>
      <c r="H103" s="45">
        <f>H102*G103</f>
        <v>15390000</v>
      </c>
      <c r="I103" s="46"/>
      <c r="J103" s="1"/>
      <c r="K103" s="112" t="s">
        <v>55</v>
      </c>
      <c r="L103" s="113"/>
      <c r="M103" s="91"/>
      <c r="N103" s="91"/>
      <c r="O103" s="91"/>
      <c r="P103" s="90"/>
      <c r="Q103" s="1"/>
      <c r="R103" s="114" t="s">
        <v>126</v>
      </c>
      <c r="S103" s="115"/>
      <c r="T103" s="115"/>
      <c r="U103" s="116"/>
      <c r="V103" s="1"/>
      <c r="W103" s="1"/>
      <c r="X103" s="1"/>
      <c r="Y103" s="1"/>
      <c r="Z103" s="1"/>
    </row>
    <row r="104" ht="15.75" customHeight="1">
      <c r="A104" s="1"/>
      <c r="B104" s="79" t="s">
        <v>38</v>
      </c>
      <c r="C104" s="80">
        <f>H108</f>
        <v>44710380</v>
      </c>
      <c r="D104" s="1"/>
      <c r="E104" s="42">
        <v>236540.0</v>
      </c>
      <c r="F104" s="43" t="s">
        <v>57</v>
      </c>
      <c r="G104" s="117">
        <v>0.025</v>
      </c>
      <c r="H104" s="45"/>
      <c r="I104" s="46">
        <f>H102*G104</f>
        <v>2025000</v>
      </c>
      <c r="J104" s="1"/>
      <c r="K104" s="118"/>
      <c r="L104" s="119"/>
      <c r="M104" s="120" t="s">
        <v>127</v>
      </c>
      <c r="N104" s="121"/>
      <c r="O104" s="121"/>
      <c r="P104" s="113"/>
      <c r="Q104" s="1"/>
      <c r="R104" s="122" t="s">
        <v>128</v>
      </c>
      <c r="S104" s="123"/>
      <c r="T104" s="123"/>
      <c r="U104" s="124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42">
        <v>236840.0</v>
      </c>
      <c r="F105" s="43" t="s">
        <v>60</v>
      </c>
      <c r="G105" s="44" t="s">
        <v>61</v>
      </c>
      <c r="H105" s="45"/>
      <c r="I105" s="46">
        <f>H102*11.04/1000</f>
        <v>894240</v>
      </c>
      <c r="J105" s="1"/>
      <c r="K105" s="125" t="str">
        <f>CONCATENATE( "A FAVOR DE:", " ",[2]FACTURA!N101)</f>
        <v>#ERROR!</v>
      </c>
      <c r="L105" s="113"/>
      <c r="M105" s="118"/>
      <c r="N105" s="126"/>
      <c r="O105" s="126"/>
      <c r="P105" s="119"/>
      <c r="Q105" s="1"/>
      <c r="R105" s="127"/>
      <c r="S105" s="128"/>
      <c r="T105" s="128"/>
      <c r="U105" s="129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42">
        <v>420595.0</v>
      </c>
      <c r="F106" s="43" t="s">
        <v>129</v>
      </c>
      <c r="G106" s="78">
        <v>0.05</v>
      </c>
      <c r="H106" s="45"/>
      <c r="I106" s="46">
        <f>H102*G106</f>
        <v>4050000</v>
      </c>
      <c r="J106" s="1"/>
      <c r="K106" s="118"/>
      <c r="L106" s="119"/>
      <c r="M106" s="130" t="s">
        <v>130</v>
      </c>
      <c r="N106" s="121"/>
      <c r="O106" s="121"/>
      <c r="P106" s="113"/>
      <c r="Q106" s="1"/>
      <c r="R106" s="32" t="s">
        <v>64</v>
      </c>
      <c r="S106" s="35" t="s">
        <v>17</v>
      </c>
      <c r="T106" s="35" t="s">
        <v>18</v>
      </c>
      <c r="U106" s="36" t="s">
        <v>65</v>
      </c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47">
        <v>220505.0</v>
      </c>
      <c r="F107" s="43" t="s">
        <v>62</v>
      </c>
      <c r="G107" s="44"/>
      <c r="H107" s="48"/>
      <c r="I107" s="49">
        <f>H102+H103-I104-I105-I106</f>
        <v>89420760</v>
      </c>
      <c r="J107" s="1"/>
      <c r="K107" s="131" t="s">
        <v>66</v>
      </c>
      <c r="L107" s="132"/>
      <c r="M107" s="118"/>
      <c r="N107" s="126"/>
      <c r="O107" s="126"/>
      <c r="P107" s="119"/>
      <c r="Q107" s="1"/>
      <c r="R107" s="47">
        <v>220506.0</v>
      </c>
      <c r="S107" s="43" t="s">
        <v>62</v>
      </c>
      <c r="T107" s="133">
        <f>U101</f>
        <v>44710380</v>
      </c>
      <c r="U107" s="134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47">
        <v>220506.0</v>
      </c>
      <c r="F108" s="43" t="s">
        <v>62</v>
      </c>
      <c r="G108" s="78">
        <v>0.5</v>
      </c>
      <c r="H108" s="48">
        <f>I107*G108</f>
        <v>44710380</v>
      </c>
      <c r="I108" s="49"/>
      <c r="J108" s="1"/>
      <c r="K108" s="131" t="s">
        <v>68</v>
      </c>
      <c r="L108" s="132"/>
      <c r="M108" s="91"/>
      <c r="N108" s="91"/>
      <c r="O108" s="91"/>
      <c r="P108" s="90" t="s">
        <v>69</v>
      </c>
      <c r="Q108" s="1"/>
      <c r="R108" s="50">
        <v>111005.0</v>
      </c>
      <c r="S108" s="51" t="s">
        <v>131</v>
      </c>
      <c r="T108" s="48"/>
      <c r="U108" s="49">
        <f>T107</f>
        <v>44710380</v>
      </c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50">
        <v>111005.0</v>
      </c>
      <c r="F109" s="51" t="s">
        <v>131</v>
      </c>
      <c r="G109" s="44"/>
      <c r="H109" s="48"/>
      <c r="I109" s="49">
        <f>H108</f>
        <v>44710380</v>
      </c>
      <c r="J109" s="1"/>
      <c r="K109" s="131" t="s">
        <v>70</v>
      </c>
      <c r="L109" s="132">
        <f>H108</f>
        <v>44710380</v>
      </c>
      <c r="M109" s="91"/>
      <c r="N109" s="91"/>
      <c r="O109" s="91"/>
      <c r="P109" s="90" t="s">
        <v>69</v>
      </c>
      <c r="Q109" s="1"/>
      <c r="R109" s="135"/>
      <c r="S109" s="136"/>
      <c r="T109" s="48"/>
      <c r="U109" s="49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50"/>
      <c r="F110" s="51"/>
      <c r="G110" s="44"/>
      <c r="H110" s="48"/>
      <c r="I110" s="49"/>
      <c r="J110" s="1"/>
      <c r="K110" s="137" t="s">
        <v>71</v>
      </c>
      <c r="L110" s="132"/>
      <c r="M110" s="91"/>
      <c r="N110" s="91"/>
      <c r="O110" s="91"/>
      <c r="P110" s="90"/>
      <c r="Q110" s="1"/>
      <c r="R110" s="138"/>
      <c r="S110" s="139"/>
      <c r="T110" s="140"/>
      <c r="U110" s="14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50"/>
      <c r="F111" s="51"/>
      <c r="G111" s="44"/>
      <c r="H111" s="48"/>
      <c r="I111" s="49"/>
      <c r="J111" s="1"/>
      <c r="K111" s="131" t="s">
        <v>72</v>
      </c>
      <c r="L111" s="132"/>
      <c r="M111" s="91"/>
      <c r="N111" s="142"/>
      <c r="O111" s="142"/>
      <c r="P111" s="90"/>
      <c r="Q111" s="1"/>
      <c r="R111" s="143" t="s">
        <v>73</v>
      </c>
      <c r="S111" s="144"/>
      <c r="T111" s="145">
        <f t="shared" ref="T111:U111" si="9">SUM(T107:T110)</f>
        <v>44710380</v>
      </c>
      <c r="U111" s="146">
        <f t="shared" si="9"/>
        <v>44710380</v>
      </c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52"/>
      <c r="F112" s="53"/>
      <c r="G112" s="54"/>
      <c r="H112" s="55"/>
      <c r="I112" s="56"/>
      <c r="J112" s="1"/>
      <c r="K112" s="147"/>
      <c r="L112" s="148"/>
      <c r="M112" s="149"/>
      <c r="N112" s="150" t="s">
        <v>74</v>
      </c>
      <c r="O112" s="151"/>
      <c r="P112" s="148"/>
      <c r="Q112" s="1"/>
      <c r="R112" s="152" t="s">
        <v>75</v>
      </c>
      <c r="S112" s="153"/>
      <c r="T112" s="154" t="s">
        <v>76</v>
      </c>
      <c r="U112" s="155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57"/>
      <c r="F113" s="58"/>
      <c r="G113" s="58"/>
      <c r="H113" s="59">
        <f t="shared" ref="H113:I113" si="10">SUM(H102:H112)</f>
        <v>141100380</v>
      </c>
      <c r="I113" s="59">
        <f t="shared" si="10"/>
        <v>141100380</v>
      </c>
      <c r="J113" s="1"/>
      <c r="K113" s="1"/>
      <c r="L113" s="1"/>
      <c r="M113" s="1"/>
      <c r="N113" s="1"/>
      <c r="O113" s="1"/>
      <c r="P113" s="1"/>
      <c r="Q113" s="1"/>
      <c r="R113" s="156" t="s">
        <v>77</v>
      </c>
      <c r="S113" s="157" t="s">
        <v>78</v>
      </c>
      <c r="T113" s="158"/>
      <c r="U113" s="129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60" t="s">
        <v>20</v>
      </c>
      <c r="F114" s="33" t="s">
        <v>21</v>
      </c>
      <c r="G114" s="61" t="s">
        <v>22</v>
      </c>
      <c r="H114" s="61" t="s">
        <v>23</v>
      </c>
      <c r="I114" s="62"/>
      <c r="J114" s="1"/>
      <c r="K114" s="1"/>
      <c r="L114" s="1"/>
      <c r="M114" s="1"/>
      <c r="N114" s="1"/>
      <c r="O114" s="1"/>
      <c r="P114" s="1"/>
      <c r="Q114" s="1"/>
      <c r="R114" s="156" t="s">
        <v>79</v>
      </c>
      <c r="S114" s="157">
        <v>8.73298721E8</v>
      </c>
      <c r="T114" s="18"/>
      <c r="U114" s="19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63"/>
      <c r="F115" s="64"/>
      <c r="G115" s="65"/>
      <c r="H115" s="66"/>
      <c r="I115" s="67" t="s">
        <v>24</v>
      </c>
      <c r="J115" s="1"/>
      <c r="K115" s="1"/>
      <c r="L115" s="1"/>
      <c r="M115" s="1"/>
      <c r="N115" s="1"/>
      <c r="O115" s="1"/>
      <c r="P115" s="1"/>
      <c r="Q115" s="1"/>
      <c r="R115" s="159" t="s">
        <v>80</v>
      </c>
      <c r="S115" s="160"/>
      <c r="T115" s="18"/>
      <c r="U115" s="19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68"/>
      <c r="F116" s="69"/>
      <c r="G116" s="69"/>
      <c r="H116" s="69"/>
      <c r="I116" s="70"/>
      <c r="J116" s="1"/>
      <c r="K116" s="1"/>
      <c r="L116" s="1"/>
      <c r="M116" s="1"/>
      <c r="N116" s="1"/>
      <c r="O116" s="1"/>
      <c r="P116" s="1"/>
      <c r="Q116" s="1"/>
      <c r="R116" s="161" t="s">
        <v>81</v>
      </c>
      <c r="S116" s="12"/>
      <c r="T116" s="27"/>
      <c r="U116" s="28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8"/>
      <c r="S117" s="19"/>
      <c r="T117" s="162" t="s">
        <v>82</v>
      </c>
      <c r="U117" s="163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7"/>
      <c r="S118" s="28"/>
      <c r="T118" s="138" t="s">
        <v>83</v>
      </c>
      <c r="U118" s="164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2" t="s">
        <v>20</v>
      </c>
      <c r="S119" s="35" t="s">
        <v>21</v>
      </c>
      <c r="T119" s="34" t="s">
        <v>23</v>
      </c>
      <c r="U119" s="62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65"/>
      <c r="S120" s="166"/>
      <c r="T120" s="167"/>
      <c r="U120" s="28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81"/>
      <c r="B122" s="81"/>
      <c r="C122" s="81"/>
      <c r="D122" s="81"/>
      <c r="E122" s="81"/>
      <c r="F122" s="8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1"/>
      <c r="B123" s="1"/>
      <c r="C123" s="1"/>
      <c r="D123" s="1"/>
      <c r="E123" s="1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 t="s">
        <v>132</v>
      </c>
      <c r="C124" s="3"/>
      <c r="D124" s="1"/>
      <c r="E124" s="4" t="s">
        <v>26</v>
      </c>
      <c r="F124" s="5"/>
      <c r="G124" s="5"/>
      <c r="H124" s="5"/>
      <c r="I124" s="3"/>
      <c r="J124" s="1"/>
      <c r="K124" s="4" t="s">
        <v>41</v>
      </c>
      <c r="L124" s="5"/>
      <c r="M124" s="5"/>
      <c r="N124" s="5"/>
      <c r="O124" s="5"/>
      <c r="P124" s="3"/>
      <c r="Q124" s="1"/>
      <c r="R124" s="4" t="s">
        <v>26</v>
      </c>
      <c r="S124" s="5"/>
      <c r="T124" s="5"/>
      <c r="U124" s="3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0" customHeight="1">
      <c r="A126" s="1"/>
      <c r="B126" s="72" t="s">
        <v>2</v>
      </c>
      <c r="C126" s="12"/>
      <c r="D126" s="1"/>
      <c r="E126" s="9" t="s">
        <v>3</v>
      </c>
      <c r="F126" s="10" t="str">
        <f>+$F$4</f>
        <v>#REF!</v>
      </c>
      <c r="G126" s="8"/>
      <c r="H126" s="11" t="s">
        <v>85</v>
      </c>
      <c r="I126" s="12"/>
      <c r="J126" s="1"/>
      <c r="K126" s="1"/>
      <c r="L126" s="1"/>
      <c r="M126" s="1"/>
      <c r="N126" s="1"/>
      <c r="O126" s="1"/>
      <c r="P126" s="1"/>
      <c r="Q126" s="1"/>
      <c r="R126" s="171" t="s">
        <v>43</v>
      </c>
      <c r="S126" s="84" t="str">
        <f>$F$4</f>
        <v>#REF!</v>
      </c>
      <c r="T126" s="85" t="s">
        <v>133</v>
      </c>
      <c r="U126" s="12"/>
      <c r="V126" s="1"/>
      <c r="W126" s="1"/>
      <c r="X126" s="1"/>
      <c r="Y126" s="1"/>
      <c r="Z126" s="1"/>
    </row>
    <row r="127" ht="15.0" customHeight="1">
      <c r="A127" s="1"/>
      <c r="B127" s="172"/>
      <c r="C127" s="173"/>
      <c r="D127" s="1"/>
      <c r="E127" s="15"/>
      <c r="F127" s="16" t="str">
        <f>+$F$5</f>
        <v>#REF!</v>
      </c>
      <c r="G127" s="17"/>
      <c r="H127" s="18"/>
      <c r="I127" s="19"/>
      <c r="J127" s="1"/>
      <c r="K127" s="1"/>
      <c r="L127" s="1"/>
      <c r="M127" s="1"/>
      <c r="N127" s="1"/>
      <c r="O127" s="1"/>
      <c r="P127" s="1"/>
      <c r="Q127" s="1"/>
      <c r="R127" s="15"/>
      <c r="S127" s="86" t="str">
        <f>$F$5</f>
        <v>#REF!</v>
      </c>
      <c r="T127" s="18"/>
      <c r="U127" s="19"/>
      <c r="V127" s="1"/>
      <c r="W127" s="1"/>
      <c r="X127" s="1"/>
      <c r="Y127" s="1"/>
      <c r="Z127" s="1"/>
    </row>
    <row r="128" ht="15.0" customHeight="1">
      <c r="A128" s="1"/>
      <c r="B128" s="20" t="s">
        <v>87</v>
      </c>
      <c r="C128" s="21">
        <f>I134</f>
        <v>84420000</v>
      </c>
      <c r="D128" s="1"/>
      <c r="E128" s="15"/>
      <c r="F128" s="16" t="str">
        <f>+$F$6</f>
        <v>#REF!</v>
      </c>
      <c r="G128" s="17"/>
      <c r="H128" s="18"/>
      <c r="I128" s="19"/>
      <c r="J128" s="1"/>
      <c r="K128" s="1"/>
      <c r="L128" s="1"/>
      <c r="M128" s="1"/>
      <c r="N128" s="1"/>
      <c r="O128" s="1"/>
      <c r="P128" s="1"/>
      <c r="Q128" s="1"/>
      <c r="R128" s="15"/>
      <c r="S128" s="86" t="str">
        <f>$F$6</f>
        <v>#REF!</v>
      </c>
      <c r="T128" s="18"/>
      <c r="U128" s="19"/>
      <c r="V128" s="1"/>
      <c r="W128" s="1"/>
      <c r="X128" s="1"/>
      <c r="Y128" s="1"/>
      <c r="Z128" s="1"/>
    </row>
    <row r="129" ht="15.0" customHeight="1">
      <c r="A129" s="1"/>
      <c r="B129" s="20" t="s">
        <v>29</v>
      </c>
      <c r="C129" s="21"/>
      <c r="D129" s="1"/>
      <c r="E129" s="15"/>
      <c r="F129" s="16" t="str">
        <f>+$F$7</f>
        <v>#REF!</v>
      </c>
      <c r="G129" s="17"/>
      <c r="H129" s="18"/>
      <c r="I129" s="19"/>
      <c r="J129" s="1"/>
      <c r="K129" s="10" t="s">
        <v>45</v>
      </c>
      <c r="L129" s="8"/>
      <c r="M129" s="87"/>
      <c r="N129" s="87"/>
      <c r="O129" s="87"/>
      <c r="P129" s="88"/>
      <c r="Q129" s="1"/>
      <c r="R129" s="15"/>
      <c r="S129" s="86" t="str">
        <f>$F$7</f>
        <v>#REF!</v>
      </c>
      <c r="T129" s="18"/>
      <c r="U129" s="19"/>
      <c r="V129" s="1"/>
      <c r="W129" s="1"/>
      <c r="X129" s="1"/>
      <c r="Y129" s="1"/>
      <c r="Z129" s="1"/>
    </row>
    <row r="130" ht="15.0" customHeight="1">
      <c r="A130" s="1"/>
      <c r="B130" s="75" t="s">
        <v>89</v>
      </c>
      <c r="C130" s="21">
        <f>C128</f>
        <v>84420000</v>
      </c>
      <c r="D130" s="1"/>
      <c r="E130" s="15"/>
      <c r="F130" s="16" t="str">
        <f>+$F$8</f>
        <v>#REF!</v>
      </c>
      <c r="G130" s="17"/>
      <c r="H130" s="18"/>
      <c r="I130" s="19"/>
      <c r="J130" s="1"/>
      <c r="K130" s="89"/>
      <c r="L130" s="90"/>
      <c r="M130" s="91"/>
      <c r="N130" s="91"/>
      <c r="O130" s="91"/>
      <c r="P130" s="90"/>
      <c r="Q130" s="1"/>
      <c r="R130" s="15"/>
      <c r="S130" s="86" t="str">
        <f>$F$8</f>
        <v>#REF!</v>
      </c>
      <c r="T130" s="18"/>
      <c r="U130" s="19"/>
      <c r="V130" s="1"/>
      <c r="W130" s="1"/>
      <c r="X130" s="1"/>
      <c r="Y130" s="1"/>
      <c r="Z130" s="1"/>
    </row>
    <row r="131" ht="15.75" customHeight="1">
      <c r="A131" s="1"/>
      <c r="B131" s="20" t="s">
        <v>31</v>
      </c>
      <c r="C131" s="21">
        <f>I135</f>
        <v>16039800</v>
      </c>
      <c r="D131" s="1"/>
      <c r="E131" s="24"/>
      <c r="F131" s="25" t="str">
        <f>+$F$9</f>
        <v>#REF!</v>
      </c>
      <c r="G131" s="26"/>
      <c r="H131" s="27"/>
      <c r="I131" s="28"/>
      <c r="J131" s="1"/>
      <c r="K131" s="92"/>
      <c r="L131" s="90"/>
      <c r="M131" s="93" t="s">
        <v>46</v>
      </c>
      <c r="N131" s="91"/>
      <c r="O131" s="94" t="str">
        <f>+K129</f>
        <v>CUENTA No. 846-209871-846</v>
      </c>
      <c r="P131" s="17"/>
      <c r="Q131" s="1"/>
      <c r="R131" s="15"/>
      <c r="S131" s="86" t="str">
        <f>$F$9</f>
        <v>#REF!</v>
      </c>
      <c r="T131" s="27"/>
      <c r="U131" s="28"/>
      <c r="V131" s="1"/>
      <c r="W131" s="1"/>
      <c r="X131" s="1"/>
      <c r="Y131" s="1"/>
      <c r="Z131" s="1"/>
    </row>
    <row r="132" ht="15.75" customHeight="1">
      <c r="A132" s="1"/>
      <c r="B132" s="20" t="s">
        <v>32</v>
      </c>
      <c r="C132" s="21">
        <f t="shared" ref="C132:C133" si="11">H136</f>
        <v>2110500</v>
      </c>
      <c r="D132" s="1"/>
      <c r="E132" s="29" t="s">
        <v>14</v>
      </c>
      <c r="F132" s="30"/>
      <c r="G132" s="3"/>
      <c r="H132" s="31"/>
      <c r="I132" s="19"/>
      <c r="J132" s="1"/>
      <c r="K132" s="95"/>
      <c r="L132" s="17"/>
      <c r="M132" s="91"/>
      <c r="N132" s="96"/>
      <c r="O132" s="91"/>
      <c r="P132" s="90"/>
      <c r="Q132" s="1"/>
      <c r="R132" s="180" t="s">
        <v>90</v>
      </c>
      <c r="S132" s="181" t="s">
        <v>134</v>
      </c>
      <c r="T132" s="182" t="s">
        <v>92</v>
      </c>
      <c r="U132" s="183">
        <f>O134</f>
        <v>48708651.6</v>
      </c>
      <c r="V132" s="1"/>
      <c r="W132" s="1"/>
      <c r="X132" s="1"/>
      <c r="Y132" s="1"/>
      <c r="Z132" s="1"/>
    </row>
    <row r="133" ht="15.75" customHeight="1">
      <c r="A133" s="1"/>
      <c r="B133" s="20" t="s">
        <v>33</v>
      </c>
      <c r="C133" s="21">
        <f t="shared" si="11"/>
        <v>931996.8</v>
      </c>
      <c r="D133" s="1"/>
      <c r="E133" s="32" t="s">
        <v>15</v>
      </c>
      <c r="F133" s="77" t="s">
        <v>16</v>
      </c>
      <c r="G133" s="34" t="s">
        <v>17</v>
      </c>
      <c r="H133" s="35" t="s">
        <v>18</v>
      </c>
      <c r="I133" s="36" t="s">
        <v>19</v>
      </c>
      <c r="J133" s="1"/>
      <c r="K133" s="92"/>
      <c r="L133" s="90"/>
      <c r="M133" s="91"/>
      <c r="N133" s="91"/>
      <c r="O133" s="101"/>
      <c r="P133" s="17"/>
      <c r="Q133" s="1"/>
      <c r="R133" s="186" t="s">
        <v>94</v>
      </c>
      <c r="S133" s="187" t="s">
        <v>135</v>
      </c>
      <c r="T133" s="188" t="s">
        <v>14</v>
      </c>
      <c r="U133" s="189">
        <v>45224.0</v>
      </c>
      <c r="V133" s="1"/>
      <c r="W133" s="1"/>
      <c r="X133" s="1"/>
      <c r="Y133" s="1"/>
      <c r="Z133" s="1"/>
    </row>
    <row r="134" ht="15.75" customHeight="1">
      <c r="A134" s="1"/>
      <c r="B134" s="20" t="s">
        <v>34</v>
      </c>
      <c r="C134" s="21"/>
      <c r="D134" s="1"/>
      <c r="E134" s="37">
        <v>413505.0</v>
      </c>
      <c r="F134" s="38" t="s">
        <v>96</v>
      </c>
      <c r="G134" s="39"/>
      <c r="H134" s="40"/>
      <c r="I134" s="41">
        <f>Kardex!H11*1.4</f>
        <v>84420000</v>
      </c>
      <c r="J134" s="1"/>
      <c r="K134" s="92"/>
      <c r="L134" s="104"/>
      <c r="M134" s="91"/>
      <c r="N134" s="105"/>
      <c r="O134" s="106">
        <f>L141</f>
        <v>48708651.6</v>
      </c>
      <c r="P134" s="107"/>
      <c r="Q134" s="1"/>
      <c r="R134" s="186" t="s">
        <v>97</v>
      </c>
      <c r="S134" s="187"/>
      <c r="T134" s="187" t="s">
        <v>98</v>
      </c>
      <c r="U134" s="190" t="s">
        <v>136</v>
      </c>
      <c r="V134" s="1"/>
      <c r="W134" s="1"/>
      <c r="X134" s="1"/>
      <c r="Y134" s="1"/>
      <c r="Z134" s="1"/>
    </row>
    <row r="135" ht="15.75" customHeight="1">
      <c r="A135" s="1"/>
      <c r="B135" s="20" t="s">
        <v>36</v>
      </c>
      <c r="C135" s="21">
        <f>H138</f>
        <v>464310</v>
      </c>
      <c r="D135" s="1"/>
      <c r="E135" s="42">
        <v>240805.0</v>
      </c>
      <c r="F135" s="43" t="s">
        <v>100</v>
      </c>
      <c r="G135" s="78">
        <v>0.19</v>
      </c>
      <c r="H135" s="45"/>
      <c r="I135" s="46">
        <f>I134*G135</f>
        <v>16039800</v>
      </c>
      <c r="J135" s="1"/>
      <c r="K135" s="112" t="s">
        <v>55</v>
      </c>
      <c r="L135" s="113"/>
      <c r="M135" s="91"/>
      <c r="N135" s="91"/>
      <c r="O135" s="91"/>
      <c r="P135" s="90"/>
      <c r="Q135" s="1"/>
      <c r="R135" s="192" t="s">
        <v>52</v>
      </c>
      <c r="S135" s="193"/>
      <c r="T135" s="193"/>
      <c r="U135" s="194"/>
      <c r="V135" s="1"/>
      <c r="W135" s="1"/>
      <c r="X135" s="1"/>
      <c r="Y135" s="1"/>
      <c r="Z135" s="1"/>
    </row>
    <row r="136" ht="15.75" customHeight="1">
      <c r="A136" s="1"/>
      <c r="B136" s="20" t="s">
        <v>38</v>
      </c>
      <c r="C136" s="21">
        <f>H140*50%</f>
        <v>48708651.6</v>
      </c>
      <c r="D136" s="1"/>
      <c r="E136" s="42">
        <v>135515.0</v>
      </c>
      <c r="F136" s="43" t="s">
        <v>102</v>
      </c>
      <c r="G136" s="117">
        <v>0.025</v>
      </c>
      <c r="H136" s="45">
        <f>I134*G136</f>
        <v>2110500</v>
      </c>
      <c r="I136" s="46"/>
      <c r="J136" s="1"/>
      <c r="K136" s="118"/>
      <c r="L136" s="119"/>
      <c r="M136" s="120" t="s">
        <v>137</v>
      </c>
      <c r="N136" s="121"/>
      <c r="O136" s="121"/>
      <c r="P136" s="113"/>
      <c r="Q136" s="1"/>
      <c r="R136" s="196" t="s">
        <v>138</v>
      </c>
      <c r="S136" s="197"/>
      <c r="T136" s="197"/>
      <c r="U136" s="12"/>
      <c r="V136" s="1"/>
      <c r="W136" s="1"/>
      <c r="X136" s="1"/>
      <c r="Y136" s="1"/>
      <c r="Z136" s="1"/>
    </row>
    <row r="137" ht="15.75" customHeight="1">
      <c r="A137" s="1"/>
      <c r="B137" s="174"/>
      <c r="C137" s="175"/>
      <c r="D137" s="1"/>
      <c r="E137" s="42">
        <v>135518.0</v>
      </c>
      <c r="F137" s="43" t="s">
        <v>105</v>
      </c>
      <c r="G137" s="44" t="s">
        <v>61</v>
      </c>
      <c r="H137" s="45">
        <f>I134*11.04/1000</f>
        <v>931996.8</v>
      </c>
      <c r="I137" s="46"/>
      <c r="J137" s="1"/>
      <c r="K137" s="125" t="str">
        <f>CONCATENATE( "A FAVOR DE:", " ",[2]FACTURA!N133)</f>
        <v>#ERROR!</v>
      </c>
      <c r="L137" s="113"/>
      <c r="M137" s="118"/>
      <c r="N137" s="126"/>
      <c r="O137" s="126"/>
      <c r="P137" s="119"/>
      <c r="Q137" s="1"/>
      <c r="R137" s="172"/>
      <c r="S137" s="199"/>
      <c r="T137" s="199"/>
      <c r="U137" s="173"/>
      <c r="V137" s="1"/>
      <c r="W137" s="1"/>
      <c r="X137" s="1"/>
      <c r="Y137" s="1"/>
      <c r="Z137" s="1"/>
    </row>
    <row r="138" ht="15.75" customHeight="1">
      <c r="A138" s="1"/>
      <c r="B138" s="20" t="s">
        <v>107</v>
      </c>
      <c r="C138" s="76">
        <f>Kardex!H11</f>
        <v>60300000</v>
      </c>
      <c r="D138" s="1"/>
      <c r="E138" s="42">
        <v>135516.0</v>
      </c>
      <c r="F138" s="43" t="s">
        <v>108</v>
      </c>
      <c r="G138" s="117">
        <v>0.0055</v>
      </c>
      <c r="H138" s="45">
        <f>I134*G138</f>
        <v>464310</v>
      </c>
      <c r="I138" s="46"/>
      <c r="J138" s="1"/>
      <c r="K138" s="118"/>
      <c r="L138" s="119"/>
      <c r="M138" s="130" t="s">
        <v>139</v>
      </c>
      <c r="N138" s="121"/>
      <c r="O138" s="121"/>
      <c r="P138" s="113"/>
      <c r="Q138" s="1"/>
      <c r="R138" s="201" t="s">
        <v>111</v>
      </c>
      <c r="S138" s="202"/>
      <c r="T138" s="202"/>
      <c r="U138" s="203"/>
      <c r="V138" s="1"/>
      <c r="W138" s="1"/>
      <c r="X138" s="1"/>
      <c r="Y138" s="1"/>
      <c r="Z138" s="1"/>
    </row>
    <row r="139" ht="15.75" customHeight="1">
      <c r="A139" s="1"/>
      <c r="B139" s="204"/>
      <c r="C139" s="205"/>
      <c r="D139" s="1"/>
      <c r="E139" s="47">
        <v>236595.0</v>
      </c>
      <c r="F139" s="43" t="s">
        <v>112</v>
      </c>
      <c r="G139" s="44"/>
      <c r="H139" s="48"/>
      <c r="I139" s="49">
        <f>H138</f>
        <v>464310</v>
      </c>
      <c r="J139" s="1"/>
      <c r="K139" s="131" t="s">
        <v>66</v>
      </c>
      <c r="L139" s="132"/>
      <c r="M139" s="118"/>
      <c r="N139" s="126"/>
      <c r="O139" s="126"/>
      <c r="P139" s="119"/>
      <c r="Q139" s="1"/>
      <c r="R139" s="207"/>
      <c r="S139" s="144"/>
      <c r="T139" s="144"/>
      <c r="U139" s="62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50">
        <v>130505.0</v>
      </c>
      <c r="F140" s="51" t="s">
        <v>115</v>
      </c>
      <c r="G140" s="44"/>
      <c r="H140" s="48">
        <f>I134+I135-H136-H137</f>
        <v>97417303.2</v>
      </c>
      <c r="I140" s="49"/>
      <c r="J140" s="1"/>
      <c r="K140" s="131" t="s">
        <v>68</v>
      </c>
      <c r="L140" s="132"/>
      <c r="M140" s="91"/>
      <c r="N140" s="91"/>
      <c r="O140" s="91"/>
      <c r="P140" s="90" t="s">
        <v>69</v>
      </c>
      <c r="Q140" s="1"/>
      <c r="R140" s="209" t="s">
        <v>64</v>
      </c>
      <c r="S140" s="210" t="s">
        <v>116</v>
      </c>
      <c r="T140" s="33" t="s">
        <v>117</v>
      </c>
      <c r="U140" s="211" t="s">
        <v>65</v>
      </c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50">
        <v>130505.0</v>
      </c>
      <c r="F141" s="51" t="s">
        <v>115</v>
      </c>
      <c r="G141" s="78">
        <v>0.5</v>
      </c>
      <c r="H141" s="48"/>
      <c r="I141" s="49">
        <f>H140*G141</f>
        <v>48708651.6</v>
      </c>
      <c r="J141" s="1"/>
      <c r="K141" s="131" t="s">
        <v>70</v>
      </c>
      <c r="L141" s="132">
        <f>H142</f>
        <v>48708651.6</v>
      </c>
      <c r="M141" s="91"/>
      <c r="N141" s="91"/>
      <c r="O141" s="91"/>
      <c r="P141" s="90" t="s">
        <v>69</v>
      </c>
      <c r="Q141" s="1"/>
      <c r="R141" s="50">
        <v>130505.0</v>
      </c>
      <c r="S141" s="51" t="s">
        <v>115</v>
      </c>
      <c r="T141" s="212"/>
      <c r="U141" s="213">
        <f>U132</f>
        <v>48708651.6</v>
      </c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50">
        <v>111005.0</v>
      </c>
      <c r="F142" s="51" t="s">
        <v>67</v>
      </c>
      <c r="G142" s="44"/>
      <c r="H142" s="48">
        <f>I141</f>
        <v>48708651.6</v>
      </c>
      <c r="I142" s="49"/>
      <c r="J142" s="1"/>
      <c r="K142" s="137" t="s">
        <v>71</v>
      </c>
      <c r="L142" s="132"/>
      <c r="M142" s="91"/>
      <c r="N142" s="91"/>
      <c r="O142" s="91"/>
      <c r="P142" s="90"/>
      <c r="Q142" s="1"/>
      <c r="R142" s="50">
        <v>111005.0</v>
      </c>
      <c r="S142" s="51" t="s">
        <v>67</v>
      </c>
      <c r="T142" s="215">
        <f>U132</f>
        <v>48708651.6</v>
      </c>
      <c r="U142" s="216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50"/>
      <c r="F143" s="51"/>
      <c r="G143" s="44"/>
      <c r="H143" s="48"/>
      <c r="I143" s="49"/>
      <c r="J143" s="1"/>
      <c r="K143" s="131" t="s">
        <v>72</v>
      </c>
      <c r="L143" s="132"/>
      <c r="M143" s="91"/>
      <c r="N143" s="142"/>
      <c r="O143" s="142"/>
      <c r="P143" s="90"/>
      <c r="Q143" s="1"/>
      <c r="R143" s="217"/>
      <c r="S143" s="218"/>
      <c r="T143" s="219"/>
      <c r="U143" s="216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52"/>
      <c r="F144" s="53"/>
      <c r="G144" s="54"/>
      <c r="H144" s="55"/>
      <c r="I144" s="56"/>
      <c r="J144" s="1"/>
      <c r="K144" s="147"/>
      <c r="L144" s="148"/>
      <c r="M144" s="149"/>
      <c r="N144" s="150" t="s">
        <v>74</v>
      </c>
      <c r="O144" s="151"/>
      <c r="P144" s="148"/>
      <c r="Q144" s="1"/>
      <c r="R144" s="220"/>
      <c r="S144" s="221"/>
      <c r="T144" s="222"/>
      <c r="U144" s="223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57"/>
      <c r="F145" s="58"/>
      <c r="G145" s="58"/>
      <c r="H145" s="59">
        <f t="shared" ref="H145:I145" si="12">SUM(H134:H144)</f>
        <v>149632761.6</v>
      </c>
      <c r="I145" s="59">
        <f t="shared" si="12"/>
        <v>149632761.6</v>
      </c>
      <c r="J145" s="1"/>
      <c r="K145" s="214"/>
      <c r="L145" s="1"/>
      <c r="M145" s="1"/>
      <c r="N145" s="1"/>
      <c r="O145" s="1"/>
      <c r="P145" s="1"/>
      <c r="Q145" s="1"/>
      <c r="R145" s="224" t="s">
        <v>118</v>
      </c>
      <c r="S145" s="225"/>
      <c r="T145" s="226" t="s">
        <v>119</v>
      </c>
      <c r="U145" s="12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60" t="s">
        <v>20</v>
      </c>
      <c r="F146" s="33" t="s">
        <v>21</v>
      </c>
      <c r="G146" s="61" t="s">
        <v>22</v>
      </c>
      <c r="H146" s="61" t="s">
        <v>23</v>
      </c>
      <c r="I146" s="62"/>
      <c r="J146" s="1"/>
      <c r="K146" s="1"/>
      <c r="L146" s="1"/>
      <c r="M146" s="1"/>
      <c r="N146" s="1"/>
      <c r="O146" s="1"/>
      <c r="P146" s="1"/>
      <c r="Q146" s="1"/>
      <c r="R146" s="227" t="s">
        <v>120</v>
      </c>
      <c r="S146" s="228"/>
      <c r="T146" s="18"/>
      <c r="U146" s="19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63"/>
      <c r="F147" s="64"/>
      <c r="G147" s="65"/>
      <c r="H147" s="66"/>
      <c r="I147" s="67" t="s">
        <v>24</v>
      </c>
      <c r="J147" s="1"/>
      <c r="K147" s="1"/>
      <c r="L147" s="1"/>
      <c r="M147" s="1"/>
      <c r="N147" s="1"/>
      <c r="O147" s="1"/>
      <c r="P147" s="1"/>
      <c r="Q147" s="1"/>
      <c r="R147" s="229" t="s">
        <v>121</v>
      </c>
      <c r="S147" s="230"/>
      <c r="T147" s="172"/>
      <c r="U147" s="173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68"/>
      <c r="F148" s="69"/>
      <c r="G148" s="69"/>
      <c r="H148" s="69"/>
      <c r="I148" s="70"/>
      <c r="J148" s="1"/>
      <c r="K148" s="1"/>
      <c r="L148" s="1"/>
      <c r="M148" s="1"/>
      <c r="N148" s="1"/>
      <c r="O148" s="1"/>
      <c r="P148" s="1"/>
      <c r="Q148" s="1"/>
      <c r="R148" s="231" t="s">
        <v>122</v>
      </c>
      <c r="S148" s="232"/>
      <c r="T148" s="162" t="s">
        <v>82</v>
      </c>
      <c r="U148" s="163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24" t="s">
        <v>20</v>
      </c>
      <c r="S149" s="233" t="s">
        <v>21</v>
      </c>
      <c r="T149" s="233" t="s">
        <v>22</v>
      </c>
      <c r="U149" s="234" t="s">
        <v>23</v>
      </c>
      <c r="V149" s="1"/>
      <c r="W149" s="1"/>
      <c r="X149" s="1"/>
      <c r="Y149" s="1"/>
      <c r="Z149" s="1"/>
    </row>
    <row r="150" ht="36.0" customHeight="1">
      <c r="A150" s="1"/>
      <c r="B150" s="1"/>
      <c r="C150" s="1"/>
      <c r="D150" s="1"/>
      <c r="E150" s="1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35"/>
      <c r="S150" s="236"/>
      <c r="T150" s="237"/>
      <c r="U150" s="232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81"/>
      <c r="B152" s="81"/>
      <c r="C152" s="81"/>
      <c r="D152" s="81"/>
      <c r="E152" s="81"/>
      <c r="F152" s="8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1"/>
      <c r="B153" s="1"/>
      <c r="C153" s="1"/>
      <c r="D153" s="1"/>
      <c r="E153" s="1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1"/>
      <c r="B154" s="2" t="s">
        <v>140</v>
      </c>
      <c r="C154" s="3"/>
      <c r="D154" s="71"/>
      <c r="E154" s="4" t="s">
        <v>26</v>
      </c>
      <c r="F154" s="5"/>
      <c r="G154" s="5"/>
      <c r="H154" s="5"/>
      <c r="I154" s="3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5.75" customHeight="1">
      <c r="A155" s="1"/>
      <c r="B155" s="1"/>
      <c r="C155" s="1"/>
      <c r="D155" s="1"/>
      <c r="E155" s="1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0" customHeight="1">
      <c r="A156" s="1"/>
      <c r="B156" s="72" t="s">
        <v>2</v>
      </c>
      <c r="C156" s="12"/>
      <c r="D156" s="1"/>
      <c r="E156" s="9" t="s">
        <v>3</v>
      </c>
      <c r="F156" s="10" t="str">
        <f>+$F$4</f>
        <v>#REF!</v>
      </c>
      <c r="G156" s="8"/>
      <c r="H156" s="11" t="s">
        <v>85</v>
      </c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0" customHeight="1">
      <c r="A157" s="1"/>
      <c r="B157" s="27"/>
      <c r="C157" s="28"/>
      <c r="D157" s="1"/>
      <c r="E157" s="15"/>
      <c r="F157" s="16" t="str">
        <f>+$F$5</f>
        <v>#REF!</v>
      </c>
      <c r="G157" s="17"/>
      <c r="H157" s="18"/>
      <c r="I157" s="1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0" customHeight="1">
      <c r="A158" s="1"/>
      <c r="B158" s="73" t="s">
        <v>28</v>
      </c>
      <c r="C158" s="74">
        <f>I164</f>
        <v>8100000</v>
      </c>
      <c r="D158" s="1"/>
      <c r="E158" s="15"/>
      <c r="F158" s="16" t="str">
        <f>+$F$6</f>
        <v>#REF!</v>
      </c>
      <c r="G158" s="17"/>
      <c r="H158" s="18"/>
      <c r="I158" s="1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0" customHeight="1">
      <c r="A159" s="1"/>
      <c r="B159" s="20" t="s">
        <v>29</v>
      </c>
      <c r="C159" s="21">
        <v>0.0</v>
      </c>
      <c r="D159" s="1"/>
      <c r="E159" s="15"/>
      <c r="F159" s="16" t="str">
        <f>+$F$7</f>
        <v>#REF!</v>
      </c>
      <c r="G159" s="17"/>
      <c r="H159" s="18"/>
      <c r="I159" s="1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0" customHeight="1">
      <c r="A160" s="1"/>
      <c r="B160" s="75" t="s">
        <v>30</v>
      </c>
      <c r="C160" s="76">
        <f>+C158-C159</f>
        <v>8100000</v>
      </c>
      <c r="D160" s="1"/>
      <c r="E160" s="15"/>
      <c r="F160" s="16" t="str">
        <f>+$F$8</f>
        <v>#REF!</v>
      </c>
      <c r="G160" s="17"/>
      <c r="H160" s="18"/>
      <c r="I160" s="1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0" t="s">
        <v>31</v>
      </c>
      <c r="C161" s="21"/>
      <c r="D161" s="1"/>
      <c r="E161" s="24"/>
      <c r="F161" s="25" t="str">
        <f>+$F$9</f>
        <v>#REF!</v>
      </c>
      <c r="G161" s="26"/>
      <c r="H161" s="27"/>
      <c r="I161" s="2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0" t="s">
        <v>32</v>
      </c>
      <c r="C162" s="21"/>
      <c r="D162" s="1"/>
      <c r="E162" s="29" t="s">
        <v>14</v>
      </c>
      <c r="F162" s="30"/>
      <c r="G162" s="3"/>
      <c r="H162" s="31"/>
      <c r="I162" s="1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0" t="s">
        <v>33</v>
      </c>
      <c r="C163" s="21"/>
      <c r="D163" s="1"/>
      <c r="E163" s="32" t="s">
        <v>15</v>
      </c>
      <c r="F163" s="77" t="s">
        <v>16</v>
      </c>
      <c r="G163" s="34" t="s">
        <v>17</v>
      </c>
      <c r="H163" s="35" t="s">
        <v>18</v>
      </c>
      <c r="I163" s="36" t="s">
        <v>19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0" t="s">
        <v>34</v>
      </c>
      <c r="C164" s="21"/>
      <c r="D164" s="1"/>
      <c r="E164" s="47">
        <v>220506.0</v>
      </c>
      <c r="F164" s="43" t="s">
        <v>62</v>
      </c>
      <c r="G164" s="39"/>
      <c r="H164" s="40"/>
      <c r="I164" s="41">
        <f>Kardex!F12</f>
        <v>8100000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0" t="s">
        <v>36</v>
      </c>
      <c r="C165" s="21"/>
      <c r="D165" s="1"/>
      <c r="E165" s="50">
        <v>111005.0</v>
      </c>
      <c r="F165" s="51" t="s">
        <v>131</v>
      </c>
      <c r="G165" s="44"/>
      <c r="H165" s="45">
        <f>I164</f>
        <v>8100000</v>
      </c>
      <c r="I165" s="4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79" t="s">
        <v>38</v>
      </c>
      <c r="C166" s="80">
        <f>I164</f>
        <v>8100000</v>
      </c>
      <c r="D166" s="1"/>
      <c r="E166" s="42"/>
      <c r="F166" s="43"/>
      <c r="G166" s="44"/>
      <c r="H166" s="45"/>
      <c r="I166" s="4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42"/>
      <c r="F167" s="43"/>
      <c r="G167" s="44"/>
      <c r="H167" s="45"/>
      <c r="I167" s="4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42"/>
      <c r="F168" s="43"/>
      <c r="G168" s="44"/>
      <c r="H168" s="45"/>
      <c r="I168" s="4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47"/>
      <c r="F169" s="43"/>
      <c r="G169" s="44"/>
      <c r="H169" s="48"/>
      <c r="I169" s="4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50"/>
      <c r="F170" s="51"/>
      <c r="G170" s="44"/>
      <c r="H170" s="48"/>
      <c r="I170" s="4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50"/>
      <c r="F171" s="51"/>
      <c r="G171" s="44"/>
      <c r="H171" s="48"/>
      <c r="I171" s="4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50"/>
      <c r="F172" s="51"/>
      <c r="G172" s="44"/>
      <c r="H172" s="48"/>
      <c r="I172" s="4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50"/>
      <c r="F173" s="51"/>
      <c r="G173" s="44"/>
      <c r="H173" s="48"/>
      <c r="I173" s="4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52"/>
      <c r="F174" s="53"/>
      <c r="G174" s="54"/>
      <c r="H174" s="55"/>
      <c r="I174" s="5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57"/>
      <c r="F175" s="58"/>
      <c r="G175" s="58"/>
      <c r="H175" s="59">
        <f t="shared" ref="H175:I175" si="13">SUM(H164:H174)</f>
        <v>8100000</v>
      </c>
      <c r="I175" s="59">
        <f t="shared" si="13"/>
        <v>8100000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60" t="s">
        <v>20</v>
      </c>
      <c r="F176" s="33" t="s">
        <v>21</v>
      </c>
      <c r="G176" s="61" t="s">
        <v>22</v>
      </c>
      <c r="H176" s="61" t="s">
        <v>23</v>
      </c>
      <c r="I176" s="6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63"/>
      <c r="F177" s="64"/>
      <c r="G177" s="65"/>
      <c r="H177" s="66"/>
      <c r="I177" s="67" t="s">
        <v>24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68"/>
      <c r="F178" s="69"/>
      <c r="G178" s="69"/>
      <c r="H178" s="69"/>
      <c r="I178" s="7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81"/>
      <c r="B180" s="81"/>
      <c r="C180" s="81"/>
      <c r="D180" s="81"/>
      <c r="E180" s="81"/>
      <c r="F180" s="8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1"/>
      <c r="B181" s="1"/>
      <c r="C181" s="1"/>
      <c r="D181" s="1"/>
      <c r="E181" s="1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 t="s">
        <v>141</v>
      </c>
      <c r="C182" s="3"/>
      <c r="D182" s="1"/>
      <c r="E182" s="4" t="s">
        <v>26</v>
      </c>
      <c r="F182" s="5"/>
      <c r="G182" s="5"/>
      <c r="H182" s="5"/>
      <c r="I182" s="3"/>
      <c r="J182" s="1"/>
      <c r="K182" s="4" t="s">
        <v>41</v>
      </c>
      <c r="L182" s="5"/>
      <c r="M182" s="5"/>
      <c r="N182" s="5"/>
      <c r="O182" s="5"/>
      <c r="P182" s="3"/>
      <c r="Q182" s="1"/>
      <c r="R182" s="4" t="s">
        <v>26</v>
      </c>
      <c r="S182" s="5"/>
      <c r="T182" s="5"/>
      <c r="U182" s="3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0" customHeight="1">
      <c r="A184" s="1"/>
      <c r="B184" s="72" t="s">
        <v>2</v>
      </c>
      <c r="C184" s="12"/>
      <c r="D184" s="1"/>
      <c r="E184" s="9" t="s">
        <v>3</v>
      </c>
      <c r="F184" s="10" t="str">
        <f>+$F$4</f>
        <v>#REF!</v>
      </c>
      <c r="G184" s="8"/>
      <c r="H184" s="11" t="s">
        <v>85</v>
      </c>
      <c r="I184" s="12"/>
      <c r="J184" s="1"/>
      <c r="K184" s="1"/>
      <c r="L184" s="1"/>
      <c r="M184" s="1"/>
      <c r="N184" s="1"/>
      <c r="O184" s="1"/>
      <c r="P184" s="1"/>
      <c r="Q184" s="1"/>
      <c r="R184" s="171" t="s">
        <v>43</v>
      </c>
      <c r="S184" s="84" t="str">
        <f>$F$4</f>
        <v>#REF!</v>
      </c>
      <c r="T184" s="85" t="s">
        <v>142</v>
      </c>
      <c r="U184" s="12"/>
      <c r="V184" s="1"/>
      <c r="W184" s="1"/>
      <c r="X184" s="1"/>
      <c r="Y184" s="1"/>
      <c r="Z184" s="1"/>
    </row>
    <row r="185" ht="15.0" customHeight="1">
      <c r="A185" s="1"/>
      <c r="B185" s="172"/>
      <c r="C185" s="173"/>
      <c r="D185" s="1"/>
      <c r="E185" s="15"/>
      <c r="F185" s="16" t="str">
        <f>+$F$5</f>
        <v>#REF!</v>
      </c>
      <c r="G185" s="17"/>
      <c r="H185" s="18"/>
      <c r="I185" s="19"/>
      <c r="J185" s="1"/>
      <c r="K185" s="1"/>
      <c r="L185" s="1"/>
      <c r="M185" s="1"/>
      <c r="N185" s="1"/>
      <c r="O185" s="1"/>
      <c r="P185" s="1"/>
      <c r="Q185" s="1"/>
      <c r="R185" s="15"/>
      <c r="S185" s="86" t="str">
        <f>$F$5</f>
        <v>#REF!</v>
      </c>
      <c r="T185" s="18"/>
      <c r="U185" s="19"/>
      <c r="V185" s="1"/>
      <c r="W185" s="1"/>
      <c r="X185" s="1"/>
      <c r="Y185" s="1"/>
      <c r="Z185" s="1"/>
    </row>
    <row r="186" ht="15.0" customHeight="1">
      <c r="A186" s="1"/>
      <c r="B186" s="20" t="s">
        <v>87</v>
      </c>
      <c r="C186" s="21">
        <f>I192</f>
        <v>111384000</v>
      </c>
      <c r="D186" s="1"/>
      <c r="E186" s="15"/>
      <c r="F186" s="16" t="str">
        <f>+$F$6</f>
        <v>#REF!</v>
      </c>
      <c r="G186" s="17"/>
      <c r="H186" s="18"/>
      <c r="I186" s="19"/>
      <c r="J186" s="1"/>
      <c r="K186" s="1"/>
      <c r="L186" s="1"/>
      <c r="M186" s="1"/>
      <c r="N186" s="1"/>
      <c r="O186" s="1"/>
      <c r="P186" s="1"/>
      <c r="Q186" s="1"/>
      <c r="R186" s="15"/>
      <c r="S186" s="86" t="str">
        <f>$F$6</f>
        <v>#REF!</v>
      </c>
      <c r="T186" s="18"/>
      <c r="U186" s="19"/>
      <c r="V186" s="1"/>
      <c r="W186" s="1"/>
      <c r="X186" s="1"/>
      <c r="Y186" s="1"/>
      <c r="Z186" s="1"/>
    </row>
    <row r="187" ht="15.0" customHeight="1">
      <c r="A187" s="1"/>
      <c r="B187" s="20" t="s">
        <v>29</v>
      </c>
      <c r="C187" s="21"/>
      <c r="D187" s="1"/>
      <c r="E187" s="15"/>
      <c r="F187" s="16" t="str">
        <f>+$F$7</f>
        <v>#REF!</v>
      </c>
      <c r="G187" s="17"/>
      <c r="H187" s="18"/>
      <c r="I187" s="19"/>
      <c r="J187" s="1"/>
      <c r="K187" s="10" t="s">
        <v>45</v>
      </c>
      <c r="L187" s="8"/>
      <c r="M187" s="87"/>
      <c r="N187" s="87"/>
      <c r="O187" s="87"/>
      <c r="P187" s="88"/>
      <c r="Q187" s="1"/>
      <c r="R187" s="15"/>
      <c r="S187" s="86" t="str">
        <f>$F$7</f>
        <v>#REF!</v>
      </c>
      <c r="T187" s="18"/>
      <c r="U187" s="19"/>
      <c r="V187" s="1"/>
      <c r="W187" s="1"/>
      <c r="X187" s="1"/>
      <c r="Y187" s="1"/>
      <c r="Z187" s="1"/>
    </row>
    <row r="188" ht="15.0" customHeight="1">
      <c r="A188" s="1"/>
      <c r="B188" s="75" t="s">
        <v>89</v>
      </c>
      <c r="C188" s="21">
        <f>C186</f>
        <v>111384000</v>
      </c>
      <c r="D188" s="1"/>
      <c r="E188" s="15"/>
      <c r="F188" s="16" t="str">
        <f>+$F$8</f>
        <v>#REF!</v>
      </c>
      <c r="G188" s="17"/>
      <c r="H188" s="18"/>
      <c r="I188" s="19"/>
      <c r="J188" s="1"/>
      <c r="K188" s="89"/>
      <c r="L188" s="90"/>
      <c r="M188" s="91"/>
      <c r="N188" s="91"/>
      <c r="O188" s="91"/>
      <c r="P188" s="90"/>
      <c r="Q188" s="1"/>
      <c r="R188" s="15"/>
      <c r="S188" s="86" t="str">
        <f>$F$8</f>
        <v>#REF!</v>
      </c>
      <c r="T188" s="18"/>
      <c r="U188" s="19"/>
      <c r="V188" s="1"/>
      <c r="W188" s="1"/>
      <c r="X188" s="1"/>
      <c r="Y188" s="1"/>
      <c r="Z188" s="1"/>
    </row>
    <row r="189" ht="15.75" customHeight="1">
      <c r="A189" s="1"/>
      <c r="B189" s="20" t="s">
        <v>31</v>
      </c>
      <c r="C189" s="21">
        <f>I193</f>
        <v>21162960</v>
      </c>
      <c r="D189" s="1"/>
      <c r="E189" s="24"/>
      <c r="F189" s="25" t="str">
        <f>+$F$9</f>
        <v>#REF!</v>
      </c>
      <c r="G189" s="26"/>
      <c r="H189" s="27"/>
      <c r="I189" s="28"/>
      <c r="J189" s="1"/>
      <c r="K189" s="92"/>
      <c r="L189" s="90"/>
      <c r="M189" s="93" t="s">
        <v>46</v>
      </c>
      <c r="N189" s="91"/>
      <c r="O189" s="94" t="str">
        <f>+K187</f>
        <v>CUENTA No. 846-209871-846</v>
      </c>
      <c r="P189" s="17"/>
      <c r="Q189" s="1"/>
      <c r="R189" s="15"/>
      <c r="S189" s="86" t="str">
        <f>$F$9</f>
        <v>#REF!</v>
      </c>
      <c r="T189" s="27"/>
      <c r="U189" s="28"/>
      <c r="V189" s="1"/>
      <c r="W189" s="1"/>
      <c r="X189" s="1"/>
      <c r="Y189" s="1"/>
      <c r="Z189" s="1"/>
    </row>
    <row r="190" ht="15.75" customHeight="1">
      <c r="A190" s="1"/>
      <c r="B190" s="20" t="s">
        <v>32</v>
      </c>
      <c r="C190" s="21"/>
      <c r="D190" s="1"/>
      <c r="E190" s="29" t="s">
        <v>14</v>
      </c>
      <c r="F190" s="30"/>
      <c r="G190" s="3"/>
      <c r="H190" s="31"/>
      <c r="I190" s="19"/>
      <c r="J190" s="1"/>
      <c r="K190" s="95"/>
      <c r="L190" s="17"/>
      <c r="M190" s="91"/>
      <c r="N190" s="96"/>
      <c r="O190" s="91"/>
      <c r="P190" s="90"/>
      <c r="Q190" s="1"/>
      <c r="R190" s="180" t="s">
        <v>90</v>
      </c>
      <c r="S190" s="181" t="s">
        <v>143</v>
      </c>
      <c r="T190" s="182" t="s">
        <v>92</v>
      </c>
      <c r="U190" s="183">
        <f>O192</f>
        <v>106037568</v>
      </c>
      <c r="V190" s="1"/>
      <c r="W190" s="1"/>
      <c r="X190" s="1"/>
      <c r="Y190" s="1"/>
      <c r="Z190" s="1"/>
    </row>
    <row r="191" ht="15.75" customHeight="1">
      <c r="A191" s="1"/>
      <c r="B191" s="20" t="s">
        <v>33</v>
      </c>
      <c r="C191" s="21"/>
      <c r="D191" s="1"/>
      <c r="E191" s="32" t="s">
        <v>15</v>
      </c>
      <c r="F191" s="77" t="s">
        <v>16</v>
      </c>
      <c r="G191" s="34" t="s">
        <v>17</v>
      </c>
      <c r="H191" s="35" t="s">
        <v>18</v>
      </c>
      <c r="I191" s="36" t="s">
        <v>19</v>
      </c>
      <c r="J191" s="1"/>
      <c r="K191" s="92"/>
      <c r="L191" s="90"/>
      <c r="M191" s="91"/>
      <c r="N191" s="91"/>
      <c r="O191" s="101"/>
      <c r="P191" s="17"/>
      <c r="Q191" s="1"/>
      <c r="R191" s="186" t="s">
        <v>94</v>
      </c>
      <c r="S191" s="187" t="s">
        <v>144</v>
      </c>
      <c r="T191" s="188" t="s">
        <v>14</v>
      </c>
      <c r="U191" s="189">
        <v>45229.0</v>
      </c>
      <c r="V191" s="1"/>
      <c r="W191" s="1"/>
      <c r="X191" s="1"/>
      <c r="Y191" s="1"/>
      <c r="Z191" s="1"/>
    </row>
    <row r="192" ht="15.75" customHeight="1">
      <c r="A192" s="1"/>
      <c r="B192" s="20" t="s">
        <v>34</v>
      </c>
      <c r="C192" s="21"/>
      <c r="D192" s="1"/>
      <c r="E192" s="37">
        <v>413505.0</v>
      </c>
      <c r="F192" s="38" t="s">
        <v>96</v>
      </c>
      <c r="G192" s="39"/>
      <c r="H192" s="40"/>
      <c r="I192" s="238">
        <f>Kardex!H13*1.4</f>
        <v>111384000</v>
      </c>
      <c r="J192" s="1"/>
      <c r="K192" s="92"/>
      <c r="L192" s="104"/>
      <c r="M192" s="91"/>
      <c r="N192" s="105"/>
      <c r="O192" s="106">
        <f>H198</f>
        <v>106037568</v>
      </c>
      <c r="P192" s="107"/>
      <c r="Q192" s="1"/>
      <c r="R192" s="186" t="s">
        <v>97</v>
      </c>
      <c r="S192" s="187"/>
      <c r="T192" s="187" t="s">
        <v>98</v>
      </c>
      <c r="U192" s="190" t="s">
        <v>99</v>
      </c>
      <c r="V192" s="1"/>
      <c r="W192" s="1"/>
      <c r="X192" s="1"/>
      <c r="Y192" s="1"/>
      <c r="Z192" s="1"/>
    </row>
    <row r="193" ht="15.75" customHeight="1">
      <c r="A193" s="1"/>
      <c r="B193" s="20" t="s">
        <v>36</v>
      </c>
      <c r="C193" s="21">
        <f>H194</f>
        <v>612612</v>
      </c>
      <c r="D193" s="1"/>
      <c r="E193" s="42">
        <v>240805.0</v>
      </c>
      <c r="F193" s="43" t="s">
        <v>100</v>
      </c>
      <c r="G193" s="78">
        <v>0.19</v>
      </c>
      <c r="H193" s="45"/>
      <c r="I193" s="46">
        <f>I192*G193</f>
        <v>21162960</v>
      </c>
      <c r="J193" s="1"/>
      <c r="K193" s="112" t="s">
        <v>55</v>
      </c>
      <c r="L193" s="113"/>
      <c r="M193" s="91"/>
      <c r="N193" s="91"/>
      <c r="O193" s="91"/>
      <c r="P193" s="90"/>
      <c r="Q193" s="1"/>
      <c r="R193" s="192" t="s">
        <v>52</v>
      </c>
      <c r="S193" s="193"/>
      <c r="T193" s="193"/>
      <c r="U193" s="194"/>
      <c r="V193" s="1"/>
      <c r="W193" s="1"/>
      <c r="X193" s="1"/>
      <c r="Y193" s="1"/>
      <c r="Z193" s="1"/>
    </row>
    <row r="194" ht="15.75" customHeight="1">
      <c r="A194" s="1"/>
      <c r="B194" s="20" t="s">
        <v>38</v>
      </c>
      <c r="C194" s="21">
        <f>H196-I197</f>
        <v>26509392</v>
      </c>
      <c r="D194" s="1"/>
      <c r="E194" s="42">
        <v>135516.0</v>
      </c>
      <c r="F194" s="43" t="s">
        <v>108</v>
      </c>
      <c r="G194" s="117">
        <v>0.0055</v>
      </c>
      <c r="H194" s="45">
        <f>I192*G194</f>
        <v>612612</v>
      </c>
      <c r="I194" s="46"/>
      <c r="J194" s="1"/>
      <c r="K194" s="118"/>
      <c r="L194" s="119"/>
      <c r="M194" s="120" t="s">
        <v>127</v>
      </c>
      <c r="N194" s="121"/>
      <c r="O194" s="121"/>
      <c r="P194" s="113"/>
      <c r="Q194" s="1"/>
      <c r="R194" s="196" t="s">
        <v>145</v>
      </c>
      <c r="S194" s="197"/>
      <c r="T194" s="197"/>
      <c r="U194" s="12"/>
      <c r="V194" s="1"/>
      <c r="W194" s="1"/>
      <c r="X194" s="1"/>
      <c r="Y194" s="1"/>
      <c r="Z194" s="1"/>
    </row>
    <row r="195" ht="15.75" customHeight="1">
      <c r="A195" s="1"/>
      <c r="B195" s="174"/>
      <c r="C195" s="175"/>
      <c r="D195" s="1"/>
      <c r="E195" s="47">
        <v>236595.0</v>
      </c>
      <c r="F195" s="43" t="s">
        <v>112</v>
      </c>
      <c r="G195" s="44"/>
      <c r="H195" s="45"/>
      <c r="I195" s="46">
        <f>H194</f>
        <v>612612</v>
      </c>
      <c r="J195" s="1"/>
      <c r="K195" s="125" t="str">
        <f>CONCATENATE( "A FAVOR DE:", " ",[2]FACTURA!N193)</f>
        <v>#ERROR!</v>
      </c>
      <c r="L195" s="113"/>
      <c r="M195" s="118"/>
      <c r="N195" s="126"/>
      <c r="O195" s="126"/>
      <c r="P195" s="119"/>
      <c r="Q195" s="1"/>
      <c r="R195" s="172"/>
      <c r="S195" s="199"/>
      <c r="T195" s="199"/>
      <c r="U195" s="173"/>
      <c r="V195" s="1"/>
      <c r="W195" s="1"/>
      <c r="X195" s="1"/>
      <c r="Y195" s="1"/>
      <c r="Z195" s="1"/>
    </row>
    <row r="196" ht="15.75" customHeight="1">
      <c r="A196" s="1"/>
      <c r="B196" s="20" t="s">
        <v>107</v>
      </c>
      <c r="C196" s="239">
        <f>Kardex!H13</f>
        <v>79560000</v>
      </c>
      <c r="D196" s="1"/>
      <c r="E196" s="42">
        <v>130505.0</v>
      </c>
      <c r="F196" s="43" t="s">
        <v>115</v>
      </c>
      <c r="G196" s="44"/>
      <c r="H196" s="45">
        <f>I192+I193</f>
        <v>132546960</v>
      </c>
      <c r="I196" s="46"/>
      <c r="J196" s="1"/>
      <c r="K196" s="118"/>
      <c r="L196" s="119"/>
      <c r="M196" s="130" t="s">
        <v>146</v>
      </c>
      <c r="N196" s="121"/>
      <c r="O196" s="121"/>
      <c r="P196" s="113"/>
      <c r="Q196" s="1"/>
      <c r="R196" s="201" t="s">
        <v>111</v>
      </c>
      <c r="S196" s="202"/>
      <c r="T196" s="202"/>
      <c r="U196" s="203"/>
      <c r="V196" s="1"/>
      <c r="W196" s="1"/>
      <c r="X196" s="1"/>
      <c r="Y196" s="1"/>
      <c r="Z196" s="1"/>
    </row>
    <row r="197" ht="15.75" customHeight="1">
      <c r="A197" s="1"/>
      <c r="B197" s="204"/>
      <c r="C197" s="205"/>
      <c r="D197" s="1"/>
      <c r="E197" s="42">
        <v>130506.0</v>
      </c>
      <c r="F197" s="43" t="s">
        <v>115</v>
      </c>
      <c r="G197" s="78">
        <v>0.8</v>
      </c>
      <c r="H197" s="48"/>
      <c r="I197" s="49">
        <f>H196*G197</f>
        <v>106037568</v>
      </c>
      <c r="J197" s="1"/>
      <c r="K197" s="131" t="s">
        <v>66</v>
      </c>
      <c r="L197" s="132"/>
      <c r="M197" s="118"/>
      <c r="N197" s="126"/>
      <c r="O197" s="126"/>
      <c r="P197" s="119"/>
      <c r="Q197" s="1"/>
      <c r="R197" s="207"/>
      <c r="S197" s="144"/>
      <c r="T197" s="144"/>
      <c r="U197" s="62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50">
        <v>111005.0</v>
      </c>
      <c r="F198" s="51" t="s">
        <v>67</v>
      </c>
      <c r="G198" s="78">
        <v>0.8</v>
      </c>
      <c r="H198" s="48">
        <f>I197</f>
        <v>106037568</v>
      </c>
      <c r="I198" s="49"/>
      <c r="J198" s="1"/>
      <c r="K198" s="131" t="s">
        <v>68</v>
      </c>
      <c r="L198" s="132"/>
      <c r="M198" s="91"/>
      <c r="N198" s="91"/>
      <c r="O198" s="91"/>
      <c r="P198" s="90" t="s">
        <v>69</v>
      </c>
      <c r="Q198" s="1"/>
      <c r="R198" s="209" t="s">
        <v>64</v>
      </c>
      <c r="S198" s="210" t="s">
        <v>116</v>
      </c>
      <c r="T198" s="33" t="s">
        <v>117</v>
      </c>
      <c r="U198" s="211" t="s">
        <v>65</v>
      </c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50"/>
      <c r="F199" s="51"/>
      <c r="G199" s="44"/>
      <c r="H199" s="48"/>
      <c r="I199" s="49"/>
      <c r="J199" s="1"/>
      <c r="K199" s="131" t="s">
        <v>70</v>
      </c>
      <c r="L199" s="132">
        <f>H198</f>
        <v>106037568</v>
      </c>
      <c r="M199" s="91"/>
      <c r="N199" s="91"/>
      <c r="O199" s="91"/>
      <c r="P199" s="90" t="s">
        <v>69</v>
      </c>
      <c r="Q199" s="1"/>
      <c r="R199" s="42">
        <v>130506.0</v>
      </c>
      <c r="S199" s="43" t="s">
        <v>115</v>
      </c>
      <c r="T199" s="212"/>
      <c r="U199" s="213">
        <f>U190</f>
        <v>106037568</v>
      </c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50"/>
      <c r="F200" s="51"/>
      <c r="G200" s="44"/>
      <c r="H200" s="48"/>
      <c r="I200" s="49"/>
      <c r="J200" s="1"/>
      <c r="K200" s="137" t="s">
        <v>71</v>
      </c>
      <c r="L200" s="132"/>
      <c r="M200" s="91"/>
      <c r="N200" s="91"/>
      <c r="O200" s="91"/>
      <c r="P200" s="90"/>
      <c r="Q200" s="1"/>
      <c r="R200" s="50">
        <v>111005.0</v>
      </c>
      <c r="S200" s="51" t="s">
        <v>67</v>
      </c>
      <c r="T200" s="215">
        <f>U190</f>
        <v>106037568</v>
      </c>
      <c r="U200" s="216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50"/>
      <c r="F201" s="51"/>
      <c r="G201" s="44"/>
      <c r="H201" s="48"/>
      <c r="I201" s="49"/>
      <c r="J201" s="1"/>
      <c r="K201" s="131" t="s">
        <v>72</v>
      </c>
      <c r="L201" s="132"/>
      <c r="M201" s="91"/>
      <c r="N201" s="142"/>
      <c r="O201" s="142"/>
      <c r="P201" s="90"/>
      <c r="Q201" s="1"/>
      <c r="R201" s="217"/>
      <c r="S201" s="218"/>
      <c r="T201" s="219"/>
      <c r="U201" s="216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52"/>
      <c r="F202" s="53"/>
      <c r="G202" s="54"/>
      <c r="H202" s="55"/>
      <c r="I202" s="56"/>
      <c r="J202" s="1"/>
      <c r="K202" s="147"/>
      <c r="L202" s="148"/>
      <c r="M202" s="149"/>
      <c r="N202" s="150" t="s">
        <v>74</v>
      </c>
      <c r="O202" s="151"/>
      <c r="P202" s="148"/>
      <c r="Q202" s="1"/>
      <c r="R202" s="220"/>
      <c r="S202" s="221"/>
      <c r="T202" s="222"/>
      <c r="U202" s="223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57"/>
      <c r="F203" s="58"/>
      <c r="G203" s="58"/>
      <c r="H203" s="59">
        <f t="shared" ref="H203:I203" si="14">SUM(H192:H202)</f>
        <v>239197140</v>
      </c>
      <c r="I203" s="59">
        <f t="shared" si="14"/>
        <v>239197140</v>
      </c>
      <c r="J203" s="1"/>
      <c r="K203" s="1"/>
      <c r="L203" s="1"/>
      <c r="M203" s="1"/>
      <c r="N203" s="1"/>
      <c r="O203" s="1"/>
      <c r="P203" s="1"/>
      <c r="Q203" s="1"/>
      <c r="R203" s="224" t="s">
        <v>118</v>
      </c>
      <c r="S203" s="225"/>
      <c r="T203" s="226" t="s">
        <v>119</v>
      </c>
      <c r="U203" s="12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60" t="s">
        <v>20</v>
      </c>
      <c r="F204" s="33" t="s">
        <v>21</v>
      </c>
      <c r="G204" s="61" t="s">
        <v>22</v>
      </c>
      <c r="H204" s="61" t="s">
        <v>23</v>
      </c>
      <c r="I204" s="62"/>
      <c r="J204" s="1"/>
      <c r="K204" s="1"/>
      <c r="L204" s="1"/>
      <c r="M204" s="1"/>
      <c r="N204" s="1"/>
      <c r="O204" s="1"/>
      <c r="P204" s="1"/>
      <c r="Q204" s="1"/>
      <c r="R204" s="227" t="s">
        <v>120</v>
      </c>
      <c r="S204" s="228"/>
      <c r="T204" s="18"/>
      <c r="U204" s="19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63"/>
      <c r="F205" s="64"/>
      <c r="G205" s="65"/>
      <c r="H205" s="66"/>
      <c r="I205" s="67" t="s">
        <v>24</v>
      </c>
      <c r="J205" s="1"/>
      <c r="K205" s="1"/>
      <c r="L205" s="1"/>
      <c r="M205" s="1"/>
      <c r="N205" s="1"/>
      <c r="O205" s="1"/>
      <c r="P205" s="1"/>
      <c r="Q205" s="1"/>
      <c r="R205" s="229" t="s">
        <v>121</v>
      </c>
      <c r="S205" s="230"/>
      <c r="T205" s="172"/>
      <c r="U205" s="173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68"/>
      <c r="F206" s="69"/>
      <c r="G206" s="69"/>
      <c r="H206" s="69"/>
      <c r="I206" s="70"/>
      <c r="J206" s="1"/>
      <c r="K206" s="1"/>
      <c r="L206" s="1"/>
      <c r="M206" s="1"/>
      <c r="N206" s="1"/>
      <c r="O206" s="1"/>
      <c r="P206" s="1"/>
      <c r="Q206" s="1"/>
      <c r="R206" s="231" t="s">
        <v>122</v>
      </c>
      <c r="S206" s="232"/>
      <c r="T206" s="162" t="s">
        <v>82</v>
      </c>
      <c r="U206" s="163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24" t="s">
        <v>20</v>
      </c>
      <c r="S207" s="233" t="s">
        <v>21</v>
      </c>
      <c r="T207" s="233" t="s">
        <v>22</v>
      </c>
      <c r="U207" s="234" t="s">
        <v>23</v>
      </c>
      <c r="V207" s="1"/>
      <c r="W207" s="1"/>
      <c r="X207" s="1"/>
      <c r="Y207" s="1"/>
      <c r="Z207" s="1"/>
    </row>
    <row r="208" ht="39.75" customHeight="1">
      <c r="A208" s="1"/>
      <c r="B208" s="1"/>
      <c r="C208" s="1"/>
      <c r="D208" s="1"/>
      <c r="E208" s="1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35"/>
      <c r="S208" s="236"/>
      <c r="T208" s="237"/>
      <c r="U208" s="232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81"/>
      <c r="B210" s="81"/>
      <c r="C210" s="81"/>
      <c r="D210" s="81"/>
      <c r="E210" s="81"/>
      <c r="F210" s="8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1"/>
      <c r="B211" s="1"/>
      <c r="C211" s="1"/>
      <c r="D211" s="1"/>
      <c r="E211" s="1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 t="s">
        <v>147</v>
      </c>
      <c r="C212" s="3"/>
      <c r="D212" s="1"/>
      <c r="E212" s="4" t="s">
        <v>26</v>
      </c>
      <c r="F212" s="5"/>
      <c r="G212" s="5"/>
      <c r="H212" s="5"/>
      <c r="I212" s="3"/>
      <c r="J212" s="1"/>
      <c r="K212" s="4" t="s">
        <v>41</v>
      </c>
      <c r="L212" s="5"/>
      <c r="M212" s="5"/>
      <c r="N212" s="5"/>
      <c r="O212" s="5"/>
      <c r="P212" s="3"/>
      <c r="Q212" s="1"/>
      <c r="R212" s="4" t="s">
        <v>26</v>
      </c>
      <c r="S212" s="5"/>
      <c r="T212" s="5"/>
      <c r="U212" s="3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0" customHeight="1">
      <c r="A214" s="1"/>
      <c r="B214" s="72" t="s">
        <v>2</v>
      </c>
      <c r="C214" s="12"/>
      <c r="D214" s="1"/>
      <c r="E214" s="9" t="s">
        <v>3</v>
      </c>
      <c r="F214" s="10" t="str">
        <f>+$F$4</f>
        <v>#REF!</v>
      </c>
      <c r="G214" s="8"/>
      <c r="H214" s="11" t="s">
        <v>85</v>
      </c>
      <c r="I214" s="12"/>
      <c r="J214" s="1"/>
      <c r="K214" s="1"/>
      <c r="L214" s="1"/>
      <c r="M214" s="1"/>
      <c r="N214" s="1"/>
      <c r="O214" s="1"/>
      <c r="P214" s="1"/>
      <c r="Q214" s="1"/>
      <c r="R214" s="83" t="s">
        <v>43</v>
      </c>
      <c r="S214" s="84" t="str">
        <f>$F$4</f>
        <v>#REF!</v>
      </c>
      <c r="T214" s="85" t="s">
        <v>125</v>
      </c>
      <c r="U214" s="12"/>
      <c r="V214" s="1"/>
      <c r="W214" s="1"/>
      <c r="X214" s="1"/>
      <c r="Y214" s="1"/>
      <c r="Z214" s="1"/>
    </row>
    <row r="215" ht="15.0" customHeight="1">
      <c r="A215" s="1"/>
      <c r="B215" s="27"/>
      <c r="C215" s="28"/>
      <c r="D215" s="1"/>
      <c r="E215" s="15"/>
      <c r="F215" s="16" t="str">
        <f>+$F$5</f>
        <v>#REF!</v>
      </c>
      <c r="G215" s="17"/>
      <c r="H215" s="18"/>
      <c r="I215" s="19"/>
      <c r="J215" s="1"/>
      <c r="K215" s="1"/>
      <c r="L215" s="1"/>
      <c r="M215" s="1"/>
      <c r="N215" s="1"/>
      <c r="O215" s="1"/>
      <c r="P215" s="1"/>
      <c r="Q215" s="1"/>
      <c r="R215" s="15"/>
      <c r="S215" s="86" t="str">
        <f>$F$5</f>
        <v>#REF!</v>
      </c>
      <c r="T215" s="18"/>
      <c r="U215" s="19"/>
      <c r="V215" s="1"/>
      <c r="W215" s="1"/>
      <c r="X215" s="1"/>
      <c r="Y215" s="1"/>
      <c r="Z215" s="1"/>
    </row>
    <row r="216" ht="15.0" customHeight="1">
      <c r="A216" s="1"/>
      <c r="B216" s="73" t="s">
        <v>28</v>
      </c>
      <c r="C216" s="74">
        <f>H222</f>
        <v>81000000</v>
      </c>
      <c r="D216" s="1"/>
      <c r="E216" s="15"/>
      <c r="F216" s="16" t="str">
        <f>+$F$6</f>
        <v>#REF!</v>
      </c>
      <c r="G216" s="17"/>
      <c r="H216" s="18"/>
      <c r="I216" s="19"/>
      <c r="J216" s="1"/>
      <c r="K216" s="1"/>
      <c r="L216" s="1"/>
      <c r="M216" s="1"/>
      <c r="N216" s="1"/>
      <c r="O216" s="1"/>
      <c r="P216" s="1"/>
      <c r="Q216" s="1"/>
      <c r="R216" s="15"/>
      <c r="S216" s="86" t="str">
        <f>$F$6</f>
        <v>#REF!</v>
      </c>
      <c r="T216" s="18"/>
      <c r="U216" s="19"/>
      <c r="V216" s="1"/>
      <c r="W216" s="1"/>
      <c r="X216" s="1"/>
      <c r="Y216" s="1"/>
      <c r="Z216" s="1"/>
    </row>
    <row r="217" ht="15.0" customHeight="1">
      <c r="A217" s="1"/>
      <c r="B217" s="20" t="s">
        <v>29</v>
      </c>
      <c r="C217" s="21">
        <v>0.0</v>
      </c>
      <c r="D217" s="1"/>
      <c r="E217" s="15"/>
      <c r="F217" s="16" t="str">
        <f>+$F$7</f>
        <v>#REF!</v>
      </c>
      <c r="G217" s="17"/>
      <c r="H217" s="18"/>
      <c r="I217" s="19"/>
      <c r="J217" s="1"/>
      <c r="K217" s="10" t="s">
        <v>45</v>
      </c>
      <c r="L217" s="8"/>
      <c r="M217" s="87"/>
      <c r="N217" s="87"/>
      <c r="O217" s="87"/>
      <c r="P217" s="88"/>
      <c r="Q217" s="1"/>
      <c r="R217" s="15"/>
      <c r="S217" s="86" t="str">
        <f>$F$7</f>
        <v>#REF!</v>
      </c>
      <c r="T217" s="18"/>
      <c r="U217" s="19"/>
      <c r="V217" s="1"/>
      <c r="W217" s="1"/>
      <c r="X217" s="1"/>
      <c r="Y217" s="1"/>
      <c r="Z217" s="1"/>
    </row>
    <row r="218" ht="15.0" customHeight="1">
      <c r="A218" s="1"/>
      <c r="B218" s="75" t="s">
        <v>30</v>
      </c>
      <c r="C218" s="76">
        <f>+C216-C217</f>
        <v>81000000</v>
      </c>
      <c r="D218" s="1"/>
      <c r="E218" s="15"/>
      <c r="F218" s="16" t="str">
        <f>+$F$8</f>
        <v>#REF!</v>
      </c>
      <c r="G218" s="17"/>
      <c r="H218" s="18"/>
      <c r="I218" s="19"/>
      <c r="J218" s="1"/>
      <c r="K218" s="89"/>
      <c r="L218" s="90"/>
      <c r="M218" s="91"/>
      <c r="N218" s="91"/>
      <c r="O218" s="91"/>
      <c r="P218" s="90"/>
      <c r="Q218" s="1"/>
      <c r="R218" s="15"/>
      <c r="S218" s="86" t="str">
        <f>$F$8</f>
        <v>#REF!</v>
      </c>
      <c r="T218" s="18"/>
      <c r="U218" s="19"/>
      <c r="V218" s="1"/>
      <c r="W218" s="1"/>
      <c r="X218" s="1"/>
      <c r="Y218" s="1"/>
      <c r="Z218" s="1"/>
    </row>
    <row r="219" ht="15.75" customHeight="1">
      <c r="A219" s="1"/>
      <c r="B219" s="20" t="s">
        <v>31</v>
      </c>
      <c r="C219" s="21">
        <f>H223</f>
        <v>15390000</v>
      </c>
      <c r="D219" s="1"/>
      <c r="E219" s="24"/>
      <c r="F219" s="25" t="str">
        <f>+$F$9</f>
        <v>#REF!</v>
      </c>
      <c r="G219" s="26"/>
      <c r="H219" s="27"/>
      <c r="I219" s="28"/>
      <c r="J219" s="1"/>
      <c r="K219" s="92"/>
      <c r="L219" s="90"/>
      <c r="M219" s="93" t="s">
        <v>46</v>
      </c>
      <c r="N219" s="91"/>
      <c r="O219" s="94" t="str">
        <f>+K217</f>
        <v>CUENTA No. 846-209871-846</v>
      </c>
      <c r="P219" s="17"/>
      <c r="Q219" s="1"/>
      <c r="R219" s="15"/>
      <c r="S219" s="86" t="str">
        <f>$F$9</f>
        <v>#REF!</v>
      </c>
      <c r="T219" s="27"/>
      <c r="U219" s="28"/>
      <c r="V219" s="1"/>
      <c r="W219" s="1"/>
      <c r="X219" s="1"/>
      <c r="Y219" s="1"/>
      <c r="Z219" s="1"/>
    </row>
    <row r="220" ht="15.75" customHeight="1">
      <c r="A220" s="1"/>
      <c r="B220" s="20" t="s">
        <v>32</v>
      </c>
      <c r="C220" s="21">
        <f>I224</f>
        <v>2025000</v>
      </c>
      <c r="D220" s="1"/>
      <c r="E220" s="29" t="s">
        <v>14</v>
      </c>
      <c r="F220" s="30"/>
      <c r="G220" s="3"/>
      <c r="H220" s="31"/>
      <c r="I220" s="19"/>
      <c r="J220" s="1"/>
      <c r="K220" s="95"/>
      <c r="L220" s="17"/>
      <c r="M220" s="91"/>
      <c r="N220" s="96"/>
      <c r="O220" s="91"/>
      <c r="P220" s="90"/>
      <c r="Q220" s="1"/>
      <c r="R220" s="97" t="s">
        <v>47</v>
      </c>
      <c r="S220" s="240" t="s">
        <v>148</v>
      </c>
      <c r="T220" s="99" t="s">
        <v>14</v>
      </c>
      <c r="U220" s="241">
        <f>Kardex!B14</f>
        <v>45235</v>
      </c>
      <c r="V220" s="1"/>
      <c r="W220" s="1"/>
      <c r="X220" s="1"/>
      <c r="Y220" s="1"/>
      <c r="Z220" s="1"/>
    </row>
    <row r="221" ht="15.75" customHeight="1">
      <c r="A221" s="1"/>
      <c r="B221" s="20" t="s">
        <v>33</v>
      </c>
      <c r="C221" s="21"/>
      <c r="D221" s="1"/>
      <c r="E221" s="32" t="s">
        <v>15</v>
      </c>
      <c r="F221" s="77" t="s">
        <v>16</v>
      </c>
      <c r="G221" s="34" t="s">
        <v>17</v>
      </c>
      <c r="H221" s="35" t="s">
        <v>18</v>
      </c>
      <c r="I221" s="36" t="s">
        <v>19</v>
      </c>
      <c r="J221" s="1"/>
      <c r="K221" s="92"/>
      <c r="L221" s="90"/>
      <c r="M221" s="91"/>
      <c r="N221" s="91"/>
      <c r="O221" s="101"/>
      <c r="P221" s="17"/>
      <c r="Q221" s="1"/>
      <c r="R221" s="102" t="s">
        <v>49</v>
      </c>
      <c r="S221" s="103" t="s">
        <v>50</v>
      </c>
      <c r="T221" s="102" t="s">
        <v>51</v>
      </c>
      <c r="U221" s="49">
        <f>O222</f>
        <v>66055500</v>
      </c>
      <c r="V221" s="1"/>
      <c r="W221" s="1"/>
      <c r="X221" s="1"/>
      <c r="Y221" s="1"/>
      <c r="Z221" s="1"/>
    </row>
    <row r="222" ht="15.75" customHeight="1">
      <c r="A222" s="1"/>
      <c r="B222" s="20" t="s">
        <v>34</v>
      </c>
      <c r="C222" s="21"/>
      <c r="D222" s="1"/>
      <c r="E222" s="242">
        <v>143505.0</v>
      </c>
      <c r="F222" s="243" t="s">
        <v>149</v>
      </c>
      <c r="G222" s="39"/>
      <c r="H222" s="40">
        <f>Kardex!F14</f>
        <v>81000000</v>
      </c>
      <c r="I222" s="41"/>
      <c r="J222" s="1"/>
      <c r="K222" s="92"/>
      <c r="L222" s="104"/>
      <c r="M222" s="91"/>
      <c r="N222" s="105"/>
      <c r="O222" s="106">
        <f>I227</f>
        <v>66055500</v>
      </c>
      <c r="P222" s="107"/>
      <c r="Q222" s="1"/>
      <c r="R222" s="108" t="s">
        <v>52</v>
      </c>
      <c r="S222" s="109" t="s">
        <v>53</v>
      </c>
      <c r="T222" s="110" t="s">
        <v>54</v>
      </c>
      <c r="U222" s="111"/>
      <c r="V222" s="1"/>
      <c r="W222" s="1"/>
      <c r="X222" s="1"/>
      <c r="Y222" s="1"/>
      <c r="Z222" s="1"/>
    </row>
    <row r="223" ht="15.75" customHeight="1">
      <c r="A223" s="1"/>
      <c r="B223" s="20" t="s">
        <v>36</v>
      </c>
      <c r="C223" s="21"/>
      <c r="D223" s="1"/>
      <c r="E223" s="244">
        <v>240805.0</v>
      </c>
      <c r="F223" s="245" t="s">
        <v>150</v>
      </c>
      <c r="G223" s="246">
        <v>0.19</v>
      </c>
      <c r="H223" s="45">
        <f>H222*G223</f>
        <v>15390000</v>
      </c>
      <c r="I223" s="46"/>
      <c r="J223" s="1"/>
      <c r="K223" s="112" t="s">
        <v>55</v>
      </c>
      <c r="L223" s="113"/>
      <c r="M223" s="91"/>
      <c r="N223" s="91"/>
      <c r="O223" s="91"/>
      <c r="P223" s="90"/>
      <c r="Q223" s="1"/>
      <c r="R223" s="247" t="s">
        <v>151</v>
      </c>
      <c r="S223" s="115"/>
      <c r="T223" s="115"/>
      <c r="U223" s="116"/>
      <c r="V223" s="1"/>
      <c r="W223" s="1"/>
      <c r="X223" s="1"/>
      <c r="Y223" s="1"/>
      <c r="Z223" s="1"/>
    </row>
    <row r="224" ht="15.75" customHeight="1">
      <c r="A224" s="1"/>
      <c r="B224" s="79" t="s">
        <v>38</v>
      </c>
      <c r="C224" s="80">
        <f>I225-H226</f>
        <v>28309500</v>
      </c>
      <c r="D224" s="1"/>
      <c r="E224" s="244">
        <v>236540.0</v>
      </c>
      <c r="F224" s="245" t="s">
        <v>152</v>
      </c>
      <c r="G224" s="248">
        <v>0.025</v>
      </c>
      <c r="H224" s="45"/>
      <c r="I224" s="46">
        <f>H222*G224</f>
        <v>2025000</v>
      </c>
      <c r="J224" s="1"/>
      <c r="K224" s="118"/>
      <c r="L224" s="119"/>
      <c r="M224" s="249" t="s">
        <v>153</v>
      </c>
      <c r="N224" s="121"/>
      <c r="O224" s="121"/>
      <c r="P224" s="113"/>
      <c r="Q224" s="1"/>
      <c r="R224" s="250" t="s">
        <v>154</v>
      </c>
      <c r="S224" s="123"/>
      <c r="T224" s="123"/>
      <c r="U224" s="124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4">
        <v>220505.0</v>
      </c>
      <c r="F225" s="245" t="s">
        <v>155</v>
      </c>
      <c r="G225" s="44"/>
      <c r="H225" s="45"/>
      <c r="I225" s="46">
        <f>H222+H223-I224</f>
        <v>94365000</v>
      </c>
      <c r="J225" s="1"/>
      <c r="K225" s="125" t="str">
        <f>CONCATENATE( "A FAVOR DE:", " ",[2]FACTURA!N225)</f>
        <v>#ERROR!</v>
      </c>
      <c r="L225" s="113"/>
      <c r="M225" s="118"/>
      <c r="N225" s="126"/>
      <c r="O225" s="126"/>
      <c r="P225" s="119"/>
      <c r="Q225" s="1"/>
      <c r="R225" s="127"/>
      <c r="S225" s="128"/>
      <c r="T225" s="128"/>
      <c r="U225" s="129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4">
        <v>220505.0</v>
      </c>
      <c r="F226" s="245" t="s">
        <v>156</v>
      </c>
      <c r="G226" s="246">
        <v>0.7</v>
      </c>
      <c r="H226" s="45">
        <f>I225*G226</f>
        <v>66055500</v>
      </c>
      <c r="I226" s="46"/>
      <c r="J226" s="1"/>
      <c r="K226" s="118"/>
      <c r="L226" s="119"/>
      <c r="M226" s="251" t="s">
        <v>157</v>
      </c>
      <c r="N226" s="121"/>
      <c r="O226" s="121"/>
      <c r="P226" s="113"/>
      <c r="Q226" s="1"/>
      <c r="R226" s="32" t="s">
        <v>64</v>
      </c>
      <c r="S226" s="35" t="s">
        <v>17</v>
      </c>
      <c r="T226" s="35" t="s">
        <v>18</v>
      </c>
      <c r="U226" s="36" t="s">
        <v>65</v>
      </c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52">
        <v>110505.0</v>
      </c>
      <c r="F227" s="245" t="s">
        <v>158</v>
      </c>
      <c r="G227" s="44"/>
      <c r="H227" s="48"/>
      <c r="I227" s="49">
        <f>H226</f>
        <v>66055500</v>
      </c>
      <c r="J227" s="1"/>
      <c r="K227" s="131" t="s">
        <v>66</v>
      </c>
      <c r="L227" s="132"/>
      <c r="M227" s="118"/>
      <c r="N227" s="126"/>
      <c r="O227" s="126"/>
      <c r="P227" s="119"/>
      <c r="Q227" s="1"/>
      <c r="R227" s="244">
        <v>220505.0</v>
      </c>
      <c r="S227" s="245" t="s">
        <v>156</v>
      </c>
      <c r="T227" s="133">
        <f>U221</f>
        <v>66055500</v>
      </c>
      <c r="U227" s="134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50"/>
      <c r="F228" s="51"/>
      <c r="G228" s="44"/>
      <c r="H228" s="48"/>
      <c r="I228" s="49"/>
      <c r="J228" s="1"/>
      <c r="K228" s="131" t="s">
        <v>68</v>
      </c>
      <c r="L228" s="132"/>
      <c r="M228" s="91"/>
      <c r="N228" s="91"/>
      <c r="O228" s="91"/>
      <c r="P228" s="90" t="s">
        <v>69</v>
      </c>
      <c r="Q228" s="1"/>
      <c r="R228" s="252">
        <v>110505.0</v>
      </c>
      <c r="S228" s="245" t="s">
        <v>158</v>
      </c>
      <c r="T228" s="48"/>
      <c r="U228" s="49">
        <f>U221</f>
        <v>66055500</v>
      </c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50"/>
      <c r="F229" s="51"/>
      <c r="G229" s="44"/>
      <c r="H229" s="48"/>
      <c r="I229" s="49"/>
      <c r="J229" s="1"/>
      <c r="K229" s="131" t="s">
        <v>70</v>
      </c>
      <c r="L229" s="132">
        <f>I227</f>
        <v>66055500</v>
      </c>
      <c r="M229" s="91"/>
      <c r="N229" s="91"/>
      <c r="O229" s="91"/>
      <c r="P229" s="90" t="s">
        <v>69</v>
      </c>
      <c r="Q229" s="1"/>
      <c r="R229" s="135"/>
      <c r="S229" s="136"/>
      <c r="T229" s="48"/>
      <c r="U229" s="49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50"/>
      <c r="F230" s="51"/>
      <c r="G230" s="44"/>
      <c r="H230" s="48"/>
      <c r="I230" s="49"/>
      <c r="J230" s="1"/>
      <c r="K230" s="137" t="s">
        <v>71</v>
      </c>
      <c r="L230" s="132"/>
      <c r="M230" s="91"/>
      <c r="N230" s="91"/>
      <c r="O230" s="91"/>
      <c r="P230" s="90"/>
      <c r="Q230" s="1"/>
      <c r="R230" s="138"/>
      <c r="S230" s="139"/>
      <c r="T230" s="140"/>
      <c r="U230" s="14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50"/>
      <c r="F231" s="51"/>
      <c r="G231" s="44"/>
      <c r="H231" s="48"/>
      <c r="I231" s="49"/>
      <c r="J231" s="1"/>
      <c r="K231" s="131" t="s">
        <v>72</v>
      </c>
      <c r="L231" s="132"/>
      <c r="M231" s="91"/>
      <c r="N231" s="253" t="s">
        <v>159</v>
      </c>
      <c r="O231" s="142"/>
      <c r="P231" s="90"/>
      <c r="Q231" s="1"/>
      <c r="R231" s="143" t="s">
        <v>73</v>
      </c>
      <c r="S231" s="144"/>
      <c r="T231" s="145">
        <f t="shared" ref="T231:U231" si="15">SUM(T227:T230)</f>
        <v>66055500</v>
      </c>
      <c r="U231" s="146">
        <f t="shared" si="15"/>
        <v>66055500</v>
      </c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52"/>
      <c r="F232" s="53"/>
      <c r="G232" s="54"/>
      <c r="H232" s="55"/>
      <c r="I232" s="56"/>
      <c r="J232" s="1"/>
      <c r="K232" s="147"/>
      <c r="L232" s="148"/>
      <c r="M232" s="149"/>
      <c r="N232" s="150" t="s">
        <v>74</v>
      </c>
      <c r="O232" s="151"/>
      <c r="P232" s="148"/>
      <c r="Q232" s="1"/>
      <c r="R232" s="152" t="s">
        <v>75</v>
      </c>
      <c r="S232" s="153"/>
      <c r="T232" s="154" t="s">
        <v>76</v>
      </c>
      <c r="U232" s="155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57"/>
      <c r="F233" s="58"/>
      <c r="G233" s="58"/>
      <c r="H233" s="59">
        <f t="shared" ref="H233:I233" si="16">SUM(H222:H232)</f>
        <v>162445500</v>
      </c>
      <c r="I233" s="59">
        <f t="shared" si="16"/>
        <v>162445500</v>
      </c>
      <c r="J233" s="1"/>
      <c r="K233" s="1"/>
      <c r="L233" s="1"/>
      <c r="M233" s="1"/>
      <c r="N233" s="1"/>
      <c r="O233" s="1"/>
      <c r="P233" s="1"/>
      <c r="Q233" s="1"/>
      <c r="R233" s="156" t="s">
        <v>77</v>
      </c>
      <c r="S233" s="157" t="s">
        <v>78</v>
      </c>
      <c r="T233" s="158"/>
      <c r="U233" s="129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60" t="s">
        <v>20</v>
      </c>
      <c r="F234" s="33" t="s">
        <v>21</v>
      </c>
      <c r="G234" s="61" t="s">
        <v>22</v>
      </c>
      <c r="H234" s="61" t="s">
        <v>23</v>
      </c>
      <c r="I234" s="62"/>
      <c r="J234" s="1"/>
      <c r="K234" s="1"/>
      <c r="L234" s="1"/>
      <c r="M234" s="1"/>
      <c r="N234" s="1"/>
      <c r="O234" s="1"/>
      <c r="P234" s="1"/>
      <c r="Q234" s="1"/>
      <c r="R234" s="156" t="s">
        <v>79</v>
      </c>
      <c r="S234" s="157">
        <v>8.73298721E8</v>
      </c>
      <c r="T234" s="18"/>
      <c r="U234" s="19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63"/>
      <c r="F235" s="64"/>
      <c r="G235" s="65"/>
      <c r="H235" s="66"/>
      <c r="I235" s="67" t="s">
        <v>24</v>
      </c>
      <c r="J235" s="1"/>
      <c r="K235" s="1"/>
      <c r="L235" s="1"/>
      <c r="M235" s="1"/>
      <c r="N235" s="1"/>
      <c r="O235" s="1"/>
      <c r="P235" s="1"/>
      <c r="Q235" s="1"/>
      <c r="R235" s="159" t="s">
        <v>80</v>
      </c>
      <c r="S235" s="160"/>
      <c r="T235" s="18"/>
      <c r="U235" s="19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68"/>
      <c r="F236" s="69"/>
      <c r="G236" s="69"/>
      <c r="H236" s="69"/>
      <c r="I236" s="70"/>
      <c r="J236" s="1"/>
      <c r="K236" s="1"/>
      <c r="L236" s="1"/>
      <c r="M236" s="1"/>
      <c r="N236" s="1"/>
      <c r="O236" s="1"/>
      <c r="P236" s="1"/>
      <c r="Q236" s="1"/>
      <c r="R236" s="161" t="s">
        <v>81</v>
      </c>
      <c r="S236" s="12"/>
      <c r="T236" s="27"/>
      <c r="U236" s="28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8"/>
      <c r="S237" s="19"/>
      <c r="T237" s="162" t="s">
        <v>82</v>
      </c>
      <c r="U237" s="163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7"/>
      <c r="S238" s="28"/>
      <c r="T238" s="138" t="s">
        <v>83</v>
      </c>
      <c r="U238" s="164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2" t="s">
        <v>20</v>
      </c>
      <c r="S239" s="35" t="s">
        <v>21</v>
      </c>
      <c r="T239" s="34" t="s">
        <v>23</v>
      </c>
      <c r="U239" s="62"/>
      <c r="V239" s="1"/>
      <c r="W239" s="1"/>
      <c r="X239" s="1"/>
      <c r="Y239" s="1"/>
      <c r="Z239" s="1"/>
    </row>
    <row r="240" ht="38.25" customHeight="1">
      <c r="A240" s="1" t="s">
        <v>160</v>
      </c>
      <c r="B240" s="1"/>
      <c r="C240" s="1"/>
      <c r="D240" s="1"/>
      <c r="E240" s="1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65"/>
      <c r="S240" s="166"/>
      <c r="T240" s="167"/>
      <c r="U240" s="28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81"/>
      <c r="B242" s="81"/>
      <c r="C242" s="81"/>
      <c r="D242" s="81"/>
      <c r="E242" s="81"/>
      <c r="F242" s="82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1"/>
      <c r="B243" s="1"/>
      <c r="C243" s="1"/>
      <c r="D243" s="1"/>
      <c r="E243" s="1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 t="s">
        <v>161</v>
      </c>
      <c r="C244" s="3"/>
      <c r="D244" s="1"/>
      <c r="E244" s="4" t="s">
        <v>26</v>
      </c>
      <c r="F244" s="5"/>
      <c r="G244" s="5"/>
      <c r="H244" s="5"/>
      <c r="I244" s="3"/>
      <c r="J244" s="1"/>
      <c r="K244" s="4" t="s">
        <v>41</v>
      </c>
      <c r="L244" s="5"/>
      <c r="M244" s="5"/>
      <c r="N244" s="5"/>
      <c r="O244" s="5"/>
      <c r="P244" s="3"/>
      <c r="Q244" s="1"/>
      <c r="R244" s="4" t="s">
        <v>26</v>
      </c>
      <c r="S244" s="5"/>
      <c r="T244" s="5"/>
      <c r="U244" s="3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0" customHeight="1">
      <c r="A246" s="1"/>
      <c r="B246" s="72" t="s">
        <v>2</v>
      </c>
      <c r="C246" s="12"/>
      <c r="D246" s="1"/>
      <c r="E246" s="9" t="s">
        <v>3</v>
      </c>
      <c r="F246" s="10" t="str">
        <f>+$F$4</f>
        <v>#REF!</v>
      </c>
      <c r="G246" s="8"/>
      <c r="H246" s="11" t="s">
        <v>85</v>
      </c>
      <c r="I246" s="12"/>
      <c r="J246" s="1"/>
      <c r="K246" s="168"/>
      <c r="L246" s="169"/>
      <c r="M246" s="169"/>
      <c r="N246" s="169"/>
      <c r="O246" s="170"/>
      <c r="P246" s="1"/>
      <c r="Q246" s="1"/>
      <c r="R246" s="171" t="s">
        <v>43</v>
      </c>
      <c r="S246" s="84" t="str">
        <f>$F$4</f>
        <v>#REF!</v>
      </c>
      <c r="T246" s="85" t="s">
        <v>162</v>
      </c>
      <c r="U246" s="12"/>
      <c r="V246" s="1"/>
      <c r="W246" s="1"/>
      <c r="X246" s="1"/>
      <c r="Y246" s="1"/>
      <c r="Z246" s="1"/>
    </row>
    <row r="247" ht="15.0" customHeight="1">
      <c r="A247" s="1"/>
      <c r="B247" s="172"/>
      <c r="C247" s="173"/>
      <c r="D247" s="1"/>
      <c r="E247" s="15"/>
      <c r="F247" s="16" t="str">
        <f>+$F$5</f>
        <v>#REF!</v>
      </c>
      <c r="G247" s="17"/>
      <c r="H247" s="18"/>
      <c r="I247" s="19"/>
      <c r="J247" s="1"/>
      <c r="K247" s="174"/>
      <c r="L247" s="1"/>
      <c r="M247" s="1"/>
      <c r="N247" s="1"/>
      <c r="O247" s="175"/>
      <c r="P247" s="1"/>
      <c r="Q247" s="1"/>
      <c r="R247" s="15"/>
      <c r="S247" s="86" t="str">
        <f>$F$5</f>
        <v>#REF!</v>
      </c>
      <c r="T247" s="18"/>
      <c r="U247" s="19"/>
      <c r="V247" s="1"/>
      <c r="W247" s="1"/>
      <c r="X247" s="1"/>
      <c r="Y247" s="1"/>
      <c r="Z247" s="1"/>
    </row>
    <row r="248" ht="15.0" customHeight="1">
      <c r="A248" s="1"/>
      <c r="B248" s="20" t="s">
        <v>87</v>
      </c>
      <c r="C248" s="21">
        <f>I254</f>
        <v>131359200</v>
      </c>
      <c r="D248" s="1"/>
      <c r="E248" s="15"/>
      <c r="F248" s="16" t="str">
        <f>+$F$6</f>
        <v>#REF!</v>
      </c>
      <c r="G248" s="17"/>
      <c r="H248" s="18"/>
      <c r="I248" s="19"/>
      <c r="J248" s="1"/>
      <c r="K248" s="176" t="s">
        <v>163</v>
      </c>
      <c r="L248" s="177"/>
      <c r="M248" s="1"/>
      <c r="N248" s="1"/>
      <c r="O248" s="175"/>
      <c r="P248" s="1"/>
      <c r="Q248" s="1"/>
      <c r="R248" s="15"/>
      <c r="S248" s="86" t="str">
        <f>$F$6</f>
        <v>#REF!</v>
      </c>
      <c r="T248" s="18"/>
      <c r="U248" s="19"/>
      <c r="V248" s="1"/>
      <c r="W248" s="1"/>
      <c r="X248" s="1"/>
      <c r="Y248" s="1"/>
      <c r="Z248" s="1"/>
    </row>
    <row r="249" ht="15.0" customHeight="1">
      <c r="A249" s="1"/>
      <c r="B249" s="20" t="s">
        <v>29</v>
      </c>
      <c r="C249" s="21"/>
      <c r="D249" s="1"/>
      <c r="E249" s="15"/>
      <c r="F249" s="16" t="str">
        <f>+$F$7</f>
        <v>#REF!</v>
      </c>
      <c r="G249" s="17"/>
      <c r="H249" s="18"/>
      <c r="I249" s="19"/>
      <c r="J249" s="1"/>
      <c r="K249" s="18"/>
      <c r="L249" s="178"/>
      <c r="M249" s="1"/>
      <c r="N249" s="1"/>
      <c r="O249" s="175"/>
      <c r="P249" s="1"/>
      <c r="Q249" s="1"/>
      <c r="R249" s="15"/>
      <c r="S249" s="86" t="str">
        <f>$F$7</f>
        <v>#REF!</v>
      </c>
      <c r="T249" s="18"/>
      <c r="U249" s="19"/>
      <c r="V249" s="1"/>
      <c r="W249" s="1"/>
      <c r="X249" s="1"/>
      <c r="Y249" s="1"/>
      <c r="Z249" s="1"/>
    </row>
    <row r="250" ht="15.0" customHeight="1">
      <c r="A250" s="1"/>
      <c r="B250" s="75" t="s">
        <v>89</v>
      </c>
      <c r="C250" s="21">
        <f>C248</f>
        <v>131359200</v>
      </c>
      <c r="D250" s="1"/>
      <c r="E250" s="15"/>
      <c r="F250" s="16" t="str">
        <f>+$F$8</f>
        <v>#REF!</v>
      </c>
      <c r="G250" s="17"/>
      <c r="H250" s="18"/>
      <c r="I250" s="19"/>
      <c r="J250" s="1"/>
      <c r="K250" s="118"/>
      <c r="L250" s="179"/>
      <c r="M250" s="1"/>
      <c r="N250" s="1"/>
      <c r="O250" s="175"/>
      <c r="P250" s="1"/>
      <c r="Q250" s="1"/>
      <c r="R250" s="15"/>
      <c r="S250" s="86" t="str">
        <f>$F$8</f>
        <v>#REF!</v>
      </c>
      <c r="T250" s="18"/>
      <c r="U250" s="19"/>
      <c r="V250" s="1"/>
      <c r="W250" s="1"/>
      <c r="X250" s="1"/>
      <c r="Y250" s="1"/>
      <c r="Z250" s="1"/>
    </row>
    <row r="251" ht="15.75" customHeight="1">
      <c r="A251" s="1"/>
      <c r="B251" s="20" t="s">
        <v>31</v>
      </c>
      <c r="C251" s="21">
        <f>I255</f>
        <v>24958248</v>
      </c>
      <c r="D251" s="1"/>
      <c r="E251" s="24"/>
      <c r="F251" s="25" t="str">
        <f>+$F$9</f>
        <v>#REF!</v>
      </c>
      <c r="G251" s="26"/>
      <c r="H251" s="27"/>
      <c r="I251" s="28"/>
      <c r="J251" s="1"/>
      <c r="K251" s="174"/>
      <c r="L251" s="1"/>
      <c r="M251" s="1"/>
      <c r="N251" s="1"/>
      <c r="O251" s="175"/>
      <c r="P251" s="1"/>
      <c r="Q251" s="1"/>
      <c r="R251" s="15"/>
      <c r="S251" s="86" t="str">
        <f>$F$9</f>
        <v>#REF!</v>
      </c>
      <c r="T251" s="27"/>
      <c r="U251" s="28"/>
      <c r="V251" s="1"/>
      <c r="W251" s="1"/>
      <c r="X251" s="1"/>
      <c r="Y251" s="1"/>
      <c r="Z251" s="1"/>
    </row>
    <row r="252" ht="15.75" customHeight="1">
      <c r="A252" s="1"/>
      <c r="B252" s="20" t="s">
        <v>32</v>
      </c>
      <c r="C252" s="21">
        <f t="shared" ref="C252:C255" si="17">H256</f>
        <v>3283980</v>
      </c>
      <c r="D252" s="1"/>
      <c r="E252" s="29" t="s">
        <v>14</v>
      </c>
      <c r="F252" s="30"/>
      <c r="G252" s="3"/>
      <c r="H252" s="31"/>
      <c r="I252" s="19"/>
      <c r="J252" s="1"/>
      <c r="K252" s="174"/>
      <c r="L252" s="1"/>
      <c r="M252" s="1"/>
      <c r="N252" s="1"/>
      <c r="O252" s="175"/>
      <c r="P252" s="1"/>
      <c r="Q252" s="1"/>
      <c r="R252" s="180" t="s">
        <v>90</v>
      </c>
      <c r="S252" s="181" t="s">
        <v>91</v>
      </c>
      <c r="T252" s="182" t="s">
        <v>92</v>
      </c>
      <c r="U252" s="183">
        <f>M257</f>
        <v>147839525.2</v>
      </c>
      <c r="V252" s="1"/>
      <c r="W252" s="1"/>
      <c r="X252" s="1"/>
      <c r="Y252" s="1"/>
      <c r="Z252" s="1"/>
    </row>
    <row r="253" ht="15.75" customHeight="1">
      <c r="A253" s="1"/>
      <c r="B253" s="20" t="s">
        <v>33</v>
      </c>
      <c r="C253" s="21">
        <f t="shared" si="17"/>
        <v>1450205.568</v>
      </c>
      <c r="D253" s="1"/>
      <c r="E253" s="32" t="s">
        <v>15</v>
      </c>
      <c r="F253" s="77" t="s">
        <v>16</v>
      </c>
      <c r="G253" s="34" t="s">
        <v>17</v>
      </c>
      <c r="H253" s="35" t="s">
        <v>18</v>
      </c>
      <c r="I253" s="36" t="s">
        <v>19</v>
      </c>
      <c r="J253" s="1"/>
      <c r="K253" s="184" t="s">
        <v>93</v>
      </c>
      <c r="L253" s="1"/>
      <c r="M253" s="254" t="s">
        <v>164</v>
      </c>
      <c r="N253" s="5"/>
      <c r="O253" s="17"/>
      <c r="P253" s="1"/>
      <c r="Q253" s="1"/>
      <c r="R253" s="186" t="s">
        <v>94</v>
      </c>
      <c r="S253" s="187" t="s">
        <v>95</v>
      </c>
      <c r="T253" s="188" t="s">
        <v>14</v>
      </c>
      <c r="U253" s="255">
        <v>45240.0</v>
      </c>
      <c r="V253" s="1"/>
      <c r="W253" s="1"/>
      <c r="X253" s="1"/>
      <c r="Y253" s="1"/>
      <c r="Z253" s="1"/>
    </row>
    <row r="254" ht="15.75" customHeight="1">
      <c r="A254" s="1"/>
      <c r="B254" s="20" t="s">
        <v>34</v>
      </c>
      <c r="C254" s="21">
        <f t="shared" si="17"/>
        <v>3743737.2</v>
      </c>
      <c r="D254" s="1"/>
      <c r="E254" s="242">
        <v>413505.0</v>
      </c>
      <c r="F254" s="243" t="s">
        <v>165</v>
      </c>
      <c r="G254" s="39"/>
      <c r="H254" s="40"/>
      <c r="I254" s="41">
        <f>Kardex!H15*1.4</f>
        <v>131359200</v>
      </c>
      <c r="J254" s="1"/>
      <c r="K254" s="184"/>
      <c r="L254" s="1"/>
      <c r="M254" s="1"/>
      <c r="N254" s="1"/>
      <c r="O254" s="175"/>
      <c r="P254" s="1"/>
      <c r="Q254" s="1"/>
      <c r="R254" s="186" t="s">
        <v>97</v>
      </c>
      <c r="S254" s="187"/>
      <c r="T254" s="187" t="s">
        <v>98</v>
      </c>
      <c r="U254" s="256" t="s">
        <v>166</v>
      </c>
      <c r="V254" s="1"/>
      <c r="W254" s="1"/>
      <c r="X254" s="1"/>
      <c r="Y254" s="1"/>
      <c r="Z254" s="1"/>
    </row>
    <row r="255" ht="15.75" customHeight="1">
      <c r="A255" s="1"/>
      <c r="B255" s="20" t="s">
        <v>36</v>
      </c>
      <c r="C255" s="21">
        <f t="shared" si="17"/>
        <v>722475.6</v>
      </c>
      <c r="D255" s="1"/>
      <c r="E255" s="244">
        <v>240805.0</v>
      </c>
      <c r="F255" s="245" t="s">
        <v>167</v>
      </c>
      <c r="G255" s="246">
        <v>0.19</v>
      </c>
      <c r="H255" s="45"/>
      <c r="I255" s="257">
        <f>I254*G255</f>
        <v>24958248</v>
      </c>
      <c r="J255" s="1"/>
      <c r="K255" s="184" t="s">
        <v>101</v>
      </c>
      <c r="L255" s="1"/>
      <c r="M255" s="254" t="s">
        <v>168</v>
      </c>
      <c r="N255" s="5"/>
      <c r="O255" s="17"/>
      <c r="P255" s="1"/>
      <c r="Q255" s="1"/>
      <c r="R255" s="192" t="s">
        <v>52</v>
      </c>
      <c r="S255" s="193"/>
      <c r="T255" s="193"/>
      <c r="U255" s="194"/>
      <c r="V255" s="1"/>
      <c r="W255" s="1"/>
      <c r="X255" s="1"/>
      <c r="Y255" s="1"/>
      <c r="Z255" s="1"/>
    </row>
    <row r="256" ht="15.75" customHeight="1">
      <c r="A256" s="1"/>
      <c r="B256" s="20" t="s">
        <v>38</v>
      </c>
      <c r="C256" s="21">
        <f>H261</f>
        <v>147839525.2</v>
      </c>
      <c r="D256" s="1"/>
      <c r="E256" s="244">
        <v>135515.0</v>
      </c>
      <c r="F256" s="245" t="s">
        <v>169</v>
      </c>
      <c r="G256" s="248">
        <v>0.025</v>
      </c>
      <c r="H256" s="258">
        <f>I254*G256</f>
        <v>3283980</v>
      </c>
      <c r="I256" s="46"/>
      <c r="J256" s="1"/>
      <c r="K256" s="184" t="s">
        <v>103</v>
      </c>
      <c r="L256" s="1"/>
      <c r="M256" s="195" t="str">
        <f>+'[1]Horas Extras'!P251</f>
        <v>#REF!</v>
      </c>
      <c r="N256" s="5"/>
      <c r="O256" s="17"/>
      <c r="P256" s="1"/>
      <c r="Q256" s="1"/>
      <c r="R256" s="259" t="s">
        <v>170</v>
      </c>
      <c r="S256" s="197"/>
      <c r="T256" s="197"/>
      <c r="U256" s="12"/>
      <c r="V256" s="1"/>
      <c r="W256" s="1"/>
      <c r="X256" s="1"/>
      <c r="Y256" s="1"/>
      <c r="Z256" s="1"/>
    </row>
    <row r="257" ht="15.75" customHeight="1">
      <c r="A257" s="1"/>
      <c r="B257" s="174"/>
      <c r="C257" s="175"/>
      <c r="D257" s="1"/>
      <c r="E257" s="244">
        <v>135518.0</v>
      </c>
      <c r="F257" s="245" t="s">
        <v>171</v>
      </c>
      <c r="G257" s="260" t="s">
        <v>61</v>
      </c>
      <c r="H257" s="45">
        <f>I254*11.04/1000</f>
        <v>1450205.568</v>
      </c>
      <c r="I257" s="46"/>
      <c r="J257" s="1"/>
      <c r="K257" s="184" t="s">
        <v>106</v>
      </c>
      <c r="L257" s="1"/>
      <c r="M257" s="198">
        <f>H261</f>
        <v>147839525.2</v>
      </c>
      <c r="N257" s="5"/>
      <c r="O257" s="17"/>
      <c r="P257" s="1"/>
      <c r="Q257" s="1"/>
      <c r="R257" s="172"/>
      <c r="S257" s="199"/>
      <c r="T257" s="199"/>
      <c r="U257" s="173"/>
      <c r="V257" s="1"/>
      <c r="W257" s="1"/>
      <c r="X257" s="1"/>
      <c r="Y257" s="1"/>
      <c r="Z257" s="1"/>
    </row>
    <row r="258" ht="15.75" customHeight="1">
      <c r="A258" s="1"/>
      <c r="B258" s="20" t="s">
        <v>107</v>
      </c>
      <c r="C258" s="76">
        <f>Kardex!H15</f>
        <v>93828000</v>
      </c>
      <c r="D258" s="1"/>
      <c r="E258" s="244">
        <v>135517.0</v>
      </c>
      <c r="F258" s="245" t="s">
        <v>172</v>
      </c>
      <c r="G258" s="246">
        <v>0.15</v>
      </c>
      <c r="H258" s="258">
        <f>I255*G258</f>
        <v>3743737.2</v>
      </c>
      <c r="I258" s="46"/>
      <c r="J258" s="1"/>
      <c r="K258" s="184" t="s">
        <v>109</v>
      </c>
      <c r="L258" s="1"/>
      <c r="M258" s="200" t="s">
        <v>110</v>
      </c>
      <c r="N258" s="5"/>
      <c r="O258" s="17"/>
      <c r="P258" s="1"/>
      <c r="Q258" s="1"/>
      <c r="R258" s="201" t="s">
        <v>111</v>
      </c>
      <c r="S258" s="202"/>
      <c r="T258" s="202"/>
      <c r="U258" s="203"/>
      <c r="V258" s="1"/>
      <c r="W258" s="1"/>
      <c r="X258" s="1"/>
      <c r="Y258" s="1"/>
      <c r="Z258" s="1"/>
    </row>
    <row r="259" ht="15.75" customHeight="1">
      <c r="A259" s="1"/>
      <c r="B259" s="204"/>
      <c r="C259" s="205"/>
      <c r="D259" s="1"/>
      <c r="E259" s="252">
        <v>135516.0</v>
      </c>
      <c r="F259" s="245" t="s">
        <v>173</v>
      </c>
      <c r="G259" s="248">
        <v>0.0055</v>
      </c>
      <c r="H259" s="48">
        <f>I254*G259</f>
        <v>722475.6</v>
      </c>
      <c r="I259" s="49"/>
      <c r="J259" s="1"/>
      <c r="K259" s="184" t="s">
        <v>113</v>
      </c>
      <c r="L259" s="1"/>
      <c r="M259" s="261">
        <v>45240.0</v>
      </c>
      <c r="N259" s="5"/>
      <c r="O259" s="17"/>
      <c r="P259" s="1"/>
      <c r="Q259" s="1"/>
      <c r="R259" s="207"/>
      <c r="S259" s="144"/>
      <c r="T259" s="144"/>
      <c r="U259" s="62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52">
        <v>135516.0</v>
      </c>
      <c r="F260" s="245" t="s">
        <v>173</v>
      </c>
      <c r="G260" s="44"/>
      <c r="H260" s="48"/>
      <c r="I260" s="49">
        <f>H259</f>
        <v>722475.6</v>
      </c>
      <c r="J260" s="1"/>
      <c r="K260" s="204"/>
      <c r="L260" s="208"/>
      <c r="M260" s="208"/>
      <c r="N260" s="208"/>
      <c r="O260" s="205"/>
      <c r="P260" s="1"/>
      <c r="Q260" s="1"/>
      <c r="R260" s="209" t="s">
        <v>64</v>
      </c>
      <c r="S260" s="210" t="s">
        <v>116</v>
      </c>
      <c r="T260" s="33" t="s">
        <v>117</v>
      </c>
      <c r="U260" s="211" t="s">
        <v>65</v>
      </c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62">
        <v>130505.0</v>
      </c>
      <c r="F261" s="263" t="s">
        <v>174</v>
      </c>
      <c r="G261" s="44"/>
      <c r="H261" s="264">
        <f>I254+I255+-H256-H257-H258</f>
        <v>147839525.2</v>
      </c>
      <c r="I261" s="49"/>
      <c r="J261" s="1"/>
      <c r="K261" s="1"/>
      <c r="L261" s="1"/>
      <c r="M261" s="1"/>
      <c r="N261" s="1"/>
      <c r="O261" s="1"/>
      <c r="P261" s="1"/>
      <c r="Q261" s="1"/>
      <c r="R261" s="262">
        <v>130505.0</v>
      </c>
      <c r="S261" s="263" t="s">
        <v>174</v>
      </c>
      <c r="T261" s="212"/>
      <c r="U261" s="213">
        <f>U252</f>
        <v>147839525.2</v>
      </c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62">
        <v>130505.0</v>
      </c>
      <c r="F262" s="263" t="s">
        <v>174</v>
      </c>
      <c r="G262" s="44"/>
      <c r="H262" s="48"/>
      <c r="I262" s="264">
        <f>H261</f>
        <v>147839525.2</v>
      </c>
      <c r="J262" s="1"/>
      <c r="K262" s="1"/>
      <c r="L262" s="1"/>
      <c r="M262" s="1"/>
      <c r="N262" s="1"/>
      <c r="O262" s="1"/>
      <c r="P262" s="1"/>
      <c r="Q262" s="1"/>
      <c r="R262" s="262">
        <v>110505.0</v>
      </c>
      <c r="S262" s="263" t="s">
        <v>175</v>
      </c>
      <c r="T262" s="215">
        <f>U261</f>
        <v>147839525.2</v>
      </c>
      <c r="U262" s="216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62">
        <v>110505.0</v>
      </c>
      <c r="F263" s="263" t="s">
        <v>175</v>
      </c>
      <c r="G263" s="44"/>
      <c r="H263" s="264">
        <f>H261</f>
        <v>147839525.2</v>
      </c>
      <c r="I263" s="49"/>
      <c r="J263" s="1"/>
      <c r="K263" s="1"/>
      <c r="L263" s="1"/>
      <c r="M263" s="1"/>
      <c r="N263" s="1"/>
      <c r="O263" s="1"/>
      <c r="P263" s="1"/>
      <c r="Q263" s="1"/>
      <c r="R263" s="217"/>
      <c r="S263" s="218"/>
      <c r="T263" s="219"/>
      <c r="U263" s="216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52"/>
      <c r="F264" s="53"/>
      <c r="G264" s="54"/>
      <c r="H264" s="55"/>
      <c r="I264" s="56"/>
      <c r="J264" s="1"/>
      <c r="K264" s="1"/>
      <c r="L264" s="1"/>
      <c r="M264" s="1"/>
      <c r="N264" s="1"/>
      <c r="O264" s="1"/>
      <c r="P264" s="1"/>
      <c r="Q264" s="1"/>
      <c r="R264" s="220"/>
      <c r="S264" s="221"/>
      <c r="T264" s="222"/>
      <c r="U264" s="223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57"/>
      <c r="F265" s="58"/>
      <c r="G265" s="58"/>
      <c r="H265" s="59">
        <f t="shared" ref="H265:I265" si="18">SUM(H254:H264)</f>
        <v>304879448.8</v>
      </c>
      <c r="I265" s="59">
        <f t="shared" si="18"/>
        <v>304879448.8</v>
      </c>
      <c r="J265" s="1"/>
      <c r="K265" s="1"/>
      <c r="L265" s="1"/>
      <c r="M265" s="1"/>
      <c r="N265" s="1"/>
      <c r="O265" s="1"/>
      <c r="P265" s="1"/>
      <c r="Q265" s="1"/>
      <c r="R265" s="224" t="s">
        <v>118</v>
      </c>
      <c r="S265" s="225"/>
      <c r="T265" s="226" t="s">
        <v>119</v>
      </c>
      <c r="U265" s="12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60" t="s">
        <v>20</v>
      </c>
      <c r="F266" s="33" t="s">
        <v>21</v>
      </c>
      <c r="G266" s="61" t="s">
        <v>22</v>
      </c>
      <c r="H266" s="61" t="s">
        <v>23</v>
      </c>
      <c r="I266" s="62"/>
      <c r="J266" s="1"/>
      <c r="K266" s="1"/>
      <c r="L266" s="1"/>
      <c r="M266" s="1"/>
      <c r="N266" s="1"/>
      <c r="O266" s="1"/>
      <c r="P266" s="1"/>
      <c r="Q266" s="1"/>
      <c r="R266" s="227" t="s">
        <v>120</v>
      </c>
      <c r="S266" s="228"/>
      <c r="T266" s="18"/>
      <c r="U266" s="19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63"/>
      <c r="F267" s="64"/>
      <c r="G267" s="65"/>
      <c r="H267" s="66"/>
      <c r="I267" s="67" t="s">
        <v>24</v>
      </c>
      <c r="J267" s="1"/>
      <c r="K267" s="1"/>
      <c r="L267" s="1"/>
      <c r="M267" s="1"/>
      <c r="N267" s="1"/>
      <c r="O267" s="1"/>
      <c r="P267" s="1"/>
      <c r="Q267" s="1"/>
      <c r="R267" s="229" t="s">
        <v>121</v>
      </c>
      <c r="S267" s="230"/>
      <c r="T267" s="172"/>
      <c r="U267" s="173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68"/>
      <c r="F268" s="69"/>
      <c r="G268" s="69"/>
      <c r="H268" s="69"/>
      <c r="I268" s="70"/>
      <c r="J268" s="1"/>
      <c r="K268" s="1"/>
      <c r="L268" s="1"/>
      <c r="M268" s="1"/>
      <c r="N268" s="1"/>
      <c r="O268" s="1"/>
      <c r="P268" s="1"/>
      <c r="Q268" s="1"/>
      <c r="R268" s="231" t="s">
        <v>122</v>
      </c>
      <c r="S268" s="232"/>
      <c r="T268" s="162" t="s">
        <v>82</v>
      </c>
      <c r="U268" s="163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24" t="s">
        <v>20</v>
      </c>
      <c r="S269" s="233" t="s">
        <v>21</v>
      </c>
      <c r="T269" s="233" t="s">
        <v>22</v>
      </c>
      <c r="U269" s="234" t="s">
        <v>23</v>
      </c>
      <c r="V269" s="1"/>
      <c r="W269" s="1"/>
      <c r="X269" s="1"/>
      <c r="Y269" s="1"/>
      <c r="Z269" s="1"/>
    </row>
    <row r="270" ht="33.75" customHeight="1">
      <c r="A270" s="1"/>
      <c r="B270" s="1"/>
      <c r="C270" s="1"/>
      <c r="D270" s="1"/>
      <c r="E270" s="1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35"/>
      <c r="S270" s="236"/>
      <c r="T270" s="237"/>
      <c r="U270" s="232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81"/>
      <c r="B272" s="81"/>
      <c r="C272" s="81"/>
      <c r="D272" s="81"/>
      <c r="E272" s="81"/>
      <c r="F272" s="82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1"/>
      <c r="B273" s="1"/>
      <c r="C273" s="1"/>
      <c r="D273" s="1"/>
      <c r="E273" s="1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 t="s">
        <v>176</v>
      </c>
      <c r="C274" s="3"/>
      <c r="D274" s="1"/>
      <c r="E274" s="4" t="s">
        <v>26</v>
      </c>
      <c r="F274" s="5"/>
      <c r="G274" s="5"/>
      <c r="H274" s="3"/>
      <c r="I274" s="1"/>
      <c r="J274" s="1"/>
      <c r="K274" s="4" t="s">
        <v>41</v>
      </c>
      <c r="L274" s="5"/>
      <c r="M274" s="5"/>
      <c r="N274" s="5"/>
      <c r="O274" s="5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0" customHeight="1">
      <c r="A276" s="1"/>
      <c r="B276" s="72" t="s">
        <v>2</v>
      </c>
      <c r="C276" s="12"/>
      <c r="D276" s="1"/>
      <c r="E276" s="83" t="s">
        <v>43</v>
      </c>
      <c r="F276" s="84" t="str">
        <f>$F$4</f>
        <v>#REF!</v>
      </c>
      <c r="G276" s="85" t="s">
        <v>125</v>
      </c>
      <c r="H276" s="1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0" customHeight="1">
      <c r="A277" s="1"/>
      <c r="B277" s="172"/>
      <c r="C277" s="173"/>
      <c r="D277" s="1"/>
      <c r="E277" s="15"/>
      <c r="F277" s="86" t="str">
        <f>$F$5</f>
        <v>#REF!</v>
      </c>
      <c r="G277" s="18"/>
      <c r="H277" s="1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0" customHeight="1">
      <c r="A278" s="1"/>
      <c r="B278" s="20" t="s">
        <v>177</v>
      </c>
      <c r="C278" s="21">
        <f>G289</f>
        <v>48466320</v>
      </c>
      <c r="D278" s="1"/>
      <c r="E278" s="15"/>
      <c r="F278" s="86" t="str">
        <f>$F$6</f>
        <v>#REF!</v>
      </c>
      <c r="G278" s="18"/>
      <c r="H278" s="1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0" customHeight="1">
      <c r="A279" s="1"/>
      <c r="B279" s="20" t="s">
        <v>178</v>
      </c>
      <c r="C279" s="21">
        <f>C278</f>
        <v>48466320</v>
      </c>
      <c r="D279" s="1"/>
      <c r="E279" s="15"/>
      <c r="F279" s="86" t="str">
        <f>$F$7</f>
        <v>#REF!</v>
      </c>
      <c r="G279" s="18"/>
      <c r="H279" s="19"/>
      <c r="I279" s="1"/>
      <c r="J279" s="1"/>
      <c r="K279" s="10" t="s">
        <v>45</v>
      </c>
      <c r="L279" s="8"/>
      <c r="M279" s="87"/>
      <c r="N279" s="87"/>
      <c r="O279" s="87"/>
      <c r="P279" s="88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0" customHeight="1">
      <c r="A280" s="1"/>
      <c r="B280" s="265" t="s">
        <v>179</v>
      </c>
      <c r="C280" s="266">
        <f>C278-C279</f>
        <v>0</v>
      </c>
      <c r="D280" s="1"/>
      <c r="E280" s="15"/>
      <c r="F280" s="86" t="str">
        <f>$F$8</f>
        <v>#REF!</v>
      </c>
      <c r="G280" s="18"/>
      <c r="H280" s="19"/>
      <c r="I280" s="1"/>
      <c r="J280" s="1"/>
      <c r="K280" s="89"/>
      <c r="L280" s="90"/>
      <c r="M280" s="91"/>
      <c r="N280" s="91"/>
      <c r="O280" s="91"/>
      <c r="P280" s="90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5"/>
      <c r="F281" s="86" t="str">
        <f>$F$9</f>
        <v>#REF!</v>
      </c>
      <c r="G281" s="27"/>
      <c r="H281" s="28"/>
      <c r="I281" s="1"/>
      <c r="J281" s="1"/>
      <c r="K281" s="92"/>
      <c r="L281" s="90"/>
      <c r="M281" s="93" t="s">
        <v>46</v>
      </c>
      <c r="N281" s="91"/>
      <c r="O281" s="94" t="str">
        <f>+K279</f>
        <v>CUENTA No. 846-209871-846</v>
      </c>
      <c r="P281" s="17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97" t="s">
        <v>47</v>
      </c>
      <c r="F282" s="240" t="s">
        <v>180</v>
      </c>
      <c r="G282" s="99" t="s">
        <v>14</v>
      </c>
      <c r="H282" s="100"/>
      <c r="I282" s="1"/>
      <c r="J282" s="1"/>
      <c r="K282" s="95"/>
      <c r="L282" s="17"/>
      <c r="M282" s="91"/>
      <c r="N282" s="96"/>
      <c r="O282" s="91"/>
      <c r="P282" s="90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02" t="s">
        <v>49</v>
      </c>
      <c r="F283" s="103" t="s">
        <v>50</v>
      </c>
      <c r="G283" s="102" t="s">
        <v>51</v>
      </c>
      <c r="H283" s="49">
        <f>G289</f>
        <v>48466320</v>
      </c>
      <c r="I283" s="1"/>
      <c r="J283" s="1"/>
      <c r="K283" s="92"/>
      <c r="L283" s="90"/>
      <c r="M283" s="91"/>
      <c r="N283" s="91"/>
      <c r="O283" s="101"/>
      <c r="P283" s="17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08" t="s">
        <v>52</v>
      </c>
      <c r="F284" s="109" t="s">
        <v>53</v>
      </c>
      <c r="G284" s="110" t="s">
        <v>54</v>
      </c>
      <c r="H284" s="267">
        <v>45240.0</v>
      </c>
      <c r="I284" s="1"/>
      <c r="J284" s="1"/>
      <c r="K284" s="92"/>
      <c r="L284" s="104"/>
      <c r="M284" s="91"/>
      <c r="N284" s="105"/>
      <c r="O284" s="106">
        <f>L291</f>
        <v>48466320</v>
      </c>
      <c r="P284" s="107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7" t="s">
        <v>181</v>
      </c>
      <c r="F285" s="115"/>
      <c r="G285" s="115"/>
      <c r="H285" s="116"/>
      <c r="I285" s="1"/>
      <c r="J285" s="1"/>
      <c r="K285" s="112" t="s">
        <v>55</v>
      </c>
      <c r="L285" s="113"/>
      <c r="M285" s="91"/>
      <c r="N285" s="91"/>
      <c r="O285" s="91"/>
      <c r="P285" s="90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22" t="s">
        <v>182</v>
      </c>
      <c r="F286" s="123"/>
      <c r="G286" s="123"/>
      <c r="H286" s="124"/>
      <c r="I286" s="1"/>
      <c r="J286" s="1"/>
      <c r="K286" s="118"/>
      <c r="L286" s="119"/>
      <c r="M286" s="249" t="s">
        <v>153</v>
      </c>
      <c r="N286" s="121"/>
      <c r="O286" s="121"/>
      <c r="P286" s="113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27"/>
      <c r="F287" s="128"/>
      <c r="G287" s="128"/>
      <c r="H287" s="129"/>
      <c r="I287" s="1"/>
      <c r="J287" s="1"/>
      <c r="K287" s="125" t="str">
        <f>CONCATENATE( "A FAVOR DE:", " ",[2]FACTURA!N289)</f>
        <v>#ERROR!</v>
      </c>
      <c r="L287" s="113"/>
      <c r="M287" s="118"/>
      <c r="N287" s="126"/>
      <c r="O287" s="126"/>
      <c r="P287" s="119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32" t="s">
        <v>64</v>
      </c>
      <c r="F288" s="35" t="s">
        <v>17</v>
      </c>
      <c r="G288" s="35" t="s">
        <v>18</v>
      </c>
      <c r="H288" s="36" t="s">
        <v>65</v>
      </c>
      <c r="I288" s="1"/>
      <c r="J288" s="1"/>
      <c r="K288" s="118"/>
      <c r="L288" s="119"/>
      <c r="M288" s="268" t="s">
        <v>183</v>
      </c>
      <c r="N288" s="121"/>
      <c r="O288" s="121"/>
      <c r="P288" s="113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69">
        <v>220505.0</v>
      </c>
      <c r="F289" s="270" t="s">
        <v>184</v>
      </c>
      <c r="G289" s="133">
        <f>C42</f>
        <v>48466320</v>
      </c>
      <c r="H289" s="134"/>
      <c r="I289" s="1"/>
      <c r="J289" s="1"/>
      <c r="K289" s="131" t="s">
        <v>66</v>
      </c>
      <c r="L289" s="132"/>
      <c r="M289" s="172"/>
      <c r="N289" s="199"/>
      <c r="O289" s="199"/>
      <c r="P289" s="173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271">
        <v>1.0</v>
      </c>
      <c r="E290" s="272">
        <v>111005.0</v>
      </c>
      <c r="F290" s="273" t="s">
        <v>67</v>
      </c>
      <c r="G290" s="48"/>
      <c r="H290" s="49">
        <f>G289</f>
        <v>48466320</v>
      </c>
      <c r="I290" s="1"/>
      <c r="J290" s="1"/>
      <c r="K290" s="131" t="s">
        <v>68</v>
      </c>
      <c r="L290" s="132"/>
      <c r="M290" s="91"/>
      <c r="N290" s="91"/>
      <c r="O290" s="91"/>
      <c r="P290" s="90" t="s">
        <v>69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35"/>
      <c r="F291" s="136"/>
      <c r="G291" s="48"/>
      <c r="H291" s="49"/>
      <c r="I291" s="1"/>
      <c r="J291" s="1"/>
      <c r="K291" s="131" t="s">
        <v>70</v>
      </c>
      <c r="L291" s="49">
        <f>H283</f>
        <v>48466320</v>
      </c>
      <c r="M291" s="91"/>
      <c r="N291" s="91"/>
      <c r="O291" s="91"/>
      <c r="P291" s="90" t="s">
        <v>69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38"/>
      <c r="F292" s="139"/>
      <c r="G292" s="140"/>
      <c r="H292" s="141"/>
      <c r="I292" s="1"/>
      <c r="J292" s="1"/>
      <c r="K292" s="137" t="s">
        <v>71</v>
      </c>
      <c r="L292" s="132"/>
      <c r="M292" s="91"/>
      <c r="N292" s="91"/>
      <c r="O292" s="91"/>
      <c r="P292" s="90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43" t="s">
        <v>73</v>
      </c>
      <c r="F293" s="144"/>
      <c r="G293" s="145">
        <f t="shared" ref="G293:H293" si="19">SUM(G289:G292)</f>
        <v>48466320</v>
      </c>
      <c r="H293" s="146">
        <f t="shared" si="19"/>
        <v>48466320</v>
      </c>
      <c r="I293" s="1"/>
      <c r="J293" s="1"/>
      <c r="K293" s="131" t="s">
        <v>72</v>
      </c>
      <c r="L293" s="132"/>
      <c r="M293" s="91"/>
      <c r="N293" s="142"/>
      <c r="O293" s="142"/>
      <c r="P293" s="90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52" t="s">
        <v>75</v>
      </c>
      <c r="F294" s="153"/>
      <c r="G294" s="154" t="s">
        <v>76</v>
      </c>
      <c r="H294" s="155"/>
      <c r="I294" s="1"/>
      <c r="J294" s="1"/>
      <c r="K294" s="147"/>
      <c r="L294" s="148"/>
      <c r="M294" s="149"/>
      <c r="N294" s="150" t="s">
        <v>74</v>
      </c>
      <c r="O294" s="151"/>
      <c r="P294" s="148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56" t="s">
        <v>77</v>
      </c>
      <c r="F295" s="157" t="s">
        <v>78</v>
      </c>
      <c r="G295" s="158"/>
      <c r="H295" s="12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56" t="s">
        <v>79</v>
      </c>
      <c r="F296" s="157">
        <v>8.73298721E8</v>
      </c>
      <c r="G296" s="18"/>
      <c r="H296" s="1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59" t="s">
        <v>80</v>
      </c>
      <c r="F297" s="160"/>
      <c r="G297" s="18"/>
      <c r="H297" s="1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61" t="s">
        <v>81</v>
      </c>
      <c r="F298" s="12"/>
      <c r="G298" s="27"/>
      <c r="H298" s="2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8"/>
      <c r="F299" s="19"/>
      <c r="G299" s="162" t="s">
        <v>82</v>
      </c>
      <c r="H299" s="16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7"/>
      <c r="F300" s="28"/>
      <c r="G300" s="138" t="s">
        <v>83</v>
      </c>
      <c r="H300" s="16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32" t="s">
        <v>20</v>
      </c>
      <c r="F301" s="35" t="s">
        <v>21</v>
      </c>
      <c r="G301" s="34" t="s">
        <v>23</v>
      </c>
      <c r="H301" s="6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38.25" customHeight="1">
      <c r="A302" s="1" t="s">
        <v>160</v>
      </c>
      <c r="B302" s="1"/>
      <c r="C302" s="1"/>
      <c r="D302" s="1"/>
      <c r="E302" s="165"/>
      <c r="F302" s="166"/>
      <c r="G302" s="167"/>
      <c r="H302" s="2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81"/>
      <c r="B304" s="81"/>
      <c r="C304" s="81"/>
      <c r="D304" s="81"/>
      <c r="E304" s="81"/>
      <c r="F304" s="82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1"/>
      <c r="B305" s="1"/>
      <c r="C305" s="1"/>
      <c r="D305" s="1"/>
      <c r="E305" s="1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 t="s">
        <v>185</v>
      </c>
      <c r="C306" s="3"/>
      <c r="D306" s="1"/>
      <c r="E306" s="4" t="s">
        <v>26</v>
      </c>
      <c r="F306" s="5"/>
      <c r="G306" s="5"/>
      <c r="H306" s="3"/>
      <c r="I306" s="1"/>
      <c r="J306" s="1"/>
      <c r="K306" s="4" t="s">
        <v>41</v>
      </c>
      <c r="L306" s="5"/>
      <c r="M306" s="5"/>
      <c r="N306" s="5"/>
      <c r="O306" s="5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0" customHeight="1">
      <c r="A308" s="1"/>
      <c r="B308" s="72" t="s">
        <v>2</v>
      </c>
      <c r="C308" s="12"/>
      <c r="D308" s="1"/>
      <c r="E308" s="83" t="s">
        <v>43</v>
      </c>
      <c r="F308" s="84" t="str">
        <f>$F$4</f>
        <v>#REF!</v>
      </c>
      <c r="G308" s="85" t="s">
        <v>125</v>
      </c>
      <c r="H308" s="1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0" customHeight="1">
      <c r="A309" s="1"/>
      <c r="B309" s="172"/>
      <c r="C309" s="173"/>
      <c r="D309" s="1"/>
      <c r="E309" s="15"/>
      <c r="F309" s="86" t="str">
        <f>$F$5</f>
        <v>#REF!</v>
      </c>
      <c r="G309" s="18"/>
      <c r="H309" s="1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0" customHeight="1">
      <c r="A310" s="1"/>
      <c r="B310" s="20" t="s">
        <v>177</v>
      </c>
      <c r="C310" s="21">
        <f>G321</f>
        <v>28309500</v>
      </c>
      <c r="D310" s="1"/>
      <c r="E310" s="15"/>
      <c r="F310" s="86" t="str">
        <f>$F$6</f>
        <v>#REF!</v>
      </c>
      <c r="G310" s="18"/>
      <c r="H310" s="1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0" customHeight="1">
      <c r="A311" s="1"/>
      <c r="B311" s="20" t="s">
        <v>178</v>
      </c>
      <c r="C311" s="21">
        <f>H322</f>
        <v>28309500</v>
      </c>
      <c r="D311" s="1"/>
      <c r="E311" s="15"/>
      <c r="F311" s="86" t="str">
        <f>$F$7</f>
        <v>#REF!</v>
      </c>
      <c r="G311" s="18"/>
      <c r="H311" s="19"/>
      <c r="I311" s="1"/>
      <c r="J311" s="1"/>
      <c r="K311" s="10" t="s">
        <v>45</v>
      </c>
      <c r="L311" s="8"/>
      <c r="M311" s="87"/>
      <c r="N311" s="87"/>
      <c r="O311" s="87"/>
      <c r="P311" s="88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0" customHeight="1">
      <c r="A312" s="1"/>
      <c r="B312" s="265" t="s">
        <v>179</v>
      </c>
      <c r="C312" s="80">
        <f>C310-C311</f>
        <v>0</v>
      </c>
      <c r="D312" s="1"/>
      <c r="E312" s="15"/>
      <c r="F312" s="86" t="str">
        <f>$F$8</f>
        <v>#REF!</v>
      </c>
      <c r="G312" s="18"/>
      <c r="H312" s="19"/>
      <c r="I312" s="1"/>
      <c r="J312" s="1"/>
      <c r="K312" s="89"/>
      <c r="L312" s="90"/>
      <c r="M312" s="91"/>
      <c r="N312" s="91"/>
      <c r="O312" s="91"/>
      <c r="P312" s="90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5"/>
      <c r="F313" s="86" t="str">
        <f>$F$9</f>
        <v>#REF!</v>
      </c>
      <c r="G313" s="27"/>
      <c r="H313" s="28"/>
      <c r="I313" s="1"/>
      <c r="J313" s="1"/>
      <c r="K313" s="92"/>
      <c r="L313" s="90"/>
      <c r="M313" s="93" t="s">
        <v>46</v>
      </c>
      <c r="N313" s="91"/>
      <c r="O313" s="94" t="str">
        <f>+K311</f>
        <v>CUENTA No. 846-209871-846</v>
      </c>
      <c r="P313" s="17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97" t="s">
        <v>47</v>
      </c>
      <c r="F314" s="240" t="s">
        <v>186</v>
      </c>
      <c r="G314" s="99" t="s">
        <v>14</v>
      </c>
      <c r="H314" s="241">
        <v>45245.0</v>
      </c>
      <c r="I314" s="1"/>
      <c r="J314" s="1"/>
      <c r="K314" s="95"/>
      <c r="L314" s="17"/>
      <c r="M314" s="91"/>
      <c r="N314" s="96"/>
      <c r="O314" s="91"/>
      <c r="P314" s="90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02" t="s">
        <v>49</v>
      </c>
      <c r="F315" s="103" t="s">
        <v>50</v>
      </c>
      <c r="G315" s="102" t="s">
        <v>51</v>
      </c>
      <c r="H315" s="49">
        <f>G321</f>
        <v>28309500</v>
      </c>
      <c r="I315" s="1"/>
      <c r="J315" s="1"/>
      <c r="K315" s="92"/>
      <c r="L315" s="90"/>
      <c r="M315" s="91"/>
      <c r="N315" s="91"/>
      <c r="O315" s="101"/>
      <c r="P315" s="17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08" t="s">
        <v>52</v>
      </c>
      <c r="F316" s="109" t="s">
        <v>53</v>
      </c>
      <c r="G316" s="110" t="s">
        <v>54</v>
      </c>
      <c r="H316" s="111"/>
      <c r="I316" s="1"/>
      <c r="J316" s="1"/>
      <c r="K316" s="92"/>
      <c r="L316" s="104"/>
      <c r="M316" s="91"/>
      <c r="N316" s="105"/>
      <c r="O316" s="106">
        <f>L323</f>
        <v>28309500</v>
      </c>
      <c r="P316" s="107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14" t="s">
        <v>187</v>
      </c>
      <c r="F317" s="115"/>
      <c r="G317" s="115"/>
      <c r="H317" s="116"/>
      <c r="I317" s="1"/>
      <c r="J317" s="1"/>
      <c r="K317" s="112" t="s">
        <v>55</v>
      </c>
      <c r="L317" s="113"/>
      <c r="M317" s="91"/>
      <c r="N317" s="91"/>
      <c r="O317" s="91"/>
      <c r="P317" s="90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22" t="s">
        <v>182</v>
      </c>
      <c r="F318" s="123"/>
      <c r="G318" s="123"/>
      <c r="H318" s="124"/>
      <c r="I318" s="1"/>
      <c r="J318" s="1"/>
      <c r="K318" s="118"/>
      <c r="L318" s="119"/>
      <c r="M318" s="120" t="s">
        <v>127</v>
      </c>
      <c r="N318" s="121"/>
      <c r="O318" s="121"/>
      <c r="P318" s="113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27"/>
      <c r="F319" s="128"/>
      <c r="G319" s="128"/>
      <c r="H319" s="129"/>
      <c r="I319" s="1"/>
      <c r="J319" s="1"/>
      <c r="K319" s="125" t="str">
        <f>CONCATENATE( "A FAVOR DE:", " ",[2]FACTURA!N321)</f>
        <v>#ERROR!</v>
      </c>
      <c r="L319" s="113"/>
      <c r="M319" s="118"/>
      <c r="N319" s="126"/>
      <c r="O319" s="126"/>
      <c r="P319" s="119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32" t="s">
        <v>64</v>
      </c>
      <c r="F320" s="35" t="s">
        <v>17</v>
      </c>
      <c r="G320" s="35" t="s">
        <v>18</v>
      </c>
      <c r="H320" s="36" t="s">
        <v>65</v>
      </c>
      <c r="I320" s="1"/>
      <c r="J320" s="1"/>
      <c r="K320" s="118"/>
      <c r="L320" s="119"/>
      <c r="M320" s="251" t="s">
        <v>188</v>
      </c>
      <c r="N320" s="121"/>
      <c r="O320" s="121"/>
      <c r="P320" s="113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69">
        <v>220505.0</v>
      </c>
      <c r="F321" s="270" t="s">
        <v>189</v>
      </c>
      <c r="G321" s="133">
        <f>C224</f>
        <v>28309500</v>
      </c>
      <c r="H321" s="134"/>
      <c r="I321" s="1"/>
      <c r="J321" s="1"/>
      <c r="K321" s="131" t="s">
        <v>66</v>
      </c>
      <c r="L321" s="132"/>
      <c r="M321" s="118"/>
      <c r="N321" s="126"/>
      <c r="O321" s="126"/>
      <c r="P321" s="119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72">
        <v>111005.0</v>
      </c>
      <c r="F322" s="273" t="s">
        <v>175</v>
      </c>
      <c r="G322" s="48"/>
      <c r="H322" s="49">
        <f>G321</f>
        <v>28309500</v>
      </c>
      <c r="I322" s="1"/>
      <c r="J322" s="1"/>
      <c r="K322" s="131" t="s">
        <v>68</v>
      </c>
      <c r="L322" s="132"/>
      <c r="M322" s="91"/>
      <c r="N322" s="91"/>
      <c r="O322" s="91"/>
      <c r="P322" s="90" t="s">
        <v>69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74"/>
      <c r="F323" s="136"/>
      <c r="G323" s="48"/>
      <c r="H323" s="49"/>
      <c r="I323" s="1"/>
      <c r="J323" s="1"/>
      <c r="K323" s="131" t="s">
        <v>70</v>
      </c>
      <c r="L323" s="132">
        <f>H322</f>
        <v>28309500</v>
      </c>
      <c r="M323" s="91"/>
      <c r="N323" s="91"/>
      <c r="O323" s="91"/>
      <c r="P323" s="90" t="s">
        <v>69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38"/>
      <c r="F324" s="139"/>
      <c r="G324" s="140"/>
      <c r="H324" s="141"/>
      <c r="I324" s="1"/>
      <c r="J324" s="1"/>
      <c r="K324" s="137" t="s">
        <v>71</v>
      </c>
      <c r="L324" s="132"/>
      <c r="M324" s="91"/>
      <c r="N324" s="91"/>
      <c r="O324" s="91"/>
      <c r="P324" s="90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43" t="s">
        <v>73</v>
      </c>
      <c r="F325" s="144"/>
      <c r="G325" s="145">
        <f t="shared" ref="G325:H325" si="20">SUM(G321:G324)</f>
        <v>28309500</v>
      </c>
      <c r="H325" s="146">
        <f t="shared" si="20"/>
        <v>28309500</v>
      </c>
      <c r="I325" s="1"/>
      <c r="J325" s="1"/>
      <c r="K325" s="131" t="s">
        <v>72</v>
      </c>
      <c r="L325" s="132"/>
      <c r="M325" s="91"/>
      <c r="N325" s="142"/>
      <c r="O325" s="142"/>
      <c r="P325" s="90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52" t="s">
        <v>75</v>
      </c>
      <c r="F326" s="153"/>
      <c r="G326" s="154" t="s">
        <v>76</v>
      </c>
      <c r="H326" s="155"/>
      <c r="I326" s="1"/>
      <c r="J326" s="1"/>
      <c r="K326" s="147"/>
      <c r="L326" s="148"/>
      <c r="M326" s="149"/>
      <c r="N326" s="150" t="s">
        <v>74</v>
      </c>
      <c r="O326" s="151"/>
      <c r="P326" s="148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56" t="s">
        <v>77</v>
      </c>
      <c r="F327" s="157" t="s">
        <v>78</v>
      </c>
      <c r="G327" s="158"/>
      <c r="H327" s="12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56" t="s">
        <v>79</v>
      </c>
      <c r="F328" s="157">
        <v>8.73298721E8</v>
      </c>
      <c r="G328" s="18"/>
      <c r="H328" s="1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59" t="s">
        <v>80</v>
      </c>
      <c r="F329" s="160"/>
      <c r="G329" s="18"/>
      <c r="H329" s="1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61" t="s">
        <v>81</v>
      </c>
      <c r="F330" s="12"/>
      <c r="G330" s="27"/>
      <c r="H330" s="2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8"/>
      <c r="F331" s="19"/>
      <c r="G331" s="162" t="s">
        <v>82</v>
      </c>
      <c r="H331" s="16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7"/>
      <c r="F332" s="28"/>
      <c r="G332" s="138" t="s">
        <v>83</v>
      </c>
      <c r="H332" s="16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32" t="s">
        <v>20</v>
      </c>
      <c r="F333" s="35" t="s">
        <v>21</v>
      </c>
      <c r="G333" s="34" t="s">
        <v>23</v>
      </c>
      <c r="H333" s="6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8.25" customHeight="1">
      <c r="A334" s="1" t="s">
        <v>160</v>
      </c>
      <c r="B334" s="1"/>
      <c r="C334" s="1"/>
      <c r="D334" s="1"/>
      <c r="E334" s="165"/>
      <c r="F334" s="166"/>
      <c r="G334" s="167"/>
      <c r="H334" s="2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81"/>
      <c r="B336" s="81"/>
      <c r="C336" s="81"/>
      <c r="D336" s="81"/>
      <c r="E336" s="81"/>
      <c r="F336" s="82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1"/>
      <c r="B337" s="1"/>
      <c r="C337" s="1"/>
      <c r="D337" s="1"/>
      <c r="E337" s="1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71"/>
      <c r="B338" s="2" t="s">
        <v>190</v>
      </c>
      <c r="C338" s="3"/>
      <c r="D338" s="71"/>
      <c r="E338" s="4" t="s">
        <v>26</v>
      </c>
      <c r="F338" s="5"/>
      <c r="G338" s="5"/>
      <c r="H338" s="5"/>
      <c r="I338" s="3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5.75" customHeight="1">
      <c r="A339" s="1"/>
      <c r="B339" s="1"/>
      <c r="C339" s="1"/>
      <c r="D339" s="1"/>
      <c r="E339" s="1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0" customHeight="1">
      <c r="A340" s="1"/>
      <c r="B340" s="72" t="s">
        <v>2</v>
      </c>
      <c r="C340" s="12"/>
      <c r="D340" s="1"/>
      <c r="E340" s="9" t="s">
        <v>3</v>
      </c>
      <c r="F340" s="10" t="str">
        <f>+$F$4</f>
        <v>#REF!</v>
      </c>
      <c r="G340" s="8"/>
      <c r="H340" s="11" t="s">
        <v>85</v>
      </c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0" customHeight="1">
      <c r="A341" s="1"/>
      <c r="B341" s="172"/>
      <c r="C341" s="173"/>
      <c r="D341" s="1"/>
      <c r="E341" s="15"/>
      <c r="F341" s="16" t="str">
        <f>+$F$5</f>
        <v>#REF!</v>
      </c>
      <c r="G341" s="17"/>
      <c r="H341" s="18"/>
      <c r="I341" s="1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0" customHeight="1">
      <c r="A342" s="1"/>
      <c r="B342" s="20" t="s">
        <v>87</v>
      </c>
      <c r="C342" s="21">
        <f>I348</f>
        <v>33778080</v>
      </c>
      <c r="D342" s="1"/>
      <c r="E342" s="15"/>
      <c r="F342" s="16" t="str">
        <f>+$F$6</f>
        <v>#REF!</v>
      </c>
      <c r="G342" s="17"/>
      <c r="H342" s="18"/>
      <c r="I342" s="1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0" customHeight="1">
      <c r="A343" s="1"/>
      <c r="B343" s="20" t="s">
        <v>29</v>
      </c>
      <c r="C343" s="21"/>
      <c r="D343" s="1"/>
      <c r="E343" s="15"/>
      <c r="F343" s="16" t="str">
        <f>+$F$7</f>
        <v>#REF!</v>
      </c>
      <c r="G343" s="17"/>
      <c r="H343" s="18"/>
      <c r="I343" s="1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0" customHeight="1">
      <c r="A344" s="1"/>
      <c r="B344" s="75" t="s">
        <v>89</v>
      </c>
      <c r="C344" s="21">
        <f>C342</f>
        <v>33778080</v>
      </c>
      <c r="D344" s="1"/>
      <c r="E344" s="15"/>
      <c r="F344" s="16" t="str">
        <f>+$F$8</f>
        <v>#REF!</v>
      </c>
      <c r="G344" s="17"/>
      <c r="H344" s="18"/>
      <c r="I344" s="1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0" t="s">
        <v>31</v>
      </c>
      <c r="C345" s="21">
        <f>I349</f>
        <v>6417835.2</v>
      </c>
      <c r="D345" s="1"/>
      <c r="E345" s="24"/>
      <c r="F345" s="25" t="str">
        <f>+$F$9</f>
        <v>#REF!</v>
      </c>
      <c r="G345" s="26"/>
      <c r="H345" s="27"/>
      <c r="I345" s="2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0" t="s">
        <v>32</v>
      </c>
      <c r="C346" s="21"/>
      <c r="D346" s="1"/>
      <c r="E346" s="29" t="s">
        <v>14</v>
      </c>
      <c r="F346" s="30"/>
      <c r="G346" s="3"/>
      <c r="H346" s="31"/>
      <c r="I346" s="1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0" t="s">
        <v>33</v>
      </c>
      <c r="C347" s="21"/>
      <c r="D347" s="1"/>
      <c r="E347" s="32" t="s">
        <v>15</v>
      </c>
      <c r="F347" s="77" t="s">
        <v>16</v>
      </c>
      <c r="G347" s="34" t="s">
        <v>17</v>
      </c>
      <c r="H347" s="35" t="s">
        <v>18</v>
      </c>
      <c r="I347" s="36" t="s">
        <v>19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0" t="s">
        <v>34</v>
      </c>
      <c r="C348" s="21"/>
      <c r="D348" s="1"/>
      <c r="E348" s="242">
        <v>413505.0</v>
      </c>
      <c r="F348" s="243" t="s">
        <v>165</v>
      </c>
      <c r="G348" s="39"/>
      <c r="H348" s="40"/>
      <c r="I348" s="41">
        <f>Kardex!H16*1.4</f>
        <v>33778080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0" t="s">
        <v>36</v>
      </c>
      <c r="C349" s="21">
        <f>H350</f>
        <v>185779.44</v>
      </c>
      <c r="D349" s="1"/>
      <c r="E349" s="244">
        <v>240805.0</v>
      </c>
      <c r="F349" s="245" t="s">
        <v>167</v>
      </c>
      <c r="G349" s="246">
        <v>0.19</v>
      </c>
      <c r="H349" s="45"/>
      <c r="I349" s="46">
        <f>I348*G349</f>
        <v>6417835.2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0" t="s">
        <v>38</v>
      </c>
      <c r="C350" s="21">
        <f>H352</f>
        <v>40195915.2</v>
      </c>
      <c r="D350" s="1"/>
      <c r="E350" s="244">
        <v>135516.0</v>
      </c>
      <c r="F350" s="245" t="s">
        <v>191</v>
      </c>
      <c r="G350" s="248">
        <v>0.0055</v>
      </c>
      <c r="H350" s="275">
        <f>I348*G350</f>
        <v>185779.44</v>
      </c>
      <c r="I350" s="4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74"/>
      <c r="C351" s="175"/>
      <c r="D351" s="1"/>
      <c r="E351" s="244">
        <v>236595.0</v>
      </c>
      <c r="F351" s="245" t="s">
        <v>192</v>
      </c>
      <c r="G351" s="44"/>
      <c r="H351" s="45"/>
      <c r="I351" s="46">
        <f>H350</f>
        <v>185779.44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0" t="s">
        <v>107</v>
      </c>
      <c r="C352" s="76">
        <f>Kardex!H16</f>
        <v>24127200</v>
      </c>
      <c r="D352" s="1"/>
      <c r="E352" s="244">
        <v>130505.0</v>
      </c>
      <c r="F352" s="245" t="s">
        <v>174</v>
      </c>
      <c r="G352" s="44"/>
      <c r="H352" s="45">
        <f>I348+I349</f>
        <v>40195915.2</v>
      </c>
      <c r="I352" s="4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04"/>
      <c r="C353" s="205"/>
      <c r="D353" s="1"/>
      <c r="E353" s="47"/>
      <c r="F353" s="43"/>
      <c r="G353" s="44"/>
      <c r="H353" s="48"/>
      <c r="I353" s="49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50"/>
      <c r="F354" s="51"/>
      <c r="G354" s="44"/>
      <c r="H354" s="48"/>
      <c r="I354" s="49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50"/>
      <c r="F355" s="51"/>
      <c r="G355" s="44"/>
      <c r="H355" s="48"/>
      <c r="I355" s="49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50"/>
      <c r="F356" s="51"/>
      <c r="G356" s="44"/>
      <c r="H356" s="48"/>
      <c r="I356" s="49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50"/>
      <c r="F357" s="51"/>
      <c r="G357" s="44"/>
      <c r="H357" s="48"/>
      <c r="I357" s="49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52"/>
      <c r="F358" s="53"/>
      <c r="G358" s="54"/>
      <c r="H358" s="55"/>
      <c r="I358" s="5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57"/>
      <c r="F359" s="58"/>
      <c r="G359" s="58"/>
      <c r="H359" s="59">
        <f t="shared" ref="H359:I359" si="21">SUM(H348:H358)</f>
        <v>40381694.64</v>
      </c>
      <c r="I359" s="59">
        <f t="shared" si="21"/>
        <v>40381694.64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60" t="s">
        <v>20</v>
      </c>
      <c r="F360" s="33" t="s">
        <v>21</v>
      </c>
      <c r="G360" s="61" t="s">
        <v>22</v>
      </c>
      <c r="H360" s="61" t="s">
        <v>23</v>
      </c>
      <c r="I360" s="6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63"/>
      <c r="F361" s="64"/>
      <c r="G361" s="65"/>
      <c r="H361" s="66"/>
      <c r="I361" s="67" t="s">
        <v>24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68"/>
      <c r="F362" s="69"/>
      <c r="G362" s="69"/>
      <c r="H362" s="69"/>
      <c r="I362" s="70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81"/>
      <c r="B364" s="81"/>
      <c r="C364" s="81"/>
      <c r="D364" s="81"/>
      <c r="E364" s="81"/>
      <c r="F364" s="82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1"/>
      <c r="B365" s="1"/>
      <c r="C365" s="1"/>
      <c r="D365" s="1"/>
      <c r="E365" s="1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 t="s">
        <v>193</v>
      </c>
      <c r="C366" s="3"/>
      <c r="D366" s="1"/>
      <c r="E366" s="4" t="s">
        <v>26</v>
      </c>
      <c r="F366" s="5"/>
      <c r="G366" s="5"/>
      <c r="H366" s="5"/>
      <c r="I366" s="3"/>
      <c r="J366" s="1"/>
      <c r="K366" s="4" t="s">
        <v>41</v>
      </c>
      <c r="L366" s="5"/>
      <c r="M366" s="5"/>
      <c r="N366" s="5"/>
      <c r="O366" s="5"/>
      <c r="P366" s="3"/>
      <c r="Q366" s="1"/>
      <c r="R366" s="4" t="s">
        <v>26</v>
      </c>
      <c r="S366" s="5"/>
      <c r="T366" s="5"/>
      <c r="U366" s="3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0" customHeight="1">
      <c r="A368" s="1"/>
      <c r="B368" s="72" t="s">
        <v>2</v>
      </c>
      <c r="C368" s="12"/>
      <c r="D368" s="1"/>
      <c r="E368" s="9" t="s">
        <v>3</v>
      </c>
      <c r="F368" s="10" t="str">
        <f>+$F$4</f>
        <v>#REF!</v>
      </c>
      <c r="G368" s="8"/>
      <c r="H368" s="11" t="s">
        <v>85</v>
      </c>
      <c r="I368" s="12"/>
      <c r="J368" s="1"/>
      <c r="K368" s="1"/>
      <c r="L368" s="1"/>
      <c r="M368" s="1"/>
      <c r="N368" s="1"/>
      <c r="O368" s="1"/>
      <c r="P368" s="1"/>
      <c r="Q368" s="1"/>
      <c r="R368" s="83" t="s">
        <v>43</v>
      </c>
      <c r="S368" s="84" t="str">
        <f>$F$4</f>
        <v>#REF!</v>
      </c>
      <c r="T368" s="85" t="s">
        <v>125</v>
      </c>
      <c r="U368" s="12"/>
      <c r="V368" s="1"/>
      <c r="W368" s="1"/>
      <c r="X368" s="1"/>
      <c r="Y368" s="1"/>
      <c r="Z368" s="1"/>
    </row>
    <row r="369" ht="15.0" customHeight="1">
      <c r="A369" s="1"/>
      <c r="B369" s="27"/>
      <c r="C369" s="28"/>
      <c r="D369" s="1"/>
      <c r="E369" s="15"/>
      <c r="F369" s="16" t="str">
        <f>+$F$5</f>
        <v>#REF!</v>
      </c>
      <c r="G369" s="17"/>
      <c r="H369" s="18"/>
      <c r="I369" s="19"/>
      <c r="J369" s="1"/>
      <c r="K369" s="1"/>
      <c r="L369" s="1"/>
      <c r="M369" s="1"/>
      <c r="N369" s="1"/>
      <c r="O369" s="1"/>
      <c r="P369" s="1"/>
      <c r="Q369" s="1"/>
      <c r="R369" s="15"/>
      <c r="S369" s="86" t="str">
        <f>$F$5</f>
        <v>#REF!</v>
      </c>
      <c r="T369" s="18"/>
      <c r="U369" s="19"/>
      <c r="V369" s="1"/>
      <c r="W369" s="1"/>
      <c r="X369" s="1"/>
      <c r="Y369" s="1"/>
      <c r="Z369" s="1"/>
    </row>
    <row r="370" ht="15.0" customHeight="1">
      <c r="A370" s="1"/>
      <c r="B370" s="73" t="s">
        <v>28</v>
      </c>
      <c r="C370" s="74">
        <f>H376</f>
        <v>121500000</v>
      </c>
      <c r="D370" s="1"/>
      <c r="E370" s="15"/>
      <c r="F370" s="16" t="str">
        <f>+$F$6</f>
        <v>#REF!</v>
      </c>
      <c r="G370" s="17"/>
      <c r="H370" s="18"/>
      <c r="I370" s="19"/>
      <c r="J370" s="1"/>
      <c r="K370" s="1"/>
      <c r="L370" s="1"/>
      <c r="M370" s="1"/>
      <c r="N370" s="1"/>
      <c r="O370" s="1"/>
      <c r="P370" s="1"/>
      <c r="Q370" s="1"/>
      <c r="R370" s="15"/>
      <c r="S370" s="86" t="str">
        <f>$F$6</f>
        <v>#REF!</v>
      </c>
      <c r="T370" s="18"/>
      <c r="U370" s="19"/>
      <c r="V370" s="1"/>
      <c r="W370" s="1"/>
      <c r="X370" s="1"/>
      <c r="Y370" s="1"/>
      <c r="Z370" s="1"/>
    </row>
    <row r="371" ht="15.0" customHeight="1">
      <c r="A371" s="1"/>
      <c r="B371" s="20" t="s">
        <v>29</v>
      </c>
      <c r="C371" s="21">
        <v>0.0</v>
      </c>
      <c r="D371" s="1"/>
      <c r="E371" s="15"/>
      <c r="F371" s="16" t="str">
        <f>+$F$7</f>
        <v>#REF!</v>
      </c>
      <c r="G371" s="17"/>
      <c r="H371" s="18"/>
      <c r="I371" s="19"/>
      <c r="J371" s="1"/>
      <c r="K371" s="10" t="s">
        <v>45</v>
      </c>
      <c r="L371" s="8"/>
      <c r="M371" s="87"/>
      <c r="N371" s="87"/>
      <c r="O371" s="87"/>
      <c r="P371" s="88"/>
      <c r="Q371" s="1"/>
      <c r="R371" s="15"/>
      <c r="S371" s="86" t="str">
        <f>$F$7</f>
        <v>#REF!</v>
      </c>
      <c r="T371" s="18"/>
      <c r="U371" s="19"/>
      <c r="V371" s="1"/>
      <c r="W371" s="1"/>
      <c r="X371" s="1"/>
      <c r="Y371" s="1"/>
      <c r="Z371" s="1"/>
    </row>
    <row r="372" ht="15.0" customHeight="1">
      <c r="A372" s="1"/>
      <c r="B372" s="75" t="s">
        <v>30</v>
      </c>
      <c r="C372" s="76">
        <f>+C370-C371</f>
        <v>121500000</v>
      </c>
      <c r="D372" s="1"/>
      <c r="E372" s="15"/>
      <c r="F372" s="16" t="str">
        <f>+$F$8</f>
        <v>#REF!</v>
      </c>
      <c r="G372" s="17"/>
      <c r="H372" s="18"/>
      <c r="I372" s="19"/>
      <c r="J372" s="1"/>
      <c r="K372" s="89"/>
      <c r="L372" s="90"/>
      <c r="M372" s="91"/>
      <c r="N372" s="91"/>
      <c r="O372" s="91"/>
      <c r="P372" s="90"/>
      <c r="Q372" s="1"/>
      <c r="R372" s="15"/>
      <c r="S372" s="86" t="str">
        <f>$F$8</f>
        <v>#REF!</v>
      </c>
      <c r="T372" s="18"/>
      <c r="U372" s="19"/>
      <c r="V372" s="1"/>
      <c r="W372" s="1"/>
      <c r="X372" s="1"/>
      <c r="Y372" s="1"/>
      <c r="Z372" s="1"/>
    </row>
    <row r="373" ht="15.75" customHeight="1">
      <c r="A373" s="1"/>
      <c r="B373" s="20" t="s">
        <v>31</v>
      </c>
      <c r="C373" s="21">
        <f>H377</f>
        <v>23085000</v>
      </c>
      <c r="D373" s="1"/>
      <c r="E373" s="24"/>
      <c r="F373" s="25" t="str">
        <f>+$F$9</f>
        <v>#REF!</v>
      </c>
      <c r="G373" s="26"/>
      <c r="H373" s="27"/>
      <c r="I373" s="28"/>
      <c r="J373" s="1"/>
      <c r="K373" s="92"/>
      <c r="L373" s="90"/>
      <c r="M373" s="93" t="s">
        <v>46</v>
      </c>
      <c r="N373" s="91"/>
      <c r="O373" s="94" t="str">
        <f>+K371</f>
        <v>CUENTA No. 846-209871-846</v>
      </c>
      <c r="P373" s="17"/>
      <c r="Q373" s="1"/>
      <c r="R373" s="15"/>
      <c r="S373" s="86" t="str">
        <f>$F$9</f>
        <v>#REF!</v>
      </c>
      <c r="T373" s="27"/>
      <c r="U373" s="28"/>
      <c r="V373" s="1"/>
      <c r="W373" s="1"/>
      <c r="X373" s="1"/>
      <c r="Y373" s="1"/>
      <c r="Z373" s="1"/>
    </row>
    <row r="374" ht="15.75" customHeight="1">
      <c r="A374" s="1"/>
      <c r="B374" s="20" t="s">
        <v>32</v>
      </c>
      <c r="C374" s="21">
        <f t="shared" ref="C374:C375" si="22">I378</f>
        <v>3037500</v>
      </c>
      <c r="D374" s="1"/>
      <c r="E374" s="29" t="s">
        <v>14</v>
      </c>
      <c r="F374" s="30"/>
      <c r="G374" s="3"/>
      <c r="H374" s="31"/>
      <c r="I374" s="19"/>
      <c r="J374" s="1"/>
      <c r="K374" s="95"/>
      <c r="L374" s="17"/>
      <c r="M374" s="91"/>
      <c r="N374" s="96"/>
      <c r="O374" s="91"/>
      <c r="P374" s="90"/>
      <c r="Q374" s="1"/>
      <c r="R374" s="97" t="s">
        <v>47</v>
      </c>
      <c r="S374" s="240" t="s">
        <v>194</v>
      </c>
      <c r="T374" s="99" t="s">
        <v>14</v>
      </c>
      <c r="U374" s="100">
        <f>Kardex!B17</f>
        <v>45250</v>
      </c>
      <c r="V374" s="1"/>
      <c r="W374" s="1"/>
      <c r="X374" s="1"/>
      <c r="Y374" s="1"/>
      <c r="Z374" s="1"/>
    </row>
    <row r="375" ht="15.75" customHeight="1">
      <c r="A375" s="1"/>
      <c r="B375" s="20" t="s">
        <v>33</v>
      </c>
      <c r="C375" s="21">
        <f t="shared" si="22"/>
        <v>1341360</v>
      </c>
      <c r="D375" s="1"/>
      <c r="E375" s="32" t="s">
        <v>15</v>
      </c>
      <c r="F375" s="77" t="s">
        <v>16</v>
      </c>
      <c r="G375" s="34" t="s">
        <v>17</v>
      </c>
      <c r="H375" s="35" t="s">
        <v>18</v>
      </c>
      <c r="I375" s="36" t="s">
        <v>19</v>
      </c>
      <c r="J375" s="1"/>
      <c r="K375" s="92"/>
      <c r="L375" s="90"/>
      <c r="M375" s="91"/>
      <c r="N375" s="91"/>
      <c r="O375" s="101"/>
      <c r="P375" s="17"/>
      <c r="Q375" s="1"/>
      <c r="R375" s="102" t="s">
        <v>49</v>
      </c>
      <c r="S375" s="103" t="s">
        <v>50</v>
      </c>
      <c r="T375" s="102" t="s">
        <v>51</v>
      </c>
      <c r="U375" s="49">
        <f>O376</f>
        <v>98144298</v>
      </c>
      <c r="V375" s="1"/>
      <c r="W375" s="1"/>
      <c r="X375" s="1"/>
      <c r="Y375" s="1"/>
      <c r="Z375" s="1"/>
    </row>
    <row r="376" ht="15.75" customHeight="1">
      <c r="A376" s="1"/>
      <c r="B376" s="20" t="s">
        <v>34</v>
      </c>
      <c r="C376" s="21"/>
      <c r="D376" s="1"/>
      <c r="E376" s="242">
        <v>143505.0</v>
      </c>
      <c r="F376" s="243" t="s">
        <v>195</v>
      </c>
      <c r="G376" s="39"/>
      <c r="H376" s="40">
        <f>Kardex!F17</f>
        <v>121500000</v>
      </c>
      <c r="I376" s="41"/>
      <c r="J376" s="1"/>
      <c r="K376" s="92"/>
      <c r="L376" s="104"/>
      <c r="M376" s="91"/>
      <c r="N376" s="105"/>
      <c r="O376" s="106">
        <f>L383</f>
        <v>98144298</v>
      </c>
      <c r="P376" s="107"/>
      <c r="Q376" s="1"/>
      <c r="R376" s="108" t="s">
        <v>52</v>
      </c>
      <c r="S376" s="109" t="s">
        <v>53</v>
      </c>
      <c r="T376" s="110" t="s">
        <v>54</v>
      </c>
      <c r="U376" s="276" t="s">
        <v>166</v>
      </c>
      <c r="V376" s="1"/>
      <c r="W376" s="1"/>
      <c r="X376" s="1"/>
      <c r="Y376" s="1"/>
      <c r="Z376" s="1"/>
    </row>
    <row r="377" ht="15.75" customHeight="1">
      <c r="A377" s="1"/>
      <c r="B377" s="20" t="s">
        <v>36</v>
      </c>
      <c r="C377" s="21"/>
      <c r="D377" s="1"/>
      <c r="E377" s="244">
        <v>240810.0</v>
      </c>
      <c r="F377" s="245" t="s">
        <v>196</v>
      </c>
      <c r="G377" s="246">
        <v>0.19</v>
      </c>
      <c r="H377" s="45">
        <f>H376*G377</f>
        <v>23085000</v>
      </c>
      <c r="I377" s="46"/>
      <c r="J377" s="1"/>
      <c r="K377" s="112" t="s">
        <v>55</v>
      </c>
      <c r="L377" s="113"/>
      <c r="M377" s="91"/>
      <c r="N377" s="91"/>
      <c r="O377" s="91"/>
      <c r="P377" s="90"/>
      <c r="Q377" s="1"/>
      <c r="R377" s="247" t="s">
        <v>197</v>
      </c>
      <c r="S377" s="115"/>
      <c r="T377" s="115"/>
      <c r="U377" s="116"/>
      <c r="V377" s="1"/>
      <c r="W377" s="1"/>
      <c r="X377" s="1"/>
      <c r="Y377" s="1"/>
      <c r="Z377" s="1"/>
    </row>
    <row r="378" ht="15.75" customHeight="1">
      <c r="A378" s="1"/>
      <c r="B378" s="79" t="s">
        <v>38</v>
      </c>
      <c r="C378" s="80">
        <f>I380-H381</f>
        <v>42061842</v>
      </c>
      <c r="D378" s="1"/>
      <c r="E378" s="244">
        <v>236540.0</v>
      </c>
      <c r="F378" s="245" t="s">
        <v>198</v>
      </c>
      <c r="G378" s="248">
        <v>0.025</v>
      </c>
      <c r="H378" s="45"/>
      <c r="I378" s="46">
        <f>H376*G378</f>
        <v>3037500</v>
      </c>
      <c r="J378" s="1"/>
      <c r="K378" s="118"/>
      <c r="L378" s="119"/>
      <c r="M378" s="249" t="s">
        <v>199</v>
      </c>
      <c r="N378" s="121"/>
      <c r="O378" s="121"/>
      <c r="P378" s="113"/>
      <c r="Q378" s="1"/>
      <c r="R378" s="250" t="s">
        <v>200</v>
      </c>
      <c r="S378" s="123"/>
      <c r="T378" s="123"/>
      <c r="U378" s="124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4">
        <v>236840.0</v>
      </c>
      <c r="F379" s="245" t="s">
        <v>201</v>
      </c>
      <c r="G379" s="260" t="s">
        <v>61</v>
      </c>
      <c r="H379" s="45"/>
      <c r="I379" s="46">
        <f>H376*11.04/1000</f>
        <v>1341360</v>
      </c>
      <c r="J379" s="1"/>
      <c r="K379" s="125" t="str">
        <f>CONCATENATE( "A FAVOR DE:", " ",[2]FACTURA!N381)</f>
        <v>#ERROR!</v>
      </c>
      <c r="L379" s="113"/>
      <c r="M379" s="118"/>
      <c r="N379" s="126"/>
      <c r="O379" s="126"/>
      <c r="P379" s="119"/>
      <c r="Q379" s="1"/>
      <c r="R379" s="127"/>
      <c r="S379" s="128"/>
      <c r="T379" s="128"/>
      <c r="U379" s="129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4">
        <v>220505.0</v>
      </c>
      <c r="F380" s="245" t="s">
        <v>202</v>
      </c>
      <c r="G380" s="260"/>
      <c r="H380" s="45"/>
      <c r="I380" s="46">
        <f>H376+H377-I378-I379</f>
        <v>140206140</v>
      </c>
      <c r="J380" s="1"/>
      <c r="K380" s="118"/>
      <c r="L380" s="119"/>
      <c r="M380" s="251" t="s">
        <v>203</v>
      </c>
      <c r="N380" s="121"/>
      <c r="O380" s="121"/>
      <c r="P380" s="113"/>
      <c r="Q380" s="1"/>
      <c r="R380" s="32" t="s">
        <v>64</v>
      </c>
      <c r="S380" s="35" t="s">
        <v>17</v>
      </c>
      <c r="T380" s="35" t="s">
        <v>18</v>
      </c>
      <c r="U380" s="36" t="s">
        <v>65</v>
      </c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4">
        <v>220505.0</v>
      </c>
      <c r="F381" s="245" t="s">
        <v>202</v>
      </c>
      <c r="G381" s="246">
        <v>0.7</v>
      </c>
      <c r="H381" s="48">
        <f>I380*G381</f>
        <v>98144298</v>
      </c>
      <c r="I381" s="49"/>
      <c r="J381" s="1"/>
      <c r="K381" s="131" t="s">
        <v>66</v>
      </c>
      <c r="L381" s="132"/>
      <c r="M381" s="118"/>
      <c r="N381" s="126"/>
      <c r="O381" s="126"/>
      <c r="P381" s="119"/>
      <c r="Q381" s="1"/>
      <c r="R381" s="244">
        <v>220505.0</v>
      </c>
      <c r="S381" s="245" t="s">
        <v>202</v>
      </c>
      <c r="T381" s="133">
        <f>U375</f>
        <v>98144298</v>
      </c>
      <c r="U381" s="134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62">
        <v>111005.0</v>
      </c>
      <c r="F382" s="263" t="s">
        <v>175</v>
      </c>
      <c r="G382" s="44"/>
      <c r="H382" s="48"/>
      <c r="I382" s="49">
        <f>H381</f>
        <v>98144298</v>
      </c>
      <c r="J382" s="1"/>
      <c r="K382" s="131" t="s">
        <v>68</v>
      </c>
      <c r="L382" s="132"/>
      <c r="M382" s="91"/>
      <c r="N382" s="91"/>
      <c r="O382" s="91"/>
      <c r="P382" s="90" t="s">
        <v>69</v>
      </c>
      <c r="Q382" s="1"/>
      <c r="R382" s="262">
        <v>111005.0</v>
      </c>
      <c r="S382" s="263" t="s">
        <v>175</v>
      </c>
      <c r="T382" s="48"/>
      <c r="U382" s="49">
        <f>U375</f>
        <v>98144298</v>
      </c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50"/>
      <c r="F383" s="51"/>
      <c r="G383" s="44"/>
      <c r="H383" s="48"/>
      <c r="I383" s="49"/>
      <c r="J383" s="1"/>
      <c r="K383" s="131" t="s">
        <v>70</v>
      </c>
      <c r="L383" s="132">
        <f>H381</f>
        <v>98144298</v>
      </c>
      <c r="M383" s="91"/>
      <c r="N383" s="91"/>
      <c r="O383" s="91"/>
      <c r="P383" s="90" t="s">
        <v>69</v>
      </c>
      <c r="Q383" s="1"/>
      <c r="R383" s="135"/>
      <c r="S383" s="136"/>
      <c r="T383" s="48"/>
      <c r="U383" s="49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50"/>
      <c r="F384" s="51"/>
      <c r="G384" s="44"/>
      <c r="H384" s="48"/>
      <c r="I384" s="49"/>
      <c r="J384" s="1"/>
      <c r="K384" s="137" t="s">
        <v>71</v>
      </c>
      <c r="L384" s="132"/>
      <c r="M384" s="91"/>
      <c r="N384" s="91"/>
      <c r="O384" s="91"/>
      <c r="P384" s="90"/>
      <c r="Q384" s="1"/>
      <c r="R384" s="138"/>
      <c r="S384" s="139"/>
      <c r="T384" s="140"/>
      <c r="U384" s="14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50"/>
      <c r="F385" s="51"/>
      <c r="G385" s="44"/>
      <c r="H385" s="48"/>
      <c r="I385" s="49"/>
      <c r="J385" s="1"/>
      <c r="K385" s="131" t="s">
        <v>72</v>
      </c>
      <c r="L385" s="132"/>
      <c r="M385" s="91"/>
      <c r="N385" s="142"/>
      <c r="O385" s="142"/>
      <c r="P385" s="90"/>
      <c r="Q385" s="1"/>
      <c r="R385" s="143" t="s">
        <v>73</v>
      </c>
      <c r="S385" s="144"/>
      <c r="T385" s="145">
        <f t="shared" ref="T385:U385" si="23">SUM(T381:T384)</f>
        <v>98144298</v>
      </c>
      <c r="U385" s="146">
        <f t="shared" si="23"/>
        <v>98144298</v>
      </c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52"/>
      <c r="F386" s="53"/>
      <c r="G386" s="54"/>
      <c r="H386" s="55"/>
      <c r="I386" s="56"/>
      <c r="J386" s="1"/>
      <c r="K386" s="147"/>
      <c r="L386" s="148"/>
      <c r="M386" s="149"/>
      <c r="N386" s="150" t="s">
        <v>74</v>
      </c>
      <c r="O386" s="151"/>
      <c r="P386" s="148"/>
      <c r="Q386" s="1"/>
      <c r="R386" s="152" t="s">
        <v>75</v>
      </c>
      <c r="S386" s="153"/>
      <c r="T386" s="154" t="s">
        <v>76</v>
      </c>
      <c r="U386" s="155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57"/>
      <c r="F387" s="58"/>
      <c r="G387" s="58"/>
      <c r="H387" s="59">
        <f t="shared" ref="H387:I387" si="24">SUM(H376:H386)</f>
        <v>242729298</v>
      </c>
      <c r="I387" s="59">
        <f t="shared" si="24"/>
        <v>242729298</v>
      </c>
      <c r="J387" s="1"/>
      <c r="K387" s="1"/>
      <c r="L387" s="1"/>
      <c r="M387" s="1"/>
      <c r="N387" s="1"/>
      <c r="O387" s="1"/>
      <c r="P387" s="1"/>
      <c r="Q387" s="1"/>
      <c r="R387" s="156" t="s">
        <v>77</v>
      </c>
      <c r="S387" s="157" t="s">
        <v>78</v>
      </c>
      <c r="T387" s="158"/>
      <c r="U387" s="129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60" t="s">
        <v>20</v>
      </c>
      <c r="F388" s="33" t="s">
        <v>21</v>
      </c>
      <c r="G388" s="61" t="s">
        <v>22</v>
      </c>
      <c r="H388" s="61" t="s">
        <v>23</v>
      </c>
      <c r="I388" s="62"/>
      <c r="J388" s="1"/>
      <c r="K388" s="1"/>
      <c r="L388" s="1"/>
      <c r="M388" s="1"/>
      <c r="N388" s="1"/>
      <c r="O388" s="1"/>
      <c r="P388" s="1"/>
      <c r="Q388" s="1"/>
      <c r="R388" s="156" t="s">
        <v>79</v>
      </c>
      <c r="S388" s="157">
        <v>8.73298721E8</v>
      </c>
      <c r="T388" s="18"/>
      <c r="U388" s="19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63"/>
      <c r="F389" s="64"/>
      <c r="G389" s="65"/>
      <c r="H389" s="66"/>
      <c r="I389" s="67" t="s">
        <v>24</v>
      </c>
      <c r="J389" s="1"/>
      <c r="K389" s="1"/>
      <c r="L389" s="1"/>
      <c r="M389" s="1"/>
      <c r="N389" s="1"/>
      <c r="O389" s="1"/>
      <c r="P389" s="1"/>
      <c r="Q389" s="1"/>
      <c r="R389" s="159" t="s">
        <v>80</v>
      </c>
      <c r="S389" s="160"/>
      <c r="T389" s="18"/>
      <c r="U389" s="19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68"/>
      <c r="F390" s="69"/>
      <c r="G390" s="69"/>
      <c r="H390" s="69"/>
      <c r="I390" s="70"/>
      <c r="J390" s="1"/>
      <c r="K390" s="1"/>
      <c r="L390" s="1"/>
      <c r="M390" s="1"/>
      <c r="N390" s="1"/>
      <c r="O390" s="1"/>
      <c r="P390" s="1"/>
      <c r="Q390" s="1"/>
      <c r="R390" s="161" t="s">
        <v>81</v>
      </c>
      <c r="S390" s="12"/>
      <c r="T390" s="27"/>
      <c r="U390" s="28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8"/>
      <c r="S391" s="19"/>
      <c r="T391" s="162" t="s">
        <v>82</v>
      </c>
      <c r="U391" s="163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7"/>
      <c r="S392" s="28"/>
      <c r="T392" s="138" t="s">
        <v>83</v>
      </c>
      <c r="U392" s="164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2" t="s">
        <v>20</v>
      </c>
      <c r="S393" s="35" t="s">
        <v>21</v>
      </c>
      <c r="T393" s="34" t="s">
        <v>23</v>
      </c>
      <c r="U393" s="62"/>
      <c r="V393" s="1"/>
      <c r="W393" s="1"/>
      <c r="X393" s="1"/>
      <c r="Y393" s="1"/>
      <c r="Z393" s="1"/>
    </row>
    <row r="394" ht="38.25" customHeight="1">
      <c r="A394" s="1" t="s">
        <v>160</v>
      </c>
      <c r="B394" s="1"/>
      <c r="C394" s="1"/>
      <c r="D394" s="1"/>
      <c r="E394" s="1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65"/>
      <c r="S394" s="166"/>
      <c r="T394" s="167"/>
      <c r="U394" s="28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81"/>
      <c r="B396" s="81"/>
      <c r="C396" s="81"/>
      <c r="D396" s="81"/>
      <c r="E396" s="81"/>
      <c r="F396" s="82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1"/>
      <c r="B397" s="1"/>
      <c r="C397" s="1"/>
      <c r="D397" s="1"/>
      <c r="E397" s="1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 t="s">
        <v>204</v>
      </c>
      <c r="C398" s="3"/>
      <c r="D398" s="1"/>
      <c r="E398" s="4" t="s">
        <v>26</v>
      </c>
      <c r="F398" s="5"/>
      <c r="G398" s="5"/>
      <c r="H398" s="5"/>
      <c r="I398" s="3"/>
      <c r="J398" s="1"/>
      <c r="K398" s="4" t="s">
        <v>41</v>
      </c>
      <c r="L398" s="5"/>
      <c r="M398" s="5"/>
      <c r="N398" s="5"/>
      <c r="O398" s="5"/>
      <c r="P398" s="3"/>
      <c r="Q398" s="1"/>
      <c r="R398" s="4" t="s">
        <v>26</v>
      </c>
      <c r="S398" s="5"/>
      <c r="T398" s="5"/>
      <c r="U398" s="3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0" customHeight="1">
      <c r="A400" s="1"/>
      <c r="B400" s="72" t="s">
        <v>2</v>
      </c>
      <c r="C400" s="12"/>
      <c r="D400" s="1"/>
      <c r="E400" s="9" t="s">
        <v>3</v>
      </c>
      <c r="F400" s="10" t="str">
        <f>+$F$4</f>
        <v>#REF!</v>
      </c>
      <c r="G400" s="8"/>
      <c r="H400" s="11" t="s">
        <v>85</v>
      </c>
      <c r="I400" s="12"/>
      <c r="J400" s="1"/>
      <c r="K400" s="168"/>
      <c r="L400" s="169"/>
      <c r="M400" s="169"/>
      <c r="N400" s="169"/>
      <c r="O400" s="170"/>
      <c r="P400" s="1"/>
      <c r="Q400" s="1"/>
      <c r="R400" s="171" t="s">
        <v>43</v>
      </c>
      <c r="S400" s="84" t="str">
        <f>$F$4</f>
        <v>#REF!</v>
      </c>
      <c r="T400" s="85" t="s">
        <v>205</v>
      </c>
      <c r="U400" s="12"/>
      <c r="V400" s="1"/>
      <c r="W400" s="1"/>
      <c r="X400" s="1"/>
      <c r="Y400" s="1"/>
      <c r="Z400" s="1"/>
    </row>
    <row r="401" ht="15.0" customHeight="1">
      <c r="A401" s="1"/>
      <c r="B401" s="172"/>
      <c r="C401" s="173"/>
      <c r="D401" s="1"/>
      <c r="E401" s="15"/>
      <c r="F401" s="16" t="str">
        <f>+$F$5</f>
        <v>#REF!</v>
      </c>
      <c r="G401" s="17"/>
      <c r="H401" s="18"/>
      <c r="I401" s="19"/>
      <c r="J401" s="1"/>
      <c r="K401" s="174"/>
      <c r="L401" s="1"/>
      <c r="M401" s="1"/>
      <c r="N401" s="1"/>
      <c r="O401" s="175"/>
      <c r="P401" s="1"/>
      <c r="Q401" s="1"/>
      <c r="R401" s="15"/>
      <c r="S401" s="86" t="str">
        <f>$F$5</f>
        <v>#REF!</v>
      </c>
      <c r="T401" s="18"/>
      <c r="U401" s="19"/>
      <c r="V401" s="1"/>
      <c r="W401" s="1"/>
      <c r="X401" s="1"/>
      <c r="Y401" s="1"/>
      <c r="Z401" s="1"/>
    </row>
    <row r="402" ht="15.0" customHeight="1">
      <c r="A402" s="1"/>
      <c r="B402" s="20" t="s">
        <v>87</v>
      </c>
      <c r="C402" s="21">
        <f>I408</f>
        <v>96309360</v>
      </c>
      <c r="D402" s="1"/>
      <c r="E402" s="15"/>
      <c r="F402" s="16" t="str">
        <f>+$F$6</f>
        <v>#REF!</v>
      </c>
      <c r="G402" s="17"/>
      <c r="H402" s="18"/>
      <c r="I402" s="19"/>
      <c r="J402" s="1"/>
      <c r="K402" s="176" t="s">
        <v>206</v>
      </c>
      <c r="L402" s="177"/>
      <c r="M402" s="1"/>
      <c r="N402" s="1"/>
      <c r="O402" s="175"/>
      <c r="P402" s="1"/>
      <c r="Q402" s="1"/>
      <c r="R402" s="15"/>
      <c r="S402" s="86" t="str">
        <f>$F$6</f>
        <v>#REF!</v>
      </c>
      <c r="T402" s="18"/>
      <c r="U402" s="19"/>
      <c r="V402" s="1"/>
      <c r="W402" s="1"/>
      <c r="X402" s="1"/>
      <c r="Y402" s="1"/>
      <c r="Z402" s="1"/>
    </row>
    <row r="403" ht="15.0" customHeight="1">
      <c r="A403" s="1"/>
      <c r="B403" s="20" t="s">
        <v>29</v>
      </c>
      <c r="C403" s="277">
        <f>H415</f>
        <v>4815468</v>
      </c>
      <c r="D403" s="1"/>
      <c r="E403" s="15"/>
      <c r="F403" s="16" t="str">
        <f>+$F$7</f>
        <v>#REF!</v>
      </c>
      <c r="G403" s="17"/>
      <c r="H403" s="18"/>
      <c r="I403" s="19"/>
      <c r="J403" s="1"/>
      <c r="K403" s="18"/>
      <c r="L403" s="178"/>
      <c r="M403" s="1"/>
      <c r="N403" s="1"/>
      <c r="O403" s="175"/>
      <c r="P403" s="1"/>
      <c r="Q403" s="1"/>
      <c r="R403" s="15"/>
      <c r="S403" s="86" t="str">
        <f>$F$7</f>
        <v>#REF!</v>
      </c>
      <c r="T403" s="18"/>
      <c r="U403" s="19"/>
      <c r="V403" s="1"/>
      <c r="W403" s="1"/>
      <c r="X403" s="1"/>
      <c r="Y403" s="1"/>
      <c r="Z403" s="1"/>
    </row>
    <row r="404" ht="15.0" customHeight="1">
      <c r="A404" s="1"/>
      <c r="B404" s="75" t="s">
        <v>89</v>
      </c>
      <c r="C404" s="21">
        <f>C402-C403</f>
        <v>91493892</v>
      </c>
      <c r="D404" s="1"/>
      <c r="E404" s="15"/>
      <c r="F404" s="16" t="str">
        <f>+$F$8</f>
        <v>#REF!</v>
      </c>
      <c r="G404" s="17"/>
      <c r="H404" s="18"/>
      <c r="I404" s="19"/>
      <c r="J404" s="1"/>
      <c r="K404" s="118"/>
      <c r="L404" s="179"/>
      <c r="M404" s="1"/>
      <c r="N404" s="1"/>
      <c r="O404" s="175"/>
      <c r="P404" s="1"/>
      <c r="Q404" s="1"/>
      <c r="R404" s="15"/>
      <c r="S404" s="86" t="str">
        <f>$F$8</f>
        <v>#REF!</v>
      </c>
      <c r="T404" s="18"/>
      <c r="U404" s="19"/>
      <c r="V404" s="1"/>
      <c r="W404" s="1"/>
      <c r="X404" s="1"/>
      <c r="Y404" s="1"/>
      <c r="Z404" s="1"/>
    </row>
    <row r="405" ht="15.75" customHeight="1">
      <c r="A405" s="1"/>
      <c r="B405" s="20" t="s">
        <v>31</v>
      </c>
      <c r="C405" s="21">
        <f>I409</f>
        <v>18298778.4</v>
      </c>
      <c r="D405" s="1"/>
      <c r="E405" s="24"/>
      <c r="F405" s="25" t="str">
        <f>+$F$9</f>
        <v>#REF!</v>
      </c>
      <c r="G405" s="26"/>
      <c r="H405" s="27"/>
      <c r="I405" s="28"/>
      <c r="J405" s="1"/>
      <c r="K405" s="174"/>
      <c r="L405" s="1"/>
      <c r="M405" s="1"/>
      <c r="N405" s="1"/>
      <c r="O405" s="175"/>
      <c r="P405" s="1"/>
      <c r="Q405" s="1"/>
      <c r="R405" s="15"/>
      <c r="S405" s="86" t="str">
        <f>$F$9</f>
        <v>#REF!</v>
      </c>
      <c r="T405" s="27"/>
      <c r="U405" s="28"/>
      <c r="V405" s="1"/>
      <c r="W405" s="1"/>
      <c r="X405" s="1"/>
      <c r="Y405" s="1"/>
      <c r="Z405" s="1"/>
    </row>
    <row r="406" ht="15.75" customHeight="1">
      <c r="A406" s="1"/>
      <c r="B406" s="20" t="s">
        <v>32</v>
      </c>
      <c r="C406" s="21">
        <f t="shared" ref="C406:C409" si="25">H410</f>
        <v>2407734</v>
      </c>
      <c r="D406" s="1"/>
      <c r="E406" s="29" t="s">
        <v>14</v>
      </c>
      <c r="F406" s="30"/>
      <c r="G406" s="3"/>
      <c r="H406" s="31"/>
      <c r="I406" s="19"/>
      <c r="J406" s="1"/>
      <c r="K406" s="174"/>
      <c r="L406" s="1"/>
      <c r="M406" s="1"/>
      <c r="N406" s="1"/>
      <c r="O406" s="175"/>
      <c r="P406" s="1"/>
      <c r="Q406" s="1"/>
      <c r="R406" s="180" t="s">
        <v>90</v>
      </c>
      <c r="S406" s="181" t="s">
        <v>143</v>
      </c>
      <c r="T406" s="182" t="s">
        <v>92</v>
      </c>
      <c r="U406" s="183">
        <f>M411</f>
        <v>103047162.8</v>
      </c>
      <c r="V406" s="1"/>
      <c r="W406" s="1"/>
      <c r="X406" s="1"/>
      <c r="Y406" s="1"/>
      <c r="Z406" s="1"/>
    </row>
    <row r="407" ht="15.75" customHeight="1">
      <c r="A407" s="1"/>
      <c r="B407" s="20" t="s">
        <v>33</v>
      </c>
      <c r="C407" s="21">
        <f t="shared" si="25"/>
        <v>1063255.334</v>
      </c>
      <c r="D407" s="1"/>
      <c r="E407" s="32" t="s">
        <v>15</v>
      </c>
      <c r="F407" s="77" t="s">
        <v>16</v>
      </c>
      <c r="G407" s="34" t="s">
        <v>17</v>
      </c>
      <c r="H407" s="35" t="s">
        <v>18</v>
      </c>
      <c r="I407" s="36" t="s">
        <v>19</v>
      </c>
      <c r="J407" s="1"/>
      <c r="K407" s="184" t="s">
        <v>93</v>
      </c>
      <c r="L407" s="1"/>
      <c r="M407" s="278" t="s">
        <v>207</v>
      </c>
      <c r="N407" s="5"/>
      <c r="O407" s="17"/>
      <c r="P407" s="1"/>
      <c r="Q407" s="1"/>
      <c r="R407" s="186" t="s">
        <v>94</v>
      </c>
      <c r="S407" s="187" t="s">
        <v>144</v>
      </c>
      <c r="T407" s="188" t="s">
        <v>14</v>
      </c>
      <c r="U407" s="279"/>
      <c r="V407" s="1"/>
      <c r="W407" s="1"/>
      <c r="X407" s="1"/>
      <c r="Y407" s="1"/>
      <c r="Z407" s="1"/>
    </row>
    <row r="408" ht="15.75" customHeight="1">
      <c r="A408" s="1"/>
      <c r="B408" s="20" t="s">
        <v>34</v>
      </c>
      <c r="C408" s="21">
        <f t="shared" si="25"/>
        <v>2744816.76</v>
      </c>
      <c r="D408" s="1"/>
      <c r="E408" s="242">
        <v>413505.0</v>
      </c>
      <c r="F408" s="243" t="s">
        <v>165</v>
      </c>
      <c r="G408" s="39"/>
      <c r="H408" s="40"/>
      <c r="I408" s="280">
        <f>Kardex!H18*1.4</f>
        <v>96309360</v>
      </c>
      <c r="J408" s="1"/>
      <c r="K408" s="184"/>
      <c r="L408" s="1"/>
      <c r="M408" s="1"/>
      <c r="N408" s="1"/>
      <c r="O408" s="175"/>
      <c r="P408" s="1"/>
      <c r="Q408" s="1"/>
      <c r="R408" s="186" t="s">
        <v>97</v>
      </c>
      <c r="S408" s="187"/>
      <c r="T408" s="187" t="s">
        <v>98</v>
      </c>
      <c r="U408" s="256" t="s">
        <v>166</v>
      </c>
      <c r="V408" s="1"/>
      <c r="W408" s="1"/>
      <c r="X408" s="1"/>
      <c r="Y408" s="1"/>
      <c r="Z408" s="1"/>
    </row>
    <row r="409" ht="15.75" customHeight="1">
      <c r="A409" s="1"/>
      <c r="B409" s="20" t="s">
        <v>36</v>
      </c>
      <c r="C409" s="21">
        <f t="shared" si="25"/>
        <v>529701.48</v>
      </c>
      <c r="D409" s="1"/>
      <c r="E409" s="244">
        <v>240805.0</v>
      </c>
      <c r="F409" s="245" t="s">
        <v>167</v>
      </c>
      <c r="G409" s="246">
        <v>0.19</v>
      </c>
      <c r="H409" s="45"/>
      <c r="I409" s="46">
        <f>I408*G409</f>
        <v>18298778.4</v>
      </c>
      <c r="J409" s="1"/>
      <c r="K409" s="184" t="s">
        <v>101</v>
      </c>
      <c r="L409" s="1"/>
      <c r="M409" s="254" t="s">
        <v>208</v>
      </c>
      <c r="N409" s="5"/>
      <c r="O409" s="17"/>
      <c r="P409" s="1"/>
      <c r="Q409" s="1"/>
      <c r="R409" s="192" t="s">
        <v>52</v>
      </c>
      <c r="S409" s="193"/>
      <c r="T409" s="193"/>
      <c r="U409" s="194"/>
      <c r="V409" s="1"/>
      <c r="W409" s="1"/>
      <c r="X409" s="1"/>
      <c r="Y409" s="1"/>
      <c r="Z409" s="1"/>
    </row>
    <row r="410" ht="15.75" customHeight="1">
      <c r="A410" s="1"/>
      <c r="B410" s="20" t="s">
        <v>38</v>
      </c>
      <c r="C410" s="21">
        <f>H416</f>
        <v>103047162.8</v>
      </c>
      <c r="D410" s="1"/>
      <c r="E410" s="244">
        <v>135515.0</v>
      </c>
      <c r="F410" s="245" t="s">
        <v>209</v>
      </c>
      <c r="G410" s="248">
        <v>0.025</v>
      </c>
      <c r="H410" s="258">
        <f>I408*G410</f>
        <v>2407734</v>
      </c>
      <c r="I410" s="46"/>
      <c r="J410" s="1"/>
      <c r="K410" s="184" t="s">
        <v>103</v>
      </c>
      <c r="L410" s="1"/>
      <c r="M410" s="195" t="str">
        <f>+'[1]Horas Extras'!P407</f>
        <v>#REF!</v>
      </c>
      <c r="N410" s="5"/>
      <c r="O410" s="17"/>
      <c r="P410" s="1"/>
      <c r="Q410" s="1"/>
      <c r="R410" s="259" t="s">
        <v>210</v>
      </c>
      <c r="S410" s="197"/>
      <c r="T410" s="197"/>
      <c r="U410" s="12"/>
      <c r="V410" s="1"/>
      <c r="W410" s="1"/>
      <c r="X410" s="1"/>
      <c r="Y410" s="1"/>
      <c r="Z410" s="1"/>
    </row>
    <row r="411" ht="15.75" customHeight="1">
      <c r="A411" s="1"/>
      <c r="B411" s="174"/>
      <c r="C411" s="175"/>
      <c r="D411" s="1"/>
      <c r="E411" s="244">
        <v>135518.0</v>
      </c>
      <c r="F411" s="245" t="s">
        <v>201</v>
      </c>
      <c r="G411" s="260" t="s">
        <v>211</v>
      </c>
      <c r="H411" s="281">
        <f>I408*11.04/1000</f>
        <v>1063255.334</v>
      </c>
      <c r="I411" s="46"/>
      <c r="J411" s="1"/>
      <c r="K411" s="184" t="s">
        <v>106</v>
      </c>
      <c r="L411" s="1"/>
      <c r="M411" s="198">
        <f>H416</f>
        <v>103047162.8</v>
      </c>
      <c r="N411" s="5"/>
      <c r="O411" s="17"/>
      <c r="P411" s="1"/>
      <c r="Q411" s="1"/>
      <c r="R411" s="172"/>
      <c r="S411" s="199"/>
      <c r="T411" s="199"/>
      <c r="U411" s="173"/>
      <c r="V411" s="1"/>
      <c r="W411" s="1"/>
      <c r="X411" s="1"/>
      <c r="Y411" s="1"/>
      <c r="Z411" s="1"/>
    </row>
    <row r="412" ht="15.75" customHeight="1">
      <c r="A412" s="1"/>
      <c r="B412" s="20" t="s">
        <v>107</v>
      </c>
      <c r="C412" s="76">
        <f>Kardex!H18</f>
        <v>68792400</v>
      </c>
      <c r="D412" s="1"/>
      <c r="E412" s="244">
        <v>135517.0</v>
      </c>
      <c r="F412" s="245" t="s">
        <v>212</v>
      </c>
      <c r="G412" s="246">
        <v>0.15</v>
      </c>
      <c r="H412" s="258">
        <f>I409*G412</f>
        <v>2744816.76</v>
      </c>
      <c r="I412" s="46"/>
      <c r="J412" s="1"/>
      <c r="K412" s="184" t="s">
        <v>109</v>
      </c>
      <c r="L412" s="1"/>
      <c r="M412" s="200" t="s">
        <v>110</v>
      </c>
      <c r="N412" s="5"/>
      <c r="O412" s="17"/>
      <c r="P412" s="1"/>
      <c r="Q412" s="1"/>
      <c r="R412" s="201" t="s">
        <v>111</v>
      </c>
      <c r="S412" s="202"/>
      <c r="T412" s="202"/>
      <c r="U412" s="203"/>
      <c r="V412" s="1"/>
      <c r="W412" s="1"/>
      <c r="X412" s="1"/>
      <c r="Y412" s="1"/>
      <c r="Z412" s="1"/>
    </row>
    <row r="413" ht="15.75" customHeight="1">
      <c r="A413" s="1"/>
      <c r="B413" s="204"/>
      <c r="C413" s="205"/>
      <c r="D413" s="1"/>
      <c r="E413" s="252">
        <v>135516.0</v>
      </c>
      <c r="F413" s="245" t="s">
        <v>213</v>
      </c>
      <c r="G413" s="248">
        <v>0.0055</v>
      </c>
      <c r="H413" s="282">
        <f>I408*G413</f>
        <v>529701.48</v>
      </c>
      <c r="I413" s="49"/>
      <c r="J413" s="1"/>
      <c r="K413" s="184" t="s">
        <v>113</v>
      </c>
      <c r="L413" s="1"/>
      <c r="M413" s="206" t="s">
        <v>114</v>
      </c>
      <c r="N413" s="5"/>
      <c r="O413" s="17"/>
      <c r="P413" s="1"/>
      <c r="Q413" s="1"/>
      <c r="R413" s="207"/>
      <c r="S413" s="144"/>
      <c r="T413" s="144"/>
      <c r="U413" s="62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62">
        <v>236595.0</v>
      </c>
      <c r="F414" s="263" t="s">
        <v>214</v>
      </c>
      <c r="G414" s="44"/>
      <c r="H414" s="48"/>
      <c r="I414" s="49"/>
      <c r="J414" s="1"/>
      <c r="K414" s="204"/>
      <c r="L414" s="208"/>
      <c r="M414" s="208"/>
      <c r="N414" s="208"/>
      <c r="O414" s="205"/>
      <c r="P414" s="1"/>
      <c r="Q414" s="1"/>
      <c r="R414" s="209" t="s">
        <v>64</v>
      </c>
      <c r="S414" s="210" t="s">
        <v>116</v>
      </c>
      <c r="T414" s="33" t="s">
        <v>117</v>
      </c>
      <c r="U414" s="211" t="s">
        <v>65</v>
      </c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62">
        <v>530505.0</v>
      </c>
      <c r="F415" s="263" t="s">
        <v>215</v>
      </c>
      <c r="G415" s="246">
        <v>0.05</v>
      </c>
      <c r="H415" s="264">
        <f>I408*5%</f>
        <v>4815468</v>
      </c>
      <c r="I415" s="49"/>
      <c r="J415" s="1"/>
      <c r="K415" s="1"/>
      <c r="L415" s="1"/>
      <c r="M415" s="1"/>
      <c r="N415" s="1"/>
      <c r="O415" s="1"/>
      <c r="P415" s="1"/>
      <c r="Q415" s="1"/>
      <c r="R415" s="262">
        <v>130505.0</v>
      </c>
      <c r="S415" s="263" t="s">
        <v>115</v>
      </c>
      <c r="T415" s="212"/>
      <c r="U415" s="213">
        <f>U406</f>
        <v>103047162.8</v>
      </c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62">
        <v>130505.0</v>
      </c>
      <c r="F416" s="263" t="s">
        <v>115</v>
      </c>
      <c r="G416" s="44"/>
      <c r="H416" s="48">
        <f>I408+I409-H410-H411-H412-H413-H415</f>
        <v>103047162.8</v>
      </c>
      <c r="I416" s="49"/>
      <c r="J416" s="1"/>
      <c r="K416" s="1"/>
      <c r="L416" s="1"/>
      <c r="M416" s="1"/>
      <c r="N416" s="1"/>
      <c r="O416" s="1"/>
      <c r="P416" s="1"/>
      <c r="Q416" s="1"/>
      <c r="R416" s="262">
        <v>111005.0</v>
      </c>
      <c r="S416" s="263" t="s">
        <v>175</v>
      </c>
      <c r="T416" s="215">
        <f>U406</f>
        <v>103047162.8</v>
      </c>
      <c r="U416" s="216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62">
        <v>111005.0</v>
      </c>
      <c r="F417" s="263" t="s">
        <v>175</v>
      </c>
      <c r="G417" s="44"/>
      <c r="H417" s="48"/>
      <c r="I417" s="49">
        <f>H416</f>
        <v>103047162.8</v>
      </c>
      <c r="J417" s="1"/>
      <c r="K417" s="1"/>
      <c r="L417" s="1"/>
      <c r="M417" s="1"/>
      <c r="N417" s="1"/>
      <c r="O417" s="1"/>
      <c r="P417" s="1"/>
      <c r="Q417" s="1"/>
      <c r="R417" s="217"/>
      <c r="S417" s="218"/>
      <c r="T417" s="219"/>
      <c r="U417" s="216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52"/>
      <c r="F418" s="53"/>
      <c r="G418" s="54"/>
      <c r="H418" s="55">
        <f>H416</f>
        <v>103047162.8</v>
      </c>
      <c r="I418" s="56"/>
      <c r="J418" s="1"/>
      <c r="K418" s="1"/>
      <c r="L418" s="1"/>
      <c r="M418" s="1"/>
      <c r="N418" s="1"/>
      <c r="O418" s="1"/>
      <c r="P418" s="1"/>
      <c r="Q418" s="1"/>
      <c r="R418" s="220"/>
      <c r="S418" s="221"/>
      <c r="T418" s="222"/>
      <c r="U418" s="223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57"/>
      <c r="F419" s="58"/>
      <c r="G419" s="58"/>
      <c r="H419" s="59">
        <f t="shared" ref="H419:I419" si="26">SUM(H408:H418)</f>
        <v>217655301.2</v>
      </c>
      <c r="I419" s="59">
        <f t="shared" si="26"/>
        <v>217655301.2</v>
      </c>
      <c r="J419" s="1"/>
      <c r="K419" s="1"/>
      <c r="L419" s="1"/>
      <c r="M419" s="1"/>
      <c r="N419" s="1"/>
      <c r="O419" s="1"/>
      <c r="P419" s="1"/>
      <c r="Q419" s="1"/>
      <c r="R419" s="224" t="s">
        <v>118</v>
      </c>
      <c r="S419" s="225"/>
      <c r="T419" s="226" t="s">
        <v>119</v>
      </c>
      <c r="U419" s="12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60" t="s">
        <v>20</v>
      </c>
      <c r="F420" s="33" t="s">
        <v>21</v>
      </c>
      <c r="G420" s="61" t="s">
        <v>22</v>
      </c>
      <c r="H420" s="61" t="s">
        <v>23</v>
      </c>
      <c r="I420" s="62"/>
      <c r="J420" s="1"/>
      <c r="K420" s="1"/>
      <c r="L420" s="1"/>
      <c r="M420" s="1"/>
      <c r="N420" s="1"/>
      <c r="O420" s="1"/>
      <c r="P420" s="1"/>
      <c r="Q420" s="1"/>
      <c r="R420" s="227" t="s">
        <v>120</v>
      </c>
      <c r="S420" s="228"/>
      <c r="T420" s="18"/>
      <c r="U420" s="19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63"/>
      <c r="F421" s="64"/>
      <c r="G421" s="65"/>
      <c r="H421" s="66"/>
      <c r="I421" s="67" t="s">
        <v>24</v>
      </c>
      <c r="J421" s="1"/>
      <c r="K421" s="1"/>
      <c r="L421" s="1"/>
      <c r="M421" s="1"/>
      <c r="N421" s="1"/>
      <c r="O421" s="1"/>
      <c r="P421" s="1"/>
      <c r="Q421" s="1"/>
      <c r="R421" s="229" t="s">
        <v>121</v>
      </c>
      <c r="S421" s="230"/>
      <c r="T421" s="172"/>
      <c r="U421" s="173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68"/>
      <c r="F422" s="69"/>
      <c r="G422" s="69"/>
      <c r="H422" s="69"/>
      <c r="I422" s="70"/>
      <c r="J422" s="1"/>
      <c r="K422" s="1"/>
      <c r="L422" s="1"/>
      <c r="M422" s="1"/>
      <c r="N422" s="1"/>
      <c r="O422" s="1"/>
      <c r="P422" s="1"/>
      <c r="Q422" s="1"/>
      <c r="R422" s="231" t="s">
        <v>122</v>
      </c>
      <c r="S422" s="232"/>
      <c r="T422" s="162" t="s">
        <v>82</v>
      </c>
      <c r="U422" s="163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24" t="s">
        <v>20</v>
      </c>
      <c r="S423" s="233" t="s">
        <v>21</v>
      </c>
      <c r="T423" s="233" t="s">
        <v>22</v>
      </c>
      <c r="U423" s="234" t="s">
        <v>23</v>
      </c>
      <c r="V423" s="1"/>
      <c r="W423" s="1"/>
      <c r="X423" s="1"/>
      <c r="Y423" s="1"/>
      <c r="Z423" s="1"/>
    </row>
    <row r="424" ht="33.0" customHeight="1">
      <c r="A424" s="1"/>
      <c r="B424" s="1"/>
      <c r="C424" s="1"/>
      <c r="D424" s="1"/>
      <c r="E424" s="1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35"/>
      <c r="S424" s="236"/>
      <c r="T424" s="237"/>
      <c r="U424" s="232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83" t="s">
        <v>216</v>
      </c>
      <c r="B426" s="81"/>
      <c r="C426" s="81"/>
      <c r="D426" s="81"/>
      <c r="E426" s="81"/>
      <c r="F426" s="82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1"/>
      <c r="B427" s="1"/>
      <c r="C427" s="1"/>
      <c r="D427" s="1"/>
      <c r="E427" s="1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 t="s">
        <v>217</v>
      </c>
      <c r="C428" s="3"/>
      <c r="D428" s="1"/>
      <c r="E428" s="4" t="s">
        <v>26</v>
      </c>
      <c r="F428" s="5"/>
      <c r="G428" s="5"/>
      <c r="H428" s="3"/>
      <c r="I428" s="1"/>
      <c r="J428" s="1"/>
      <c r="K428" s="4" t="s">
        <v>41</v>
      </c>
      <c r="L428" s="5"/>
      <c r="M428" s="5"/>
      <c r="N428" s="5"/>
      <c r="O428" s="5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0" customHeight="1">
      <c r="A430" s="1"/>
      <c r="B430" s="72" t="s">
        <v>2</v>
      </c>
      <c r="C430" s="12"/>
      <c r="D430" s="1"/>
      <c r="E430" s="171" t="s">
        <v>43</v>
      </c>
      <c r="F430" s="84" t="str">
        <f>$F$4</f>
        <v>#REF!</v>
      </c>
      <c r="G430" s="85" t="s">
        <v>218</v>
      </c>
      <c r="H430" s="12"/>
      <c r="I430" s="1"/>
      <c r="J430" s="1"/>
      <c r="K430" s="168"/>
      <c r="L430" s="169"/>
      <c r="M430" s="169"/>
      <c r="N430" s="169"/>
      <c r="O430" s="170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0" customHeight="1">
      <c r="A431" s="1"/>
      <c r="B431" s="172"/>
      <c r="C431" s="173"/>
      <c r="D431" s="1"/>
      <c r="E431" s="15"/>
      <c r="F431" s="86" t="str">
        <f>$F$5</f>
        <v>#REF!</v>
      </c>
      <c r="G431" s="18"/>
      <c r="H431" s="19"/>
      <c r="I431" s="1"/>
      <c r="J431" s="1"/>
      <c r="K431" s="174"/>
      <c r="L431" s="1"/>
      <c r="M431" s="1"/>
      <c r="N431" s="1"/>
      <c r="O431" s="17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0" customHeight="1">
      <c r="A432" s="1"/>
      <c r="B432" s="20" t="s">
        <v>177</v>
      </c>
      <c r="C432" s="21"/>
      <c r="D432" s="1"/>
      <c r="E432" s="15"/>
      <c r="F432" s="86" t="str">
        <f>$F$6</f>
        <v>#REF!</v>
      </c>
      <c r="G432" s="18"/>
      <c r="H432" s="19"/>
      <c r="I432" s="1"/>
      <c r="J432" s="1"/>
      <c r="K432" s="176" t="s">
        <v>219</v>
      </c>
      <c r="L432" s="177"/>
      <c r="M432" s="1"/>
      <c r="N432" s="1"/>
      <c r="O432" s="17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0" customHeight="1">
      <c r="A433" s="1"/>
      <c r="B433" s="20" t="s">
        <v>178</v>
      </c>
      <c r="C433" s="21"/>
      <c r="D433" s="1"/>
      <c r="E433" s="15"/>
      <c r="F433" s="86" t="str">
        <f>$F$7</f>
        <v>#REF!</v>
      </c>
      <c r="G433" s="18"/>
      <c r="H433" s="19"/>
      <c r="I433" s="1"/>
      <c r="J433" s="1"/>
      <c r="K433" s="18"/>
      <c r="L433" s="178"/>
      <c r="M433" s="1"/>
      <c r="N433" s="1"/>
      <c r="O433" s="17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0" customHeight="1">
      <c r="A434" s="1"/>
      <c r="B434" s="265" t="s">
        <v>179</v>
      </c>
      <c r="C434" s="80"/>
      <c r="D434" s="1"/>
      <c r="E434" s="15"/>
      <c r="F434" s="86" t="str">
        <f>$F$8</f>
        <v>#REF!</v>
      </c>
      <c r="G434" s="18"/>
      <c r="H434" s="19"/>
      <c r="I434" s="1"/>
      <c r="J434" s="1"/>
      <c r="K434" s="118"/>
      <c r="L434" s="179"/>
      <c r="M434" s="1"/>
      <c r="N434" s="1"/>
      <c r="O434" s="17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5"/>
      <c r="F435" s="86" t="str">
        <f>$F$9</f>
        <v>#REF!</v>
      </c>
      <c r="G435" s="27"/>
      <c r="H435" s="28"/>
      <c r="I435" s="1"/>
      <c r="J435" s="1"/>
      <c r="K435" s="174"/>
      <c r="L435" s="1"/>
      <c r="M435" s="1"/>
      <c r="N435" s="1"/>
      <c r="O435" s="17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80" t="s">
        <v>47</v>
      </c>
      <c r="F436" s="181"/>
      <c r="G436" s="182" t="s">
        <v>14</v>
      </c>
      <c r="H436" s="183"/>
      <c r="I436" s="1"/>
      <c r="J436" s="1"/>
      <c r="K436" s="174"/>
      <c r="L436" s="1"/>
      <c r="M436" s="1"/>
      <c r="N436" s="1"/>
      <c r="O436" s="17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86" t="s">
        <v>49</v>
      </c>
      <c r="F437" s="187"/>
      <c r="G437" s="188" t="s">
        <v>51</v>
      </c>
      <c r="H437" s="279"/>
      <c r="I437" s="1"/>
      <c r="J437" s="1"/>
      <c r="K437" s="184" t="s">
        <v>93</v>
      </c>
      <c r="L437" s="1"/>
      <c r="M437" s="284"/>
      <c r="N437" s="5"/>
      <c r="O437" s="17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86" t="s">
        <v>52</v>
      </c>
      <c r="F438" s="187"/>
      <c r="G438" s="187" t="s">
        <v>54</v>
      </c>
      <c r="H438" s="190"/>
      <c r="I438" s="1"/>
      <c r="J438" s="1"/>
      <c r="K438" s="184"/>
      <c r="L438" s="1"/>
      <c r="M438" s="1"/>
      <c r="N438" s="1"/>
      <c r="O438" s="17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92" t="str">
        <f>CONCATENATE("DIRECCIÓN:", "  ", [3]FACTURA!AB506)</f>
        <v>#ERROR!</v>
      </c>
      <c r="F439" s="193"/>
      <c r="G439" s="193"/>
      <c r="H439" s="194"/>
      <c r="I439" s="1"/>
      <c r="J439" s="1"/>
      <c r="K439" s="184" t="s">
        <v>101</v>
      </c>
      <c r="L439" s="1"/>
      <c r="M439" s="191"/>
      <c r="N439" s="5"/>
      <c r="O439" s="17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96" t="s">
        <v>220</v>
      </c>
      <c r="F440" s="197"/>
      <c r="G440" s="197"/>
      <c r="H440" s="12"/>
      <c r="I440" s="1"/>
      <c r="J440" s="1"/>
      <c r="K440" s="184" t="s">
        <v>103</v>
      </c>
      <c r="L440" s="1"/>
      <c r="M440" s="195" t="str">
        <f>+'[1]Horas Extras'!P503</f>
        <v>#REF!</v>
      </c>
      <c r="N440" s="5"/>
      <c r="O440" s="17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72"/>
      <c r="F441" s="199"/>
      <c r="G441" s="199"/>
      <c r="H441" s="173"/>
      <c r="I441" s="1"/>
      <c r="J441" s="1"/>
      <c r="K441" s="184" t="s">
        <v>106</v>
      </c>
      <c r="L441" s="1"/>
      <c r="M441" s="198"/>
      <c r="N441" s="5"/>
      <c r="O441" s="17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01" t="s">
        <v>111</v>
      </c>
      <c r="F442" s="202"/>
      <c r="G442" s="202"/>
      <c r="H442" s="203"/>
      <c r="I442" s="1"/>
      <c r="J442" s="1"/>
      <c r="K442" s="184" t="s">
        <v>109</v>
      </c>
      <c r="L442" s="1"/>
      <c r="M442" s="200" t="s">
        <v>110</v>
      </c>
      <c r="N442" s="5"/>
      <c r="O442" s="17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07"/>
      <c r="F443" s="144"/>
      <c r="G443" s="144"/>
      <c r="H443" s="62"/>
      <c r="I443" s="1"/>
      <c r="J443" s="1"/>
      <c r="K443" s="184" t="s">
        <v>113</v>
      </c>
      <c r="L443" s="1"/>
      <c r="M443" s="206" t="s">
        <v>114</v>
      </c>
      <c r="N443" s="5"/>
      <c r="O443" s="17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09" t="s">
        <v>64</v>
      </c>
      <c r="F444" s="210" t="s">
        <v>116</v>
      </c>
      <c r="G444" s="33" t="s">
        <v>117</v>
      </c>
      <c r="H444" s="211" t="s">
        <v>65</v>
      </c>
      <c r="I444" s="1"/>
      <c r="J444" s="1"/>
      <c r="K444" s="204"/>
      <c r="L444" s="208"/>
      <c r="M444" s="208"/>
      <c r="N444" s="208"/>
      <c r="O444" s="20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85"/>
      <c r="F445" s="286"/>
      <c r="G445" s="212"/>
      <c r="H445" s="21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87"/>
      <c r="F446" s="218"/>
      <c r="G446" s="215"/>
      <c r="H446" s="21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17"/>
      <c r="F447" s="218"/>
      <c r="G447" s="219"/>
      <c r="H447" s="21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20"/>
      <c r="F448" s="221"/>
      <c r="G448" s="222"/>
      <c r="H448" s="22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24" t="s">
        <v>118</v>
      </c>
      <c r="F449" s="225"/>
      <c r="G449" s="226" t="s">
        <v>119</v>
      </c>
      <c r="H449" s="1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27" t="s">
        <v>120</v>
      </c>
      <c r="F450" s="228"/>
      <c r="G450" s="18"/>
      <c r="H450" s="1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29" t="s">
        <v>121</v>
      </c>
      <c r="F451" s="230"/>
      <c r="G451" s="172"/>
      <c r="H451" s="17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31" t="s">
        <v>122</v>
      </c>
      <c r="F452" s="232"/>
      <c r="G452" s="288" t="s">
        <v>221</v>
      </c>
      <c r="H452" s="2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24" t="s">
        <v>20</v>
      </c>
      <c r="F453" s="233" t="s">
        <v>21</v>
      </c>
      <c r="G453" s="233" t="s">
        <v>22</v>
      </c>
      <c r="H453" s="234" t="s">
        <v>23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30.75" customHeight="1">
      <c r="A454" s="1"/>
      <c r="B454" s="1"/>
      <c r="C454" s="1"/>
      <c r="D454" s="1"/>
      <c r="E454" s="235"/>
      <c r="F454" s="236"/>
      <c r="G454" s="237"/>
      <c r="H454" s="23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81"/>
      <c r="B456" s="81"/>
      <c r="C456" s="81"/>
      <c r="D456" s="81"/>
      <c r="E456" s="81"/>
      <c r="F456" s="82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1"/>
      <c r="B457" s="1"/>
      <c r="C457" s="1"/>
      <c r="D457" s="1"/>
      <c r="E457" s="1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 t="s">
        <v>222</v>
      </c>
      <c r="C458" s="3"/>
      <c r="D458" s="1"/>
      <c r="E458" s="4" t="s">
        <v>26</v>
      </c>
      <c r="F458" s="5"/>
      <c r="G458" s="5"/>
      <c r="H458" s="5"/>
      <c r="I458" s="3"/>
      <c r="J458" s="1"/>
      <c r="K458" s="4" t="s">
        <v>41</v>
      </c>
      <c r="L458" s="5"/>
      <c r="M458" s="5"/>
      <c r="N458" s="5"/>
      <c r="O458" s="5"/>
      <c r="P458" s="3"/>
      <c r="Q458" s="1"/>
      <c r="R458" s="4" t="s">
        <v>26</v>
      </c>
      <c r="S458" s="5"/>
      <c r="T458" s="5"/>
      <c r="U458" s="3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0" customHeight="1">
      <c r="A460" s="1"/>
      <c r="B460" s="7" t="s">
        <v>2</v>
      </c>
      <c r="C460" s="8"/>
      <c r="D460" s="1"/>
      <c r="E460" s="9" t="s">
        <v>3</v>
      </c>
      <c r="F460" s="10" t="str">
        <f>+$F$4</f>
        <v>#REF!</v>
      </c>
      <c r="G460" s="8"/>
      <c r="H460" s="11" t="s">
        <v>85</v>
      </c>
      <c r="I460" s="12"/>
      <c r="J460" s="1"/>
      <c r="K460" s="1"/>
      <c r="L460" s="1"/>
      <c r="M460" s="1"/>
      <c r="N460" s="1"/>
      <c r="O460" s="1"/>
      <c r="P460" s="1"/>
      <c r="Q460" s="1"/>
      <c r="R460" s="171" t="s">
        <v>43</v>
      </c>
      <c r="S460" s="84" t="str">
        <f>$F$4</f>
        <v>#REF!</v>
      </c>
      <c r="T460" s="85" t="s">
        <v>223</v>
      </c>
      <c r="U460" s="12"/>
      <c r="V460" s="1"/>
      <c r="W460" s="1"/>
      <c r="X460" s="1"/>
      <c r="Y460" s="1"/>
      <c r="Z460" s="1"/>
    </row>
    <row r="461" ht="15.0" customHeight="1">
      <c r="A461" s="1"/>
      <c r="B461" s="13"/>
      <c r="C461" s="14"/>
      <c r="D461" s="1"/>
      <c r="E461" s="15"/>
      <c r="F461" s="16" t="str">
        <f>+$F$5</f>
        <v>#REF!</v>
      </c>
      <c r="G461" s="17"/>
      <c r="H461" s="18"/>
      <c r="I461" s="19"/>
      <c r="J461" s="1"/>
      <c r="K461" s="1"/>
      <c r="L461" s="1"/>
      <c r="M461" s="1"/>
      <c r="N461" s="1"/>
      <c r="O461" s="1"/>
      <c r="P461" s="1"/>
      <c r="Q461" s="1"/>
      <c r="R461" s="15"/>
      <c r="S461" s="86" t="str">
        <f>$F$5</f>
        <v>#REF!</v>
      </c>
      <c r="T461" s="18"/>
      <c r="U461" s="19"/>
      <c r="V461" s="1"/>
      <c r="W461" s="1"/>
      <c r="X461" s="1"/>
      <c r="Y461" s="1"/>
      <c r="Z461" s="1"/>
    </row>
    <row r="462" ht="15.0" customHeight="1">
      <c r="A462" s="1"/>
      <c r="B462" s="20" t="s">
        <v>224</v>
      </c>
      <c r="C462" s="21"/>
      <c r="D462" s="1"/>
      <c r="E462" s="15"/>
      <c r="F462" s="16" t="str">
        <f>+$F$6</f>
        <v>#REF!</v>
      </c>
      <c r="G462" s="17"/>
      <c r="H462" s="18"/>
      <c r="I462" s="19"/>
      <c r="J462" s="1"/>
      <c r="K462" s="1"/>
      <c r="L462" s="1"/>
      <c r="M462" s="1"/>
      <c r="N462" s="1"/>
      <c r="O462" s="1"/>
      <c r="P462" s="1"/>
      <c r="Q462" s="1"/>
      <c r="R462" s="15"/>
      <c r="S462" s="86" t="str">
        <f>$F$6</f>
        <v>#REF!</v>
      </c>
      <c r="T462" s="18"/>
      <c r="U462" s="19"/>
      <c r="V462" s="1"/>
      <c r="W462" s="1"/>
      <c r="X462" s="1"/>
      <c r="Y462" s="1"/>
      <c r="Z462" s="1"/>
    </row>
    <row r="463" ht="15.0" customHeight="1">
      <c r="A463" s="1"/>
      <c r="B463" s="20" t="s">
        <v>29</v>
      </c>
      <c r="C463" s="21"/>
      <c r="D463" s="1"/>
      <c r="E463" s="15"/>
      <c r="F463" s="16" t="str">
        <f>+$F$7</f>
        <v>#REF!</v>
      </c>
      <c r="G463" s="17"/>
      <c r="H463" s="18"/>
      <c r="I463" s="19"/>
      <c r="J463" s="1"/>
      <c r="K463" s="10" t="s">
        <v>45</v>
      </c>
      <c r="L463" s="8"/>
      <c r="M463" s="87"/>
      <c r="N463" s="87"/>
      <c r="O463" s="87"/>
      <c r="P463" s="88"/>
      <c r="Q463" s="1"/>
      <c r="R463" s="15"/>
      <c r="S463" s="86" t="str">
        <f>$F$7</f>
        <v>#REF!</v>
      </c>
      <c r="T463" s="18"/>
      <c r="U463" s="19"/>
      <c r="V463" s="1"/>
      <c r="W463" s="1"/>
      <c r="X463" s="1"/>
      <c r="Y463" s="1"/>
      <c r="Z463" s="1"/>
    </row>
    <row r="464" ht="15.0" customHeight="1">
      <c r="A464" s="1"/>
      <c r="B464" s="75" t="s">
        <v>30</v>
      </c>
      <c r="C464" s="21"/>
      <c r="D464" s="1"/>
      <c r="E464" s="15"/>
      <c r="F464" s="16" t="str">
        <f>+$F$8</f>
        <v>#REF!</v>
      </c>
      <c r="G464" s="17"/>
      <c r="H464" s="18"/>
      <c r="I464" s="19"/>
      <c r="J464" s="1"/>
      <c r="K464" s="89"/>
      <c r="L464" s="90"/>
      <c r="M464" s="91"/>
      <c r="N464" s="91"/>
      <c r="O464" s="91"/>
      <c r="P464" s="90"/>
      <c r="Q464" s="1"/>
      <c r="R464" s="15"/>
      <c r="S464" s="86" t="str">
        <f>$F$8</f>
        <v>#REF!</v>
      </c>
      <c r="T464" s="18"/>
      <c r="U464" s="19"/>
      <c r="V464" s="1"/>
      <c r="W464" s="1"/>
      <c r="X464" s="1"/>
      <c r="Y464" s="1"/>
      <c r="Z464" s="1"/>
    </row>
    <row r="465" ht="15.75" customHeight="1">
      <c r="A465" s="1"/>
      <c r="B465" s="20" t="s">
        <v>31</v>
      </c>
      <c r="C465" s="21"/>
      <c r="D465" s="1"/>
      <c r="E465" s="24"/>
      <c r="F465" s="25" t="str">
        <f>+$F$9</f>
        <v>#REF!</v>
      </c>
      <c r="G465" s="26"/>
      <c r="H465" s="27"/>
      <c r="I465" s="28"/>
      <c r="J465" s="1"/>
      <c r="K465" s="92"/>
      <c r="L465" s="90"/>
      <c r="M465" s="93" t="s">
        <v>46</v>
      </c>
      <c r="N465" s="91"/>
      <c r="O465" s="94" t="str">
        <f>+K463</f>
        <v>CUENTA No. 846-209871-846</v>
      </c>
      <c r="P465" s="17"/>
      <c r="Q465" s="1"/>
      <c r="R465" s="15"/>
      <c r="S465" s="86" t="str">
        <f>$F$9</f>
        <v>#REF!</v>
      </c>
      <c r="T465" s="27"/>
      <c r="U465" s="28"/>
      <c r="V465" s="1"/>
      <c r="W465" s="1"/>
      <c r="X465" s="1"/>
      <c r="Y465" s="1"/>
      <c r="Z465" s="1"/>
    </row>
    <row r="466" ht="15.75" customHeight="1">
      <c r="A466" s="1"/>
      <c r="B466" s="20" t="s">
        <v>32</v>
      </c>
      <c r="C466" s="21"/>
      <c r="D466" s="1"/>
      <c r="E466" s="29" t="s">
        <v>14</v>
      </c>
      <c r="F466" s="30"/>
      <c r="G466" s="3"/>
      <c r="H466" s="31"/>
      <c r="I466" s="19"/>
      <c r="J466" s="1"/>
      <c r="K466" s="95"/>
      <c r="L466" s="17"/>
      <c r="M466" s="91"/>
      <c r="N466" s="96"/>
      <c r="O466" s="91"/>
      <c r="P466" s="90"/>
      <c r="Q466" s="1"/>
      <c r="R466" s="180" t="s">
        <v>90</v>
      </c>
      <c r="S466" s="181"/>
      <c r="T466" s="182" t="s">
        <v>92</v>
      </c>
      <c r="U466" s="183"/>
      <c r="V466" s="1"/>
      <c r="W466" s="1"/>
      <c r="X466" s="1"/>
      <c r="Y466" s="1"/>
      <c r="Z466" s="1"/>
    </row>
    <row r="467" ht="15.75" customHeight="1">
      <c r="A467" s="1"/>
      <c r="B467" s="20" t="s">
        <v>33</v>
      </c>
      <c r="C467" s="21"/>
      <c r="D467" s="1"/>
      <c r="E467" s="32" t="s">
        <v>15</v>
      </c>
      <c r="F467" s="77" t="s">
        <v>16</v>
      </c>
      <c r="G467" s="34" t="s">
        <v>17</v>
      </c>
      <c r="H467" s="35" t="s">
        <v>18</v>
      </c>
      <c r="I467" s="36" t="s">
        <v>19</v>
      </c>
      <c r="J467" s="1"/>
      <c r="K467" s="92"/>
      <c r="L467" s="90"/>
      <c r="M467" s="91"/>
      <c r="N467" s="91"/>
      <c r="O467" s="101"/>
      <c r="P467" s="17"/>
      <c r="Q467" s="1"/>
      <c r="R467" s="186" t="s">
        <v>94</v>
      </c>
      <c r="S467" s="187"/>
      <c r="T467" s="188" t="s">
        <v>14</v>
      </c>
      <c r="U467" s="279"/>
      <c r="V467" s="1"/>
      <c r="W467" s="1"/>
      <c r="X467" s="1"/>
      <c r="Y467" s="1"/>
      <c r="Z467" s="1"/>
    </row>
    <row r="468" ht="15.75" customHeight="1">
      <c r="A468" s="1"/>
      <c r="B468" s="20" t="s">
        <v>34</v>
      </c>
      <c r="C468" s="21"/>
      <c r="D468" s="1"/>
      <c r="E468" s="37"/>
      <c r="F468" s="38"/>
      <c r="G468" s="39"/>
      <c r="H468" s="40"/>
      <c r="I468" s="41"/>
      <c r="J468" s="1"/>
      <c r="K468" s="92"/>
      <c r="L468" s="104"/>
      <c r="M468" s="91"/>
      <c r="N468" s="105"/>
      <c r="O468" s="106"/>
      <c r="P468" s="107"/>
      <c r="Q468" s="1"/>
      <c r="R468" s="186" t="s">
        <v>97</v>
      </c>
      <c r="S468" s="187"/>
      <c r="T468" s="187" t="s">
        <v>98</v>
      </c>
      <c r="U468" s="190"/>
      <c r="V468" s="1"/>
      <c r="W468" s="1"/>
      <c r="X468" s="1"/>
      <c r="Y468" s="1"/>
      <c r="Z468" s="1"/>
    </row>
    <row r="469" ht="15.75" customHeight="1">
      <c r="A469" s="1"/>
      <c r="B469" s="20" t="s">
        <v>36</v>
      </c>
      <c r="C469" s="21"/>
      <c r="D469" s="1"/>
      <c r="E469" s="42"/>
      <c r="F469" s="43"/>
      <c r="G469" s="44"/>
      <c r="H469" s="45"/>
      <c r="I469" s="46"/>
      <c r="J469" s="1"/>
      <c r="K469" s="112" t="s">
        <v>55</v>
      </c>
      <c r="L469" s="113"/>
      <c r="M469" s="91"/>
      <c r="N469" s="91"/>
      <c r="O469" s="91"/>
      <c r="P469" s="90"/>
      <c r="Q469" s="1"/>
      <c r="R469" s="192" t="s">
        <v>52</v>
      </c>
      <c r="S469" s="193"/>
      <c r="T469" s="193"/>
      <c r="U469" s="194"/>
      <c r="V469" s="1"/>
      <c r="W469" s="1"/>
      <c r="X469" s="1"/>
      <c r="Y469" s="1"/>
      <c r="Z469" s="1"/>
    </row>
    <row r="470" ht="15.75" customHeight="1">
      <c r="A470" s="1"/>
      <c r="B470" s="20" t="s">
        <v>38</v>
      </c>
      <c r="C470" s="21"/>
      <c r="D470" s="1"/>
      <c r="E470" s="42"/>
      <c r="F470" s="43"/>
      <c r="G470" s="44"/>
      <c r="H470" s="45"/>
      <c r="I470" s="46"/>
      <c r="J470" s="1"/>
      <c r="K470" s="118"/>
      <c r="L470" s="119"/>
      <c r="M470" s="120" t="s">
        <v>127</v>
      </c>
      <c r="N470" s="121"/>
      <c r="O470" s="121"/>
      <c r="P470" s="113"/>
      <c r="Q470" s="1"/>
      <c r="R470" s="196" t="s">
        <v>220</v>
      </c>
      <c r="S470" s="197"/>
      <c r="T470" s="197"/>
      <c r="U470" s="12"/>
      <c r="V470" s="1"/>
      <c r="W470" s="1"/>
      <c r="X470" s="1"/>
      <c r="Y470" s="1"/>
      <c r="Z470" s="1"/>
    </row>
    <row r="471" ht="15.75" customHeight="1">
      <c r="A471" s="1"/>
      <c r="B471" s="174"/>
      <c r="C471" s="175"/>
      <c r="D471" s="1"/>
      <c r="E471" s="42"/>
      <c r="F471" s="43"/>
      <c r="G471" s="44"/>
      <c r="H471" s="45"/>
      <c r="I471" s="46"/>
      <c r="J471" s="1"/>
      <c r="K471" s="125" t="str">
        <f>CONCATENATE( "A FAVOR DE:", " ",[2]FACTURA!N445)</f>
        <v>#ERROR!</v>
      </c>
      <c r="L471" s="113"/>
      <c r="M471" s="118"/>
      <c r="N471" s="126"/>
      <c r="O471" s="126"/>
      <c r="P471" s="119"/>
      <c r="Q471" s="1"/>
      <c r="R471" s="172"/>
      <c r="S471" s="199"/>
      <c r="T471" s="199"/>
      <c r="U471" s="173"/>
      <c r="V471" s="1"/>
      <c r="W471" s="1"/>
      <c r="X471" s="1"/>
      <c r="Y471" s="1"/>
      <c r="Z471" s="1"/>
    </row>
    <row r="472" ht="15.75" customHeight="1">
      <c r="A472" s="1"/>
      <c r="B472" s="20" t="s">
        <v>225</v>
      </c>
      <c r="C472" s="21"/>
      <c r="D472" s="1"/>
      <c r="E472" s="42"/>
      <c r="F472" s="43"/>
      <c r="G472" s="44"/>
      <c r="H472" s="45"/>
      <c r="I472" s="46"/>
      <c r="J472" s="1"/>
      <c r="K472" s="118"/>
      <c r="L472" s="119"/>
      <c r="M472" s="130" t="s">
        <v>226</v>
      </c>
      <c r="N472" s="121"/>
      <c r="O472" s="121"/>
      <c r="P472" s="113"/>
      <c r="Q472" s="1"/>
      <c r="R472" s="201" t="s">
        <v>111</v>
      </c>
      <c r="S472" s="202"/>
      <c r="T472" s="202"/>
      <c r="U472" s="203"/>
      <c r="V472" s="1"/>
      <c r="W472" s="1"/>
      <c r="X472" s="1"/>
      <c r="Y472" s="1"/>
      <c r="Z472" s="1"/>
    </row>
    <row r="473" ht="15.75" customHeight="1">
      <c r="A473" s="1"/>
      <c r="B473" s="204"/>
      <c r="C473" s="205"/>
      <c r="D473" s="1"/>
      <c r="E473" s="47"/>
      <c r="F473" s="43"/>
      <c r="G473" s="44"/>
      <c r="H473" s="48"/>
      <c r="I473" s="49"/>
      <c r="J473" s="1"/>
      <c r="K473" s="131" t="s">
        <v>66</v>
      </c>
      <c r="L473" s="132"/>
      <c r="M473" s="118"/>
      <c r="N473" s="126"/>
      <c r="O473" s="126"/>
      <c r="P473" s="119"/>
      <c r="Q473" s="1"/>
      <c r="R473" s="207"/>
      <c r="S473" s="144"/>
      <c r="T473" s="144"/>
      <c r="U473" s="62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50"/>
      <c r="F474" s="51"/>
      <c r="G474" s="44"/>
      <c r="H474" s="48"/>
      <c r="I474" s="49"/>
      <c r="J474" s="1"/>
      <c r="K474" s="131" t="s">
        <v>68</v>
      </c>
      <c r="L474" s="132"/>
      <c r="M474" s="91"/>
      <c r="N474" s="91"/>
      <c r="O474" s="91"/>
      <c r="P474" s="90" t="s">
        <v>69</v>
      </c>
      <c r="Q474" s="1"/>
      <c r="R474" s="209" t="s">
        <v>64</v>
      </c>
      <c r="S474" s="210" t="s">
        <v>116</v>
      </c>
      <c r="T474" s="33" t="s">
        <v>117</v>
      </c>
      <c r="U474" s="211" t="s">
        <v>65</v>
      </c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50"/>
      <c r="F475" s="51"/>
      <c r="G475" s="44"/>
      <c r="H475" s="48"/>
      <c r="I475" s="49"/>
      <c r="J475" s="1"/>
      <c r="K475" s="131" t="s">
        <v>70</v>
      </c>
      <c r="L475" s="132"/>
      <c r="M475" s="91"/>
      <c r="N475" s="91"/>
      <c r="O475" s="91"/>
      <c r="P475" s="90" t="s">
        <v>69</v>
      </c>
      <c r="Q475" s="1"/>
      <c r="R475" s="285"/>
      <c r="S475" s="286"/>
      <c r="T475" s="212"/>
      <c r="U475" s="213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50"/>
      <c r="F476" s="51"/>
      <c r="G476" s="44"/>
      <c r="H476" s="48"/>
      <c r="I476" s="49"/>
      <c r="J476" s="1"/>
      <c r="K476" s="137" t="s">
        <v>71</v>
      </c>
      <c r="L476" s="132"/>
      <c r="M476" s="91"/>
      <c r="N476" s="91"/>
      <c r="O476" s="91"/>
      <c r="P476" s="90"/>
      <c r="Q476" s="1"/>
      <c r="R476" s="287"/>
      <c r="S476" s="218"/>
      <c r="T476" s="215"/>
      <c r="U476" s="216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50"/>
      <c r="F477" s="51"/>
      <c r="G477" s="44"/>
      <c r="H477" s="48"/>
      <c r="I477" s="49"/>
      <c r="J477" s="1"/>
      <c r="K477" s="131" t="s">
        <v>72</v>
      </c>
      <c r="L477" s="132"/>
      <c r="M477" s="91"/>
      <c r="N477" s="142"/>
      <c r="O477" s="142"/>
      <c r="P477" s="90"/>
      <c r="Q477" s="1"/>
      <c r="R477" s="217"/>
      <c r="S477" s="218"/>
      <c r="T477" s="219"/>
      <c r="U477" s="216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52"/>
      <c r="F478" s="53"/>
      <c r="G478" s="54"/>
      <c r="H478" s="55"/>
      <c r="I478" s="56"/>
      <c r="J478" s="1"/>
      <c r="K478" s="147"/>
      <c r="L478" s="148"/>
      <c r="M478" s="149"/>
      <c r="N478" s="150" t="s">
        <v>74</v>
      </c>
      <c r="O478" s="151"/>
      <c r="P478" s="148"/>
      <c r="Q478" s="1"/>
      <c r="R478" s="220"/>
      <c r="S478" s="221"/>
      <c r="T478" s="222"/>
      <c r="U478" s="223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57"/>
      <c r="F479" s="58"/>
      <c r="G479" s="58"/>
      <c r="H479" s="59">
        <f t="shared" ref="H479:I479" si="27">SUM(H468:H478)</f>
        <v>0</v>
      </c>
      <c r="I479" s="59">
        <f t="shared" si="27"/>
        <v>0</v>
      </c>
      <c r="J479" s="1"/>
      <c r="K479" s="1"/>
      <c r="L479" s="1"/>
      <c r="M479" s="1"/>
      <c r="N479" s="1"/>
      <c r="O479" s="1"/>
      <c r="P479" s="1"/>
      <c r="Q479" s="1"/>
      <c r="R479" s="224" t="s">
        <v>118</v>
      </c>
      <c r="S479" s="225"/>
      <c r="T479" s="226" t="s">
        <v>119</v>
      </c>
      <c r="U479" s="12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60" t="s">
        <v>20</v>
      </c>
      <c r="F480" s="33" t="s">
        <v>21</v>
      </c>
      <c r="G480" s="61" t="s">
        <v>22</v>
      </c>
      <c r="H480" s="61" t="s">
        <v>23</v>
      </c>
      <c r="I480" s="62"/>
      <c r="J480" s="1"/>
      <c r="K480" s="1"/>
      <c r="L480" s="1"/>
      <c r="M480" s="1"/>
      <c r="N480" s="1"/>
      <c r="O480" s="1"/>
      <c r="P480" s="1"/>
      <c r="Q480" s="1"/>
      <c r="R480" s="227" t="s">
        <v>120</v>
      </c>
      <c r="S480" s="228"/>
      <c r="T480" s="18"/>
      <c r="U480" s="19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63"/>
      <c r="F481" s="64"/>
      <c r="G481" s="65"/>
      <c r="H481" s="66"/>
      <c r="I481" s="67" t="s">
        <v>24</v>
      </c>
      <c r="J481" s="1"/>
      <c r="K481" s="1"/>
      <c r="L481" s="1"/>
      <c r="M481" s="1"/>
      <c r="N481" s="1"/>
      <c r="O481" s="1"/>
      <c r="P481" s="1"/>
      <c r="Q481" s="1"/>
      <c r="R481" s="229" t="s">
        <v>121</v>
      </c>
      <c r="S481" s="230"/>
      <c r="T481" s="172"/>
      <c r="U481" s="173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68"/>
      <c r="F482" s="69"/>
      <c r="G482" s="69"/>
      <c r="H482" s="69"/>
      <c r="I482" s="70"/>
      <c r="J482" s="1"/>
      <c r="K482" s="1"/>
      <c r="L482" s="1"/>
      <c r="M482" s="1"/>
      <c r="N482" s="1"/>
      <c r="O482" s="1"/>
      <c r="P482" s="1"/>
      <c r="Q482" s="1"/>
      <c r="R482" s="231" t="s">
        <v>122</v>
      </c>
      <c r="S482" s="232"/>
      <c r="T482" s="162" t="s">
        <v>82</v>
      </c>
      <c r="U482" s="163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24" t="s">
        <v>20</v>
      </c>
      <c r="S483" s="233" t="s">
        <v>21</v>
      </c>
      <c r="T483" s="233" t="s">
        <v>22</v>
      </c>
      <c r="U483" s="234" t="s">
        <v>23</v>
      </c>
      <c r="V483" s="1"/>
      <c r="W483" s="1"/>
      <c r="X483" s="1"/>
      <c r="Y483" s="1"/>
      <c r="Z483" s="1"/>
    </row>
    <row r="484" ht="30.75" customHeight="1">
      <c r="A484" s="1"/>
      <c r="B484" s="1"/>
      <c r="C484" s="1"/>
      <c r="D484" s="1"/>
      <c r="E484" s="1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35"/>
      <c r="S484" s="236"/>
      <c r="T484" s="237"/>
      <c r="U484" s="232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81"/>
      <c r="B486" s="81"/>
      <c r="C486" s="81"/>
      <c r="D486" s="81"/>
      <c r="E486" s="81"/>
      <c r="F486" s="82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1"/>
      <c r="B487" s="1"/>
      <c r="C487" s="1"/>
      <c r="D487" s="1"/>
      <c r="E487" s="1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 t="s">
        <v>227</v>
      </c>
      <c r="C488" s="3"/>
      <c r="D488" s="1"/>
      <c r="E488" s="4" t="s">
        <v>26</v>
      </c>
      <c r="F488" s="5"/>
      <c r="G488" s="5"/>
      <c r="H488" s="5"/>
      <c r="I488" s="3"/>
      <c r="J488" s="1"/>
      <c r="K488" s="4" t="s">
        <v>41</v>
      </c>
      <c r="L488" s="5"/>
      <c r="M488" s="5"/>
      <c r="N488" s="5"/>
      <c r="O488" s="5"/>
      <c r="P488" s="3"/>
      <c r="Q488" s="1"/>
      <c r="R488" s="4" t="s">
        <v>26</v>
      </c>
      <c r="S488" s="5"/>
      <c r="T488" s="5"/>
      <c r="U488" s="3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0" customHeight="1">
      <c r="A490" s="1"/>
      <c r="B490" s="7" t="s">
        <v>2</v>
      </c>
      <c r="C490" s="8"/>
      <c r="D490" s="1"/>
      <c r="E490" s="9" t="s">
        <v>3</v>
      </c>
      <c r="F490" s="10" t="str">
        <f>+$F$4</f>
        <v>#REF!</v>
      </c>
      <c r="G490" s="8"/>
      <c r="H490" s="11" t="s">
        <v>85</v>
      </c>
      <c r="I490" s="12"/>
      <c r="J490" s="1"/>
      <c r="K490" s="168"/>
      <c r="L490" s="169"/>
      <c r="M490" s="169"/>
      <c r="N490" s="169"/>
      <c r="O490" s="170"/>
      <c r="P490" s="1"/>
      <c r="Q490" s="1"/>
      <c r="R490" s="83" t="s">
        <v>43</v>
      </c>
      <c r="S490" s="84" t="str">
        <f>$F$4</f>
        <v>#REF!</v>
      </c>
      <c r="T490" s="85" t="s">
        <v>125</v>
      </c>
      <c r="U490" s="12"/>
      <c r="V490" s="1"/>
      <c r="W490" s="1"/>
      <c r="X490" s="1"/>
      <c r="Y490" s="1"/>
      <c r="Z490" s="1"/>
    </row>
    <row r="491" ht="15.0" customHeight="1">
      <c r="A491" s="1"/>
      <c r="B491" s="13"/>
      <c r="C491" s="14"/>
      <c r="D491" s="1"/>
      <c r="E491" s="15"/>
      <c r="F491" s="16" t="str">
        <f>+$F$5</f>
        <v>#REF!</v>
      </c>
      <c r="G491" s="17"/>
      <c r="H491" s="18"/>
      <c r="I491" s="19"/>
      <c r="J491" s="1"/>
      <c r="K491" s="174"/>
      <c r="L491" s="1"/>
      <c r="M491" s="1"/>
      <c r="N491" s="1"/>
      <c r="O491" s="175"/>
      <c r="P491" s="1"/>
      <c r="Q491" s="1"/>
      <c r="R491" s="15"/>
      <c r="S491" s="86" t="str">
        <f>$F$5</f>
        <v>#REF!</v>
      </c>
      <c r="T491" s="18"/>
      <c r="U491" s="19"/>
      <c r="V491" s="1"/>
      <c r="W491" s="1"/>
      <c r="X491" s="1"/>
      <c r="Y491" s="1"/>
      <c r="Z491" s="1"/>
    </row>
    <row r="492" ht="15.0" customHeight="1">
      <c r="A492" s="1"/>
      <c r="B492" s="20" t="s">
        <v>224</v>
      </c>
      <c r="C492" s="21"/>
      <c r="D492" s="1"/>
      <c r="E492" s="15"/>
      <c r="F492" s="16" t="str">
        <f>+$F$6</f>
        <v>#REF!</v>
      </c>
      <c r="G492" s="17"/>
      <c r="H492" s="18"/>
      <c r="I492" s="19"/>
      <c r="J492" s="1"/>
      <c r="K492" s="176" t="s">
        <v>228</v>
      </c>
      <c r="L492" s="177"/>
      <c r="M492" s="1"/>
      <c r="N492" s="1"/>
      <c r="O492" s="175"/>
      <c r="P492" s="1"/>
      <c r="Q492" s="1"/>
      <c r="R492" s="15"/>
      <c r="S492" s="86" t="str">
        <f>$F$6</f>
        <v>#REF!</v>
      </c>
      <c r="T492" s="18"/>
      <c r="U492" s="19"/>
      <c r="V492" s="1"/>
      <c r="W492" s="1"/>
      <c r="X492" s="1"/>
      <c r="Y492" s="1"/>
      <c r="Z492" s="1"/>
    </row>
    <row r="493" ht="15.0" customHeight="1">
      <c r="A493" s="1"/>
      <c r="B493" s="20" t="s">
        <v>29</v>
      </c>
      <c r="C493" s="21"/>
      <c r="D493" s="1"/>
      <c r="E493" s="15"/>
      <c r="F493" s="16" t="str">
        <f>+$F$7</f>
        <v>#REF!</v>
      </c>
      <c r="G493" s="17"/>
      <c r="H493" s="18"/>
      <c r="I493" s="19"/>
      <c r="J493" s="1"/>
      <c r="K493" s="18"/>
      <c r="L493" s="178"/>
      <c r="M493" s="1"/>
      <c r="N493" s="1"/>
      <c r="O493" s="175"/>
      <c r="P493" s="1"/>
      <c r="Q493" s="1"/>
      <c r="R493" s="15"/>
      <c r="S493" s="86" t="str">
        <f>$F$7</f>
        <v>#REF!</v>
      </c>
      <c r="T493" s="18"/>
      <c r="U493" s="19"/>
      <c r="V493" s="1"/>
      <c r="W493" s="1"/>
      <c r="X493" s="1"/>
      <c r="Y493" s="1"/>
      <c r="Z493" s="1"/>
    </row>
    <row r="494" ht="15.0" customHeight="1">
      <c r="A494" s="1"/>
      <c r="B494" s="75" t="s">
        <v>30</v>
      </c>
      <c r="C494" s="21"/>
      <c r="D494" s="1"/>
      <c r="E494" s="15"/>
      <c r="F494" s="16" t="str">
        <f>+$F$8</f>
        <v>#REF!</v>
      </c>
      <c r="G494" s="17"/>
      <c r="H494" s="18"/>
      <c r="I494" s="19"/>
      <c r="J494" s="1"/>
      <c r="K494" s="118"/>
      <c r="L494" s="179"/>
      <c r="M494" s="1"/>
      <c r="N494" s="1"/>
      <c r="O494" s="175"/>
      <c r="P494" s="1"/>
      <c r="Q494" s="1"/>
      <c r="R494" s="15"/>
      <c r="S494" s="86" t="str">
        <f>$F$8</f>
        <v>#REF!</v>
      </c>
      <c r="T494" s="18"/>
      <c r="U494" s="19"/>
      <c r="V494" s="1"/>
      <c r="W494" s="1"/>
      <c r="X494" s="1"/>
      <c r="Y494" s="1"/>
      <c r="Z494" s="1"/>
    </row>
    <row r="495" ht="15.75" customHeight="1">
      <c r="A495" s="1"/>
      <c r="B495" s="20" t="s">
        <v>31</v>
      </c>
      <c r="C495" s="21"/>
      <c r="D495" s="1"/>
      <c r="E495" s="24"/>
      <c r="F495" s="25" t="str">
        <f>+$F$9</f>
        <v>#REF!</v>
      </c>
      <c r="G495" s="26"/>
      <c r="H495" s="27"/>
      <c r="I495" s="28"/>
      <c r="J495" s="1"/>
      <c r="K495" s="174"/>
      <c r="L495" s="1"/>
      <c r="M495" s="1"/>
      <c r="N495" s="1"/>
      <c r="O495" s="175"/>
      <c r="P495" s="1"/>
      <c r="Q495" s="1"/>
      <c r="R495" s="15"/>
      <c r="S495" s="86" t="str">
        <f>$F$9</f>
        <v>#REF!</v>
      </c>
      <c r="T495" s="27"/>
      <c r="U495" s="28"/>
      <c r="V495" s="1"/>
      <c r="W495" s="1"/>
      <c r="X495" s="1"/>
      <c r="Y495" s="1"/>
      <c r="Z495" s="1"/>
    </row>
    <row r="496" ht="15.75" customHeight="1">
      <c r="A496" s="1"/>
      <c r="B496" s="20" t="s">
        <v>32</v>
      </c>
      <c r="C496" s="21"/>
      <c r="D496" s="1"/>
      <c r="E496" s="29" t="s">
        <v>14</v>
      </c>
      <c r="F496" s="30"/>
      <c r="G496" s="3"/>
      <c r="H496" s="31"/>
      <c r="I496" s="19"/>
      <c r="J496" s="1"/>
      <c r="K496" s="174"/>
      <c r="L496" s="1"/>
      <c r="M496" s="1"/>
      <c r="N496" s="1"/>
      <c r="O496" s="175"/>
      <c r="P496" s="1"/>
      <c r="Q496" s="1"/>
      <c r="R496" s="97" t="s">
        <v>47</v>
      </c>
      <c r="S496" s="98"/>
      <c r="T496" s="99" t="s">
        <v>14</v>
      </c>
      <c r="U496" s="100"/>
      <c r="V496" s="1"/>
      <c r="W496" s="1"/>
      <c r="X496" s="1"/>
      <c r="Y496" s="1"/>
      <c r="Z496" s="1"/>
    </row>
    <row r="497" ht="15.75" customHeight="1">
      <c r="A497" s="1"/>
      <c r="B497" s="20" t="s">
        <v>33</v>
      </c>
      <c r="C497" s="21"/>
      <c r="D497" s="1"/>
      <c r="E497" s="32" t="s">
        <v>15</v>
      </c>
      <c r="F497" s="77" t="s">
        <v>16</v>
      </c>
      <c r="G497" s="34" t="s">
        <v>17</v>
      </c>
      <c r="H497" s="35" t="s">
        <v>18</v>
      </c>
      <c r="I497" s="36" t="s">
        <v>19</v>
      </c>
      <c r="J497" s="1"/>
      <c r="K497" s="184" t="s">
        <v>93</v>
      </c>
      <c r="L497" s="1"/>
      <c r="M497" s="284"/>
      <c r="N497" s="5"/>
      <c r="O497" s="17"/>
      <c r="P497" s="1"/>
      <c r="Q497" s="1"/>
      <c r="R497" s="102" t="s">
        <v>49</v>
      </c>
      <c r="S497" s="103"/>
      <c r="T497" s="102" t="s">
        <v>51</v>
      </c>
      <c r="U497" s="49"/>
      <c r="V497" s="1"/>
      <c r="W497" s="1"/>
      <c r="X497" s="1"/>
      <c r="Y497" s="1"/>
      <c r="Z497" s="1"/>
    </row>
    <row r="498" ht="15.75" customHeight="1">
      <c r="A498" s="1"/>
      <c r="B498" s="20" t="s">
        <v>34</v>
      </c>
      <c r="C498" s="21"/>
      <c r="D498" s="1"/>
      <c r="E498" s="37"/>
      <c r="F498" s="38"/>
      <c r="G498" s="39"/>
      <c r="H498" s="40"/>
      <c r="I498" s="41"/>
      <c r="J498" s="1"/>
      <c r="K498" s="184"/>
      <c r="L498" s="1"/>
      <c r="M498" s="1"/>
      <c r="N498" s="1"/>
      <c r="O498" s="175"/>
      <c r="P498" s="1"/>
      <c r="Q498" s="1"/>
      <c r="R498" s="108" t="s">
        <v>52</v>
      </c>
      <c r="S498" s="109"/>
      <c r="T498" s="110" t="s">
        <v>54</v>
      </c>
      <c r="U498" s="111"/>
      <c r="V498" s="1"/>
      <c r="W498" s="1"/>
      <c r="X498" s="1"/>
      <c r="Y498" s="1"/>
      <c r="Z498" s="1"/>
    </row>
    <row r="499" ht="15.75" customHeight="1">
      <c r="A499" s="1"/>
      <c r="B499" s="20" t="s">
        <v>36</v>
      </c>
      <c r="C499" s="21"/>
      <c r="D499" s="1"/>
      <c r="E499" s="42"/>
      <c r="F499" s="43"/>
      <c r="G499" s="44"/>
      <c r="H499" s="45"/>
      <c r="I499" s="46"/>
      <c r="J499" s="1"/>
      <c r="K499" s="184" t="s">
        <v>101</v>
      </c>
      <c r="L499" s="1"/>
      <c r="M499" s="191"/>
      <c r="N499" s="5"/>
      <c r="O499" s="17"/>
      <c r="P499" s="1"/>
      <c r="Q499" s="1"/>
      <c r="R499" s="114" t="s">
        <v>187</v>
      </c>
      <c r="S499" s="115"/>
      <c r="T499" s="115"/>
      <c r="U499" s="116"/>
      <c r="V499" s="1"/>
      <c r="W499" s="1"/>
      <c r="X499" s="1"/>
      <c r="Y499" s="1"/>
      <c r="Z499" s="1"/>
    </row>
    <row r="500" ht="15.75" customHeight="1">
      <c r="A500" s="1"/>
      <c r="B500" s="20" t="s">
        <v>38</v>
      </c>
      <c r="C500" s="21"/>
      <c r="D500" s="1"/>
      <c r="E500" s="42"/>
      <c r="F500" s="43"/>
      <c r="G500" s="44"/>
      <c r="H500" s="45"/>
      <c r="I500" s="46"/>
      <c r="J500" s="1"/>
      <c r="K500" s="184" t="s">
        <v>103</v>
      </c>
      <c r="L500" s="1"/>
      <c r="M500" s="195" t="str">
        <f>+'[1]Horas Extras'!P631</f>
        <v>#REF!</v>
      </c>
      <c r="N500" s="5"/>
      <c r="O500" s="17"/>
      <c r="P500" s="1"/>
      <c r="Q500" s="1"/>
      <c r="R500" s="122" t="s">
        <v>182</v>
      </c>
      <c r="S500" s="123"/>
      <c r="T500" s="123"/>
      <c r="U500" s="124"/>
      <c r="V500" s="1"/>
      <c r="W500" s="1"/>
      <c r="X500" s="1"/>
      <c r="Y500" s="1"/>
      <c r="Z500" s="1"/>
    </row>
    <row r="501" ht="15.75" customHeight="1">
      <c r="A501" s="1"/>
      <c r="B501" s="174"/>
      <c r="C501" s="175"/>
      <c r="D501" s="1"/>
      <c r="E501" s="42"/>
      <c r="F501" s="43"/>
      <c r="G501" s="44"/>
      <c r="H501" s="45"/>
      <c r="I501" s="46"/>
      <c r="J501" s="1"/>
      <c r="K501" s="184" t="s">
        <v>106</v>
      </c>
      <c r="L501" s="1"/>
      <c r="M501" s="198"/>
      <c r="N501" s="5"/>
      <c r="O501" s="17"/>
      <c r="P501" s="1"/>
      <c r="Q501" s="1"/>
      <c r="R501" s="127"/>
      <c r="S501" s="128"/>
      <c r="T501" s="128"/>
      <c r="U501" s="129"/>
      <c r="V501" s="1"/>
      <c r="W501" s="1"/>
      <c r="X501" s="1"/>
      <c r="Y501" s="1"/>
      <c r="Z501" s="1"/>
    </row>
    <row r="502" ht="15.75" customHeight="1">
      <c r="A502" s="1"/>
      <c r="B502" s="20" t="s">
        <v>225</v>
      </c>
      <c r="C502" s="21"/>
      <c r="D502" s="1"/>
      <c r="E502" s="42"/>
      <c r="F502" s="43"/>
      <c r="G502" s="44"/>
      <c r="H502" s="45"/>
      <c r="I502" s="46"/>
      <c r="J502" s="1"/>
      <c r="K502" s="184" t="s">
        <v>109</v>
      </c>
      <c r="L502" s="1"/>
      <c r="M502" s="200" t="s">
        <v>110</v>
      </c>
      <c r="N502" s="5"/>
      <c r="O502" s="17"/>
      <c r="P502" s="1"/>
      <c r="Q502" s="1"/>
      <c r="R502" s="32" t="s">
        <v>64</v>
      </c>
      <c r="S502" s="35" t="s">
        <v>17</v>
      </c>
      <c r="T502" s="35" t="s">
        <v>18</v>
      </c>
      <c r="U502" s="36" t="s">
        <v>65</v>
      </c>
      <c r="V502" s="1"/>
      <c r="W502" s="1"/>
      <c r="X502" s="1"/>
      <c r="Y502" s="1"/>
      <c r="Z502" s="1"/>
    </row>
    <row r="503" ht="15.75" customHeight="1">
      <c r="A503" s="1"/>
      <c r="B503" s="204"/>
      <c r="C503" s="205"/>
      <c r="D503" s="1"/>
      <c r="E503" s="47"/>
      <c r="F503" s="43"/>
      <c r="G503" s="44"/>
      <c r="H503" s="48"/>
      <c r="I503" s="49"/>
      <c r="J503" s="1"/>
      <c r="K503" s="184" t="s">
        <v>113</v>
      </c>
      <c r="L503" s="1"/>
      <c r="M503" s="206" t="s">
        <v>114</v>
      </c>
      <c r="N503" s="5"/>
      <c r="O503" s="17"/>
      <c r="P503" s="1"/>
      <c r="Q503" s="1"/>
      <c r="R503" s="289"/>
      <c r="S503" s="290"/>
      <c r="T503" s="133"/>
      <c r="U503" s="134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50"/>
      <c r="F504" s="51"/>
      <c r="G504" s="44"/>
      <c r="H504" s="48"/>
      <c r="I504" s="49"/>
      <c r="J504" s="1"/>
      <c r="K504" s="204"/>
      <c r="L504" s="208"/>
      <c r="M504" s="208"/>
      <c r="N504" s="208"/>
      <c r="O504" s="205"/>
      <c r="P504" s="1"/>
      <c r="Q504" s="1"/>
      <c r="R504" s="291"/>
      <c r="S504" s="136"/>
      <c r="T504" s="48"/>
      <c r="U504" s="49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50"/>
      <c r="F505" s="51"/>
      <c r="G505" s="44"/>
      <c r="H505" s="48"/>
      <c r="I505" s="49"/>
      <c r="J505" s="1"/>
      <c r="K505" s="1"/>
      <c r="L505" s="1"/>
      <c r="M505" s="1"/>
      <c r="N505" s="1"/>
      <c r="O505" s="1"/>
      <c r="P505" s="1"/>
      <c r="Q505" s="1"/>
      <c r="R505" s="135"/>
      <c r="S505" s="136"/>
      <c r="T505" s="48"/>
      <c r="U505" s="49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50"/>
      <c r="F506" s="51"/>
      <c r="G506" s="44"/>
      <c r="H506" s="48"/>
      <c r="I506" s="49"/>
      <c r="J506" s="1"/>
      <c r="K506" s="1"/>
      <c r="L506" s="1"/>
      <c r="M506" s="1"/>
      <c r="N506" s="1"/>
      <c r="O506" s="1"/>
      <c r="P506" s="1"/>
      <c r="Q506" s="1"/>
      <c r="R506" s="138"/>
      <c r="S506" s="139"/>
      <c r="T506" s="140"/>
      <c r="U506" s="14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50"/>
      <c r="F507" s="51"/>
      <c r="G507" s="44"/>
      <c r="H507" s="48"/>
      <c r="I507" s="49"/>
      <c r="J507" s="1"/>
      <c r="K507" s="1"/>
      <c r="L507" s="1"/>
      <c r="M507" s="1"/>
      <c r="N507" s="1"/>
      <c r="O507" s="1"/>
      <c r="P507" s="1"/>
      <c r="Q507" s="1"/>
      <c r="R507" s="143" t="s">
        <v>73</v>
      </c>
      <c r="S507" s="144"/>
      <c r="T507" s="145">
        <f t="shared" ref="T507:U507" si="28">SUM(T503:T506)</f>
        <v>0</v>
      </c>
      <c r="U507" s="146">
        <f t="shared" si="28"/>
        <v>0</v>
      </c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52"/>
      <c r="F508" s="53"/>
      <c r="G508" s="54"/>
      <c r="H508" s="55"/>
      <c r="I508" s="56"/>
      <c r="J508" s="1"/>
      <c r="K508" s="1"/>
      <c r="L508" s="1"/>
      <c r="M508" s="1"/>
      <c r="N508" s="1"/>
      <c r="O508" s="1"/>
      <c r="P508" s="1"/>
      <c r="Q508" s="1"/>
      <c r="R508" s="152" t="s">
        <v>75</v>
      </c>
      <c r="S508" s="153"/>
      <c r="T508" s="154" t="s">
        <v>76</v>
      </c>
      <c r="U508" s="155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57"/>
      <c r="F509" s="58"/>
      <c r="G509" s="58"/>
      <c r="H509" s="59">
        <f t="shared" ref="H509:I509" si="29">SUM(H498:H508)</f>
        <v>0</v>
      </c>
      <c r="I509" s="59">
        <f t="shared" si="29"/>
        <v>0</v>
      </c>
      <c r="J509" s="1"/>
      <c r="K509" s="1"/>
      <c r="L509" s="1"/>
      <c r="M509" s="1"/>
      <c r="N509" s="1"/>
      <c r="O509" s="1"/>
      <c r="P509" s="1"/>
      <c r="Q509" s="1"/>
      <c r="R509" s="156" t="s">
        <v>77</v>
      </c>
      <c r="S509" s="157" t="s">
        <v>78</v>
      </c>
      <c r="T509" s="158"/>
      <c r="U509" s="129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60" t="s">
        <v>20</v>
      </c>
      <c r="F510" s="33" t="s">
        <v>21</v>
      </c>
      <c r="G510" s="61" t="s">
        <v>22</v>
      </c>
      <c r="H510" s="61" t="s">
        <v>23</v>
      </c>
      <c r="I510" s="62"/>
      <c r="J510" s="1"/>
      <c r="K510" s="1"/>
      <c r="L510" s="1"/>
      <c r="M510" s="1"/>
      <c r="N510" s="1"/>
      <c r="O510" s="1"/>
      <c r="P510" s="1"/>
      <c r="Q510" s="1"/>
      <c r="R510" s="156" t="s">
        <v>79</v>
      </c>
      <c r="S510" s="157">
        <v>8.73298721E8</v>
      </c>
      <c r="T510" s="18"/>
      <c r="U510" s="19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63"/>
      <c r="F511" s="64"/>
      <c r="G511" s="65"/>
      <c r="H511" s="66"/>
      <c r="I511" s="67" t="s">
        <v>24</v>
      </c>
      <c r="J511" s="1"/>
      <c r="K511" s="1"/>
      <c r="L511" s="1"/>
      <c r="M511" s="1"/>
      <c r="N511" s="1"/>
      <c r="O511" s="1"/>
      <c r="P511" s="1"/>
      <c r="Q511" s="1"/>
      <c r="R511" s="159" t="s">
        <v>80</v>
      </c>
      <c r="S511" s="160"/>
      <c r="T511" s="18"/>
      <c r="U511" s="19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68"/>
      <c r="F512" s="69"/>
      <c r="G512" s="69"/>
      <c r="H512" s="69"/>
      <c r="I512" s="70"/>
      <c r="J512" s="1"/>
      <c r="K512" s="1"/>
      <c r="L512" s="1"/>
      <c r="M512" s="1"/>
      <c r="N512" s="1"/>
      <c r="O512" s="1"/>
      <c r="P512" s="1"/>
      <c r="Q512" s="1"/>
      <c r="R512" s="161" t="s">
        <v>81</v>
      </c>
      <c r="S512" s="12"/>
      <c r="T512" s="27"/>
      <c r="U512" s="28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92"/>
      <c r="F513" s="292"/>
      <c r="G513" s="293"/>
      <c r="H513" s="294"/>
      <c r="I513" s="295"/>
      <c r="J513" s="1"/>
      <c r="K513" s="1"/>
      <c r="L513" s="1"/>
      <c r="M513" s="1"/>
      <c r="N513" s="1"/>
      <c r="O513" s="1"/>
      <c r="P513" s="1"/>
      <c r="Q513" s="1"/>
      <c r="R513" s="18"/>
      <c r="S513" s="19"/>
      <c r="T513" s="162" t="s">
        <v>82</v>
      </c>
      <c r="U513" s="163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92"/>
      <c r="F514" s="292"/>
      <c r="G514" s="293"/>
      <c r="H514" s="294"/>
      <c r="I514" s="295"/>
      <c r="J514" s="1"/>
      <c r="K514" s="1"/>
      <c r="L514" s="1"/>
      <c r="M514" s="1"/>
      <c r="N514" s="1"/>
      <c r="O514" s="1"/>
      <c r="P514" s="1"/>
      <c r="Q514" s="1"/>
      <c r="R514" s="27"/>
      <c r="S514" s="28"/>
      <c r="T514" s="138" t="s">
        <v>83</v>
      </c>
      <c r="U514" s="164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92"/>
      <c r="F515" s="292"/>
      <c r="G515" s="293"/>
      <c r="H515" s="294"/>
      <c r="I515" s="295"/>
      <c r="J515" s="1"/>
      <c r="K515" s="1"/>
      <c r="L515" s="1"/>
      <c r="M515" s="1"/>
      <c r="N515" s="1"/>
      <c r="O515" s="1"/>
      <c r="P515" s="1"/>
      <c r="Q515" s="1"/>
      <c r="R515" s="32" t="s">
        <v>20</v>
      </c>
      <c r="S515" s="35" t="s">
        <v>21</v>
      </c>
      <c r="T515" s="34" t="s">
        <v>23</v>
      </c>
      <c r="U515" s="62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92"/>
      <c r="F516" s="292"/>
      <c r="G516" s="293"/>
      <c r="H516" s="294"/>
      <c r="I516" s="295"/>
      <c r="J516" s="1"/>
      <c r="K516" s="1"/>
      <c r="L516" s="1"/>
      <c r="M516" s="1"/>
      <c r="N516" s="1"/>
      <c r="O516" s="1"/>
      <c r="P516" s="1"/>
      <c r="Q516" s="1"/>
      <c r="R516" s="165"/>
      <c r="S516" s="166"/>
      <c r="T516" s="167"/>
      <c r="U516" s="28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92"/>
      <c r="F517" s="292"/>
      <c r="G517" s="293"/>
      <c r="H517" s="294"/>
      <c r="I517" s="29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81"/>
      <c r="B518" s="81"/>
      <c r="C518" s="81"/>
      <c r="D518" s="81"/>
      <c r="E518" s="81"/>
      <c r="F518" s="82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1"/>
      <c r="B519" s="1"/>
      <c r="C519" s="1"/>
      <c r="D519" s="1"/>
      <c r="E519" s="1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 t="s">
        <v>229</v>
      </c>
      <c r="C520" s="3"/>
      <c r="D520" s="1"/>
      <c r="E520" s="4" t="s">
        <v>26</v>
      </c>
      <c r="F520" s="5"/>
      <c r="G520" s="5"/>
      <c r="H520" s="5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0" customHeight="1">
      <c r="A522" s="1"/>
      <c r="B522" s="7" t="s">
        <v>2</v>
      </c>
      <c r="C522" s="8"/>
      <c r="D522" s="1"/>
      <c r="E522" s="9" t="s">
        <v>3</v>
      </c>
      <c r="F522" s="10" t="str">
        <f>+$F$4</f>
        <v>#REF!</v>
      </c>
      <c r="G522" s="8"/>
      <c r="H522" s="11" t="s">
        <v>85</v>
      </c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0" customHeight="1">
      <c r="A523" s="1"/>
      <c r="B523" s="13"/>
      <c r="C523" s="14"/>
      <c r="D523" s="1"/>
      <c r="E523" s="15"/>
      <c r="F523" s="16" t="str">
        <f>+$F$5</f>
        <v>#REF!</v>
      </c>
      <c r="G523" s="17"/>
      <c r="H523" s="18"/>
      <c r="I523" s="19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0" customHeight="1">
      <c r="A524" s="1"/>
      <c r="B524" s="20" t="s">
        <v>224</v>
      </c>
      <c r="C524" s="21"/>
      <c r="D524" s="1"/>
      <c r="E524" s="15"/>
      <c r="F524" s="16" t="str">
        <f>+$F$6</f>
        <v>#REF!</v>
      </c>
      <c r="G524" s="17"/>
      <c r="H524" s="18"/>
      <c r="I524" s="19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0" customHeight="1">
      <c r="A525" s="1"/>
      <c r="B525" s="20" t="s">
        <v>29</v>
      </c>
      <c r="C525" s="21"/>
      <c r="D525" s="1"/>
      <c r="E525" s="15"/>
      <c r="F525" s="16" t="str">
        <f>+$F$7</f>
        <v>#REF!</v>
      </c>
      <c r="G525" s="17"/>
      <c r="H525" s="18"/>
      <c r="I525" s="19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0" customHeight="1">
      <c r="A526" s="1"/>
      <c r="B526" s="75" t="s">
        <v>30</v>
      </c>
      <c r="C526" s="21"/>
      <c r="D526" s="1"/>
      <c r="E526" s="15"/>
      <c r="F526" s="16" t="str">
        <f>+$F$8</f>
        <v>#REF!</v>
      </c>
      <c r="G526" s="17"/>
      <c r="H526" s="18"/>
      <c r="I526" s="19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0" t="s">
        <v>31</v>
      </c>
      <c r="C527" s="21"/>
      <c r="D527" s="1"/>
      <c r="E527" s="24"/>
      <c r="F527" s="25" t="str">
        <f>+$F$9</f>
        <v>#REF!</v>
      </c>
      <c r="G527" s="26"/>
      <c r="H527" s="27"/>
      <c r="I527" s="2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0" t="s">
        <v>32</v>
      </c>
      <c r="C528" s="21"/>
      <c r="D528" s="1"/>
      <c r="E528" s="29" t="s">
        <v>14</v>
      </c>
      <c r="F528" s="30"/>
      <c r="G528" s="3"/>
      <c r="H528" s="31"/>
      <c r="I528" s="19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0" t="s">
        <v>33</v>
      </c>
      <c r="C529" s="21"/>
      <c r="D529" s="1"/>
      <c r="E529" s="32" t="s">
        <v>15</v>
      </c>
      <c r="F529" s="77" t="s">
        <v>16</v>
      </c>
      <c r="G529" s="34" t="s">
        <v>17</v>
      </c>
      <c r="H529" s="35" t="s">
        <v>18</v>
      </c>
      <c r="I529" s="36" t="s">
        <v>19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0" t="s">
        <v>34</v>
      </c>
      <c r="C530" s="21"/>
      <c r="D530" s="1"/>
      <c r="E530" s="37"/>
      <c r="F530" s="38"/>
      <c r="G530" s="39"/>
      <c r="H530" s="40"/>
      <c r="I530" s="4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0" t="s">
        <v>36</v>
      </c>
      <c r="C531" s="21"/>
      <c r="D531" s="1"/>
      <c r="E531" s="42"/>
      <c r="F531" s="43"/>
      <c r="G531" s="44"/>
      <c r="H531" s="45"/>
      <c r="I531" s="4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0" t="s">
        <v>38</v>
      </c>
      <c r="C532" s="21"/>
      <c r="D532" s="1"/>
      <c r="E532" s="42"/>
      <c r="F532" s="43"/>
      <c r="G532" s="44"/>
      <c r="H532" s="45"/>
      <c r="I532" s="4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74"/>
      <c r="C533" s="175"/>
      <c r="D533" s="1"/>
      <c r="E533" s="42"/>
      <c r="F533" s="43"/>
      <c r="G533" s="44"/>
      <c r="H533" s="45"/>
      <c r="I533" s="4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0" t="s">
        <v>225</v>
      </c>
      <c r="C534" s="21"/>
      <c r="D534" s="1"/>
      <c r="E534" s="42"/>
      <c r="F534" s="43"/>
      <c r="G534" s="44"/>
      <c r="H534" s="45"/>
      <c r="I534" s="4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04"/>
      <c r="C535" s="205"/>
      <c r="D535" s="1"/>
      <c r="E535" s="47"/>
      <c r="F535" s="43"/>
      <c r="G535" s="44"/>
      <c r="H535" s="48"/>
      <c r="I535" s="49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50"/>
      <c r="F536" s="51"/>
      <c r="G536" s="44"/>
      <c r="H536" s="48"/>
      <c r="I536" s="49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50"/>
      <c r="F537" s="51"/>
      <c r="G537" s="44"/>
      <c r="H537" s="48"/>
      <c r="I537" s="49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50"/>
      <c r="F538" s="51"/>
      <c r="G538" s="44"/>
      <c r="H538" s="48"/>
      <c r="I538" s="49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50"/>
      <c r="F539" s="51"/>
      <c r="G539" s="44"/>
      <c r="H539" s="48"/>
      <c r="I539" s="49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52"/>
      <c r="F540" s="53"/>
      <c r="G540" s="54"/>
      <c r="H540" s="55"/>
      <c r="I540" s="5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57"/>
      <c r="F541" s="58"/>
      <c r="G541" s="58"/>
      <c r="H541" s="59">
        <f t="shared" ref="H541:I541" si="30">SUM(H530:H540)</f>
        <v>0</v>
      </c>
      <c r="I541" s="59">
        <f t="shared" si="30"/>
        <v>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60" t="s">
        <v>20</v>
      </c>
      <c r="F542" s="33" t="s">
        <v>21</v>
      </c>
      <c r="G542" s="61" t="s">
        <v>22</v>
      </c>
      <c r="H542" s="61" t="s">
        <v>23</v>
      </c>
      <c r="I542" s="6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63"/>
      <c r="F543" s="64"/>
      <c r="G543" s="65"/>
      <c r="H543" s="66"/>
      <c r="I543" s="67" t="s">
        <v>24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68"/>
      <c r="F544" s="69"/>
      <c r="G544" s="69"/>
      <c r="H544" s="69"/>
      <c r="I544" s="7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64">
    <mergeCell ref="E203:G203"/>
    <mergeCell ref="E205:E206"/>
    <mergeCell ref="F205:F206"/>
    <mergeCell ref="G205:G206"/>
    <mergeCell ref="H205:H206"/>
    <mergeCell ref="E212:I212"/>
    <mergeCell ref="K212:P212"/>
    <mergeCell ref="F217:G217"/>
    <mergeCell ref="K217:L217"/>
    <mergeCell ref="F218:G218"/>
    <mergeCell ref="F219:G219"/>
    <mergeCell ref="O219:P219"/>
    <mergeCell ref="B212:C212"/>
    <mergeCell ref="B214:C215"/>
    <mergeCell ref="E214:E219"/>
    <mergeCell ref="F214:G214"/>
    <mergeCell ref="H214:I219"/>
    <mergeCell ref="F215:G215"/>
    <mergeCell ref="F216:G216"/>
    <mergeCell ref="M224:P225"/>
    <mergeCell ref="M226:P227"/>
    <mergeCell ref="F220:G220"/>
    <mergeCell ref="H220:I220"/>
    <mergeCell ref="K220:L220"/>
    <mergeCell ref="O221:P221"/>
    <mergeCell ref="O222:P222"/>
    <mergeCell ref="K223:L224"/>
    <mergeCell ref="K225:L226"/>
    <mergeCell ref="H156:I161"/>
    <mergeCell ref="H162:I162"/>
    <mergeCell ref="H176:I176"/>
    <mergeCell ref="H177:H178"/>
    <mergeCell ref="H184:I189"/>
    <mergeCell ref="H204:I204"/>
    <mergeCell ref="E147:E148"/>
    <mergeCell ref="B154:C154"/>
    <mergeCell ref="E154:I154"/>
    <mergeCell ref="B156:C157"/>
    <mergeCell ref="E156:E161"/>
    <mergeCell ref="F156:G156"/>
    <mergeCell ref="F161:G161"/>
    <mergeCell ref="B182:C182"/>
    <mergeCell ref="E182:I182"/>
    <mergeCell ref="K182:P182"/>
    <mergeCell ref="B184:C185"/>
    <mergeCell ref="F184:G184"/>
    <mergeCell ref="F185:G185"/>
    <mergeCell ref="E184:E189"/>
    <mergeCell ref="F186:G186"/>
    <mergeCell ref="F187:G187"/>
    <mergeCell ref="K187:L187"/>
    <mergeCell ref="F188:G188"/>
    <mergeCell ref="F189:G189"/>
    <mergeCell ref="O189:P189"/>
    <mergeCell ref="M194:P195"/>
    <mergeCell ref="M196:P197"/>
    <mergeCell ref="N202:O202"/>
    <mergeCell ref="F190:G190"/>
    <mergeCell ref="H190:I190"/>
    <mergeCell ref="K190:L190"/>
    <mergeCell ref="O191:P191"/>
    <mergeCell ref="O192:P192"/>
    <mergeCell ref="K193:L194"/>
    <mergeCell ref="K195:L196"/>
    <mergeCell ref="F159:G159"/>
    <mergeCell ref="F160:G160"/>
    <mergeCell ref="F162:G162"/>
    <mergeCell ref="E175:G175"/>
    <mergeCell ref="E177:E178"/>
    <mergeCell ref="F177:F178"/>
    <mergeCell ref="G177:G178"/>
    <mergeCell ref="E233:G233"/>
    <mergeCell ref="H234:I234"/>
    <mergeCell ref="F235:F236"/>
    <mergeCell ref="G235:G236"/>
    <mergeCell ref="H235:H236"/>
    <mergeCell ref="B244:C244"/>
    <mergeCell ref="B246:C247"/>
    <mergeCell ref="E276:E281"/>
    <mergeCell ref="G276:H281"/>
    <mergeCell ref="E235:E236"/>
    <mergeCell ref="E246:E251"/>
    <mergeCell ref="E265:G265"/>
    <mergeCell ref="E267:E268"/>
    <mergeCell ref="F267:F268"/>
    <mergeCell ref="G267:G268"/>
    <mergeCell ref="E274:H274"/>
    <mergeCell ref="K129:L129"/>
    <mergeCell ref="O131:P131"/>
    <mergeCell ref="O133:P133"/>
    <mergeCell ref="O134:P134"/>
    <mergeCell ref="K135:L136"/>
    <mergeCell ref="M136:P137"/>
    <mergeCell ref="K137:L138"/>
    <mergeCell ref="M138:P139"/>
    <mergeCell ref="N144:O144"/>
    <mergeCell ref="E145:G145"/>
    <mergeCell ref="H146:I146"/>
    <mergeCell ref="F147:F148"/>
    <mergeCell ref="G147:G148"/>
    <mergeCell ref="H147:H148"/>
    <mergeCell ref="E244:I244"/>
    <mergeCell ref="K244:P244"/>
    <mergeCell ref="F246:G246"/>
    <mergeCell ref="H246:I251"/>
    <mergeCell ref="F247:G247"/>
    <mergeCell ref="F248:G248"/>
    <mergeCell ref="K248:L250"/>
    <mergeCell ref="F249:G249"/>
    <mergeCell ref="F250:G250"/>
    <mergeCell ref="F251:G251"/>
    <mergeCell ref="F252:G252"/>
    <mergeCell ref="H252:I252"/>
    <mergeCell ref="M253:O253"/>
    <mergeCell ref="M255:O255"/>
    <mergeCell ref="M256:O256"/>
    <mergeCell ref="M257:O257"/>
    <mergeCell ref="B274:C274"/>
    <mergeCell ref="B276:C277"/>
    <mergeCell ref="M258:O258"/>
    <mergeCell ref="M259:O259"/>
    <mergeCell ref="H266:I266"/>
    <mergeCell ref="H267:H268"/>
    <mergeCell ref="K274:P274"/>
    <mergeCell ref="K279:L279"/>
    <mergeCell ref="K282:L282"/>
    <mergeCell ref="K285:L286"/>
    <mergeCell ref="K287:L288"/>
    <mergeCell ref="M288:P289"/>
    <mergeCell ref="O281:P281"/>
    <mergeCell ref="O283:P283"/>
    <mergeCell ref="O284:P284"/>
    <mergeCell ref="E285:H285"/>
    <mergeCell ref="E286:H286"/>
    <mergeCell ref="M286:P287"/>
    <mergeCell ref="E287:H287"/>
    <mergeCell ref="E293:F293"/>
    <mergeCell ref="G294:H294"/>
    <mergeCell ref="N294:O294"/>
    <mergeCell ref="G295:H298"/>
    <mergeCell ref="E298:F300"/>
    <mergeCell ref="G301:H301"/>
    <mergeCell ref="G302:H302"/>
    <mergeCell ref="B306:C306"/>
    <mergeCell ref="E306:H306"/>
    <mergeCell ref="K306:P306"/>
    <mergeCell ref="B308:C309"/>
    <mergeCell ref="E308:E313"/>
    <mergeCell ref="G308:H313"/>
    <mergeCell ref="O313:P313"/>
    <mergeCell ref="M318:P319"/>
    <mergeCell ref="M320:P321"/>
    <mergeCell ref="N326:O326"/>
    <mergeCell ref="K311:L311"/>
    <mergeCell ref="K314:L314"/>
    <mergeCell ref="O315:P315"/>
    <mergeCell ref="O316:P316"/>
    <mergeCell ref="E317:H317"/>
    <mergeCell ref="K317:L318"/>
    <mergeCell ref="K319:L320"/>
    <mergeCell ref="E318:H318"/>
    <mergeCell ref="E319:H319"/>
    <mergeCell ref="E325:F325"/>
    <mergeCell ref="G326:H326"/>
    <mergeCell ref="G327:H330"/>
    <mergeCell ref="E330:F332"/>
    <mergeCell ref="G333:H333"/>
    <mergeCell ref="F341:G341"/>
    <mergeCell ref="F342:G342"/>
    <mergeCell ref="H340:I345"/>
    <mergeCell ref="H346:I346"/>
    <mergeCell ref="H360:I360"/>
    <mergeCell ref="H361:H362"/>
    <mergeCell ref="H368:I373"/>
    <mergeCell ref="H374:I374"/>
    <mergeCell ref="G334:H334"/>
    <mergeCell ref="B338:C338"/>
    <mergeCell ref="E338:I338"/>
    <mergeCell ref="B340:C341"/>
    <mergeCell ref="E340:E345"/>
    <mergeCell ref="F340:G340"/>
    <mergeCell ref="F345:G345"/>
    <mergeCell ref="F368:G368"/>
    <mergeCell ref="F369:G369"/>
    <mergeCell ref="E368:E373"/>
    <mergeCell ref="F370:G370"/>
    <mergeCell ref="F372:G372"/>
    <mergeCell ref="F373:G373"/>
    <mergeCell ref="F374:G374"/>
    <mergeCell ref="F343:G343"/>
    <mergeCell ref="F344:G344"/>
    <mergeCell ref="F346:G346"/>
    <mergeCell ref="E359:G359"/>
    <mergeCell ref="E361:E362"/>
    <mergeCell ref="F361:F362"/>
    <mergeCell ref="G361:G362"/>
    <mergeCell ref="O373:P373"/>
    <mergeCell ref="K374:L374"/>
    <mergeCell ref="O375:P375"/>
    <mergeCell ref="O376:P376"/>
    <mergeCell ref="K377:L378"/>
    <mergeCell ref="M378:P379"/>
    <mergeCell ref="K379:L380"/>
    <mergeCell ref="M380:P381"/>
    <mergeCell ref="M437:O437"/>
    <mergeCell ref="M439:O439"/>
    <mergeCell ref="E440:H441"/>
    <mergeCell ref="M440:O440"/>
    <mergeCell ref="M441:O441"/>
    <mergeCell ref="E442:H442"/>
    <mergeCell ref="E443:H443"/>
    <mergeCell ref="M442:O442"/>
    <mergeCell ref="M443:O443"/>
    <mergeCell ref="G449:H451"/>
    <mergeCell ref="G452:H452"/>
    <mergeCell ref="E458:I458"/>
    <mergeCell ref="K458:P458"/>
    <mergeCell ref="R458:U458"/>
    <mergeCell ref="F400:G400"/>
    <mergeCell ref="H400:I405"/>
    <mergeCell ref="R400:R405"/>
    <mergeCell ref="T400:U405"/>
    <mergeCell ref="F401:G401"/>
    <mergeCell ref="F402:G402"/>
    <mergeCell ref="F405:G405"/>
    <mergeCell ref="M412:O412"/>
    <mergeCell ref="M413:O413"/>
    <mergeCell ref="T419:U421"/>
    <mergeCell ref="K402:L404"/>
    <mergeCell ref="M407:O407"/>
    <mergeCell ref="M409:O409"/>
    <mergeCell ref="M410:O410"/>
    <mergeCell ref="R410:U411"/>
    <mergeCell ref="M411:O411"/>
    <mergeCell ref="R412:U412"/>
    <mergeCell ref="R413:U413"/>
    <mergeCell ref="F403:G403"/>
    <mergeCell ref="F404:G404"/>
    <mergeCell ref="F406:G406"/>
    <mergeCell ref="H406:I406"/>
    <mergeCell ref="E419:G419"/>
    <mergeCell ref="H420:I420"/>
    <mergeCell ref="E421:E422"/>
    <mergeCell ref="H421:H422"/>
    <mergeCell ref="G430:H435"/>
    <mergeCell ref="K432:L434"/>
    <mergeCell ref="F421:F422"/>
    <mergeCell ref="G421:G422"/>
    <mergeCell ref="B428:C428"/>
    <mergeCell ref="E428:H428"/>
    <mergeCell ref="K428:P428"/>
    <mergeCell ref="B430:C431"/>
    <mergeCell ref="E430:E435"/>
    <mergeCell ref="F461:G461"/>
    <mergeCell ref="F462:G462"/>
    <mergeCell ref="E481:E482"/>
    <mergeCell ref="B488:C488"/>
    <mergeCell ref="E488:I488"/>
    <mergeCell ref="K488:P488"/>
    <mergeCell ref="R488:U488"/>
    <mergeCell ref="B490:C490"/>
    <mergeCell ref="E490:E495"/>
    <mergeCell ref="K492:L494"/>
    <mergeCell ref="F490:G490"/>
    <mergeCell ref="H490:I495"/>
    <mergeCell ref="F491:G491"/>
    <mergeCell ref="F492:G492"/>
    <mergeCell ref="F493:G493"/>
    <mergeCell ref="F494:G494"/>
    <mergeCell ref="F495:G495"/>
    <mergeCell ref="R507:S507"/>
    <mergeCell ref="R512:S514"/>
    <mergeCell ref="T515:U515"/>
    <mergeCell ref="T516:U516"/>
    <mergeCell ref="R490:R495"/>
    <mergeCell ref="T490:U495"/>
    <mergeCell ref="R499:U499"/>
    <mergeCell ref="R500:U500"/>
    <mergeCell ref="R501:U501"/>
    <mergeCell ref="T508:U508"/>
    <mergeCell ref="T509:U512"/>
    <mergeCell ref="F524:G524"/>
    <mergeCell ref="F525:G525"/>
    <mergeCell ref="E541:G541"/>
    <mergeCell ref="H542:I542"/>
    <mergeCell ref="E543:E544"/>
    <mergeCell ref="F543:F544"/>
    <mergeCell ref="G543:G544"/>
    <mergeCell ref="H543:H544"/>
    <mergeCell ref="F526:G526"/>
    <mergeCell ref="F527:G527"/>
    <mergeCell ref="F528:G528"/>
    <mergeCell ref="H528:I528"/>
    <mergeCell ref="B520:C520"/>
    <mergeCell ref="E520:I520"/>
    <mergeCell ref="B522:C522"/>
    <mergeCell ref="E522:E527"/>
    <mergeCell ref="F522:G522"/>
    <mergeCell ref="H522:I527"/>
    <mergeCell ref="F523:G523"/>
    <mergeCell ref="F463:G463"/>
    <mergeCell ref="K463:L463"/>
    <mergeCell ref="B458:C458"/>
    <mergeCell ref="B460:C460"/>
    <mergeCell ref="E460:E465"/>
    <mergeCell ref="F460:G460"/>
    <mergeCell ref="H460:I465"/>
    <mergeCell ref="R460:R465"/>
    <mergeCell ref="T460:U465"/>
    <mergeCell ref="O465:P465"/>
    <mergeCell ref="F464:G464"/>
    <mergeCell ref="F465:G465"/>
    <mergeCell ref="F466:G466"/>
    <mergeCell ref="H466:I466"/>
    <mergeCell ref="K466:L466"/>
    <mergeCell ref="O467:P467"/>
    <mergeCell ref="O468:P468"/>
    <mergeCell ref="K469:L470"/>
    <mergeCell ref="M470:P471"/>
    <mergeCell ref="R470:U471"/>
    <mergeCell ref="K471:L472"/>
    <mergeCell ref="M472:P473"/>
    <mergeCell ref="R472:U472"/>
    <mergeCell ref="R473:U473"/>
    <mergeCell ref="N478:O478"/>
    <mergeCell ref="E479:G479"/>
    <mergeCell ref="T479:U481"/>
    <mergeCell ref="H480:I480"/>
    <mergeCell ref="F481:F482"/>
    <mergeCell ref="G481:G482"/>
    <mergeCell ref="H481:H482"/>
    <mergeCell ref="H496:I496"/>
    <mergeCell ref="M497:O497"/>
    <mergeCell ref="M499:O499"/>
    <mergeCell ref="M500:O500"/>
    <mergeCell ref="M501:O501"/>
    <mergeCell ref="M502:O502"/>
    <mergeCell ref="M503:O503"/>
    <mergeCell ref="F496:G496"/>
    <mergeCell ref="E509:G509"/>
    <mergeCell ref="H510:I510"/>
    <mergeCell ref="E511:E512"/>
    <mergeCell ref="F511:F512"/>
    <mergeCell ref="G511:G512"/>
    <mergeCell ref="H511:H512"/>
    <mergeCell ref="F8:G8"/>
    <mergeCell ref="F9:G9"/>
    <mergeCell ref="F10:G10"/>
    <mergeCell ref="H10:I10"/>
    <mergeCell ref="B2:C2"/>
    <mergeCell ref="E2:I2"/>
    <mergeCell ref="B4:C5"/>
    <mergeCell ref="E4:E9"/>
    <mergeCell ref="F4:G4"/>
    <mergeCell ref="H4:I9"/>
    <mergeCell ref="F5:G5"/>
    <mergeCell ref="F32:G32"/>
    <mergeCell ref="F33:G33"/>
    <mergeCell ref="H32:I37"/>
    <mergeCell ref="F34:G34"/>
    <mergeCell ref="F36:G36"/>
    <mergeCell ref="F37:G37"/>
    <mergeCell ref="F38:G38"/>
    <mergeCell ref="H38:I38"/>
    <mergeCell ref="F6:G6"/>
    <mergeCell ref="F7:G7"/>
    <mergeCell ref="E23:G23"/>
    <mergeCell ref="H24:I24"/>
    <mergeCell ref="G25:G26"/>
    <mergeCell ref="H25:H26"/>
    <mergeCell ref="E30:I30"/>
    <mergeCell ref="F35:G35"/>
    <mergeCell ref="K35:L35"/>
    <mergeCell ref="O37:P37"/>
    <mergeCell ref="K38:L38"/>
    <mergeCell ref="O39:P39"/>
    <mergeCell ref="O40:P40"/>
    <mergeCell ref="K41:L42"/>
    <mergeCell ref="M42:P43"/>
    <mergeCell ref="K43:L44"/>
    <mergeCell ref="M44:P45"/>
    <mergeCell ref="R76:U76"/>
    <mergeCell ref="R77:U77"/>
    <mergeCell ref="T83:U85"/>
    <mergeCell ref="T51:U54"/>
    <mergeCell ref="T57:U57"/>
    <mergeCell ref="T58:U58"/>
    <mergeCell ref="R62:U62"/>
    <mergeCell ref="R64:R69"/>
    <mergeCell ref="T64:U69"/>
    <mergeCell ref="R74:U75"/>
    <mergeCell ref="R92:U92"/>
    <mergeCell ref="R94:R99"/>
    <mergeCell ref="T94:U99"/>
    <mergeCell ref="F95:G95"/>
    <mergeCell ref="F96:G96"/>
    <mergeCell ref="F97:G97"/>
    <mergeCell ref="K97:L97"/>
    <mergeCell ref="F98:G98"/>
    <mergeCell ref="F99:G99"/>
    <mergeCell ref="H84:I84"/>
    <mergeCell ref="H85:H86"/>
    <mergeCell ref="B92:C92"/>
    <mergeCell ref="E92:I92"/>
    <mergeCell ref="K92:P92"/>
    <mergeCell ref="B94:C95"/>
    <mergeCell ref="H94:I99"/>
    <mergeCell ref="O99:P99"/>
    <mergeCell ref="E25:E26"/>
    <mergeCell ref="B30:C30"/>
    <mergeCell ref="K30:P30"/>
    <mergeCell ref="R30:U30"/>
    <mergeCell ref="B32:C33"/>
    <mergeCell ref="R32:R37"/>
    <mergeCell ref="T32:U37"/>
    <mergeCell ref="R41:U41"/>
    <mergeCell ref="R42:U42"/>
    <mergeCell ref="R43:U43"/>
    <mergeCell ref="R49:S49"/>
    <mergeCell ref="N50:O50"/>
    <mergeCell ref="T50:U50"/>
    <mergeCell ref="R54:S56"/>
    <mergeCell ref="E53:E54"/>
    <mergeCell ref="B62:C62"/>
    <mergeCell ref="K62:P62"/>
    <mergeCell ref="B64:C65"/>
    <mergeCell ref="F64:G64"/>
    <mergeCell ref="F65:G65"/>
    <mergeCell ref="F25:F26"/>
    <mergeCell ref="E32:E37"/>
    <mergeCell ref="E51:G51"/>
    <mergeCell ref="H52:I52"/>
    <mergeCell ref="G53:G54"/>
    <mergeCell ref="H53:H54"/>
    <mergeCell ref="E62:I62"/>
    <mergeCell ref="H64:I69"/>
    <mergeCell ref="F66:G66"/>
    <mergeCell ref="K66:L68"/>
    <mergeCell ref="F67:G67"/>
    <mergeCell ref="F68:G68"/>
    <mergeCell ref="F69:G69"/>
    <mergeCell ref="F70:G70"/>
    <mergeCell ref="H70:I70"/>
    <mergeCell ref="M71:O71"/>
    <mergeCell ref="M73:O73"/>
    <mergeCell ref="M74:O74"/>
    <mergeCell ref="M75:O75"/>
    <mergeCell ref="M76:O76"/>
    <mergeCell ref="M77:O77"/>
    <mergeCell ref="F53:F54"/>
    <mergeCell ref="E64:E69"/>
    <mergeCell ref="E83:G83"/>
    <mergeCell ref="E85:E86"/>
    <mergeCell ref="F85:F86"/>
    <mergeCell ref="G85:G86"/>
    <mergeCell ref="E94:E99"/>
    <mergeCell ref="T113:U116"/>
    <mergeCell ref="T119:U119"/>
    <mergeCell ref="T120:U120"/>
    <mergeCell ref="R124:U124"/>
    <mergeCell ref="R126:R131"/>
    <mergeCell ref="T126:U131"/>
    <mergeCell ref="R136:U137"/>
    <mergeCell ref="R138:U138"/>
    <mergeCell ref="R139:U139"/>
    <mergeCell ref="T145:U147"/>
    <mergeCell ref="R182:U182"/>
    <mergeCell ref="R184:R189"/>
    <mergeCell ref="T184:U189"/>
    <mergeCell ref="R194:U195"/>
    <mergeCell ref="R196:U196"/>
    <mergeCell ref="R197:U197"/>
    <mergeCell ref="T203:U205"/>
    <mergeCell ref="R212:U212"/>
    <mergeCell ref="R214:R219"/>
    <mergeCell ref="T214:U219"/>
    <mergeCell ref="R223:U223"/>
    <mergeCell ref="R224:U224"/>
    <mergeCell ref="R225:U225"/>
    <mergeCell ref="R231:S231"/>
    <mergeCell ref="N232:O232"/>
    <mergeCell ref="T232:U232"/>
    <mergeCell ref="T233:U236"/>
    <mergeCell ref="R236:S238"/>
    <mergeCell ref="R259:U259"/>
    <mergeCell ref="T265:U267"/>
    <mergeCell ref="T239:U239"/>
    <mergeCell ref="T240:U240"/>
    <mergeCell ref="R244:U244"/>
    <mergeCell ref="R246:R251"/>
    <mergeCell ref="T246:U251"/>
    <mergeCell ref="R256:U257"/>
    <mergeCell ref="R258:U258"/>
    <mergeCell ref="F94:G94"/>
    <mergeCell ref="F100:G100"/>
    <mergeCell ref="H100:I100"/>
    <mergeCell ref="K100:L100"/>
    <mergeCell ref="O101:P101"/>
    <mergeCell ref="O102:P102"/>
    <mergeCell ref="R103:U103"/>
    <mergeCell ref="K103:L104"/>
    <mergeCell ref="M104:P105"/>
    <mergeCell ref="R104:U104"/>
    <mergeCell ref="K105:L106"/>
    <mergeCell ref="R105:U105"/>
    <mergeCell ref="M106:P107"/>
    <mergeCell ref="R111:S111"/>
    <mergeCell ref="N112:O112"/>
    <mergeCell ref="T112:U112"/>
    <mergeCell ref="E113:G113"/>
    <mergeCell ref="H114:I114"/>
    <mergeCell ref="E115:E116"/>
    <mergeCell ref="F115:F116"/>
    <mergeCell ref="R116:S118"/>
    <mergeCell ref="G115:G116"/>
    <mergeCell ref="H115:H116"/>
    <mergeCell ref="B124:C124"/>
    <mergeCell ref="E124:I124"/>
    <mergeCell ref="K124:P124"/>
    <mergeCell ref="B126:C127"/>
    <mergeCell ref="E126:E131"/>
    <mergeCell ref="F132:G132"/>
    <mergeCell ref="H132:I132"/>
    <mergeCell ref="K132:L132"/>
    <mergeCell ref="F126:G126"/>
    <mergeCell ref="H126:I131"/>
    <mergeCell ref="F127:G127"/>
    <mergeCell ref="F128:G128"/>
    <mergeCell ref="F129:G129"/>
    <mergeCell ref="F130:G130"/>
    <mergeCell ref="F131:G131"/>
    <mergeCell ref="F157:G157"/>
    <mergeCell ref="F158:G158"/>
    <mergeCell ref="F371:G371"/>
    <mergeCell ref="K371:L371"/>
    <mergeCell ref="B366:C366"/>
    <mergeCell ref="E366:I366"/>
    <mergeCell ref="K366:P366"/>
    <mergeCell ref="R366:U366"/>
    <mergeCell ref="B368:C369"/>
    <mergeCell ref="R368:R373"/>
    <mergeCell ref="T368:U373"/>
    <mergeCell ref="T387:U390"/>
    <mergeCell ref="T393:U393"/>
    <mergeCell ref="T394:U394"/>
    <mergeCell ref="R377:U377"/>
    <mergeCell ref="R378:U378"/>
    <mergeCell ref="R379:U379"/>
    <mergeCell ref="R385:S385"/>
    <mergeCell ref="N386:O386"/>
    <mergeCell ref="T386:U386"/>
    <mergeCell ref="R390:S392"/>
    <mergeCell ref="E398:I398"/>
    <mergeCell ref="K398:P398"/>
    <mergeCell ref="R398:U398"/>
    <mergeCell ref="E389:E390"/>
    <mergeCell ref="E400:E405"/>
    <mergeCell ref="E387:G387"/>
    <mergeCell ref="H388:I388"/>
    <mergeCell ref="F389:F390"/>
    <mergeCell ref="G389:G390"/>
    <mergeCell ref="H389:H390"/>
    <mergeCell ref="B398:C398"/>
    <mergeCell ref="B400:C40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29"/>
    <col customWidth="1" min="2" max="2" width="29.86"/>
    <col customWidth="1" min="3" max="3" width="46.71"/>
    <col customWidth="1" min="4" max="4" width="16.57"/>
    <col customWidth="1" min="5" max="5" width="19.0"/>
    <col customWidth="1" min="6" max="10" width="10.71"/>
    <col customWidth="1" min="11" max="11" width="44.29"/>
    <col customWidth="1" min="12" max="16382" width="10.71"/>
  </cols>
  <sheetData>
    <row r="1">
      <c r="A1" s="296" t="s">
        <v>230</v>
      </c>
      <c r="B1" s="297"/>
      <c r="C1" s="297"/>
      <c r="D1" s="297"/>
      <c r="E1" s="297"/>
      <c r="F1" s="297"/>
      <c r="G1" s="297"/>
      <c r="H1" s="297"/>
      <c r="I1" s="297"/>
      <c r="J1" s="297"/>
      <c r="K1" s="298"/>
    </row>
    <row r="2">
      <c r="A2" s="299"/>
      <c r="K2" s="300"/>
    </row>
    <row r="3">
      <c r="A3" s="301" t="s">
        <v>231</v>
      </c>
      <c r="C3" s="302" t="s">
        <v>232</v>
      </c>
      <c r="D3" s="303"/>
      <c r="E3" s="304"/>
      <c r="K3" s="300"/>
    </row>
    <row r="4">
      <c r="A4" s="305" t="s">
        <v>233</v>
      </c>
      <c r="C4" s="306" t="s">
        <v>234</v>
      </c>
      <c r="E4" s="307"/>
      <c r="G4" s="302" t="s">
        <v>235</v>
      </c>
      <c r="H4" s="303"/>
      <c r="I4" s="303"/>
      <c r="J4" s="303"/>
      <c r="K4" s="308"/>
    </row>
    <row r="5">
      <c r="A5" s="309" t="s">
        <v>236</v>
      </c>
      <c r="C5" s="306" t="s">
        <v>236</v>
      </c>
      <c r="E5" s="307"/>
      <c r="G5" s="306" t="s">
        <v>234</v>
      </c>
      <c r="K5" s="300"/>
    </row>
    <row r="6">
      <c r="A6" s="310"/>
      <c r="C6" s="311" t="s">
        <v>237</v>
      </c>
      <c r="D6" s="312"/>
      <c r="E6" s="313"/>
      <c r="G6" s="306" t="s">
        <v>236</v>
      </c>
      <c r="K6" s="300"/>
    </row>
    <row r="7">
      <c r="A7" s="310"/>
      <c r="G7" s="311" t="s">
        <v>237</v>
      </c>
      <c r="H7" s="312"/>
      <c r="I7" s="312"/>
      <c r="J7" s="312"/>
      <c r="K7" s="314"/>
    </row>
    <row r="8">
      <c r="A8" s="315" t="s">
        <v>238</v>
      </c>
      <c r="C8" s="302" t="s">
        <v>239</v>
      </c>
      <c r="D8" s="303"/>
      <c r="E8" s="304"/>
      <c r="K8" s="300"/>
    </row>
    <row r="9">
      <c r="A9" s="305" t="s">
        <v>234</v>
      </c>
      <c r="C9" s="306" t="s">
        <v>234</v>
      </c>
      <c r="E9" s="307"/>
      <c r="G9" s="302" t="s">
        <v>240</v>
      </c>
      <c r="H9" s="303"/>
      <c r="I9" s="303"/>
      <c r="J9" s="303"/>
      <c r="K9" s="308"/>
    </row>
    <row r="10">
      <c r="A10" s="309"/>
      <c r="C10" s="311"/>
      <c r="D10" s="312"/>
      <c r="E10" s="313"/>
      <c r="G10" s="306" t="s">
        <v>234</v>
      </c>
      <c r="K10" s="300"/>
    </row>
    <row r="11">
      <c r="A11" s="310"/>
      <c r="G11" s="311"/>
      <c r="H11" s="312"/>
      <c r="I11" s="312"/>
      <c r="J11" s="312"/>
      <c r="K11" s="314"/>
    </row>
    <row r="12">
      <c r="A12" s="315" t="s">
        <v>241</v>
      </c>
      <c r="C12" s="302" t="s">
        <v>242</v>
      </c>
      <c r="D12" s="303"/>
      <c r="E12" s="304"/>
      <c r="K12" s="300"/>
    </row>
    <row r="13">
      <c r="A13" s="309" t="s">
        <v>243</v>
      </c>
      <c r="C13" s="311" t="s">
        <v>244</v>
      </c>
      <c r="D13" s="312"/>
      <c r="E13" s="313"/>
      <c r="G13" s="302" t="s">
        <v>245</v>
      </c>
      <c r="H13" s="303"/>
      <c r="I13" s="303"/>
      <c r="J13" s="303"/>
      <c r="K13" s="308"/>
    </row>
    <row r="14">
      <c r="A14" s="310"/>
      <c r="G14" s="311" t="s">
        <v>244</v>
      </c>
      <c r="H14" s="312"/>
      <c r="I14" s="312"/>
      <c r="J14" s="312"/>
      <c r="K14" s="314"/>
    </row>
    <row r="15">
      <c r="A15" s="315" t="s">
        <v>246</v>
      </c>
      <c r="C15" s="302" t="s">
        <v>247</v>
      </c>
      <c r="D15" s="303"/>
      <c r="E15" s="304"/>
      <c r="K15" s="300"/>
    </row>
    <row r="16">
      <c r="A16" s="305" t="s">
        <v>233</v>
      </c>
      <c r="C16" s="306" t="s">
        <v>233</v>
      </c>
      <c r="E16" s="307"/>
      <c r="G16" s="302" t="s">
        <v>248</v>
      </c>
      <c r="H16" s="303"/>
      <c r="I16" s="303"/>
      <c r="J16" s="303"/>
      <c r="K16" s="304"/>
    </row>
    <row r="17">
      <c r="A17" s="309" t="s">
        <v>236</v>
      </c>
      <c r="C17" s="311" t="s">
        <v>236</v>
      </c>
      <c r="D17" s="312"/>
      <c r="E17" s="313"/>
      <c r="G17" s="316" t="s">
        <v>233</v>
      </c>
      <c r="K17" s="307"/>
    </row>
    <row r="18">
      <c r="A18" s="310"/>
      <c r="G18" s="317" t="s">
        <v>236</v>
      </c>
      <c r="H18" s="312"/>
      <c r="I18" s="312"/>
      <c r="J18" s="312"/>
      <c r="K18" s="313"/>
    </row>
    <row r="19">
      <c r="A19" s="318"/>
      <c r="B19" s="319"/>
      <c r="C19" s="319"/>
      <c r="D19" s="319"/>
      <c r="E19" s="319"/>
      <c r="F19" s="319"/>
      <c r="G19" s="320"/>
      <c r="H19" s="319"/>
      <c r="I19" s="319"/>
      <c r="J19" s="319"/>
      <c r="K19" s="321"/>
    </row>
    <row r="21" ht="15.75" customHeight="1"/>
    <row r="22" ht="15.75" customHeight="1"/>
    <row r="23" ht="15.75" customHeight="1">
      <c r="A23" s="322" t="s">
        <v>249</v>
      </c>
      <c r="B23" s="5"/>
      <c r="C23" s="5"/>
      <c r="D23" s="5"/>
      <c r="E23" s="5"/>
      <c r="F23" s="5"/>
      <c r="G23" s="5"/>
      <c r="H23" s="5"/>
      <c r="I23" s="5"/>
      <c r="J23" s="5"/>
      <c r="K23" s="3"/>
    </row>
    <row r="24" ht="15.75" customHeight="1"/>
    <row r="25" ht="15.75" customHeight="1">
      <c r="A25" s="323" t="s">
        <v>231</v>
      </c>
      <c r="C25" s="324" t="s">
        <v>250</v>
      </c>
      <c r="D25" s="325"/>
      <c r="E25" s="326"/>
      <c r="G25" s="324" t="s">
        <v>251</v>
      </c>
      <c r="H25" s="325"/>
      <c r="I25" s="325"/>
      <c r="J25" s="325"/>
      <c r="K25" s="326"/>
    </row>
    <row r="26" ht="15.75" customHeight="1">
      <c r="A26" s="327" t="s">
        <v>252</v>
      </c>
      <c r="C26" s="328" t="s">
        <v>253</v>
      </c>
      <c r="E26" s="329"/>
      <c r="G26" s="328" t="s">
        <v>254</v>
      </c>
      <c r="K26" s="329"/>
    </row>
    <row r="27" ht="15.75" customHeight="1">
      <c r="A27" s="330" t="s">
        <v>255</v>
      </c>
      <c r="C27" s="331"/>
      <c r="D27" s="332"/>
      <c r="E27" s="333"/>
      <c r="G27" s="328"/>
      <c r="K27" s="329"/>
    </row>
    <row r="28" ht="15.75" customHeight="1">
      <c r="G28" s="331"/>
      <c r="H28" s="332"/>
      <c r="I28" s="332"/>
      <c r="J28" s="332"/>
      <c r="K28" s="333"/>
    </row>
    <row r="29" ht="15.75" customHeight="1">
      <c r="A29" s="323" t="s">
        <v>238</v>
      </c>
      <c r="C29" s="324" t="s">
        <v>256</v>
      </c>
      <c r="D29" s="325"/>
      <c r="E29" s="326"/>
    </row>
    <row r="30" ht="15.75" customHeight="1">
      <c r="A30" s="327" t="s">
        <v>252</v>
      </c>
      <c r="C30" s="328" t="s">
        <v>257</v>
      </c>
      <c r="E30" s="329"/>
      <c r="G30" s="324" t="s">
        <v>258</v>
      </c>
      <c r="H30" s="325"/>
      <c r="I30" s="325"/>
      <c r="J30" s="325"/>
      <c r="K30" s="326"/>
    </row>
    <row r="31" ht="15.75" customHeight="1">
      <c r="A31" s="327" t="s">
        <v>255</v>
      </c>
      <c r="C31" s="331"/>
      <c r="D31" s="332"/>
      <c r="E31" s="333"/>
      <c r="G31" s="328" t="s">
        <v>254</v>
      </c>
      <c r="K31" s="329"/>
    </row>
    <row r="32" ht="15.75" customHeight="1">
      <c r="A32" s="330" t="s">
        <v>259</v>
      </c>
      <c r="G32" s="331"/>
      <c r="H32" s="332"/>
      <c r="I32" s="332"/>
      <c r="J32" s="332"/>
      <c r="K32" s="333"/>
    </row>
    <row r="33" ht="15.75" customHeight="1">
      <c r="C33" s="324" t="s">
        <v>260</v>
      </c>
      <c r="D33" s="325"/>
      <c r="E33" s="326"/>
    </row>
    <row r="34" ht="15.75" customHeight="1">
      <c r="A34" s="323" t="s">
        <v>241</v>
      </c>
      <c r="C34" s="331" t="s">
        <v>257</v>
      </c>
      <c r="D34" s="332"/>
      <c r="E34" s="333"/>
      <c r="G34" s="324" t="s">
        <v>261</v>
      </c>
      <c r="H34" s="325"/>
      <c r="I34" s="325"/>
      <c r="J34" s="325"/>
      <c r="K34" s="326"/>
    </row>
    <row r="35" ht="15.75" customHeight="1">
      <c r="A35" s="327" t="s">
        <v>252</v>
      </c>
      <c r="G35" s="331" t="s">
        <v>254</v>
      </c>
      <c r="H35" s="332"/>
      <c r="I35" s="332"/>
      <c r="J35" s="332"/>
      <c r="K35" s="333"/>
    </row>
    <row r="36" ht="15.75" customHeight="1">
      <c r="A36" s="327" t="s">
        <v>255</v>
      </c>
      <c r="C36" s="324" t="s">
        <v>262</v>
      </c>
      <c r="D36" s="325"/>
      <c r="E36" s="326"/>
    </row>
    <row r="37" ht="15.75" customHeight="1">
      <c r="A37" s="330" t="s">
        <v>259</v>
      </c>
      <c r="C37" s="328" t="s">
        <v>263</v>
      </c>
      <c r="E37" s="329"/>
      <c r="G37" s="324" t="s">
        <v>264</v>
      </c>
      <c r="H37" s="325"/>
      <c r="I37" s="325"/>
      <c r="J37" s="325"/>
      <c r="K37" s="326"/>
    </row>
    <row r="38" ht="15.75" customHeight="1">
      <c r="C38" s="331"/>
      <c r="D38" s="332"/>
      <c r="E38" s="333"/>
      <c r="G38" s="334" t="s">
        <v>254</v>
      </c>
      <c r="H38" s="332"/>
      <c r="I38" s="332"/>
      <c r="J38" s="332"/>
      <c r="K38" s="333"/>
    </row>
    <row r="39" ht="15.75" customHeight="1">
      <c r="A39" s="323" t="s">
        <v>246</v>
      </c>
    </row>
    <row r="40" ht="15.75" customHeight="1">
      <c r="A40" s="327" t="s">
        <v>263</v>
      </c>
    </row>
    <row r="41" ht="15.75" customHeight="1">
      <c r="A41" s="330"/>
    </row>
    <row r="42" ht="15.75" customHeight="1"/>
    <row r="43" ht="15.75" customHeight="1">
      <c r="A43" s="335" t="s">
        <v>265</v>
      </c>
      <c r="B43" s="336"/>
    </row>
    <row r="44" ht="15.75" customHeight="1"/>
    <row r="45" ht="15.75" customHeight="1">
      <c r="A45" s="337" t="s">
        <v>266</v>
      </c>
      <c r="B45" s="338">
        <v>0.025</v>
      </c>
    </row>
    <row r="46" ht="15.75" customHeight="1">
      <c r="A46" s="337" t="s">
        <v>267</v>
      </c>
      <c r="B46" s="338">
        <v>0.035</v>
      </c>
      <c r="G46" s="1"/>
      <c r="H46" s="1"/>
      <c r="I46" s="1"/>
      <c r="J46" s="1"/>
      <c r="K46" s="1"/>
    </row>
    <row r="47" ht="15.75" customHeight="1">
      <c r="A47" s="339" t="s">
        <v>268</v>
      </c>
      <c r="B47" s="340">
        <v>0.1</v>
      </c>
      <c r="C47" s="1"/>
      <c r="D47" s="1"/>
      <c r="E47" s="1"/>
      <c r="F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341" t="s">
        <v>269</v>
      </c>
      <c r="BN47" s="342" t="s">
        <v>61</v>
      </c>
      <c r="BO47" s="342" t="s">
        <v>269</v>
      </c>
      <c r="BP47" s="342" t="s">
        <v>61</v>
      </c>
      <c r="BQ47" s="342" t="s">
        <v>269</v>
      </c>
      <c r="BR47" s="342" t="s">
        <v>61</v>
      </c>
      <c r="BS47" s="342" t="s">
        <v>269</v>
      </c>
      <c r="BT47" s="342" t="s">
        <v>61</v>
      </c>
      <c r="BU47" s="342" t="s">
        <v>269</v>
      </c>
      <c r="BV47" s="342" t="s">
        <v>61</v>
      </c>
      <c r="BW47" s="342" t="s">
        <v>269</v>
      </c>
      <c r="BX47" s="342" t="s">
        <v>61</v>
      </c>
      <c r="BY47" s="342" t="s">
        <v>269</v>
      </c>
      <c r="BZ47" s="342" t="s">
        <v>61</v>
      </c>
      <c r="CA47" s="342" t="s">
        <v>269</v>
      </c>
      <c r="CB47" s="342" t="s">
        <v>61</v>
      </c>
      <c r="CC47" s="342" t="s">
        <v>269</v>
      </c>
      <c r="CD47" s="342" t="s">
        <v>61</v>
      </c>
      <c r="CE47" s="342" t="s">
        <v>269</v>
      </c>
      <c r="CF47" s="342" t="s">
        <v>61</v>
      </c>
      <c r="CG47" s="342" t="s">
        <v>269</v>
      </c>
      <c r="CH47" s="342" t="s">
        <v>61</v>
      </c>
      <c r="CI47" s="342" t="s">
        <v>269</v>
      </c>
      <c r="CJ47" s="342" t="s">
        <v>61</v>
      </c>
      <c r="CK47" s="342" t="s">
        <v>269</v>
      </c>
      <c r="CL47" s="342" t="s">
        <v>61</v>
      </c>
      <c r="CM47" s="342" t="s">
        <v>269</v>
      </c>
      <c r="CN47" s="342" t="s">
        <v>61</v>
      </c>
      <c r="CO47" s="342" t="s">
        <v>269</v>
      </c>
      <c r="CP47" s="342" t="s">
        <v>61</v>
      </c>
      <c r="CQ47" s="342" t="s">
        <v>269</v>
      </c>
      <c r="CR47" s="342" t="s">
        <v>61</v>
      </c>
      <c r="CS47" s="342" t="s">
        <v>269</v>
      </c>
      <c r="CT47" s="342" t="s">
        <v>61</v>
      </c>
      <c r="CU47" s="342" t="s">
        <v>269</v>
      </c>
      <c r="CV47" s="342" t="s">
        <v>61</v>
      </c>
      <c r="CW47" s="342" t="s">
        <v>269</v>
      </c>
      <c r="CX47" s="342" t="s">
        <v>61</v>
      </c>
      <c r="CY47" s="342" t="s">
        <v>269</v>
      </c>
      <c r="CZ47" s="342" t="s">
        <v>61</v>
      </c>
      <c r="DA47" s="342" t="s">
        <v>269</v>
      </c>
      <c r="DB47" s="342" t="s">
        <v>61</v>
      </c>
      <c r="DC47" s="342" t="s">
        <v>269</v>
      </c>
      <c r="DD47" s="342" t="s">
        <v>61</v>
      </c>
      <c r="DE47" s="342" t="s">
        <v>269</v>
      </c>
      <c r="DF47" s="342" t="s">
        <v>61</v>
      </c>
      <c r="DG47" s="342" t="s">
        <v>269</v>
      </c>
      <c r="DH47" s="342" t="s">
        <v>61</v>
      </c>
      <c r="DI47" s="342" t="s">
        <v>269</v>
      </c>
      <c r="DJ47" s="342" t="s">
        <v>61</v>
      </c>
      <c r="DK47" s="342" t="s">
        <v>269</v>
      </c>
      <c r="DL47" s="342" t="s">
        <v>61</v>
      </c>
      <c r="DM47" s="342" t="s">
        <v>269</v>
      </c>
      <c r="DN47" s="342" t="s">
        <v>61</v>
      </c>
      <c r="DO47" s="342" t="s">
        <v>269</v>
      </c>
      <c r="DP47" s="342" t="s">
        <v>61</v>
      </c>
      <c r="DQ47" s="342" t="s">
        <v>269</v>
      </c>
      <c r="DR47" s="342" t="s">
        <v>61</v>
      </c>
      <c r="DS47" s="342" t="s">
        <v>269</v>
      </c>
      <c r="DT47" s="342" t="s">
        <v>61</v>
      </c>
      <c r="DU47" s="342" t="s">
        <v>269</v>
      </c>
      <c r="DV47" s="342" t="s">
        <v>61</v>
      </c>
      <c r="DW47" s="342" t="s">
        <v>269</v>
      </c>
      <c r="DX47" s="342" t="s">
        <v>61</v>
      </c>
      <c r="DY47" s="342" t="s">
        <v>269</v>
      </c>
      <c r="DZ47" s="342" t="s">
        <v>61</v>
      </c>
      <c r="EA47" s="342" t="s">
        <v>269</v>
      </c>
      <c r="EB47" s="342" t="s">
        <v>61</v>
      </c>
      <c r="EC47" s="342" t="s">
        <v>269</v>
      </c>
      <c r="ED47" s="342" t="s">
        <v>61</v>
      </c>
      <c r="EE47" s="342" t="s">
        <v>269</v>
      </c>
      <c r="EF47" s="342" t="s">
        <v>61</v>
      </c>
      <c r="EG47" s="342" t="s">
        <v>269</v>
      </c>
      <c r="EH47" s="342" t="s">
        <v>61</v>
      </c>
      <c r="EI47" s="342" t="s">
        <v>269</v>
      </c>
      <c r="EJ47" s="342" t="s">
        <v>61</v>
      </c>
      <c r="EK47" s="342" t="s">
        <v>269</v>
      </c>
      <c r="EL47" s="342" t="s">
        <v>61</v>
      </c>
      <c r="EM47" s="342" t="s">
        <v>269</v>
      </c>
      <c r="EN47" s="342" t="s">
        <v>61</v>
      </c>
      <c r="EO47" s="342" t="s">
        <v>269</v>
      </c>
      <c r="EP47" s="342" t="s">
        <v>61</v>
      </c>
      <c r="EQ47" s="342" t="s">
        <v>269</v>
      </c>
      <c r="ER47" s="342" t="s">
        <v>61</v>
      </c>
      <c r="ES47" s="342" t="s">
        <v>269</v>
      </c>
      <c r="ET47" s="342" t="s">
        <v>61</v>
      </c>
      <c r="EU47" s="342" t="s">
        <v>269</v>
      </c>
      <c r="EV47" s="342" t="s">
        <v>61</v>
      </c>
      <c r="EW47" s="342" t="s">
        <v>269</v>
      </c>
      <c r="EX47" s="342" t="s">
        <v>61</v>
      </c>
      <c r="EY47" s="342" t="s">
        <v>269</v>
      </c>
      <c r="EZ47" s="342" t="s">
        <v>61</v>
      </c>
      <c r="FA47" s="342" t="s">
        <v>269</v>
      </c>
      <c r="FB47" s="342" t="s">
        <v>61</v>
      </c>
      <c r="FC47" s="342" t="s">
        <v>269</v>
      </c>
      <c r="FD47" s="342" t="s">
        <v>61</v>
      </c>
      <c r="FE47" s="342" t="s">
        <v>269</v>
      </c>
      <c r="FF47" s="342" t="s">
        <v>61</v>
      </c>
      <c r="FG47" s="342" t="s">
        <v>269</v>
      </c>
      <c r="FH47" s="342" t="s">
        <v>61</v>
      </c>
      <c r="FI47" s="342" t="s">
        <v>269</v>
      </c>
      <c r="FJ47" s="342" t="s">
        <v>61</v>
      </c>
      <c r="FK47" s="342" t="s">
        <v>269</v>
      </c>
      <c r="FL47" s="342" t="s">
        <v>61</v>
      </c>
      <c r="FM47" s="342" t="s">
        <v>269</v>
      </c>
      <c r="FN47" s="342" t="s">
        <v>61</v>
      </c>
      <c r="FO47" s="342" t="s">
        <v>269</v>
      </c>
      <c r="FP47" s="342" t="s">
        <v>61</v>
      </c>
      <c r="FQ47" s="342" t="s">
        <v>269</v>
      </c>
      <c r="FR47" s="342" t="s">
        <v>61</v>
      </c>
      <c r="FS47" s="342" t="s">
        <v>269</v>
      </c>
      <c r="FT47" s="342" t="s">
        <v>61</v>
      </c>
      <c r="FU47" s="342" t="s">
        <v>269</v>
      </c>
      <c r="FV47" s="342" t="s">
        <v>61</v>
      </c>
      <c r="FW47" s="342" t="s">
        <v>269</v>
      </c>
      <c r="FX47" s="342" t="s">
        <v>61</v>
      </c>
      <c r="FY47" s="342" t="s">
        <v>269</v>
      </c>
      <c r="FZ47" s="342" t="s">
        <v>61</v>
      </c>
      <c r="GA47" s="342" t="s">
        <v>269</v>
      </c>
      <c r="GB47" s="342" t="s">
        <v>61</v>
      </c>
      <c r="GC47" s="342" t="s">
        <v>269</v>
      </c>
      <c r="GD47" s="342" t="s">
        <v>61</v>
      </c>
      <c r="GE47" s="342" t="s">
        <v>269</v>
      </c>
      <c r="GF47" s="342" t="s">
        <v>61</v>
      </c>
      <c r="GG47" s="342" t="s">
        <v>269</v>
      </c>
      <c r="GH47" s="342" t="s">
        <v>61</v>
      </c>
      <c r="GI47" s="342" t="s">
        <v>269</v>
      </c>
      <c r="GJ47" s="342" t="s">
        <v>61</v>
      </c>
      <c r="GK47" s="342" t="s">
        <v>269</v>
      </c>
      <c r="GL47" s="342" t="s">
        <v>61</v>
      </c>
      <c r="GM47" s="342" t="s">
        <v>269</v>
      </c>
      <c r="GN47" s="342" t="s">
        <v>61</v>
      </c>
      <c r="GO47" s="342" t="s">
        <v>269</v>
      </c>
      <c r="GP47" s="342" t="s">
        <v>61</v>
      </c>
      <c r="GQ47" s="342" t="s">
        <v>269</v>
      </c>
      <c r="GR47" s="342" t="s">
        <v>61</v>
      </c>
      <c r="GS47" s="342" t="s">
        <v>269</v>
      </c>
      <c r="GT47" s="342" t="s">
        <v>61</v>
      </c>
      <c r="GU47" s="342" t="s">
        <v>269</v>
      </c>
      <c r="GV47" s="342" t="s">
        <v>61</v>
      </c>
      <c r="GW47" s="342" t="s">
        <v>269</v>
      </c>
      <c r="GX47" s="342" t="s">
        <v>61</v>
      </c>
      <c r="GY47" s="342" t="s">
        <v>269</v>
      </c>
      <c r="GZ47" s="342" t="s">
        <v>61</v>
      </c>
      <c r="HA47" s="342" t="s">
        <v>269</v>
      </c>
      <c r="HB47" s="342" t="s">
        <v>61</v>
      </c>
      <c r="HC47" s="342" t="s">
        <v>269</v>
      </c>
      <c r="HD47" s="342" t="s">
        <v>61</v>
      </c>
      <c r="HE47" s="342" t="s">
        <v>269</v>
      </c>
      <c r="HF47" s="342" t="s">
        <v>61</v>
      </c>
      <c r="HG47" s="342" t="s">
        <v>269</v>
      </c>
      <c r="HH47" s="342" t="s">
        <v>61</v>
      </c>
      <c r="HI47" s="342" t="s">
        <v>269</v>
      </c>
      <c r="HJ47" s="342" t="s">
        <v>61</v>
      </c>
      <c r="HK47" s="342" t="s">
        <v>269</v>
      </c>
      <c r="HL47" s="342" t="s">
        <v>61</v>
      </c>
      <c r="HM47" s="342" t="s">
        <v>269</v>
      </c>
      <c r="HN47" s="342" t="s">
        <v>61</v>
      </c>
      <c r="HO47" s="342" t="s">
        <v>269</v>
      </c>
      <c r="HP47" s="342" t="s">
        <v>61</v>
      </c>
      <c r="HQ47" s="342" t="s">
        <v>269</v>
      </c>
      <c r="HR47" s="342" t="s">
        <v>61</v>
      </c>
      <c r="HS47" s="342" t="s">
        <v>269</v>
      </c>
      <c r="HT47" s="342" t="s">
        <v>61</v>
      </c>
      <c r="HU47" s="342" t="s">
        <v>269</v>
      </c>
      <c r="HV47" s="342" t="s">
        <v>61</v>
      </c>
      <c r="HW47" s="342" t="s">
        <v>269</v>
      </c>
      <c r="HX47" s="342" t="s">
        <v>61</v>
      </c>
      <c r="HY47" s="342" t="s">
        <v>269</v>
      </c>
      <c r="HZ47" s="342" t="s">
        <v>61</v>
      </c>
      <c r="IA47" s="342" t="s">
        <v>269</v>
      </c>
      <c r="IB47" s="342" t="s">
        <v>61</v>
      </c>
      <c r="IC47" s="342" t="s">
        <v>269</v>
      </c>
      <c r="ID47" s="342" t="s">
        <v>61</v>
      </c>
      <c r="IE47" s="342" t="s">
        <v>269</v>
      </c>
      <c r="IF47" s="342" t="s">
        <v>61</v>
      </c>
      <c r="IG47" s="342" t="s">
        <v>269</v>
      </c>
      <c r="IH47" s="342" t="s">
        <v>61</v>
      </c>
      <c r="II47" s="342" t="s">
        <v>269</v>
      </c>
      <c r="IJ47" s="342" t="s">
        <v>61</v>
      </c>
      <c r="IK47" s="342" t="s">
        <v>269</v>
      </c>
      <c r="IL47" s="342" t="s">
        <v>61</v>
      </c>
      <c r="IM47" s="342" t="s">
        <v>269</v>
      </c>
      <c r="IN47" s="342" t="s">
        <v>61</v>
      </c>
      <c r="IO47" s="342" t="s">
        <v>269</v>
      </c>
      <c r="IP47" s="342" t="s">
        <v>61</v>
      </c>
      <c r="IQ47" s="342" t="s">
        <v>269</v>
      </c>
      <c r="IR47" s="342" t="s">
        <v>61</v>
      </c>
      <c r="IS47" s="342" t="s">
        <v>269</v>
      </c>
      <c r="IT47" s="342" t="s">
        <v>61</v>
      </c>
      <c r="IU47" s="342" t="s">
        <v>269</v>
      </c>
      <c r="IV47" s="342" t="s">
        <v>61</v>
      </c>
      <c r="IW47" s="342" t="s">
        <v>269</v>
      </c>
      <c r="IX47" s="342" t="s">
        <v>61</v>
      </c>
      <c r="IY47" s="342" t="s">
        <v>269</v>
      </c>
      <c r="IZ47" s="342" t="s">
        <v>61</v>
      </c>
      <c r="JA47" s="342" t="s">
        <v>269</v>
      </c>
      <c r="JB47" s="342" t="s">
        <v>61</v>
      </c>
      <c r="JC47" s="342" t="s">
        <v>269</v>
      </c>
      <c r="JD47" s="342" t="s">
        <v>61</v>
      </c>
      <c r="JE47" s="342" t="s">
        <v>269</v>
      </c>
      <c r="JF47" s="342" t="s">
        <v>61</v>
      </c>
      <c r="JG47" s="342" t="s">
        <v>269</v>
      </c>
      <c r="JH47" s="342" t="s">
        <v>61</v>
      </c>
      <c r="JI47" s="342" t="s">
        <v>269</v>
      </c>
      <c r="JJ47" s="342" t="s">
        <v>61</v>
      </c>
      <c r="JK47" s="342" t="s">
        <v>269</v>
      </c>
      <c r="JL47" s="342" t="s">
        <v>61</v>
      </c>
      <c r="JM47" s="342" t="s">
        <v>269</v>
      </c>
      <c r="JN47" s="342" t="s">
        <v>61</v>
      </c>
      <c r="JO47" s="342" t="s">
        <v>269</v>
      </c>
      <c r="JP47" s="342" t="s">
        <v>61</v>
      </c>
      <c r="JQ47" s="342" t="s">
        <v>269</v>
      </c>
      <c r="JR47" s="342" t="s">
        <v>61</v>
      </c>
      <c r="JS47" s="342" t="s">
        <v>269</v>
      </c>
      <c r="JT47" s="342" t="s">
        <v>61</v>
      </c>
      <c r="JU47" s="342" t="s">
        <v>269</v>
      </c>
      <c r="JV47" s="342" t="s">
        <v>61</v>
      </c>
      <c r="JW47" s="342" t="s">
        <v>269</v>
      </c>
      <c r="JX47" s="342" t="s">
        <v>61</v>
      </c>
      <c r="JY47" s="342" t="s">
        <v>269</v>
      </c>
      <c r="JZ47" s="342" t="s">
        <v>61</v>
      </c>
      <c r="KA47" s="342" t="s">
        <v>269</v>
      </c>
      <c r="KB47" s="342" t="s">
        <v>61</v>
      </c>
      <c r="KC47" s="342" t="s">
        <v>269</v>
      </c>
      <c r="KD47" s="342" t="s">
        <v>61</v>
      </c>
      <c r="KE47" s="342" t="s">
        <v>269</v>
      </c>
      <c r="KF47" s="342" t="s">
        <v>61</v>
      </c>
      <c r="KG47" s="342" t="s">
        <v>269</v>
      </c>
      <c r="KH47" s="342" t="s">
        <v>61</v>
      </c>
      <c r="KI47" s="342" t="s">
        <v>269</v>
      </c>
      <c r="KJ47" s="342" t="s">
        <v>61</v>
      </c>
      <c r="KK47" s="342" t="s">
        <v>269</v>
      </c>
      <c r="KL47" s="342" t="s">
        <v>61</v>
      </c>
      <c r="KM47" s="342" t="s">
        <v>269</v>
      </c>
      <c r="KN47" s="342" t="s">
        <v>61</v>
      </c>
      <c r="KO47" s="342" t="s">
        <v>269</v>
      </c>
      <c r="KP47" s="342" t="s">
        <v>61</v>
      </c>
      <c r="KQ47" s="342" t="s">
        <v>269</v>
      </c>
      <c r="KR47" s="342" t="s">
        <v>61</v>
      </c>
      <c r="KS47" s="342" t="s">
        <v>269</v>
      </c>
      <c r="KT47" s="342" t="s">
        <v>61</v>
      </c>
      <c r="KU47" s="342" t="s">
        <v>269</v>
      </c>
      <c r="KV47" s="342" t="s">
        <v>61</v>
      </c>
      <c r="KW47" s="342" t="s">
        <v>269</v>
      </c>
      <c r="KX47" s="342" t="s">
        <v>61</v>
      </c>
      <c r="KY47" s="342" t="s">
        <v>269</v>
      </c>
      <c r="KZ47" s="342" t="s">
        <v>61</v>
      </c>
      <c r="LA47" s="342" t="s">
        <v>269</v>
      </c>
      <c r="LB47" s="342" t="s">
        <v>61</v>
      </c>
      <c r="LC47" s="342" t="s">
        <v>269</v>
      </c>
      <c r="LD47" s="342" t="s">
        <v>61</v>
      </c>
      <c r="LE47" s="342" t="s">
        <v>269</v>
      </c>
      <c r="LF47" s="342" t="s">
        <v>61</v>
      </c>
      <c r="LG47" s="342" t="s">
        <v>269</v>
      </c>
      <c r="LH47" s="342" t="s">
        <v>61</v>
      </c>
      <c r="LI47" s="342" t="s">
        <v>269</v>
      </c>
      <c r="LJ47" s="342" t="s">
        <v>61</v>
      </c>
      <c r="LK47" s="342" t="s">
        <v>269</v>
      </c>
      <c r="LL47" s="342" t="s">
        <v>61</v>
      </c>
      <c r="LM47" s="342" t="s">
        <v>269</v>
      </c>
      <c r="LN47" s="342" t="s">
        <v>61</v>
      </c>
      <c r="LO47" s="342" t="s">
        <v>269</v>
      </c>
      <c r="LP47" s="342" t="s">
        <v>61</v>
      </c>
      <c r="LQ47" s="342" t="s">
        <v>269</v>
      </c>
      <c r="LR47" s="342" t="s">
        <v>61</v>
      </c>
      <c r="LS47" s="342" t="s">
        <v>269</v>
      </c>
      <c r="LT47" s="342" t="s">
        <v>61</v>
      </c>
      <c r="LU47" s="342" t="s">
        <v>269</v>
      </c>
      <c r="LV47" s="342" t="s">
        <v>61</v>
      </c>
      <c r="LW47" s="342" t="s">
        <v>269</v>
      </c>
      <c r="LX47" s="342" t="s">
        <v>61</v>
      </c>
      <c r="LY47" s="342" t="s">
        <v>269</v>
      </c>
      <c r="LZ47" s="342" t="s">
        <v>61</v>
      </c>
      <c r="MA47" s="342" t="s">
        <v>269</v>
      </c>
      <c r="MB47" s="342" t="s">
        <v>61</v>
      </c>
      <c r="MC47" s="342" t="s">
        <v>269</v>
      </c>
      <c r="MD47" s="342" t="s">
        <v>61</v>
      </c>
      <c r="ME47" s="342" t="s">
        <v>269</v>
      </c>
      <c r="MF47" s="342" t="s">
        <v>61</v>
      </c>
      <c r="MG47" s="342" t="s">
        <v>269</v>
      </c>
      <c r="MH47" s="342" t="s">
        <v>61</v>
      </c>
      <c r="MI47" s="342" t="s">
        <v>269</v>
      </c>
      <c r="MJ47" s="342" t="s">
        <v>61</v>
      </c>
      <c r="MK47" s="342" t="s">
        <v>269</v>
      </c>
      <c r="ML47" s="342" t="s">
        <v>61</v>
      </c>
      <c r="MM47" s="342" t="s">
        <v>269</v>
      </c>
      <c r="MN47" s="342" t="s">
        <v>61</v>
      </c>
      <c r="MO47" s="342" t="s">
        <v>269</v>
      </c>
      <c r="MP47" s="342" t="s">
        <v>61</v>
      </c>
      <c r="MQ47" s="342" t="s">
        <v>269</v>
      </c>
      <c r="MR47" s="342" t="s">
        <v>61</v>
      </c>
      <c r="MS47" s="342" t="s">
        <v>269</v>
      </c>
      <c r="MT47" s="342" t="s">
        <v>61</v>
      </c>
      <c r="MU47" s="342" t="s">
        <v>269</v>
      </c>
      <c r="MV47" s="342" t="s">
        <v>61</v>
      </c>
      <c r="MW47" s="342" t="s">
        <v>269</v>
      </c>
      <c r="MX47" s="342" t="s">
        <v>61</v>
      </c>
      <c r="MY47" s="342" t="s">
        <v>269</v>
      </c>
      <c r="MZ47" s="342" t="s">
        <v>61</v>
      </c>
      <c r="NA47" s="342" t="s">
        <v>269</v>
      </c>
      <c r="NB47" s="342" t="s">
        <v>61</v>
      </c>
      <c r="NC47" s="342" t="s">
        <v>269</v>
      </c>
      <c r="ND47" s="342" t="s">
        <v>61</v>
      </c>
      <c r="NE47" s="342" t="s">
        <v>269</v>
      </c>
      <c r="NF47" s="342" t="s">
        <v>61</v>
      </c>
      <c r="NG47" s="342" t="s">
        <v>269</v>
      </c>
      <c r="NH47" s="342" t="s">
        <v>61</v>
      </c>
      <c r="NI47" s="342" t="s">
        <v>269</v>
      </c>
      <c r="NJ47" s="342" t="s">
        <v>61</v>
      </c>
      <c r="NK47" s="342" t="s">
        <v>269</v>
      </c>
      <c r="NL47" s="342" t="s">
        <v>61</v>
      </c>
      <c r="NM47" s="342" t="s">
        <v>269</v>
      </c>
      <c r="NN47" s="342" t="s">
        <v>61</v>
      </c>
      <c r="NO47" s="342" t="s">
        <v>269</v>
      </c>
      <c r="NP47" s="342" t="s">
        <v>61</v>
      </c>
      <c r="NQ47" s="342" t="s">
        <v>269</v>
      </c>
      <c r="NR47" s="342" t="s">
        <v>61</v>
      </c>
      <c r="NS47" s="342" t="s">
        <v>269</v>
      </c>
      <c r="NT47" s="342" t="s">
        <v>61</v>
      </c>
      <c r="NU47" s="342" t="s">
        <v>269</v>
      </c>
      <c r="NV47" s="342" t="s">
        <v>61</v>
      </c>
      <c r="NW47" s="342" t="s">
        <v>269</v>
      </c>
      <c r="NX47" s="342" t="s">
        <v>61</v>
      </c>
      <c r="NY47" s="342" t="s">
        <v>269</v>
      </c>
      <c r="NZ47" s="342" t="s">
        <v>61</v>
      </c>
      <c r="OA47" s="342" t="s">
        <v>269</v>
      </c>
      <c r="OB47" s="342" t="s">
        <v>61</v>
      </c>
      <c r="OC47" s="342" t="s">
        <v>269</v>
      </c>
      <c r="OD47" s="342" t="s">
        <v>61</v>
      </c>
      <c r="OE47" s="342" t="s">
        <v>269</v>
      </c>
      <c r="OF47" s="342" t="s">
        <v>61</v>
      </c>
      <c r="OG47" s="342" t="s">
        <v>269</v>
      </c>
      <c r="OH47" s="342" t="s">
        <v>61</v>
      </c>
      <c r="OI47" s="342" t="s">
        <v>269</v>
      </c>
      <c r="OJ47" s="342" t="s">
        <v>61</v>
      </c>
      <c r="OK47" s="342" t="s">
        <v>269</v>
      </c>
      <c r="OL47" s="342" t="s">
        <v>61</v>
      </c>
      <c r="OM47" s="342" t="s">
        <v>269</v>
      </c>
      <c r="ON47" s="342" t="s">
        <v>61</v>
      </c>
      <c r="OO47" s="342" t="s">
        <v>269</v>
      </c>
      <c r="OP47" s="342" t="s">
        <v>61</v>
      </c>
      <c r="OQ47" s="342" t="s">
        <v>269</v>
      </c>
      <c r="OR47" s="342" t="s">
        <v>61</v>
      </c>
      <c r="OS47" s="342" t="s">
        <v>269</v>
      </c>
      <c r="OT47" s="342" t="s">
        <v>61</v>
      </c>
      <c r="OU47" s="342" t="s">
        <v>269</v>
      </c>
      <c r="OV47" s="342" t="s">
        <v>61</v>
      </c>
      <c r="OW47" s="342" t="s">
        <v>269</v>
      </c>
      <c r="OX47" s="342" t="s">
        <v>61</v>
      </c>
      <c r="OY47" s="342" t="s">
        <v>269</v>
      </c>
      <c r="OZ47" s="342" t="s">
        <v>61</v>
      </c>
      <c r="PA47" s="342" t="s">
        <v>269</v>
      </c>
      <c r="PB47" s="342" t="s">
        <v>61</v>
      </c>
      <c r="PC47" s="342" t="s">
        <v>269</v>
      </c>
      <c r="PD47" s="342" t="s">
        <v>61</v>
      </c>
      <c r="PE47" s="342" t="s">
        <v>269</v>
      </c>
      <c r="PF47" s="342" t="s">
        <v>61</v>
      </c>
      <c r="PG47" s="342" t="s">
        <v>269</v>
      </c>
      <c r="PH47" s="342" t="s">
        <v>61</v>
      </c>
      <c r="PI47" s="342" t="s">
        <v>269</v>
      </c>
      <c r="PJ47" s="342" t="s">
        <v>61</v>
      </c>
      <c r="PK47" s="342" t="s">
        <v>269</v>
      </c>
      <c r="PL47" s="342" t="s">
        <v>61</v>
      </c>
      <c r="PM47" s="342" t="s">
        <v>269</v>
      </c>
      <c r="PN47" s="342" t="s">
        <v>61</v>
      </c>
      <c r="PO47" s="342" t="s">
        <v>269</v>
      </c>
      <c r="PP47" s="342" t="s">
        <v>61</v>
      </c>
      <c r="PQ47" s="342" t="s">
        <v>269</v>
      </c>
      <c r="PR47" s="342" t="s">
        <v>61</v>
      </c>
      <c r="PS47" s="342" t="s">
        <v>269</v>
      </c>
      <c r="PT47" s="342" t="s">
        <v>61</v>
      </c>
      <c r="PU47" s="342" t="s">
        <v>269</v>
      </c>
      <c r="PV47" s="342" t="s">
        <v>61</v>
      </c>
      <c r="PW47" s="342" t="s">
        <v>269</v>
      </c>
      <c r="PX47" s="342" t="s">
        <v>61</v>
      </c>
      <c r="PY47" s="342" t="s">
        <v>269</v>
      </c>
      <c r="PZ47" s="342" t="s">
        <v>61</v>
      </c>
      <c r="QA47" s="342" t="s">
        <v>269</v>
      </c>
      <c r="QB47" s="342" t="s">
        <v>61</v>
      </c>
      <c r="QC47" s="342" t="s">
        <v>269</v>
      </c>
      <c r="QD47" s="342" t="s">
        <v>61</v>
      </c>
      <c r="QE47" s="342" t="s">
        <v>269</v>
      </c>
      <c r="QF47" s="342" t="s">
        <v>61</v>
      </c>
      <c r="QG47" s="342" t="s">
        <v>269</v>
      </c>
      <c r="QH47" s="342" t="s">
        <v>61</v>
      </c>
      <c r="QI47" s="342" t="s">
        <v>269</v>
      </c>
      <c r="QJ47" s="342" t="s">
        <v>61</v>
      </c>
      <c r="QK47" s="342" t="s">
        <v>269</v>
      </c>
      <c r="QL47" s="342" t="s">
        <v>61</v>
      </c>
      <c r="QM47" s="342" t="s">
        <v>269</v>
      </c>
      <c r="QN47" s="342" t="s">
        <v>61</v>
      </c>
      <c r="QO47" s="342" t="s">
        <v>269</v>
      </c>
      <c r="QP47" s="342" t="s">
        <v>61</v>
      </c>
      <c r="QQ47" s="342" t="s">
        <v>269</v>
      </c>
      <c r="QR47" s="342" t="s">
        <v>61</v>
      </c>
      <c r="QS47" s="342" t="s">
        <v>269</v>
      </c>
      <c r="QT47" s="342" t="s">
        <v>61</v>
      </c>
      <c r="QU47" s="342" t="s">
        <v>269</v>
      </c>
      <c r="QV47" s="342" t="s">
        <v>61</v>
      </c>
      <c r="QW47" s="342" t="s">
        <v>269</v>
      </c>
      <c r="QX47" s="342" t="s">
        <v>61</v>
      </c>
      <c r="QY47" s="342" t="s">
        <v>269</v>
      </c>
      <c r="QZ47" s="342" t="s">
        <v>61</v>
      </c>
      <c r="RA47" s="342" t="s">
        <v>269</v>
      </c>
      <c r="RB47" s="342" t="s">
        <v>61</v>
      </c>
      <c r="RC47" s="342" t="s">
        <v>269</v>
      </c>
      <c r="RD47" s="342" t="s">
        <v>61</v>
      </c>
      <c r="RE47" s="342" t="s">
        <v>269</v>
      </c>
      <c r="RF47" s="342" t="s">
        <v>61</v>
      </c>
      <c r="RG47" s="342" t="s">
        <v>269</v>
      </c>
      <c r="RH47" s="342" t="s">
        <v>61</v>
      </c>
      <c r="RI47" s="342" t="s">
        <v>269</v>
      </c>
      <c r="RJ47" s="342" t="s">
        <v>61</v>
      </c>
      <c r="RK47" s="342" t="s">
        <v>269</v>
      </c>
      <c r="RL47" s="342" t="s">
        <v>61</v>
      </c>
      <c r="RM47" s="342" t="s">
        <v>269</v>
      </c>
      <c r="RN47" s="342" t="s">
        <v>61</v>
      </c>
      <c r="RO47" s="342" t="s">
        <v>269</v>
      </c>
      <c r="RP47" s="342" t="s">
        <v>61</v>
      </c>
      <c r="RQ47" s="342" t="s">
        <v>269</v>
      </c>
      <c r="RR47" s="342" t="s">
        <v>61</v>
      </c>
      <c r="RS47" s="342" t="s">
        <v>269</v>
      </c>
      <c r="RT47" s="342" t="s">
        <v>61</v>
      </c>
      <c r="RU47" s="342" t="s">
        <v>269</v>
      </c>
      <c r="RV47" s="342" t="s">
        <v>61</v>
      </c>
      <c r="RW47" s="342" t="s">
        <v>269</v>
      </c>
      <c r="RX47" s="342" t="s">
        <v>61</v>
      </c>
      <c r="RY47" s="342" t="s">
        <v>269</v>
      </c>
      <c r="RZ47" s="342" t="s">
        <v>61</v>
      </c>
      <c r="SA47" s="342" t="s">
        <v>269</v>
      </c>
      <c r="SB47" s="342" t="s">
        <v>61</v>
      </c>
      <c r="SC47" s="342" t="s">
        <v>269</v>
      </c>
      <c r="SD47" s="342" t="s">
        <v>61</v>
      </c>
      <c r="SE47" s="342" t="s">
        <v>269</v>
      </c>
      <c r="SF47" s="342" t="s">
        <v>61</v>
      </c>
      <c r="SG47" s="342" t="s">
        <v>269</v>
      </c>
      <c r="SH47" s="342" t="s">
        <v>61</v>
      </c>
      <c r="SI47" s="342" t="s">
        <v>269</v>
      </c>
      <c r="SJ47" s="342" t="s">
        <v>61</v>
      </c>
      <c r="SK47" s="342" t="s">
        <v>269</v>
      </c>
      <c r="SL47" s="342" t="s">
        <v>61</v>
      </c>
      <c r="SM47" s="342" t="s">
        <v>269</v>
      </c>
      <c r="SN47" s="342" t="s">
        <v>61</v>
      </c>
      <c r="SO47" s="342" t="s">
        <v>269</v>
      </c>
      <c r="SP47" s="342" t="s">
        <v>61</v>
      </c>
      <c r="SQ47" s="342" t="s">
        <v>269</v>
      </c>
      <c r="SR47" s="342" t="s">
        <v>61</v>
      </c>
      <c r="SS47" s="342" t="s">
        <v>269</v>
      </c>
      <c r="ST47" s="342" t="s">
        <v>61</v>
      </c>
      <c r="SU47" s="342" t="s">
        <v>269</v>
      </c>
      <c r="SV47" s="342" t="s">
        <v>61</v>
      </c>
      <c r="SW47" s="342" t="s">
        <v>269</v>
      </c>
      <c r="SX47" s="342" t="s">
        <v>61</v>
      </c>
      <c r="SY47" s="342" t="s">
        <v>269</v>
      </c>
      <c r="SZ47" s="342" t="s">
        <v>61</v>
      </c>
      <c r="TA47" s="342" t="s">
        <v>269</v>
      </c>
      <c r="TB47" s="342" t="s">
        <v>61</v>
      </c>
      <c r="TC47" s="342" t="s">
        <v>269</v>
      </c>
      <c r="TD47" s="342" t="s">
        <v>61</v>
      </c>
      <c r="TE47" s="342" t="s">
        <v>269</v>
      </c>
      <c r="TF47" s="342" t="s">
        <v>61</v>
      </c>
      <c r="TG47" s="342" t="s">
        <v>269</v>
      </c>
      <c r="TH47" s="342" t="s">
        <v>61</v>
      </c>
      <c r="TI47" s="342" t="s">
        <v>269</v>
      </c>
      <c r="TJ47" s="342" t="s">
        <v>61</v>
      </c>
      <c r="TK47" s="342" t="s">
        <v>269</v>
      </c>
      <c r="TL47" s="342" t="s">
        <v>61</v>
      </c>
      <c r="TM47" s="342" t="s">
        <v>269</v>
      </c>
      <c r="TN47" s="342" t="s">
        <v>61</v>
      </c>
      <c r="TO47" s="342" t="s">
        <v>269</v>
      </c>
      <c r="TP47" s="342" t="s">
        <v>61</v>
      </c>
      <c r="TQ47" s="342" t="s">
        <v>269</v>
      </c>
      <c r="TR47" s="342" t="s">
        <v>61</v>
      </c>
      <c r="TS47" s="342" t="s">
        <v>269</v>
      </c>
      <c r="TT47" s="342" t="s">
        <v>61</v>
      </c>
      <c r="TU47" s="342" t="s">
        <v>269</v>
      </c>
      <c r="TV47" s="342" t="s">
        <v>61</v>
      </c>
      <c r="TW47" s="342" t="s">
        <v>269</v>
      </c>
      <c r="TX47" s="342" t="s">
        <v>61</v>
      </c>
      <c r="TY47" s="342" t="s">
        <v>269</v>
      </c>
      <c r="TZ47" s="342" t="s">
        <v>61</v>
      </c>
      <c r="UA47" s="342" t="s">
        <v>269</v>
      </c>
      <c r="UB47" s="342" t="s">
        <v>61</v>
      </c>
      <c r="UC47" s="342" t="s">
        <v>269</v>
      </c>
      <c r="UD47" s="342" t="s">
        <v>61</v>
      </c>
      <c r="UE47" s="342" t="s">
        <v>269</v>
      </c>
      <c r="UF47" s="342" t="s">
        <v>61</v>
      </c>
      <c r="UG47" s="342" t="s">
        <v>269</v>
      </c>
      <c r="UH47" s="342" t="s">
        <v>61</v>
      </c>
      <c r="UI47" s="342" t="s">
        <v>269</v>
      </c>
      <c r="UJ47" s="342" t="s">
        <v>61</v>
      </c>
      <c r="UK47" s="342" t="s">
        <v>269</v>
      </c>
      <c r="UL47" s="342" t="s">
        <v>61</v>
      </c>
      <c r="UM47" s="342" t="s">
        <v>269</v>
      </c>
      <c r="UN47" s="342" t="s">
        <v>61</v>
      </c>
      <c r="UO47" s="342" t="s">
        <v>269</v>
      </c>
      <c r="UP47" s="342" t="s">
        <v>61</v>
      </c>
      <c r="UQ47" s="342" t="s">
        <v>269</v>
      </c>
      <c r="UR47" s="342" t="s">
        <v>61</v>
      </c>
      <c r="US47" s="342" t="s">
        <v>269</v>
      </c>
      <c r="UT47" s="342" t="s">
        <v>61</v>
      </c>
      <c r="UU47" s="342" t="s">
        <v>269</v>
      </c>
      <c r="UV47" s="342" t="s">
        <v>61</v>
      </c>
      <c r="UW47" s="342" t="s">
        <v>269</v>
      </c>
      <c r="UX47" s="342" t="s">
        <v>61</v>
      </c>
      <c r="UY47" s="342" t="s">
        <v>269</v>
      </c>
      <c r="UZ47" s="342" t="s">
        <v>61</v>
      </c>
      <c r="VA47" s="342" t="s">
        <v>269</v>
      </c>
      <c r="VB47" s="342" t="s">
        <v>61</v>
      </c>
      <c r="VC47" s="342" t="s">
        <v>269</v>
      </c>
      <c r="VD47" s="342" t="s">
        <v>61</v>
      </c>
      <c r="VE47" s="342" t="s">
        <v>269</v>
      </c>
      <c r="VF47" s="342" t="s">
        <v>61</v>
      </c>
      <c r="VG47" s="342" t="s">
        <v>269</v>
      </c>
      <c r="VH47" s="342" t="s">
        <v>61</v>
      </c>
      <c r="VI47" s="342" t="s">
        <v>269</v>
      </c>
      <c r="VJ47" s="342" t="s">
        <v>61</v>
      </c>
      <c r="VK47" s="342" t="s">
        <v>269</v>
      </c>
      <c r="VL47" s="342" t="s">
        <v>61</v>
      </c>
      <c r="VM47" s="342" t="s">
        <v>269</v>
      </c>
      <c r="VN47" s="342" t="s">
        <v>61</v>
      </c>
      <c r="VO47" s="342" t="s">
        <v>269</v>
      </c>
      <c r="VP47" s="342" t="s">
        <v>61</v>
      </c>
      <c r="VQ47" s="342" t="s">
        <v>269</v>
      </c>
      <c r="VR47" s="342" t="s">
        <v>61</v>
      </c>
      <c r="VS47" s="342" t="s">
        <v>269</v>
      </c>
      <c r="VT47" s="342" t="s">
        <v>61</v>
      </c>
      <c r="VU47" s="342" t="s">
        <v>269</v>
      </c>
      <c r="VV47" s="342" t="s">
        <v>61</v>
      </c>
      <c r="VW47" s="342" t="s">
        <v>269</v>
      </c>
      <c r="VX47" s="342" t="s">
        <v>61</v>
      </c>
      <c r="VY47" s="342" t="s">
        <v>269</v>
      </c>
      <c r="VZ47" s="342" t="s">
        <v>61</v>
      </c>
      <c r="WA47" s="342" t="s">
        <v>269</v>
      </c>
      <c r="WB47" s="342" t="s">
        <v>61</v>
      </c>
      <c r="WC47" s="342" t="s">
        <v>269</v>
      </c>
      <c r="WD47" s="342" t="s">
        <v>61</v>
      </c>
      <c r="WE47" s="342" t="s">
        <v>269</v>
      </c>
      <c r="WF47" s="342" t="s">
        <v>61</v>
      </c>
      <c r="WG47" s="342" t="s">
        <v>269</v>
      </c>
      <c r="WH47" s="342" t="s">
        <v>61</v>
      </c>
      <c r="WI47" s="342" t="s">
        <v>269</v>
      </c>
      <c r="WJ47" s="342" t="s">
        <v>61</v>
      </c>
      <c r="WK47" s="342" t="s">
        <v>269</v>
      </c>
      <c r="WL47" s="342" t="s">
        <v>61</v>
      </c>
      <c r="WM47" s="342" t="s">
        <v>269</v>
      </c>
      <c r="WN47" s="342" t="s">
        <v>61</v>
      </c>
      <c r="WO47" s="342" t="s">
        <v>269</v>
      </c>
      <c r="WP47" s="342" t="s">
        <v>61</v>
      </c>
      <c r="WQ47" s="342" t="s">
        <v>269</v>
      </c>
      <c r="WR47" s="342" t="s">
        <v>61</v>
      </c>
      <c r="WS47" s="342" t="s">
        <v>269</v>
      </c>
      <c r="WT47" s="342" t="s">
        <v>61</v>
      </c>
      <c r="WU47" s="342" t="s">
        <v>269</v>
      </c>
      <c r="WV47" s="342" t="s">
        <v>61</v>
      </c>
      <c r="WW47" s="342" t="s">
        <v>269</v>
      </c>
      <c r="WX47" s="342" t="s">
        <v>61</v>
      </c>
      <c r="WY47" s="342" t="s">
        <v>269</v>
      </c>
      <c r="WZ47" s="342" t="s">
        <v>61</v>
      </c>
      <c r="XA47" s="342" t="s">
        <v>269</v>
      </c>
      <c r="XB47" s="342" t="s">
        <v>61</v>
      </c>
      <c r="XC47" s="342" t="s">
        <v>269</v>
      </c>
      <c r="XD47" s="342" t="s">
        <v>61</v>
      </c>
      <c r="XE47" s="342" t="s">
        <v>269</v>
      </c>
      <c r="XF47" s="342" t="s">
        <v>61</v>
      </c>
      <c r="XG47" s="342" t="s">
        <v>269</v>
      </c>
      <c r="XH47" s="342" t="s">
        <v>61</v>
      </c>
      <c r="XI47" s="342" t="s">
        <v>269</v>
      </c>
      <c r="XJ47" s="342" t="s">
        <v>61</v>
      </c>
      <c r="XK47" s="342" t="s">
        <v>269</v>
      </c>
      <c r="XL47" s="342" t="s">
        <v>61</v>
      </c>
      <c r="XM47" s="342" t="s">
        <v>269</v>
      </c>
      <c r="XN47" s="342" t="s">
        <v>61</v>
      </c>
      <c r="XO47" s="342" t="s">
        <v>269</v>
      </c>
      <c r="XP47" s="342" t="s">
        <v>61</v>
      </c>
      <c r="XQ47" s="342" t="s">
        <v>269</v>
      </c>
      <c r="XR47" s="342" t="s">
        <v>61</v>
      </c>
      <c r="XS47" s="342" t="s">
        <v>269</v>
      </c>
      <c r="XT47" s="342" t="s">
        <v>61</v>
      </c>
      <c r="XU47" s="342" t="s">
        <v>269</v>
      </c>
      <c r="XV47" s="342" t="s">
        <v>61</v>
      </c>
      <c r="XW47" s="342" t="s">
        <v>269</v>
      </c>
      <c r="XX47" s="342" t="s">
        <v>61</v>
      </c>
      <c r="XY47" s="342" t="s">
        <v>269</v>
      </c>
      <c r="XZ47" s="342" t="s">
        <v>61</v>
      </c>
      <c r="YA47" s="342" t="s">
        <v>269</v>
      </c>
      <c r="YB47" s="342" t="s">
        <v>61</v>
      </c>
      <c r="YC47" s="342" t="s">
        <v>269</v>
      </c>
      <c r="YD47" s="342" t="s">
        <v>61</v>
      </c>
      <c r="YE47" s="342" t="s">
        <v>269</v>
      </c>
      <c r="YF47" s="342" t="s">
        <v>61</v>
      </c>
      <c r="YG47" s="342" t="s">
        <v>269</v>
      </c>
      <c r="YH47" s="342" t="s">
        <v>61</v>
      </c>
      <c r="YI47" s="342" t="s">
        <v>269</v>
      </c>
      <c r="YJ47" s="342" t="s">
        <v>61</v>
      </c>
      <c r="YK47" s="342" t="s">
        <v>269</v>
      </c>
      <c r="YL47" s="342" t="s">
        <v>61</v>
      </c>
      <c r="YM47" s="342" t="s">
        <v>269</v>
      </c>
      <c r="YN47" s="342" t="s">
        <v>61</v>
      </c>
      <c r="YO47" s="342" t="s">
        <v>269</v>
      </c>
      <c r="YP47" s="342" t="s">
        <v>61</v>
      </c>
      <c r="YQ47" s="342" t="s">
        <v>269</v>
      </c>
      <c r="YR47" s="342" t="s">
        <v>61</v>
      </c>
      <c r="YS47" s="342" t="s">
        <v>269</v>
      </c>
      <c r="YT47" s="342" t="s">
        <v>61</v>
      </c>
      <c r="YU47" s="342" t="s">
        <v>269</v>
      </c>
      <c r="YV47" s="342" t="s">
        <v>61</v>
      </c>
      <c r="YW47" s="342" t="s">
        <v>269</v>
      </c>
      <c r="YX47" s="342" t="s">
        <v>61</v>
      </c>
      <c r="YY47" s="342" t="s">
        <v>269</v>
      </c>
      <c r="YZ47" s="342" t="s">
        <v>61</v>
      </c>
      <c r="ZA47" s="342" t="s">
        <v>269</v>
      </c>
      <c r="ZB47" s="342" t="s">
        <v>61</v>
      </c>
      <c r="ZC47" s="342" t="s">
        <v>269</v>
      </c>
      <c r="ZD47" s="342" t="s">
        <v>61</v>
      </c>
      <c r="ZE47" s="342" t="s">
        <v>269</v>
      </c>
      <c r="ZF47" s="342" t="s">
        <v>61</v>
      </c>
      <c r="ZG47" s="342" t="s">
        <v>269</v>
      </c>
      <c r="ZH47" s="342" t="s">
        <v>61</v>
      </c>
      <c r="ZI47" s="342" t="s">
        <v>269</v>
      </c>
      <c r="ZJ47" s="342" t="s">
        <v>61</v>
      </c>
      <c r="ZK47" s="342" t="s">
        <v>269</v>
      </c>
      <c r="ZL47" s="342" t="s">
        <v>61</v>
      </c>
      <c r="ZM47" s="342" t="s">
        <v>269</v>
      </c>
      <c r="ZN47" s="342" t="s">
        <v>61</v>
      </c>
      <c r="ZO47" s="342" t="s">
        <v>269</v>
      </c>
      <c r="ZP47" s="342" t="s">
        <v>61</v>
      </c>
      <c r="ZQ47" s="342" t="s">
        <v>269</v>
      </c>
      <c r="ZR47" s="342" t="s">
        <v>61</v>
      </c>
      <c r="ZS47" s="342" t="s">
        <v>269</v>
      </c>
      <c r="ZT47" s="342" t="s">
        <v>61</v>
      </c>
      <c r="ZU47" s="342" t="s">
        <v>269</v>
      </c>
      <c r="ZV47" s="342" t="s">
        <v>61</v>
      </c>
      <c r="ZW47" s="342" t="s">
        <v>269</v>
      </c>
      <c r="ZX47" s="342" t="s">
        <v>61</v>
      </c>
      <c r="ZY47" s="342" t="s">
        <v>269</v>
      </c>
      <c r="ZZ47" s="342" t="s">
        <v>61</v>
      </c>
      <c r="AAA47" s="342" t="s">
        <v>269</v>
      </c>
      <c r="AAB47" s="342" t="s">
        <v>61</v>
      </c>
      <c r="AAC47" s="342" t="s">
        <v>269</v>
      </c>
      <c r="AAD47" s="342" t="s">
        <v>61</v>
      </c>
      <c r="AAE47" s="342" t="s">
        <v>269</v>
      </c>
      <c r="AAF47" s="342" t="s">
        <v>61</v>
      </c>
      <c r="AAG47" s="342" t="s">
        <v>269</v>
      </c>
      <c r="AAH47" s="342" t="s">
        <v>61</v>
      </c>
      <c r="AAI47" s="342" t="s">
        <v>269</v>
      </c>
      <c r="AAJ47" s="342" t="s">
        <v>61</v>
      </c>
      <c r="AAK47" s="342" t="s">
        <v>269</v>
      </c>
      <c r="AAL47" s="342" t="s">
        <v>61</v>
      </c>
      <c r="AAM47" s="342" t="s">
        <v>269</v>
      </c>
      <c r="AAN47" s="342" t="s">
        <v>61</v>
      </c>
      <c r="AAO47" s="342" t="s">
        <v>269</v>
      </c>
      <c r="AAP47" s="342" t="s">
        <v>61</v>
      </c>
      <c r="AAQ47" s="342" t="s">
        <v>269</v>
      </c>
      <c r="AAR47" s="342" t="s">
        <v>61</v>
      </c>
      <c r="AAS47" s="342" t="s">
        <v>269</v>
      </c>
      <c r="AAT47" s="342" t="s">
        <v>61</v>
      </c>
      <c r="AAU47" s="342" t="s">
        <v>269</v>
      </c>
      <c r="AAV47" s="342" t="s">
        <v>61</v>
      </c>
      <c r="AAW47" s="342" t="s">
        <v>269</v>
      </c>
      <c r="AAX47" s="342" t="s">
        <v>61</v>
      </c>
      <c r="AAY47" s="342" t="s">
        <v>269</v>
      </c>
      <c r="AAZ47" s="342" t="s">
        <v>61</v>
      </c>
      <c r="ABA47" s="342" t="s">
        <v>269</v>
      </c>
      <c r="ABB47" s="342" t="s">
        <v>61</v>
      </c>
      <c r="ABC47" s="342" t="s">
        <v>269</v>
      </c>
      <c r="ABD47" s="342" t="s">
        <v>61</v>
      </c>
      <c r="ABE47" s="342" t="s">
        <v>269</v>
      </c>
      <c r="ABF47" s="342" t="s">
        <v>61</v>
      </c>
      <c r="ABG47" s="342" t="s">
        <v>269</v>
      </c>
      <c r="ABH47" s="342" t="s">
        <v>61</v>
      </c>
      <c r="ABI47" s="342" t="s">
        <v>269</v>
      </c>
      <c r="ABJ47" s="342" t="s">
        <v>61</v>
      </c>
      <c r="ABK47" s="342" t="s">
        <v>269</v>
      </c>
      <c r="ABL47" s="342" t="s">
        <v>61</v>
      </c>
      <c r="ABM47" s="342" t="s">
        <v>269</v>
      </c>
      <c r="ABN47" s="342" t="s">
        <v>61</v>
      </c>
      <c r="ABO47" s="342" t="s">
        <v>269</v>
      </c>
      <c r="ABP47" s="342" t="s">
        <v>61</v>
      </c>
      <c r="ABQ47" s="342" t="s">
        <v>269</v>
      </c>
      <c r="ABR47" s="342" t="s">
        <v>61</v>
      </c>
      <c r="ABS47" s="342" t="s">
        <v>269</v>
      </c>
      <c r="ABT47" s="342" t="s">
        <v>61</v>
      </c>
      <c r="ABU47" s="342" t="s">
        <v>269</v>
      </c>
      <c r="ABV47" s="342" t="s">
        <v>61</v>
      </c>
      <c r="ABW47" s="342" t="s">
        <v>269</v>
      </c>
      <c r="ABX47" s="342" t="s">
        <v>61</v>
      </c>
      <c r="ABY47" s="342" t="s">
        <v>269</v>
      </c>
      <c r="ABZ47" s="342" t="s">
        <v>61</v>
      </c>
      <c r="ACA47" s="342" t="s">
        <v>269</v>
      </c>
      <c r="ACB47" s="342" t="s">
        <v>61</v>
      </c>
      <c r="ACC47" s="342" t="s">
        <v>269</v>
      </c>
      <c r="ACD47" s="342" t="s">
        <v>61</v>
      </c>
      <c r="ACE47" s="342" t="s">
        <v>269</v>
      </c>
      <c r="ACF47" s="342" t="s">
        <v>61</v>
      </c>
      <c r="ACG47" s="342" t="s">
        <v>269</v>
      </c>
      <c r="ACH47" s="342" t="s">
        <v>61</v>
      </c>
      <c r="ACI47" s="342" t="s">
        <v>269</v>
      </c>
      <c r="ACJ47" s="342" t="s">
        <v>61</v>
      </c>
      <c r="ACK47" s="342" t="s">
        <v>269</v>
      </c>
      <c r="ACL47" s="342" t="s">
        <v>61</v>
      </c>
      <c r="ACM47" s="342" t="s">
        <v>269</v>
      </c>
      <c r="ACN47" s="342" t="s">
        <v>61</v>
      </c>
      <c r="ACO47" s="342" t="s">
        <v>269</v>
      </c>
      <c r="ACP47" s="342" t="s">
        <v>61</v>
      </c>
      <c r="ACQ47" s="342" t="s">
        <v>269</v>
      </c>
      <c r="ACR47" s="342" t="s">
        <v>61</v>
      </c>
      <c r="ACS47" s="342" t="s">
        <v>269</v>
      </c>
      <c r="ACT47" s="342" t="s">
        <v>61</v>
      </c>
      <c r="ACU47" s="342" t="s">
        <v>269</v>
      </c>
      <c r="ACV47" s="342" t="s">
        <v>61</v>
      </c>
      <c r="ACW47" s="342" t="s">
        <v>269</v>
      </c>
      <c r="ACX47" s="342" t="s">
        <v>61</v>
      </c>
      <c r="ACY47" s="342" t="s">
        <v>269</v>
      </c>
      <c r="ACZ47" s="342" t="s">
        <v>61</v>
      </c>
      <c r="ADA47" s="342" t="s">
        <v>269</v>
      </c>
      <c r="ADB47" s="342" t="s">
        <v>61</v>
      </c>
      <c r="ADC47" s="342" t="s">
        <v>269</v>
      </c>
      <c r="ADD47" s="342" t="s">
        <v>61</v>
      </c>
      <c r="ADE47" s="342" t="s">
        <v>269</v>
      </c>
      <c r="ADF47" s="342" t="s">
        <v>61</v>
      </c>
      <c r="ADG47" s="342" t="s">
        <v>269</v>
      </c>
      <c r="ADH47" s="342" t="s">
        <v>61</v>
      </c>
      <c r="ADI47" s="342" t="s">
        <v>269</v>
      </c>
      <c r="ADJ47" s="342" t="s">
        <v>61</v>
      </c>
      <c r="ADK47" s="342" t="s">
        <v>269</v>
      </c>
      <c r="ADL47" s="342" t="s">
        <v>61</v>
      </c>
      <c r="ADM47" s="342" t="s">
        <v>269</v>
      </c>
      <c r="ADN47" s="342" t="s">
        <v>61</v>
      </c>
      <c r="ADO47" s="342" t="s">
        <v>269</v>
      </c>
      <c r="ADP47" s="342" t="s">
        <v>61</v>
      </c>
      <c r="ADQ47" s="342" t="s">
        <v>269</v>
      </c>
      <c r="ADR47" s="342" t="s">
        <v>61</v>
      </c>
      <c r="ADS47" s="342" t="s">
        <v>269</v>
      </c>
      <c r="ADT47" s="342" t="s">
        <v>61</v>
      </c>
      <c r="ADU47" s="342" t="s">
        <v>269</v>
      </c>
      <c r="ADV47" s="342" t="s">
        <v>61</v>
      </c>
      <c r="ADW47" s="342" t="s">
        <v>269</v>
      </c>
      <c r="ADX47" s="342" t="s">
        <v>61</v>
      </c>
      <c r="ADY47" s="342" t="s">
        <v>269</v>
      </c>
      <c r="ADZ47" s="342" t="s">
        <v>61</v>
      </c>
      <c r="AEA47" s="342" t="s">
        <v>269</v>
      </c>
      <c r="AEB47" s="342" t="s">
        <v>61</v>
      </c>
      <c r="AEC47" s="342" t="s">
        <v>269</v>
      </c>
      <c r="AED47" s="342" t="s">
        <v>61</v>
      </c>
      <c r="AEE47" s="342" t="s">
        <v>269</v>
      </c>
      <c r="AEF47" s="342" t="s">
        <v>61</v>
      </c>
      <c r="AEG47" s="342" t="s">
        <v>269</v>
      </c>
      <c r="AEH47" s="342" t="s">
        <v>61</v>
      </c>
      <c r="AEI47" s="342" t="s">
        <v>269</v>
      </c>
      <c r="AEJ47" s="342" t="s">
        <v>61</v>
      </c>
      <c r="AEK47" s="342" t="s">
        <v>269</v>
      </c>
      <c r="AEL47" s="342" t="s">
        <v>61</v>
      </c>
      <c r="AEM47" s="342" t="s">
        <v>269</v>
      </c>
      <c r="AEN47" s="342" t="s">
        <v>61</v>
      </c>
      <c r="AEO47" s="342" t="s">
        <v>269</v>
      </c>
      <c r="AEP47" s="342" t="s">
        <v>61</v>
      </c>
      <c r="AEQ47" s="342" t="s">
        <v>269</v>
      </c>
      <c r="AER47" s="342" t="s">
        <v>61</v>
      </c>
      <c r="AES47" s="342" t="s">
        <v>269</v>
      </c>
      <c r="AET47" s="342" t="s">
        <v>61</v>
      </c>
      <c r="AEU47" s="342" t="s">
        <v>269</v>
      </c>
      <c r="AEV47" s="342" t="s">
        <v>61</v>
      </c>
      <c r="AEW47" s="342" t="s">
        <v>269</v>
      </c>
      <c r="AEX47" s="342" t="s">
        <v>61</v>
      </c>
      <c r="AEY47" s="342" t="s">
        <v>269</v>
      </c>
      <c r="AEZ47" s="342" t="s">
        <v>61</v>
      </c>
      <c r="AFA47" s="342" t="s">
        <v>269</v>
      </c>
      <c r="AFB47" s="342" t="s">
        <v>61</v>
      </c>
      <c r="AFC47" s="342" t="s">
        <v>269</v>
      </c>
      <c r="AFD47" s="342" t="s">
        <v>61</v>
      </c>
      <c r="AFE47" s="342" t="s">
        <v>269</v>
      </c>
      <c r="AFF47" s="342" t="s">
        <v>61</v>
      </c>
      <c r="AFG47" s="342" t="s">
        <v>269</v>
      </c>
      <c r="AFH47" s="342" t="s">
        <v>61</v>
      </c>
      <c r="AFI47" s="342" t="s">
        <v>269</v>
      </c>
      <c r="AFJ47" s="342" t="s">
        <v>61</v>
      </c>
      <c r="AFK47" s="342" t="s">
        <v>269</v>
      </c>
      <c r="AFL47" s="342" t="s">
        <v>61</v>
      </c>
      <c r="AFM47" s="342" t="s">
        <v>269</v>
      </c>
      <c r="AFN47" s="342" t="s">
        <v>61</v>
      </c>
      <c r="AFO47" s="342" t="s">
        <v>269</v>
      </c>
      <c r="AFP47" s="342" t="s">
        <v>61</v>
      </c>
      <c r="AFQ47" s="342" t="s">
        <v>269</v>
      </c>
      <c r="AFR47" s="342" t="s">
        <v>61</v>
      </c>
      <c r="AFS47" s="342" t="s">
        <v>269</v>
      </c>
      <c r="AFT47" s="342" t="s">
        <v>61</v>
      </c>
      <c r="AFU47" s="342" t="s">
        <v>269</v>
      </c>
      <c r="AFV47" s="342" t="s">
        <v>61</v>
      </c>
      <c r="AFW47" s="342" t="s">
        <v>269</v>
      </c>
      <c r="AFX47" s="342" t="s">
        <v>61</v>
      </c>
      <c r="AFY47" s="342" t="s">
        <v>269</v>
      </c>
      <c r="AFZ47" s="342" t="s">
        <v>61</v>
      </c>
      <c r="AGA47" s="342" t="s">
        <v>269</v>
      </c>
      <c r="AGB47" s="342" t="s">
        <v>61</v>
      </c>
      <c r="AGC47" s="342" t="s">
        <v>269</v>
      </c>
      <c r="AGD47" s="342" t="s">
        <v>61</v>
      </c>
      <c r="AGE47" s="342" t="s">
        <v>269</v>
      </c>
      <c r="AGF47" s="342" t="s">
        <v>61</v>
      </c>
      <c r="AGG47" s="342" t="s">
        <v>269</v>
      </c>
      <c r="AGH47" s="342" t="s">
        <v>61</v>
      </c>
      <c r="AGI47" s="342" t="s">
        <v>269</v>
      </c>
      <c r="AGJ47" s="342" t="s">
        <v>61</v>
      </c>
      <c r="AGK47" s="342" t="s">
        <v>269</v>
      </c>
      <c r="AGL47" s="342" t="s">
        <v>61</v>
      </c>
      <c r="AGM47" s="342" t="s">
        <v>269</v>
      </c>
      <c r="AGN47" s="342" t="s">
        <v>61</v>
      </c>
      <c r="AGO47" s="342" t="s">
        <v>269</v>
      </c>
      <c r="AGP47" s="342" t="s">
        <v>61</v>
      </c>
      <c r="AGQ47" s="342" t="s">
        <v>269</v>
      </c>
      <c r="AGR47" s="342" t="s">
        <v>61</v>
      </c>
      <c r="AGS47" s="342" t="s">
        <v>269</v>
      </c>
      <c r="AGT47" s="342" t="s">
        <v>61</v>
      </c>
      <c r="AGU47" s="342" t="s">
        <v>269</v>
      </c>
      <c r="AGV47" s="342" t="s">
        <v>61</v>
      </c>
      <c r="AGW47" s="342" t="s">
        <v>269</v>
      </c>
      <c r="AGX47" s="342" t="s">
        <v>61</v>
      </c>
      <c r="AGY47" s="342" t="s">
        <v>269</v>
      </c>
      <c r="AGZ47" s="342" t="s">
        <v>61</v>
      </c>
      <c r="AHA47" s="342" t="s">
        <v>269</v>
      </c>
      <c r="AHB47" s="342" t="s">
        <v>61</v>
      </c>
      <c r="AHC47" s="342" t="s">
        <v>269</v>
      </c>
      <c r="AHD47" s="342" t="s">
        <v>61</v>
      </c>
      <c r="AHE47" s="342" t="s">
        <v>269</v>
      </c>
      <c r="AHF47" s="342" t="s">
        <v>61</v>
      </c>
      <c r="AHG47" s="342" t="s">
        <v>269</v>
      </c>
      <c r="AHH47" s="342" t="s">
        <v>61</v>
      </c>
      <c r="AHI47" s="342" t="s">
        <v>269</v>
      </c>
      <c r="AHJ47" s="342" t="s">
        <v>61</v>
      </c>
      <c r="AHK47" s="342" t="s">
        <v>269</v>
      </c>
      <c r="AHL47" s="342" t="s">
        <v>61</v>
      </c>
      <c r="AHM47" s="342" t="s">
        <v>269</v>
      </c>
      <c r="AHN47" s="342" t="s">
        <v>61</v>
      </c>
      <c r="AHO47" s="342" t="s">
        <v>269</v>
      </c>
      <c r="AHP47" s="342" t="s">
        <v>61</v>
      </c>
      <c r="AHQ47" s="342" t="s">
        <v>269</v>
      </c>
      <c r="AHR47" s="342" t="s">
        <v>61</v>
      </c>
      <c r="AHS47" s="342" t="s">
        <v>269</v>
      </c>
      <c r="AHT47" s="342" t="s">
        <v>61</v>
      </c>
      <c r="AHU47" s="342" t="s">
        <v>269</v>
      </c>
      <c r="AHV47" s="342" t="s">
        <v>61</v>
      </c>
      <c r="AHW47" s="342" t="s">
        <v>269</v>
      </c>
      <c r="AHX47" s="342" t="s">
        <v>61</v>
      </c>
      <c r="AHY47" s="342" t="s">
        <v>269</v>
      </c>
      <c r="AHZ47" s="342" t="s">
        <v>61</v>
      </c>
      <c r="AIA47" s="342" t="s">
        <v>269</v>
      </c>
      <c r="AIB47" s="342" t="s">
        <v>61</v>
      </c>
      <c r="AIC47" s="342" t="s">
        <v>269</v>
      </c>
      <c r="AID47" s="342" t="s">
        <v>61</v>
      </c>
      <c r="AIE47" s="342" t="s">
        <v>269</v>
      </c>
      <c r="AIF47" s="342" t="s">
        <v>61</v>
      </c>
      <c r="AIG47" s="342" t="s">
        <v>269</v>
      </c>
      <c r="AIH47" s="342" t="s">
        <v>61</v>
      </c>
      <c r="AII47" s="342" t="s">
        <v>269</v>
      </c>
      <c r="AIJ47" s="342" t="s">
        <v>61</v>
      </c>
      <c r="AIK47" s="342" t="s">
        <v>269</v>
      </c>
      <c r="AIL47" s="342" t="s">
        <v>61</v>
      </c>
      <c r="AIM47" s="342" t="s">
        <v>269</v>
      </c>
      <c r="AIN47" s="342" t="s">
        <v>61</v>
      </c>
      <c r="AIO47" s="342" t="s">
        <v>269</v>
      </c>
      <c r="AIP47" s="342" t="s">
        <v>61</v>
      </c>
      <c r="AIQ47" s="342" t="s">
        <v>269</v>
      </c>
      <c r="AIR47" s="342" t="s">
        <v>61</v>
      </c>
      <c r="AIS47" s="342" t="s">
        <v>269</v>
      </c>
      <c r="AIT47" s="342" t="s">
        <v>61</v>
      </c>
      <c r="AIU47" s="342" t="s">
        <v>269</v>
      </c>
      <c r="AIV47" s="342" t="s">
        <v>61</v>
      </c>
      <c r="AIW47" s="342" t="s">
        <v>269</v>
      </c>
      <c r="AIX47" s="342" t="s">
        <v>61</v>
      </c>
      <c r="AIY47" s="342" t="s">
        <v>269</v>
      </c>
      <c r="AIZ47" s="342" t="s">
        <v>61</v>
      </c>
      <c r="AJA47" s="342" t="s">
        <v>269</v>
      </c>
      <c r="AJB47" s="342" t="s">
        <v>61</v>
      </c>
      <c r="AJC47" s="342" t="s">
        <v>269</v>
      </c>
      <c r="AJD47" s="342" t="s">
        <v>61</v>
      </c>
      <c r="AJE47" s="342" t="s">
        <v>269</v>
      </c>
      <c r="AJF47" s="342" t="s">
        <v>61</v>
      </c>
      <c r="AJG47" s="342" t="s">
        <v>269</v>
      </c>
      <c r="AJH47" s="342" t="s">
        <v>61</v>
      </c>
      <c r="AJI47" s="342" t="s">
        <v>269</v>
      </c>
      <c r="AJJ47" s="342" t="s">
        <v>61</v>
      </c>
      <c r="AJK47" s="342" t="s">
        <v>269</v>
      </c>
      <c r="AJL47" s="342" t="s">
        <v>61</v>
      </c>
      <c r="AJM47" s="342" t="s">
        <v>269</v>
      </c>
      <c r="AJN47" s="342" t="s">
        <v>61</v>
      </c>
      <c r="AJO47" s="342" t="s">
        <v>269</v>
      </c>
      <c r="AJP47" s="342" t="s">
        <v>61</v>
      </c>
      <c r="AJQ47" s="342" t="s">
        <v>269</v>
      </c>
      <c r="AJR47" s="342" t="s">
        <v>61</v>
      </c>
      <c r="AJS47" s="342" t="s">
        <v>269</v>
      </c>
      <c r="AJT47" s="342" t="s">
        <v>61</v>
      </c>
      <c r="AJU47" s="342" t="s">
        <v>269</v>
      </c>
      <c r="AJV47" s="342" t="s">
        <v>61</v>
      </c>
      <c r="AJW47" s="342" t="s">
        <v>269</v>
      </c>
      <c r="AJX47" s="342" t="s">
        <v>61</v>
      </c>
      <c r="AJY47" s="342" t="s">
        <v>269</v>
      </c>
      <c r="AJZ47" s="342" t="s">
        <v>61</v>
      </c>
      <c r="AKA47" s="342" t="s">
        <v>269</v>
      </c>
      <c r="AKB47" s="342" t="s">
        <v>61</v>
      </c>
      <c r="AKC47" s="342" t="s">
        <v>269</v>
      </c>
      <c r="AKD47" s="342" t="s">
        <v>61</v>
      </c>
      <c r="AKE47" s="342" t="s">
        <v>269</v>
      </c>
      <c r="AKF47" s="342" t="s">
        <v>61</v>
      </c>
      <c r="AKG47" s="342" t="s">
        <v>269</v>
      </c>
      <c r="AKH47" s="342" t="s">
        <v>61</v>
      </c>
      <c r="AKI47" s="342" t="s">
        <v>269</v>
      </c>
      <c r="AKJ47" s="342" t="s">
        <v>61</v>
      </c>
      <c r="AKK47" s="342" t="s">
        <v>269</v>
      </c>
      <c r="AKL47" s="342" t="s">
        <v>61</v>
      </c>
      <c r="AKM47" s="342" t="s">
        <v>269</v>
      </c>
      <c r="AKN47" s="342" t="s">
        <v>61</v>
      </c>
      <c r="AKO47" s="342" t="s">
        <v>269</v>
      </c>
      <c r="AKP47" s="342" t="s">
        <v>61</v>
      </c>
      <c r="AKQ47" s="342" t="s">
        <v>269</v>
      </c>
      <c r="AKR47" s="342" t="s">
        <v>61</v>
      </c>
      <c r="AKS47" s="342" t="s">
        <v>269</v>
      </c>
      <c r="AKT47" s="342" t="s">
        <v>61</v>
      </c>
      <c r="AKU47" s="342" t="s">
        <v>269</v>
      </c>
      <c r="AKV47" s="342" t="s">
        <v>61</v>
      </c>
      <c r="AKW47" s="342" t="s">
        <v>269</v>
      </c>
      <c r="AKX47" s="342" t="s">
        <v>61</v>
      </c>
      <c r="AKY47" s="342" t="s">
        <v>269</v>
      </c>
      <c r="AKZ47" s="342" t="s">
        <v>61</v>
      </c>
      <c r="ALA47" s="342" t="s">
        <v>269</v>
      </c>
      <c r="ALB47" s="342" t="s">
        <v>61</v>
      </c>
      <c r="ALC47" s="342" t="s">
        <v>269</v>
      </c>
      <c r="ALD47" s="342" t="s">
        <v>61</v>
      </c>
      <c r="ALE47" s="342" t="s">
        <v>269</v>
      </c>
      <c r="ALF47" s="342" t="s">
        <v>61</v>
      </c>
      <c r="ALG47" s="342" t="s">
        <v>269</v>
      </c>
      <c r="ALH47" s="342" t="s">
        <v>61</v>
      </c>
      <c r="ALI47" s="342" t="s">
        <v>269</v>
      </c>
      <c r="ALJ47" s="342" t="s">
        <v>61</v>
      </c>
      <c r="ALK47" s="342" t="s">
        <v>269</v>
      </c>
      <c r="ALL47" s="342" t="s">
        <v>61</v>
      </c>
      <c r="ALM47" s="342" t="s">
        <v>269</v>
      </c>
      <c r="ALN47" s="342" t="s">
        <v>61</v>
      </c>
      <c r="ALO47" s="342" t="s">
        <v>269</v>
      </c>
      <c r="ALP47" s="342" t="s">
        <v>61</v>
      </c>
      <c r="ALQ47" s="342" t="s">
        <v>269</v>
      </c>
      <c r="ALR47" s="342" t="s">
        <v>61</v>
      </c>
      <c r="ALS47" s="342" t="s">
        <v>269</v>
      </c>
      <c r="ALT47" s="342" t="s">
        <v>61</v>
      </c>
      <c r="ALU47" s="342" t="s">
        <v>269</v>
      </c>
      <c r="ALV47" s="342" t="s">
        <v>61</v>
      </c>
      <c r="ALW47" s="342" t="s">
        <v>269</v>
      </c>
      <c r="ALX47" s="342" t="s">
        <v>61</v>
      </c>
      <c r="ALY47" s="342" t="s">
        <v>269</v>
      </c>
      <c r="ALZ47" s="342" t="s">
        <v>61</v>
      </c>
      <c r="AMA47" s="342" t="s">
        <v>269</v>
      </c>
      <c r="AMB47" s="342" t="s">
        <v>61</v>
      </c>
      <c r="AMC47" s="342" t="s">
        <v>269</v>
      </c>
      <c r="AMD47" s="342" t="s">
        <v>61</v>
      </c>
      <c r="AME47" s="342" t="s">
        <v>269</v>
      </c>
      <c r="AMF47" s="342" t="s">
        <v>61</v>
      </c>
      <c r="AMG47" s="342" t="s">
        <v>269</v>
      </c>
      <c r="AMH47" s="342" t="s">
        <v>61</v>
      </c>
      <c r="AMI47" s="342" t="s">
        <v>269</v>
      </c>
      <c r="AMJ47" s="342" t="s">
        <v>61</v>
      </c>
      <c r="AMK47" s="342" t="s">
        <v>269</v>
      </c>
      <c r="AML47" s="342" t="s">
        <v>61</v>
      </c>
      <c r="AMM47" s="342" t="s">
        <v>269</v>
      </c>
      <c r="AMN47" s="342" t="s">
        <v>61</v>
      </c>
      <c r="AMO47" s="342" t="s">
        <v>269</v>
      </c>
      <c r="AMP47" s="342" t="s">
        <v>61</v>
      </c>
      <c r="AMQ47" s="342" t="s">
        <v>269</v>
      </c>
      <c r="AMR47" s="342" t="s">
        <v>61</v>
      </c>
      <c r="AMS47" s="342" t="s">
        <v>269</v>
      </c>
      <c r="AMT47" s="342" t="s">
        <v>61</v>
      </c>
      <c r="AMU47" s="342" t="s">
        <v>269</v>
      </c>
      <c r="AMV47" s="342" t="s">
        <v>61</v>
      </c>
      <c r="AMW47" s="342" t="s">
        <v>269</v>
      </c>
      <c r="AMX47" s="342" t="s">
        <v>61</v>
      </c>
      <c r="AMY47" s="342" t="s">
        <v>269</v>
      </c>
      <c r="AMZ47" s="342" t="s">
        <v>61</v>
      </c>
      <c r="ANA47" s="342" t="s">
        <v>269</v>
      </c>
      <c r="ANB47" s="342" t="s">
        <v>61</v>
      </c>
      <c r="ANC47" s="342" t="s">
        <v>269</v>
      </c>
      <c r="AND47" s="342" t="s">
        <v>61</v>
      </c>
      <c r="ANE47" s="342" t="s">
        <v>269</v>
      </c>
      <c r="ANF47" s="342" t="s">
        <v>61</v>
      </c>
      <c r="ANG47" s="342" t="s">
        <v>269</v>
      </c>
      <c r="ANH47" s="342" t="s">
        <v>61</v>
      </c>
      <c r="ANI47" s="342" t="s">
        <v>269</v>
      </c>
      <c r="ANJ47" s="342" t="s">
        <v>61</v>
      </c>
      <c r="ANK47" s="342" t="s">
        <v>269</v>
      </c>
      <c r="ANL47" s="342" t="s">
        <v>61</v>
      </c>
      <c r="ANM47" s="342" t="s">
        <v>269</v>
      </c>
      <c r="ANN47" s="342" t="s">
        <v>61</v>
      </c>
      <c r="ANO47" s="342" t="s">
        <v>269</v>
      </c>
      <c r="ANP47" s="342" t="s">
        <v>61</v>
      </c>
      <c r="ANQ47" s="342" t="s">
        <v>269</v>
      </c>
      <c r="ANR47" s="342" t="s">
        <v>61</v>
      </c>
      <c r="ANS47" s="342" t="s">
        <v>269</v>
      </c>
      <c r="ANT47" s="342" t="s">
        <v>61</v>
      </c>
      <c r="ANU47" s="342" t="s">
        <v>269</v>
      </c>
      <c r="ANV47" s="342" t="s">
        <v>61</v>
      </c>
      <c r="ANW47" s="342" t="s">
        <v>269</v>
      </c>
      <c r="ANX47" s="342" t="s">
        <v>61</v>
      </c>
      <c r="ANY47" s="342" t="s">
        <v>269</v>
      </c>
      <c r="ANZ47" s="342" t="s">
        <v>61</v>
      </c>
      <c r="AOA47" s="342" t="s">
        <v>269</v>
      </c>
      <c r="AOB47" s="342" t="s">
        <v>61</v>
      </c>
      <c r="AOC47" s="342" t="s">
        <v>269</v>
      </c>
      <c r="AOD47" s="342" t="s">
        <v>61</v>
      </c>
      <c r="AOE47" s="342" t="s">
        <v>269</v>
      </c>
      <c r="AOF47" s="342" t="s">
        <v>61</v>
      </c>
      <c r="AOG47" s="342" t="s">
        <v>269</v>
      </c>
      <c r="AOH47" s="342" t="s">
        <v>61</v>
      </c>
      <c r="AOI47" s="342" t="s">
        <v>269</v>
      </c>
      <c r="AOJ47" s="342" t="s">
        <v>61</v>
      </c>
      <c r="AOK47" s="342" t="s">
        <v>269</v>
      </c>
      <c r="AOL47" s="342" t="s">
        <v>61</v>
      </c>
      <c r="AOM47" s="342" t="s">
        <v>269</v>
      </c>
      <c r="AON47" s="342" t="s">
        <v>61</v>
      </c>
      <c r="AOO47" s="342" t="s">
        <v>269</v>
      </c>
      <c r="AOP47" s="342" t="s">
        <v>61</v>
      </c>
      <c r="AOQ47" s="342" t="s">
        <v>269</v>
      </c>
      <c r="AOR47" s="342" t="s">
        <v>61</v>
      </c>
      <c r="AOS47" s="342" t="s">
        <v>269</v>
      </c>
      <c r="AOT47" s="342" t="s">
        <v>61</v>
      </c>
      <c r="AOU47" s="342" t="s">
        <v>269</v>
      </c>
      <c r="AOV47" s="342" t="s">
        <v>61</v>
      </c>
      <c r="AOW47" s="342" t="s">
        <v>269</v>
      </c>
      <c r="AOX47" s="342" t="s">
        <v>61</v>
      </c>
      <c r="AOY47" s="342" t="s">
        <v>269</v>
      </c>
      <c r="AOZ47" s="342" t="s">
        <v>61</v>
      </c>
      <c r="APA47" s="342" t="s">
        <v>269</v>
      </c>
      <c r="APB47" s="342" t="s">
        <v>61</v>
      </c>
      <c r="APC47" s="342" t="s">
        <v>269</v>
      </c>
      <c r="APD47" s="342" t="s">
        <v>61</v>
      </c>
      <c r="APE47" s="342" t="s">
        <v>269</v>
      </c>
      <c r="APF47" s="342" t="s">
        <v>61</v>
      </c>
      <c r="APG47" s="342" t="s">
        <v>269</v>
      </c>
      <c r="APH47" s="342" t="s">
        <v>61</v>
      </c>
      <c r="API47" s="342" t="s">
        <v>269</v>
      </c>
      <c r="APJ47" s="342" t="s">
        <v>61</v>
      </c>
      <c r="APK47" s="342" t="s">
        <v>269</v>
      </c>
      <c r="APL47" s="342" t="s">
        <v>61</v>
      </c>
      <c r="APM47" s="342" t="s">
        <v>269</v>
      </c>
      <c r="APN47" s="342" t="s">
        <v>61</v>
      </c>
      <c r="APO47" s="342" t="s">
        <v>269</v>
      </c>
      <c r="APP47" s="342" t="s">
        <v>61</v>
      </c>
      <c r="APQ47" s="342" t="s">
        <v>269</v>
      </c>
      <c r="APR47" s="342" t="s">
        <v>61</v>
      </c>
      <c r="APS47" s="342" t="s">
        <v>269</v>
      </c>
      <c r="APT47" s="342" t="s">
        <v>61</v>
      </c>
      <c r="APU47" s="342" t="s">
        <v>269</v>
      </c>
      <c r="APV47" s="342" t="s">
        <v>61</v>
      </c>
      <c r="APW47" s="342" t="s">
        <v>269</v>
      </c>
      <c r="APX47" s="342" t="s">
        <v>61</v>
      </c>
      <c r="APY47" s="342" t="s">
        <v>269</v>
      </c>
      <c r="APZ47" s="342" t="s">
        <v>61</v>
      </c>
      <c r="AQA47" s="342" t="s">
        <v>269</v>
      </c>
      <c r="AQB47" s="342" t="s">
        <v>61</v>
      </c>
      <c r="AQC47" s="342" t="s">
        <v>269</v>
      </c>
      <c r="AQD47" s="342" t="s">
        <v>61</v>
      </c>
      <c r="AQE47" s="342" t="s">
        <v>269</v>
      </c>
      <c r="AQF47" s="342" t="s">
        <v>61</v>
      </c>
      <c r="AQG47" s="342" t="s">
        <v>269</v>
      </c>
      <c r="AQH47" s="342" t="s">
        <v>61</v>
      </c>
      <c r="AQI47" s="342" t="s">
        <v>269</v>
      </c>
      <c r="AQJ47" s="342" t="s">
        <v>61</v>
      </c>
      <c r="AQK47" s="342" t="s">
        <v>269</v>
      </c>
      <c r="AQL47" s="342" t="s">
        <v>61</v>
      </c>
      <c r="AQM47" s="342" t="s">
        <v>269</v>
      </c>
      <c r="AQN47" s="342" t="s">
        <v>61</v>
      </c>
      <c r="AQO47" s="342" t="s">
        <v>269</v>
      </c>
      <c r="AQP47" s="342" t="s">
        <v>61</v>
      </c>
      <c r="AQQ47" s="342" t="s">
        <v>269</v>
      </c>
      <c r="AQR47" s="342" t="s">
        <v>61</v>
      </c>
      <c r="AQS47" s="342" t="s">
        <v>269</v>
      </c>
      <c r="AQT47" s="342" t="s">
        <v>61</v>
      </c>
      <c r="AQU47" s="342" t="s">
        <v>269</v>
      </c>
      <c r="AQV47" s="342" t="s">
        <v>61</v>
      </c>
      <c r="AQW47" s="342" t="s">
        <v>269</v>
      </c>
      <c r="AQX47" s="342" t="s">
        <v>61</v>
      </c>
      <c r="AQY47" s="342" t="s">
        <v>269</v>
      </c>
      <c r="AQZ47" s="342" t="s">
        <v>61</v>
      </c>
      <c r="ARA47" s="342" t="s">
        <v>269</v>
      </c>
      <c r="ARB47" s="342" t="s">
        <v>61</v>
      </c>
      <c r="ARC47" s="342" t="s">
        <v>269</v>
      </c>
      <c r="ARD47" s="342" t="s">
        <v>61</v>
      </c>
      <c r="ARE47" s="342" t="s">
        <v>269</v>
      </c>
      <c r="ARF47" s="342" t="s">
        <v>61</v>
      </c>
      <c r="ARG47" s="342" t="s">
        <v>269</v>
      </c>
      <c r="ARH47" s="342" t="s">
        <v>61</v>
      </c>
      <c r="ARI47" s="342" t="s">
        <v>269</v>
      </c>
      <c r="ARJ47" s="342" t="s">
        <v>61</v>
      </c>
      <c r="ARK47" s="342" t="s">
        <v>269</v>
      </c>
      <c r="ARL47" s="342" t="s">
        <v>61</v>
      </c>
      <c r="ARM47" s="342" t="s">
        <v>269</v>
      </c>
      <c r="ARN47" s="342" t="s">
        <v>61</v>
      </c>
      <c r="ARO47" s="342" t="s">
        <v>269</v>
      </c>
      <c r="ARP47" s="342" t="s">
        <v>61</v>
      </c>
      <c r="ARQ47" s="342" t="s">
        <v>269</v>
      </c>
      <c r="ARR47" s="342" t="s">
        <v>61</v>
      </c>
      <c r="ARS47" s="342" t="s">
        <v>269</v>
      </c>
      <c r="ART47" s="342" t="s">
        <v>61</v>
      </c>
      <c r="ARU47" s="342" t="s">
        <v>269</v>
      </c>
      <c r="ARV47" s="342" t="s">
        <v>61</v>
      </c>
      <c r="ARW47" s="342" t="s">
        <v>269</v>
      </c>
      <c r="ARX47" s="342" t="s">
        <v>61</v>
      </c>
      <c r="ARY47" s="342" t="s">
        <v>269</v>
      </c>
      <c r="ARZ47" s="342" t="s">
        <v>61</v>
      </c>
      <c r="ASA47" s="342" t="s">
        <v>269</v>
      </c>
      <c r="ASB47" s="342" t="s">
        <v>61</v>
      </c>
      <c r="ASC47" s="342" t="s">
        <v>269</v>
      </c>
      <c r="ASD47" s="342" t="s">
        <v>61</v>
      </c>
      <c r="ASE47" s="342" t="s">
        <v>269</v>
      </c>
      <c r="ASF47" s="342" t="s">
        <v>61</v>
      </c>
      <c r="ASG47" s="342" t="s">
        <v>269</v>
      </c>
      <c r="ASH47" s="342" t="s">
        <v>61</v>
      </c>
      <c r="ASI47" s="342" t="s">
        <v>269</v>
      </c>
      <c r="ASJ47" s="342" t="s">
        <v>61</v>
      </c>
      <c r="ASK47" s="342" t="s">
        <v>269</v>
      </c>
      <c r="ASL47" s="342" t="s">
        <v>61</v>
      </c>
      <c r="ASM47" s="342" t="s">
        <v>269</v>
      </c>
      <c r="ASN47" s="342" t="s">
        <v>61</v>
      </c>
      <c r="ASO47" s="342" t="s">
        <v>269</v>
      </c>
      <c r="ASP47" s="342" t="s">
        <v>61</v>
      </c>
      <c r="ASQ47" s="342" t="s">
        <v>269</v>
      </c>
      <c r="ASR47" s="342" t="s">
        <v>61</v>
      </c>
      <c r="ASS47" s="342" t="s">
        <v>269</v>
      </c>
      <c r="AST47" s="342" t="s">
        <v>61</v>
      </c>
      <c r="ASU47" s="342" t="s">
        <v>269</v>
      </c>
      <c r="ASV47" s="342" t="s">
        <v>61</v>
      </c>
      <c r="ASW47" s="342" t="s">
        <v>269</v>
      </c>
      <c r="ASX47" s="342" t="s">
        <v>61</v>
      </c>
      <c r="ASY47" s="342" t="s">
        <v>269</v>
      </c>
      <c r="ASZ47" s="342" t="s">
        <v>61</v>
      </c>
      <c r="ATA47" s="342" t="s">
        <v>269</v>
      </c>
      <c r="ATB47" s="342" t="s">
        <v>61</v>
      </c>
      <c r="ATC47" s="342" t="s">
        <v>269</v>
      </c>
      <c r="ATD47" s="342" t="s">
        <v>61</v>
      </c>
      <c r="ATE47" s="342" t="s">
        <v>269</v>
      </c>
      <c r="ATF47" s="342" t="s">
        <v>61</v>
      </c>
      <c r="ATG47" s="342" t="s">
        <v>269</v>
      </c>
      <c r="ATH47" s="342" t="s">
        <v>61</v>
      </c>
      <c r="ATI47" s="342" t="s">
        <v>269</v>
      </c>
      <c r="ATJ47" s="342" t="s">
        <v>61</v>
      </c>
      <c r="ATK47" s="342" t="s">
        <v>269</v>
      </c>
      <c r="ATL47" s="342" t="s">
        <v>61</v>
      </c>
      <c r="ATM47" s="342" t="s">
        <v>269</v>
      </c>
      <c r="ATN47" s="342" t="s">
        <v>61</v>
      </c>
      <c r="ATO47" s="342" t="s">
        <v>269</v>
      </c>
      <c r="ATP47" s="342" t="s">
        <v>61</v>
      </c>
      <c r="ATQ47" s="342" t="s">
        <v>269</v>
      </c>
      <c r="ATR47" s="342" t="s">
        <v>61</v>
      </c>
      <c r="ATS47" s="342" t="s">
        <v>269</v>
      </c>
      <c r="ATT47" s="342" t="s">
        <v>61</v>
      </c>
      <c r="ATU47" s="342" t="s">
        <v>269</v>
      </c>
      <c r="ATV47" s="342" t="s">
        <v>61</v>
      </c>
      <c r="ATW47" s="342" t="s">
        <v>269</v>
      </c>
      <c r="ATX47" s="342" t="s">
        <v>61</v>
      </c>
      <c r="ATY47" s="342" t="s">
        <v>269</v>
      </c>
      <c r="ATZ47" s="342" t="s">
        <v>61</v>
      </c>
      <c r="AUA47" s="342" t="s">
        <v>269</v>
      </c>
      <c r="AUB47" s="342" t="s">
        <v>61</v>
      </c>
      <c r="AUC47" s="342" t="s">
        <v>269</v>
      </c>
      <c r="AUD47" s="342" t="s">
        <v>61</v>
      </c>
      <c r="AUE47" s="342" t="s">
        <v>269</v>
      </c>
      <c r="AUF47" s="342" t="s">
        <v>61</v>
      </c>
      <c r="AUG47" s="342" t="s">
        <v>269</v>
      </c>
      <c r="AUH47" s="342" t="s">
        <v>61</v>
      </c>
      <c r="AUI47" s="342" t="s">
        <v>269</v>
      </c>
      <c r="AUJ47" s="342" t="s">
        <v>61</v>
      </c>
      <c r="AUK47" s="342" t="s">
        <v>269</v>
      </c>
      <c r="AUL47" s="342" t="s">
        <v>61</v>
      </c>
      <c r="AUM47" s="342" t="s">
        <v>269</v>
      </c>
      <c r="AUN47" s="342" t="s">
        <v>61</v>
      </c>
      <c r="AUO47" s="342" t="s">
        <v>269</v>
      </c>
      <c r="AUP47" s="342" t="s">
        <v>61</v>
      </c>
      <c r="AUQ47" s="342" t="s">
        <v>269</v>
      </c>
      <c r="AUR47" s="342" t="s">
        <v>61</v>
      </c>
      <c r="AUS47" s="342" t="s">
        <v>269</v>
      </c>
      <c r="AUT47" s="342" t="s">
        <v>61</v>
      </c>
      <c r="AUU47" s="342" t="s">
        <v>269</v>
      </c>
      <c r="AUV47" s="342" t="s">
        <v>61</v>
      </c>
      <c r="AUW47" s="342" t="s">
        <v>269</v>
      </c>
      <c r="AUX47" s="342" t="s">
        <v>61</v>
      </c>
      <c r="AUY47" s="342" t="s">
        <v>269</v>
      </c>
      <c r="AUZ47" s="342" t="s">
        <v>61</v>
      </c>
      <c r="AVA47" s="342" t="s">
        <v>269</v>
      </c>
      <c r="AVB47" s="342" t="s">
        <v>61</v>
      </c>
      <c r="AVC47" s="342" t="s">
        <v>269</v>
      </c>
      <c r="AVD47" s="342" t="s">
        <v>61</v>
      </c>
      <c r="AVE47" s="342" t="s">
        <v>269</v>
      </c>
      <c r="AVF47" s="342" t="s">
        <v>61</v>
      </c>
      <c r="AVG47" s="342" t="s">
        <v>269</v>
      </c>
      <c r="AVH47" s="342" t="s">
        <v>61</v>
      </c>
      <c r="AVI47" s="342" t="s">
        <v>269</v>
      </c>
      <c r="AVJ47" s="342" t="s">
        <v>61</v>
      </c>
      <c r="AVK47" s="342" t="s">
        <v>269</v>
      </c>
      <c r="AVL47" s="342" t="s">
        <v>61</v>
      </c>
      <c r="AVM47" s="342" t="s">
        <v>269</v>
      </c>
      <c r="AVN47" s="342" t="s">
        <v>61</v>
      </c>
      <c r="AVO47" s="342" t="s">
        <v>269</v>
      </c>
      <c r="AVP47" s="342" t="s">
        <v>61</v>
      </c>
      <c r="AVQ47" s="342" t="s">
        <v>269</v>
      </c>
      <c r="AVR47" s="342" t="s">
        <v>61</v>
      </c>
      <c r="AVS47" s="342" t="s">
        <v>269</v>
      </c>
      <c r="AVT47" s="342" t="s">
        <v>61</v>
      </c>
      <c r="AVU47" s="342" t="s">
        <v>269</v>
      </c>
      <c r="AVV47" s="342" t="s">
        <v>61</v>
      </c>
      <c r="AVW47" s="342" t="s">
        <v>269</v>
      </c>
      <c r="AVX47" s="342" t="s">
        <v>61</v>
      </c>
      <c r="AVY47" s="342" t="s">
        <v>269</v>
      </c>
      <c r="AVZ47" s="342" t="s">
        <v>61</v>
      </c>
      <c r="AWA47" s="342" t="s">
        <v>269</v>
      </c>
      <c r="AWB47" s="342" t="s">
        <v>61</v>
      </c>
      <c r="AWC47" s="342" t="s">
        <v>269</v>
      </c>
      <c r="AWD47" s="342" t="s">
        <v>61</v>
      </c>
      <c r="AWE47" s="342" t="s">
        <v>269</v>
      </c>
      <c r="AWF47" s="342" t="s">
        <v>61</v>
      </c>
      <c r="AWG47" s="342" t="s">
        <v>269</v>
      </c>
      <c r="AWH47" s="342" t="s">
        <v>61</v>
      </c>
      <c r="AWI47" s="342" t="s">
        <v>269</v>
      </c>
      <c r="AWJ47" s="342" t="s">
        <v>61</v>
      </c>
      <c r="AWK47" s="342" t="s">
        <v>269</v>
      </c>
      <c r="AWL47" s="342" t="s">
        <v>61</v>
      </c>
      <c r="AWM47" s="342" t="s">
        <v>269</v>
      </c>
      <c r="AWN47" s="342" t="s">
        <v>61</v>
      </c>
      <c r="AWO47" s="342" t="s">
        <v>269</v>
      </c>
      <c r="AWP47" s="342" t="s">
        <v>61</v>
      </c>
      <c r="AWQ47" s="342" t="s">
        <v>269</v>
      </c>
      <c r="AWR47" s="342" t="s">
        <v>61</v>
      </c>
      <c r="AWS47" s="342" t="s">
        <v>269</v>
      </c>
      <c r="AWT47" s="342" t="s">
        <v>61</v>
      </c>
      <c r="AWU47" s="342" t="s">
        <v>269</v>
      </c>
      <c r="AWV47" s="342" t="s">
        <v>61</v>
      </c>
      <c r="AWW47" s="342" t="s">
        <v>269</v>
      </c>
      <c r="AWX47" s="342" t="s">
        <v>61</v>
      </c>
      <c r="AWY47" s="342" t="s">
        <v>269</v>
      </c>
      <c r="AWZ47" s="342" t="s">
        <v>61</v>
      </c>
      <c r="AXA47" s="342" t="s">
        <v>269</v>
      </c>
      <c r="AXB47" s="342" t="s">
        <v>61</v>
      </c>
      <c r="AXC47" s="342" t="s">
        <v>269</v>
      </c>
      <c r="AXD47" s="342" t="s">
        <v>61</v>
      </c>
      <c r="AXE47" s="342" t="s">
        <v>269</v>
      </c>
      <c r="AXF47" s="342" t="s">
        <v>61</v>
      </c>
      <c r="AXG47" s="342" t="s">
        <v>269</v>
      </c>
      <c r="AXH47" s="342" t="s">
        <v>61</v>
      </c>
      <c r="AXI47" s="342" t="s">
        <v>269</v>
      </c>
      <c r="AXJ47" s="342" t="s">
        <v>61</v>
      </c>
      <c r="AXK47" s="342" t="s">
        <v>269</v>
      </c>
      <c r="AXL47" s="342" t="s">
        <v>61</v>
      </c>
      <c r="AXM47" s="342" t="s">
        <v>269</v>
      </c>
      <c r="AXN47" s="342" t="s">
        <v>61</v>
      </c>
      <c r="AXO47" s="342" t="s">
        <v>269</v>
      </c>
      <c r="AXP47" s="342" t="s">
        <v>61</v>
      </c>
      <c r="AXQ47" s="342" t="s">
        <v>269</v>
      </c>
      <c r="AXR47" s="342" t="s">
        <v>61</v>
      </c>
      <c r="AXS47" s="342" t="s">
        <v>269</v>
      </c>
      <c r="AXT47" s="342" t="s">
        <v>61</v>
      </c>
      <c r="AXU47" s="342" t="s">
        <v>269</v>
      </c>
      <c r="AXV47" s="342" t="s">
        <v>61</v>
      </c>
      <c r="AXW47" s="342" t="s">
        <v>269</v>
      </c>
      <c r="AXX47" s="342" t="s">
        <v>61</v>
      </c>
      <c r="AXY47" s="342" t="s">
        <v>269</v>
      </c>
      <c r="AXZ47" s="342" t="s">
        <v>61</v>
      </c>
      <c r="AYA47" s="342" t="s">
        <v>269</v>
      </c>
      <c r="AYB47" s="342" t="s">
        <v>61</v>
      </c>
      <c r="AYC47" s="342" t="s">
        <v>269</v>
      </c>
      <c r="AYD47" s="342" t="s">
        <v>61</v>
      </c>
      <c r="AYE47" s="342" t="s">
        <v>269</v>
      </c>
      <c r="AYF47" s="342" t="s">
        <v>61</v>
      </c>
      <c r="AYG47" s="342" t="s">
        <v>269</v>
      </c>
      <c r="AYH47" s="342" t="s">
        <v>61</v>
      </c>
      <c r="AYI47" s="342" t="s">
        <v>269</v>
      </c>
      <c r="AYJ47" s="342" t="s">
        <v>61</v>
      </c>
      <c r="AYK47" s="342" t="s">
        <v>269</v>
      </c>
      <c r="AYL47" s="342" t="s">
        <v>61</v>
      </c>
      <c r="AYM47" s="342" t="s">
        <v>269</v>
      </c>
      <c r="AYN47" s="342" t="s">
        <v>61</v>
      </c>
      <c r="AYO47" s="342" t="s">
        <v>269</v>
      </c>
      <c r="AYP47" s="342" t="s">
        <v>61</v>
      </c>
      <c r="AYQ47" s="342" t="s">
        <v>269</v>
      </c>
      <c r="AYR47" s="342" t="s">
        <v>61</v>
      </c>
      <c r="AYS47" s="342" t="s">
        <v>269</v>
      </c>
      <c r="AYT47" s="342" t="s">
        <v>61</v>
      </c>
      <c r="AYU47" s="342" t="s">
        <v>269</v>
      </c>
      <c r="AYV47" s="342" t="s">
        <v>61</v>
      </c>
      <c r="AYW47" s="342" t="s">
        <v>269</v>
      </c>
      <c r="AYX47" s="342" t="s">
        <v>61</v>
      </c>
      <c r="AYY47" s="342" t="s">
        <v>269</v>
      </c>
      <c r="AYZ47" s="342" t="s">
        <v>61</v>
      </c>
      <c r="AZA47" s="342" t="s">
        <v>269</v>
      </c>
      <c r="AZB47" s="342" t="s">
        <v>61</v>
      </c>
      <c r="AZC47" s="342" t="s">
        <v>269</v>
      </c>
      <c r="AZD47" s="342" t="s">
        <v>61</v>
      </c>
      <c r="AZE47" s="342" t="s">
        <v>269</v>
      </c>
      <c r="AZF47" s="342" t="s">
        <v>61</v>
      </c>
      <c r="AZG47" s="342" t="s">
        <v>269</v>
      </c>
      <c r="AZH47" s="342" t="s">
        <v>61</v>
      </c>
      <c r="AZI47" s="342" t="s">
        <v>269</v>
      </c>
      <c r="AZJ47" s="342" t="s">
        <v>61</v>
      </c>
      <c r="AZK47" s="342" t="s">
        <v>269</v>
      </c>
      <c r="AZL47" s="342" t="s">
        <v>61</v>
      </c>
      <c r="AZM47" s="342" t="s">
        <v>269</v>
      </c>
      <c r="AZN47" s="342" t="s">
        <v>61</v>
      </c>
      <c r="AZO47" s="342" t="s">
        <v>269</v>
      </c>
      <c r="AZP47" s="342" t="s">
        <v>61</v>
      </c>
      <c r="AZQ47" s="342" t="s">
        <v>269</v>
      </c>
      <c r="AZR47" s="342" t="s">
        <v>61</v>
      </c>
      <c r="AZS47" s="342" t="s">
        <v>269</v>
      </c>
      <c r="AZT47" s="342" t="s">
        <v>61</v>
      </c>
      <c r="AZU47" s="342" t="s">
        <v>269</v>
      </c>
      <c r="AZV47" s="342" t="s">
        <v>61</v>
      </c>
      <c r="AZW47" s="342" t="s">
        <v>269</v>
      </c>
      <c r="AZX47" s="342" t="s">
        <v>61</v>
      </c>
      <c r="AZY47" s="342" t="s">
        <v>269</v>
      </c>
      <c r="AZZ47" s="342" t="s">
        <v>61</v>
      </c>
      <c r="BAA47" s="342" t="s">
        <v>269</v>
      </c>
      <c r="BAB47" s="342" t="s">
        <v>61</v>
      </c>
      <c r="BAC47" s="342" t="s">
        <v>269</v>
      </c>
      <c r="BAD47" s="342" t="s">
        <v>61</v>
      </c>
      <c r="BAE47" s="342" t="s">
        <v>269</v>
      </c>
      <c r="BAF47" s="342" t="s">
        <v>61</v>
      </c>
      <c r="BAG47" s="342" t="s">
        <v>269</v>
      </c>
      <c r="BAH47" s="342" t="s">
        <v>61</v>
      </c>
      <c r="BAI47" s="342" t="s">
        <v>269</v>
      </c>
      <c r="BAJ47" s="342" t="s">
        <v>61</v>
      </c>
      <c r="BAK47" s="342" t="s">
        <v>269</v>
      </c>
      <c r="BAL47" s="342" t="s">
        <v>61</v>
      </c>
      <c r="BAM47" s="342" t="s">
        <v>269</v>
      </c>
      <c r="BAN47" s="342" t="s">
        <v>61</v>
      </c>
      <c r="BAO47" s="342" t="s">
        <v>269</v>
      </c>
      <c r="BAP47" s="342" t="s">
        <v>61</v>
      </c>
      <c r="BAQ47" s="342" t="s">
        <v>269</v>
      </c>
      <c r="BAR47" s="342" t="s">
        <v>61</v>
      </c>
      <c r="BAS47" s="342" t="s">
        <v>269</v>
      </c>
      <c r="BAT47" s="342" t="s">
        <v>61</v>
      </c>
      <c r="BAU47" s="342" t="s">
        <v>269</v>
      </c>
      <c r="BAV47" s="342" t="s">
        <v>61</v>
      </c>
      <c r="BAW47" s="342" t="s">
        <v>269</v>
      </c>
      <c r="BAX47" s="342" t="s">
        <v>61</v>
      </c>
      <c r="BAY47" s="342" t="s">
        <v>269</v>
      </c>
      <c r="BAZ47" s="342" t="s">
        <v>61</v>
      </c>
      <c r="BBA47" s="342" t="s">
        <v>269</v>
      </c>
      <c r="BBB47" s="342" t="s">
        <v>61</v>
      </c>
      <c r="BBC47" s="342" t="s">
        <v>269</v>
      </c>
      <c r="BBD47" s="342" t="s">
        <v>61</v>
      </c>
      <c r="BBE47" s="342" t="s">
        <v>269</v>
      </c>
      <c r="BBF47" s="342" t="s">
        <v>61</v>
      </c>
      <c r="BBG47" s="342" t="s">
        <v>269</v>
      </c>
      <c r="BBH47" s="342" t="s">
        <v>61</v>
      </c>
      <c r="BBI47" s="342" t="s">
        <v>269</v>
      </c>
      <c r="BBJ47" s="342" t="s">
        <v>61</v>
      </c>
      <c r="BBK47" s="342" t="s">
        <v>269</v>
      </c>
      <c r="BBL47" s="342" t="s">
        <v>61</v>
      </c>
      <c r="BBM47" s="342" t="s">
        <v>269</v>
      </c>
      <c r="BBN47" s="342" t="s">
        <v>61</v>
      </c>
      <c r="BBO47" s="342" t="s">
        <v>269</v>
      </c>
      <c r="BBP47" s="342" t="s">
        <v>61</v>
      </c>
      <c r="BBQ47" s="342" t="s">
        <v>269</v>
      </c>
      <c r="BBR47" s="342" t="s">
        <v>61</v>
      </c>
      <c r="BBS47" s="342" t="s">
        <v>269</v>
      </c>
      <c r="BBT47" s="342" t="s">
        <v>61</v>
      </c>
      <c r="BBU47" s="342" t="s">
        <v>269</v>
      </c>
      <c r="BBV47" s="342" t="s">
        <v>61</v>
      </c>
      <c r="BBW47" s="342" t="s">
        <v>269</v>
      </c>
      <c r="BBX47" s="342" t="s">
        <v>61</v>
      </c>
      <c r="BBY47" s="342" t="s">
        <v>269</v>
      </c>
      <c r="BBZ47" s="342" t="s">
        <v>61</v>
      </c>
      <c r="BCA47" s="342" t="s">
        <v>269</v>
      </c>
      <c r="BCB47" s="342" t="s">
        <v>61</v>
      </c>
      <c r="BCC47" s="342" t="s">
        <v>269</v>
      </c>
      <c r="BCD47" s="342" t="s">
        <v>61</v>
      </c>
      <c r="BCE47" s="342" t="s">
        <v>269</v>
      </c>
      <c r="BCF47" s="342" t="s">
        <v>61</v>
      </c>
      <c r="BCG47" s="342" t="s">
        <v>269</v>
      </c>
      <c r="BCH47" s="342" t="s">
        <v>61</v>
      </c>
      <c r="BCI47" s="342" t="s">
        <v>269</v>
      </c>
      <c r="BCJ47" s="342" t="s">
        <v>61</v>
      </c>
      <c r="BCK47" s="342" t="s">
        <v>269</v>
      </c>
      <c r="BCL47" s="342" t="s">
        <v>61</v>
      </c>
      <c r="BCM47" s="342" t="s">
        <v>269</v>
      </c>
      <c r="BCN47" s="342" t="s">
        <v>61</v>
      </c>
      <c r="BCO47" s="342" t="s">
        <v>269</v>
      </c>
      <c r="BCP47" s="342" t="s">
        <v>61</v>
      </c>
      <c r="BCQ47" s="342" t="s">
        <v>269</v>
      </c>
      <c r="BCR47" s="342" t="s">
        <v>61</v>
      </c>
      <c r="BCS47" s="342" t="s">
        <v>269</v>
      </c>
      <c r="BCT47" s="342" t="s">
        <v>61</v>
      </c>
      <c r="BCU47" s="342" t="s">
        <v>269</v>
      </c>
      <c r="BCV47" s="342" t="s">
        <v>61</v>
      </c>
      <c r="BCW47" s="342" t="s">
        <v>269</v>
      </c>
      <c r="BCX47" s="342" t="s">
        <v>61</v>
      </c>
      <c r="BCY47" s="342" t="s">
        <v>269</v>
      </c>
      <c r="BCZ47" s="342" t="s">
        <v>61</v>
      </c>
      <c r="BDA47" s="342" t="s">
        <v>269</v>
      </c>
      <c r="BDB47" s="342" t="s">
        <v>61</v>
      </c>
      <c r="BDC47" s="342" t="s">
        <v>269</v>
      </c>
      <c r="BDD47" s="342" t="s">
        <v>61</v>
      </c>
      <c r="BDE47" s="342" t="s">
        <v>269</v>
      </c>
      <c r="BDF47" s="342" t="s">
        <v>61</v>
      </c>
      <c r="BDG47" s="342" t="s">
        <v>269</v>
      </c>
      <c r="BDH47" s="342" t="s">
        <v>61</v>
      </c>
      <c r="BDI47" s="342" t="s">
        <v>269</v>
      </c>
      <c r="BDJ47" s="342" t="s">
        <v>61</v>
      </c>
      <c r="BDK47" s="342" t="s">
        <v>269</v>
      </c>
      <c r="BDL47" s="342" t="s">
        <v>61</v>
      </c>
      <c r="BDM47" s="342" t="s">
        <v>269</v>
      </c>
      <c r="BDN47" s="342" t="s">
        <v>61</v>
      </c>
      <c r="BDO47" s="342" t="s">
        <v>269</v>
      </c>
      <c r="BDP47" s="342" t="s">
        <v>61</v>
      </c>
      <c r="BDQ47" s="342" t="s">
        <v>269</v>
      </c>
      <c r="BDR47" s="342" t="s">
        <v>61</v>
      </c>
      <c r="BDS47" s="342" t="s">
        <v>269</v>
      </c>
      <c r="BDT47" s="342" t="s">
        <v>61</v>
      </c>
      <c r="BDU47" s="342" t="s">
        <v>269</v>
      </c>
      <c r="BDV47" s="342" t="s">
        <v>61</v>
      </c>
      <c r="BDW47" s="342" t="s">
        <v>269</v>
      </c>
      <c r="BDX47" s="342" t="s">
        <v>61</v>
      </c>
      <c r="BDY47" s="342" t="s">
        <v>269</v>
      </c>
      <c r="BDZ47" s="342" t="s">
        <v>61</v>
      </c>
      <c r="BEA47" s="342" t="s">
        <v>269</v>
      </c>
      <c r="BEB47" s="342" t="s">
        <v>61</v>
      </c>
      <c r="BEC47" s="342" t="s">
        <v>269</v>
      </c>
      <c r="BED47" s="342" t="s">
        <v>61</v>
      </c>
      <c r="BEE47" s="342" t="s">
        <v>269</v>
      </c>
      <c r="BEF47" s="342" t="s">
        <v>61</v>
      </c>
      <c r="BEG47" s="342" t="s">
        <v>269</v>
      </c>
      <c r="BEH47" s="342" t="s">
        <v>61</v>
      </c>
      <c r="BEI47" s="342" t="s">
        <v>269</v>
      </c>
      <c r="BEJ47" s="342" t="s">
        <v>61</v>
      </c>
      <c r="BEK47" s="342" t="s">
        <v>269</v>
      </c>
      <c r="BEL47" s="342" t="s">
        <v>61</v>
      </c>
      <c r="BEM47" s="342" t="s">
        <v>269</v>
      </c>
      <c r="BEN47" s="342" t="s">
        <v>61</v>
      </c>
      <c r="BEO47" s="342" t="s">
        <v>269</v>
      </c>
      <c r="BEP47" s="342" t="s">
        <v>61</v>
      </c>
      <c r="BEQ47" s="342" t="s">
        <v>269</v>
      </c>
      <c r="BER47" s="342" t="s">
        <v>61</v>
      </c>
      <c r="BES47" s="342" t="s">
        <v>269</v>
      </c>
      <c r="BET47" s="342" t="s">
        <v>61</v>
      </c>
      <c r="BEU47" s="342" t="s">
        <v>269</v>
      </c>
      <c r="BEV47" s="342" t="s">
        <v>61</v>
      </c>
      <c r="BEW47" s="342" t="s">
        <v>269</v>
      </c>
      <c r="BEX47" s="342" t="s">
        <v>61</v>
      </c>
      <c r="BEY47" s="342" t="s">
        <v>269</v>
      </c>
      <c r="BEZ47" s="342" t="s">
        <v>61</v>
      </c>
      <c r="BFA47" s="342" t="s">
        <v>269</v>
      </c>
      <c r="BFB47" s="342" t="s">
        <v>61</v>
      </c>
      <c r="BFC47" s="342" t="s">
        <v>269</v>
      </c>
      <c r="BFD47" s="342" t="s">
        <v>61</v>
      </c>
      <c r="BFE47" s="342" t="s">
        <v>269</v>
      </c>
      <c r="BFF47" s="342" t="s">
        <v>61</v>
      </c>
      <c r="BFG47" s="342" t="s">
        <v>269</v>
      </c>
      <c r="BFH47" s="342" t="s">
        <v>61</v>
      </c>
      <c r="BFI47" s="342" t="s">
        <v>269</v>
      </c>
      <c r="BFJ47" s="342" t="s">
        <v>61</v>
      </c>
      <c r="BFK47" s="342" t="s">
        <v>269</v>
      </c>
      <c r="BFL47" s="342" t="s">
        <v>61</v>
      </c>
      <c r="BFM47" s="342" t="s">
        <v>269</v>
      </c>
      <c r="BFN47" s="342" t="s">
        <v>61</v>
      </c>
      <c r="BFO47" s="342" t="s">
        <v>269</v>
      </c>
      <c r="BFP47" s="342" t="s">
        <v>61</v>
      </c>
      <c r="BFQ47" s="342" t="s">
        <v>269</v>
      </c>
      <c r="BFR47" s="342" t="s">
        <v>61</v>
      </c>
      <c r="BFS47" s="342" t="s">
        <v>269</v>
      </c>
      <c r="BFT47" s="342" t="s">
        <v>61</v>
      </c>
      <c r="BFU47" s="342" t="s">
        <v>269</v>
      </c>
      <c r="BFV47" s="342" t="s">
        <v>61</v>
      </c>
      <c r="BFW47" s="342" t="s">
        <v>269</v>
      </c>
      <c r="BFX47" s="342" t="s">
        <v>61</v>
      </c>
      <c r="BFY47" s="342" t="s">
        <v>269</v>
      </c>
      <c r="BFZ47" s="342" t="s">
        <v>61</v>
      </c>
      <c r="BGA47" s="342" t="s">
        <v>269</v>
      </c>
      <c r="BGB47" s="342" t="s">
        <v>61</v>
      </c>
      <c r="BGC47" s="342" t="s">
        <v>269</v>
      </c>
      <c r="BGD47" s="342" t="s">
        <v>61</v>
      </c>
      <c r="BGE47" s="342" t="s">
        <v>269</v>
      </c>
      <c r="BGF47" s="342" t="s">
        <v>61</v>
      </c>
      <c r="BGG47" s="342" t="s">
        <v>269</v>
      </c>
      <c r="BGH47" s="342" t="s">
        <v>61</v>
      </c>
      <c r="BGI47" s="342" t="s">
        <v>269</v>
      </c>
      <c r="BGJ47" s="342" t="s">
        <v>61</v>
      </c>
      <c r="BGK47" s="342" t="s">
        <v>269</v>
      </c>
      <c r="BGL47" s="342" t="s">
        <v>61</v>
      </c>
      <c r="BGM47" s="342" t="s">
        <v>269</v>
      </c>
      <c r="BGN47" s="342" t="s">
        <v>61</v>
      </c>
      <c r="BGO47" s="342" t="s">
        <v>269</v>
      </c>
      <c r="BGP47" s="342" t="s">
        <v>61</v>
      </c>
      <c r="BGQ47" s="342" t="s">
        <v>269</v>
      </c>
      <c r="BGR47" s="342" t="s">
        <v>61</v>
      </c>
      <c r="BGS47" s="342" t="s">
        <v>269</v>
      </c>
      <c r="BGT47" s="342" t="s">
        <v>61</v>
      </c>
      <c r="BGU47" s="342" t="s">
        <v>269</v>
      </c>
      <c r="BGV47" s="342" t="s">
        <v>61</v>
      </c>
      <c r="BGW47" s="342" t="s">
        <v>269</v>
      </c>
      <c r="BGX47" s="342" t="s">
        <v>61</v>
      </c>
      <c r="BGY47" s="342" t="s">
        <v>269</v>
      </c>
      <c r="BGZ47" s="342" t="s">
        <v>61</v>
      </c>
      <c r="BHA47" s="342" t="s">
        <v>269</v>
      </c>
      <c r="BHB47" s="342" t="s">
        <v>61</v>
      </c>
      <c r="BHC47" s="342" t="s">
        <v>269</v>
      </c>
      <c r="BHD47" s="342" t="s">
        <v>61</v>
      </c>
      <c r="BHE47" s="342" t="s">
        <v>269</v>
      </c>
      <c r="BHF47" s="342" t="s">
        <v>61</v>
      </c>
      <c r="BHG47" s="342" t="s">
        <v>269</v>
      </c>
      <c r="BHH47" s="342" t="s">
        <v>61</v>
      </c>
      <c r="BHI47" s="342" t="s">
        <v>269</v>
      </c>
      <c r="BHJ47" s="342" t="s">
        <v>61</v>
      </c>
      <c r="BHK47" s="342" t="s">
        <v>269</v>
      </c>
      <c r="BHL47" s="342" t="s">
        <v>61</v>
      </c>
      <c r="BHM47" s="342" t="s">
        <v>269</v>
      </c>
      <c r="BHN47" s="342" t="s">
        <v>61</v>
      </c>
      <c r="BHO47" s="342" t="s">
        <v>269</v>
      </c>
      <c r="BHP47" s="342" t="s">
        <v>61</v>
      </c>
      <c r="BHQ47" s="342" t="s">
        <v>269</v>
      </c>
      <c r="BHR47" s="342" t="s">
        <v>61</v>
      </c>
      <c r="BHS47" s="342" t="s">
        <v>269</v>
      </c>
      <c r="BHT47" s="342" t="s">
        <v>61</v>
      </c>
      <c r="BHU47" s="342" t="s">
        <v>269</v>
      </c>
      <c r="BHV47" s="342" t="s">
        <v>61</v>
      </c>
      <c r="BHW47" s="342" t="s">
        <v>269</v>
      </c>
      <c r="BHX47" s="342" t="s">
        <v>61</v>
      </c>
      <c r="BHY47" s="342" t="s">
        <v>269</v>
      </c>
      <c r="BHZ47" s="342" t="s">
        <v>61</v>
      </c>
      <c r="BIA47" s="342" t="s">
        <v>269</v>
      </c>
      <c r="BIB47" s="342" t="s">
        <v>61</v>
      </c>
      <c r="BIC47" s="342" t="s">
        <v>269</v>
      </c>
      <c r="BID47" s="342" t="s">
        <v>61</v>
      </c>
      <c r="BIE47" s="342" t="s">
        <v>269</v>
      </c>
      <c r="BIF47" s="342" t="s">
        <v>61</v>
      </c>
      <c r="BIG47" s="342" t="s">
        <v>269</v>
      </c>
      <c r="BIH47" s="342" t="s">
        <v>61</v>
      </c>
      <c r="BII47" s="342" t="s">
        <v>269</v>
      </c>
      <c r="BIJ47" s="342" t="s">
        <v>61</v>
      </c>
      <c r="BIK47" s="342" t="s">
        <v>269</v>
      </c>
      <c r="BIL47" s="342" t="s">
        <v>61</v>
      </c>
      <c r="BIM47" s="342" t="s">
        <v>269</v>
      </c>
      <c r="BIN47" s="342" t="s">
        <v>61</v>
      </c>
      <c r="BIO47" s="342" t="s">
        <v>269</v>
      </c>
      <c r="BIP47" s="342" t="s">
        <v>61</v>
      </c>
      <c r="BIQ47" s="342" t="s">
        <v>269</v>
      </c>
      <c r="BIR47" s="342" t="s">
        <v>61</v>
      </c>
      <c r="BIS47" s="342" t="s">
        <v>269</v>
      </c>
      <c r="BIT47" s="342" t="s">
        <v>61</v>
      </c>
      <c r="BIU47" s="342" t="s">
        <v>269</v>
      </c>
      <c r="BIV47" s="342" t="s">
        <v>61</v>
      </c>
      <c r="BIW47" s="342" t="s">
        <v>269</v>
      </c>
      <c r="BIX47" s="342" t="s">
        <v>61</v>
      </c>
      <c r="BIY47" s="342" t="s">
        <v>269</v>
      </c>
      <c r="BIZ47" s="342" t="s">
        <v>61</v>
      </c>
      <c r="BJA47" s="342" t="s">
        <v>269</v>
      </c>
      <c r="BJB47" s="342" t="s">
        <v>61</v>
      </c>
      <c r="BJC47" s="342" t="s">
        <v>269</v>
      </c>
      <c r="BJD47" s="342" t="s">
        <v>61</v>
      </c>
      <c r="BJE47" s="342" t="s">
        <v>269</v>
      </c>
      <c r="BJF47" s="342" t="s">
        <v>61</v>
      </c>
      <c r="BJG47" s="342" t="s">
        <v>269</v>
      </c>
      <c r="BJH47" s="342" t="s">
        <v>61</v>
      </c>
      <c r="BJI47" s="342" t="s">
        <v>269</v>
      </c>
      <c r="BJJ47" s="342" t="s">
        <v>61</v>
      </c>
      <c r="BJK47" s="342" t="s">
        <v>269</v>
      </c>
      <c r="BJL47" s="342" t="s">
        <v>61</v>
      </c>
      <c r="BJM47" s="342" t="s">
        <v>269</v>
      </c>
      <c r="BJN47" s="342" t="s">
        <v>61</v>
      </c>
      <c r="BJO47" s="342" t="s">
        <v>269</v>
      </c>
      <c r="BJP47" s="342" t="s">
        <v>61</v>
      </c>
      <c r="BJQ47" s="342" t="s">
        <v>269</v>
      </c>
      <c r="BJR47" s="342" t="s">
        <v>61</v>
      </c>
      <c r="BJS47" s="342" t="s">
        <v>269</v>
      </c>
      <c r="BJT47" s="342" t="s">
        <v>61</v>
      </c>
      <c r="BJU47" s="342" t="s">
        <v>269</v>
      </c>
      <c r="BJV47" s="342" t="s">
        <v>61</v>
      </c>
      <c r="BJW47" s="342" t="s">
        <v>269</v>
      </c>
      <c r="BJX47" s="342" t="s">
        <v>61</v>
      </c>
      <c r="BJY47" s="342" t="s">
        <v>269</v>
      </c>
      <c r="BJZ47" s="342" t="s">
        <v>61</v>
      </c>
      <c r="BKA47" s="342" t="s">
        <v>269</v>
      </c>
      <c r="BKB47" s="342" t="s">
        <v>61</v>
      </c>
      <c r="BKC47" s="342" t="s">
        <v>269</v>
      </c>
      <c r="BKD47" s="342" t="s">
        <v>61</v>
      </c>
      <c r="BKE47" s="342" t="s">
        <v>269</v>
      </c>
      <c r="BKF47" s="342" t="s">
        <v>61</v>
      </c>
      <c r="BKG47" s="342" t="s">
        <v>269</v>
      </c>
      <c r="BKH47" s="342" t="s">
        <v>61</v>
      </c>
      <c r="BKI47" s="342" t="s">
        <v>269</v>
      </c>
      <c r="BKJ47" s="342" t="s">
        <v>61</v>
      </c>
      <c r="BKK47" s="342" t="s">
        <v>269</v>
      </c>
      <c r="BKL47" s="342" t="s">
        <v>61</v>
      </c>
      <c r="BKM47" s="342" t="s">
        <v>269</v>
      </c>
      <c r="BKN47" s="342" t="s">
        <v>61</v>
      </c>
      <c r="BKO47" s="342" t="s">
        <v>269</v>
      </c>
      <c r="BKP47" s="342" t="s">
        <v>61</v>
      </c>
      <c r="BKQ47" s="342" t="s">
        <v>269</v>
      </c>
      <c r="BKR47" s="342" t="s">
        <v>61</v>
      </c>
      <c r="BKS47" s="342" t="s">
        <v>269</v>
      </c>
      <c r="BKT47" s="342" t="s">
        <v>61</v>
      </c>
      <c r="BKU47" s="342" t="s">
        <v>269</v>
      </c>
      <c r="BKV47" s="342" t="s">
        <v>61</v>
      </c>
      <c r="BKW47" s="342" t="s">
        <v>269</v>
      </c>
      <c r="BKX47" s="342" t="s">
        <v>61</v>
      </c>
      <c r="BKY47" s="342" t="s">
        <v>269</v>
      </c>
      <c r="BKZ47" s="342" t="s">
        <v>61</v>
      </c>
      <c r="BLA47" s="342" t="s">
        <v>269</v>
      </c>
      <c r="BLB47" s="342" t="s">
        <v>61</v>
      </c>
      <c r="BLC47" s="342" t="s">
        <v>269</v>
      </c>
      <c r="BLD47" s="342" t="s">
        <v>61</v>
      </c>
      <c r="BLE47" s="342" t="s">
        <v>269</v>
      </c>
      <c r="BLF47" s="342" t="s">
        <v>61</v>
      </c>
      <c r="BLG47" s="342" t="s">
        <v>269</v>
      </c>
      <c r="BLH47" s="342" t="s">
        <v>61</v>
      </c>
      <c r="BLI47" s="342" t="s">
        <v>269</v>
      </c>
      <c r="BLJ47" s="342" t="s">
        <v>61</v>
      </c>
      <c r="BLK47" s="342" t="s">
        <v>269</v>
      </c>
      <c r="BLL47" s="342" t="s">
        <v>61</v>
      </c>
      <c r="BLM47" s="342" t="s">
        <v>269</v>
      </c>
      <c r="BLN47" s="342" t="s">
        <v>61</v>
      </c>
      <c r="BLO47" s="342" t="s">
        <v>269</v>
      </c>
      <c r="BLP47" s="342" t="s">
        <v>61</v>
      </c>
      <c r="BLQ47" s="342" t="s">
        <v>269</v>
      </c>
      <c r="BLR47" s="342" t="s">
        <v>61</v>
      </c>
      <c r="BLS47" s="342" t="s">
        <v>269</v>
      </c>
      <c r="BLT47" s="342" t="s">
        <v>61</v>
      </c>
      <c r="BLU47" s="342" t="s">
        <v>269</v>
      </c>
      <c r="BLV47" s="342" t="s">
        <v>61</v>
      </c>
      <c r="BLW47" s="342" t="s">
        <v>269</v>
      </c>
      <c r="BLX47" s="342" t="s">
        <v>61</v>
      </c>
      <c r="BLY47" s="342" t="s">
        <v>269</v>
      </c>
      <c r="BLZ47" s="342" t="s">
        <v>61</v>
      </c>
      <c r="BMA47" s="342" t="s">
        <v>269</v>
      </c>
      <c r="BMB47" s="342" t="s">
        <v>61</v>
      </c>
      <c r="BMC47" s="342" t="s">
        <v>269</v>
      </c>
      <c r="BMD47" s="342" t="s">
        <v>61</v>
      </c>
      <c r="BME47" s="342" t="s">
        <v>269</v>
      </c>
      <c r="BMF47" s="342" t="s">
        <v>61</v>
      </c>
      <c r="BMG47" s="342" t="s">
        <v>269</v>
      </c>
      <c r="BMH47" s="342" t="s">
        <v>61</v>
      </c>
      <c r="BMI47" s="342" t="s">
        <v>269</v>
      </c>
      <c r="BMJ47" s="342" t="s">
        <v>61</v>
      </c>
      <c r="BMK47" s="342" t="s">
        <v>269</v>
      </c>
      <c r="BML47" s="342" t="s">
        <v>61</v>
      </c>
      <c r="BMM47" s="342" t="s">
        <v>269</v>
      </c>
      <c r="BMN47" s="342" t="s">
        <v>61</v>
      </c>
      <c r="BMO47" s="342" t="s">
        <v>269</v>
      </c>
      <c r="BMP47" s="342" t="s">
        <v>61</v>
      </c>
      <c r="BMQ47" s="342" t="s">
        <v>269</v>
      </c>
      <c r="BMR47" s="342" t="s">
        <v>61</v>
      </c>
      <c r="BMS47" s="342" t="s">
        <v>269</v>
      </c>
      <c r="BMT47" s="342" t="s">
        <v>61</v>
      </c>
      <c r="BMU47" s="342" t="s">
        <v>269</v>
      </c>
      <c r="BMV47" s="342" t="s">
        <v>61</v>
      </c>
      <c r="BMW47" s="342" t="s">
        <v>269</v>
      </c>
      <c r="BMX47" s="342" t="s">
        <v>61</v>
      </c>
      <c r="BMY47" s="342" t="s">
        <v>269</v>
      </c>
      <c r="BMZ47" s="342" t="s">
        <v>61</v>
      </c>
      <c r="BNA47" s="342" t="s">
        <v>269</v>
      </c>
      <c r="BNB47" s="342" t="s">
        <v>61</v>
      </c>
      <c r="BNC47" s="342" t="s">
        <v>269</v>
      </c>
      <c r="BND47" s="342" t="s">
        <v>61</v>
      </c>
      <c r="BNE47" s="342" t="s">
        <v>269</v>
      </c>
      <c r="BNF47" s="342" t="s">
        <v>61</v>
      </c>
      <c r="BNG47" s="342" t="s">
        <v>269</v>
      </c>
      <c r="BNH47" s="342" t="s">
        <v>61</v>
      </c>
      <c r="BNI47" s="342" t="s">
        <v>269</v>
      </c>
      <c r="BNJ47" s="342" t="s">
        <v>61</v>
      </c>
      <c r="BNK47" s="342" t="s">
        <v>269</v>
      </c>
      <c r="BNL47" s="342" t="s">
        <v>61</v>
      </c>
      <c r="BNM47" s="342" t="s">
        <v>269</v>
      </c>
      <c r="BNN47" s="342" t="s">
        <v>61</v>
      </c>
      <c r="BNO47" s="342" t="s">
        <v>269</v>
      </c>
      <c r="BNP47" s="342" t="s">
        <v>61</v>
      </c>
      <c r="BNQ47" s="342" t="s">
        <v>269</v>
      </c>
      <c r="BNR47" s="342" t="s">
        <v>61</v>
      </c>
      <c r="BNS47" s="342" t="s">
        <v>269</v>
      </c>
      <c r="BNT47" s="342" t="s">
        <v>61</v>
      </c>
      <c r="BNU47" s="342" t="s">
        <v>269</v>
      </c>
      <c r="BNV47" s="342" t="s">
        <v>61</v>
      </c>
      <c r="BNW47" s="342" t="s">
        <v>269</v>
      </c>
      <c r="BNX47" s="342" t="s">
        <v>61</v>
      </c>
      <c r="BNY47" s="342" t="s">
        <v>269</v>
      </c>
      <c r="BNZ47" s="342" t="s">
        <v>61</v>
      </c>
      <c r="BOA47" s="342" t="s">
        <v>269</v>
      </c>
      <c r="BOB47" s="342" t="s">
        <v>61</v>
      </c>
      <c r="BOC47" s="342" t="s">
        <v>269</v>
      </c>
      <c r="BOD47" s="342" t="s">
        <v>61</v>
      </c>
      <c r="BOE47" s="342" t="s">
        <v>269</v>
      </c>
      <c r="BOF47" s="342" t="s">
        <v>61</v>
      </c>
      <c r="BOG47" s="342" t="s">
        <v>269</v>
      </c>
      <c r="BOH47" s="342" t="s">
        <v>61</v>
      </c>
      <c r="BOI47" s="342" t="s">
        <v>269</v>
      </c>
      <c r="BOJ47" s="342" t="s">
        <v>61</v>
      </c>
      <c r="BOK47" s="342" t="s">
        <v>269</v>
      </c>
      <c r="BOL47" s="342" t="s">
        <v>61</v>
      </c>
      <c r="BOM47" s="342" t="s">
        <v>269</v>
      </c>
      <c r="BON47" s="342" t="s">
        <v>61</v>
      </c>
      <c r="BOO47" s="342" t="s">
        <v>269</v>
      </c>
      <c r="BOP47" s="342" t="s">
        <v>61</v>
      </c>
      <c r="BOQ47" s="342" t="s">
        <v>269</v>
      </c>
      <c r="BOR47" s="342" t="s">
        <v>61</v>
      </c>
      <c r="BOS47" s="342" t="s">
        <v>269</v>
      </c>
      <c r="BOT47" s="342" t="s">
        <v>61</v>
      </c>
      <c r="BOU47" s="342" t="s">
        <v>269</v>
      </c>
      <c r="BOV47" s="342" t="s">
        <v>61</v>
      </c>
      <c r="BOW47" s="342" t="s">
        <v>269</v>
      </c>
      <c r="BOX47" s="342" t="s">
        <v>61</v>
      </c>
      <c r="BOY47" s="342" t="s">
        <v>269</v>
      </c>
      <c r="BOZ47" s="342" t="s">
        <v>61</v>
      </c>
      <c r="BPA47" s="342" t="s">
        <v>269</v>
      </c>
      <c r="BPB47" s="342" t="s">
        <v>61</v>
      </c>
      <c r="BPC47" s="342" t="s">
        <v>269</v>
      </c>
      <c r="BPD47" s="342" t="s">
        <v>61</v>
      </c>
      <c r="BPE47" s="342" t="s">
        <v>269</v>
      </c>
      <c r="BPF47" s="342" t="s">
        <v>61</v>
      </c>
      <c r="BPG47" s="342" t="s">
        <v>269</v>
      </c>
      <c r="BPH47" s="342" t="s">
        <v>61</v>
      </c>
      <c r="BPI47" s="342" t="s">
        <v>269</v>
      </c>
      <c r="BPJ47" s="342" t="s">
        <v>61</v>
      </c>
      <c r="BPK47" s="342" t="s">
        <v>269</v>
      </c>
      <c r="BPL47" s="342" t="s">
        <v>61</v>
      </c>
      <c r="BPM47" s="342" t="s">
        <v>269</v>
      </c>
      <c r="BPN47" s="342" t="s">
        <v>61</v>
      </c>
      <c r="BPO47" s="342" t="s">
        <v>269</v>
      </c>
      <c r="BPP47" s="342" t="s">
        <v>61</v>
      </c>
      <c r="BPQ47" s="342" t="s">
        <v>269</v>
      </c>
      <c r="BPR47" s="342" t="s">
        <v>61</v>
      </c>
      <c r="BPS47" s="342" t="s">
        <v>269</v>
      </c>
      <c r="BPT47" s="342" t="s">
        <v>61</v>
      </c>
      <c r="BPU47" s="342" t="s">
        <v>269</v>
      </c>
      <c r="BPV47" s="342" t="s">
        <v>61</v>
      </c>
      <c r="BPW47" s="342" t="s">
        <v>269</v>
      </c>
      <c r="BPX47" s="342" t="s">
        <v>61</v>
      </c>
      <c r="BPY47" s="342" t="s">
        <v>269</v>
      </c>
      <c r="BPZ47" s="342" t="s">
        <v>61</v>
      </c>
      <c r="BQA47" s="342" t="s">
        <v>269</v>
      </c>
      <c r="BQB47" s="342" t="s">
        <v>61</v>
      </c>
      <c r="BQC47" s="342" t="s">
        <v>269</v>
      </c>
      <c r="BQD47" s="342" t="s">
        <v>61</v>
      </c>
      <c r="BQE47" s="342" t="s">
        <v>269</v>
      </c>
      <c r="BQF47" s="342" t="s">
        <v>61</v>
      </c>
      <c r="BQG47" s="342" t="s">
        <v>269</v>
      </c>
      <c r="BQH47" s="342" t="s">
        <v>61</v>
      </c>
      <c r="BQI47" s="342" t="s">
        <v>269</v>
      </c>
      <c r="BQJ47" s="342" t="s">
        <v>61</v>
      </c>
      <c r="BQK47" s="342" t="s">
        <v>269</v>
      </c>
      <c r="BQL47" s="342" t="s">
        <v>61</v>
      </c>
      <c r="BQM47" s="342" t="s">
        <v>269</v>
      </c>
      <c r="BQN47" s="342" t="s">
        <v>61</v>
      </c>
      <c r="BQO47" s="342" t="s">
        <v>269</v>
      </c>
      <c r="BQP47" s="342" t="s">
        <v>61</v>
      </c>
      <c r="BQQ47" s="342" t="s">
        <v>269</v>
      </c>
      <c r="BQR47" s="342" t="s">
        <v>61</v>
      </c>
      <c r="BQS47" s="342" t="s">
        <v>269</v>
      </c>
      <c r="BQT47" s="342" t="s">
        <v>61</v>
      </c>
      <c r="BQU47" s="342" t="s">
        <v>269</v>
      </c>
      <c r="BQV47" s="342" t="s">
        <v>61</v>
      </c>
      <c r="BQW47" s="342" t="s">
        <v>269</v>
      </c>
      <c r="BQX47" s="342" t="s">
        <v>61</v>
      </c>
      <c r="BQY47" s="342" t="s">
        <v>269</v>
      </c>
      <c r="BQZ47" s="342" t="s">
        <v>61</v>
      </c>
      <c r="BRA47" s="342" t="s">
        <v>269</v>
      </c>
      <c r="BRB47" s="342" t="s">
        <v>61</v>
      </c>
      <c r="BRC47" s="342" t="s">
        <v>269</v>
      </c>
      <c r="BRD47" s="342" t="s">
        <v>61</v>
      </c>
      <c r="BRE47" s="342" t="s">
        <v>269</v>
      </c>
      <c r="BRF47" s="342" t="s">
        <v>61</v>
      </c>
      <c r="BRG47" s="342" t="s">
        <v>269</v>
      </c>
      <c r="BRH47" s="342" t="s">
        <v>61</v>
      </c>
      <c r="BRI47" s="342" t="s">
        <v>269</v>
      </c>
      <c r="BRJ47" s="342" t="s">
        <v>61</v>
      </c>
      <c r="BRK47" s="342" t="s">
        <v>269</v>
      </c>
      <c r="BRL47" s="342" t="s">
        <v>61</v>
      </c>
      <c r="BRM47" s="342" t="s">
        <v>269</v>
      </c>
      <c r="BRN47" s="342" t="s">
        <v>61</v>
      </c>
      <c r="BRO47" s="342" t="s">
        <v>269</v>
      </c>
      <c r="BRP47" s="342" t="s">
        <v>61</v>
      </c>
      <c r="BRQ47" s="342" t="s">
        <v>269</v>
      </c>
      <c r="BRR47" s="342" t="s">
        <v>61</v>
      </c>
      <c r="BRS47" s="342" t="s">
        <v>269</v>
      </c>
      <c r="BRT47" s="342" t="s">
        <v>61</v>
      </c>
      <c r="BRU47" s="342" t="s">
        <v>269</v>
      </c>
      <c r="BRV47" s="342" t="s">
        <v>61</v>
      </c>
      <c r="BRW47" s="342" t="s">
        <v>269</v>
      </c>
      <c r="BRX47" s="342" t="s">
        <v>61</v>
      </c>
      <c r="BRY47" s="342" t="s">
        <v>269</v>
      </c>
      <c r="BRZ47" s="342" t="s">
        <v>61</v>
      </c>
      <c r="BSA47" s="342" t="s">
        <v>269</v>
      </c>
      <c r="BSB47" s="342" t="s">
        <v>61</v>
      </c>
      <c r="BSC47" s="342" t="s">
        <v>269</v>
      </c>
      <c r="BSD47" s="342" t="s">
        <v>61</v>
      </c>
      <c r="BSE47" s="342" t="s">
        <v>269</v>
      </c>
      <c r="BSF47" s="342" t="s">
        <v>61</v>
      </c>
      <c r="BSG47" s="342" t="s">
        <v>269</v>
      </c>
      <c r="BSH47" s="342" t="s">
        <v>61</v>
      </c>
      <c r="BSI47" s="342" t="s">
        <v>269</v>
      </c>
      <c r="BSJ47" s="342" t="s">
        <v>61</v>
      </c>
      <c r="BSK47" s="342" t="s">
        <v>269</v>
      </c>
      <c r="BSL47" s="342" t="s">
        <v>61</v>
      </c>
      <c r="BSM47" s="342" t="s">
        <v>269</v>
      </c>
      <c r="BSN47" s="342" t="s">
        <v>61</v>
      </c>
      <c r="BSO47" s="342" t="s">
        <v>269</v>
      </c>
      <c r="BSP47" s="342" t="s">
        <v>61</v>
      </c>
      <c r="BSQ47" s="342" t="s">
        <v>269</v>
      </c>
      <c r="BSR47" s="342" t="s">
        <v>61</v>
      </c>
      <c r="BSS47" s="342" t="s">
        <v>269</v>
      </c>
      <c r="BST47" s="342" t="s">
        <v>61</v>
      </c>
      <c r="BSU47" s="342" t="s">
        <v>269</v>
      </c>
      <c r="BSV47" s="342" t="s">
        <v>61</v>
      </c>
      <c r="BSW47" s="342" t="s">
        <v>269</v>
      </c>
      <c r="BSX47" s="342" t="s">
        <v>61</v>
      </c>
      <c r="BSY47" s="342" t="s">
        <v>269</v>
      </c>
      <c r="BSZ47" s="342" t="s">
        <v>61</v>
      </c>
      <c r="BTA47" s="342" t="s">
        <v>269</v>
      </c>
      <c r="BTB47" s="342" t="s">
        <v>61</v>
      </c>
      <c r="BTC47" s="342" t="s">
        <v>269</v>
      </c>
      <c r="BTD47" s="342" t="s">
        <v>61</v>
      </c>
      <c r="BTE47" s="342" t="s">
        <v>269</v>
      </c>
      <c r="BTF47" s="342" t="s">
        <v>61</v>
      </c>
      <c r="BTG47" s="342" t="s">
        <v>269</v>
      </c>
      <c r="BTH47" s="342" t="s">
        <v>61</v>
      </c>
      <c r="BTI47" s="342" t="s">
        <v>269</v>
      </c>
      <c r="BTJ47" s="342" t="s">
        <v>61</v>
      </c>
      <c r="BTK47" s="342" t="s">
        <v>269</v>
      </c>
      <c r="BTL47" s="342" t="s">
        <v>61</v>
      </c>
      <c r="BTM47" s="342" t="s">
        <v>269</v>
      </c>
      <c r="BTN47" s="342" t="s">
        <v>61</v>
      </c>
      <c r="BTO47" s="342" t="s">
        <v>269</v>
      </c>
      <c r="BTP47" s="342" t="s">
        <v>61</v>
      </c>
      <c r="BTQ47" s="342" t="s">
        <v>269</v>
      </c>
      <c r="BTR47" s="342" t="s">
        <v>61</v>
      </c>
      <c r="BTS47" s="342" t="s">
        <v>269</v>
      </c>
      <c r="BTT47" s="342" t="s">
        <v>61</v>
      </c>
      <c r="BTU47" s="342" t="s">
        <v>269</v>
      </c>
      <c r="BTV47" s="342" t="s">
        <v>61</v>
      </c>
      <c r="BTW47" s="342" t="s">
        <v>269</v>
      </c>
      <c r="BTX47" s="342" t="s">
        <v>61</v>
      </c>
      <c r="BTY47" s="342" t="s">
        <v>269</v>
      </c>
      <c r="BTZ47" s="342" t="s">
        <v>61</v>
      </c>
      <c r="BUA47" s="342" t="s">
        <v>269</v>
      </c>
      <c r="BUB47" s="342" t="s">
        <v>61</v>
      </c>
      <c r="BUC47" s="342" t="s">
        <v>269</v>
      </c>
      <c r="BUD47" s="342" t="s">
        <v>61</v>
      </c>
      <c r="BUE47" s="342" t="s">
        <v>269</v>
      </c>
      <c r="BUF47" s="342" t="s">
        <v>61</v>
      </c>
      <c r="BUG47" s="342" t="s">
        <v>269</v>
      </c>
      <c r="BUH47" s="342" t="s">
        <v>61</v>
      </c>
      <c r="BUI47" s="342" t="s">
        <v>269</v>
      </c>
      <c r="BUJ47" s="342" t="s">
        <v>61</v>
      </c>
      <c r="BUK47" s="342" t="s">
        <v>269</v>
      </c>
      <c r="BUL47" s="342" t="s">
        <v>61</v>
      </c>
      <c r="BUM47" s="342" t="s">
        <v>269</v>
      </c>
      <c r="BUN47" s="342" t="s">
        <v>61</v>
      </c>
      <c r="BUO47" s="342" t="s">
        <v>269</v>
      </c>
      <c r="BUP47" s="342" t="s">
        <v>61</v>
      </c>
      <c r="BUQ47" s="342" t="s">
        <v>269</v>
      </c>
      <c r="BUR47" s="342" t="s">
        <v>61</v>
      </c>
      <c r="BUS47" s="342" t="s">
        <v>269</v>
      </c>
      <c r="BUT47" s="342" t="s">
        <v>61</v>
      </c>
      <c r="BUU47" s="342" t="s">
        <v>269</v>
      </c>
      <c r="BUV47" s="342" t="s">
        <v>61</v>
      </c>
      <c r="BUW47" s="342" t="s">
        <v>269</v>
      </c>
      <c r="BUX47" s="342" t="s">
        <v>61</v>
      </c>
      <c r="BUY47" s="342" t="s">
        <v>269</v>
      </c>
      <c r="BUZ47" s="342" t="s">
        <v>61</v>
      </c>
      <c r="BVA47" s="342" t="s">
        <v>269</v>
      </c>
      <c r="BVB47" s="342" t="s">
        <v>61</v>
      </c>
      <c r="BVC47" s="342" t="s">
        <v>269</v>
      </c>
      <c r="BVD47" s="342" t="s">
        <v>61</v>
      </c>
      <c r="BVE47" s="342" t="s">
        <v>269</v>
      </c>
      <c r="BVF47" s="342" t="s">
        <v>61</v>
      </c>
      <c r="BVG47" s="342" t="s">
        <v>269</v>
      </c>
      <c r="BVH47" s="342" t="s">
        <v>61</v>
      </c>
      <c r="BVI47" s="342" t="s">
        <v>269</v>
      </c>
      <c r="BVJ47" s="342" t="s">
        <v>61</v>
      </c>
      <c r="BVK47" s="342" t="s">
        <v>269</v>
      </c>
      <c r="BVL47" s="342" t="s">
        <v>61</v>
      </c>
      <c r="BVM47" s="342" t="s">
        <v>269</v>
      </c>
      <c r="BVN47" s="342" t="s">
        <v>61</v>
      </c>
      <c r="BVO47" s="342" t="s">
        <v>269</v>
      </c>
      <c r="BVP47" s="342" t="s">
        <v>61</v>
      </c>
      <c r="BVQ47" s="342" t="s">
        <v>269</v>
      </c>
      <c r="BVR47" s="342" t="s">
        <v>61</v>
      </c>
      <c r="BVS47" s="342" t="s">
        <v>269</v>
      </c>
      <c r="BVT47" s="342" t="s">
        <v>61</v>
      </c>
      <c r="BVU47" s="342" t="s">
        <v>269</v>
      </c>
      <c r="BVV47" s="342" t="s">
        <v>61</v>
      </c>
      <c r="BVW47" s="342" t="s">
        <v>269</v>
      </c>
      <c r="BVX47" s="342" t="s">
        <v>61</v>
      </c>
      <c r="BVY47" s="342" t="s">
        <v>269</v>
      </c>
      <c r="BVZ47" s="342" t="s">
        <v>61</v>
      </c>
      <c r="BWA47" s="342" t="s">
        <v>269</v>
      </c>
      <c r="BWB47" s="342" t="s">
        <v>61</v>
      </c>
      <c r="BWC47" s="342" t="s">
        <v>269</v>
      </c>
      <c r="BWD47" s="342" t="s">
        <v>61</v>
      </c>
      <c r="BWE47" s="342" t="s">
        <v>269</v>
      </c>
      <c r="BWF47" s="342" t="s">
        <v>61</v>
      </c>
      <c r="BWG47" s="342" t="s">
        <v>269</v>
      </c>
      <c r="BWH47" s="342" t="s">
        <v>61</v>
      </c>
      <c r="BWI47" s="342" t="s">
        <v>269</v>
      </c>
      <c r="BWJ47" s="342" t="s">
        <v>61</v>
      </c>
      <c r="BWK47" s="342" t="s">
        <v>269</v>
      </c>
      <c r="BWL47" s="342" t="s">
        <v>61</v>
      </c>
      <c r="BWM47" s="342" t="s">
        <v>269</v>
      </c>
      <c r="BWN47" s="342" t="s">
        <v>61</v>
      </c>
      <c r="BWO47" s="342" t="s">
        <v>269</v>
      </c>
      <c r="BWP47" s="342" t="s">
        <v>61</v>
      </c>
      <c r="BWQ47" s="342" t="s">
        <v>269</v>
      </c>
      <c r="BWR47" s="342" t="s">
        <v>61</v>
      </c>
      <c r="BWS47" s="342" t="s">
        <v>269</v>
      </c>
      <c r="BWT47" s="342" t="s">
        <v>61</v>
      </c>
      <c r="BWU47" s="342" t="s">
        <v>269</v>
      </c>
      <c r="BWV47" s="342" t="s">
        <v>61</v>
      </c>
      <c r="BWW47" s="342" t="s">
        <v>269</v>
      </c>
      <c r="BWX47" s="342" t="s">
        <v>61</v>
      </c>
      <c r="BWY47" s="342" t="s">
        <v>269</v>
      </c>
      <c r="BWZ47" s="342" t="s">
        <v>61</v>
      </c>
      <c r="BXA47" s="342" t="s">
        <v>269</v>
      </c>
      <c r="BXB47" s="342" t="s">
        <v>61</v>
      </c>
      <c r="BXC47" s="342" t="s">
        <v>269</v>
      </c>
      <c r="BXD47" s="342" t="s">
        <v>61</v>
      </c>
      <c r="BXE47" s="342" t="s">
        <v>269</v>
      </c>
      <c r="BXF47" s="342" t="s">
        <v>61</v>
      </c>
      <c r="BXG47" s="342" t="s">
        <v>269</v>
      </c>
      <c r="BXH47" s="342" t="s">
        <v>61</v>
      </c>
      <c r="BXI47" s="342" t="s">
        <v>269</v>
      </c>
      <c r="BXJ47" s="342" t="s">
        <v>61</v>
      </c>
      <c r="BXK47" s="342" t="s">
        <v>269</v>
      </c>
      <c r="BXL47" s="342" t="s">
        <v>61</v>
      </c>
      <c r="BXM47" s="342" t="s">
        <v>269</v>
      </c>
      <c r="BXN47" s="342" t="s">
        <v>61</v>
      </c>
      <c r="BXO47" s="342" t="s">
        <v>269</v>
      </c>
      <c r="BXP47" s="342" t="s">
        <v>61</v>
      </c>
      <c r="BXQ47" s="342" t="s">
        <v>269</v>
      </c>
      <c r="BXR47" s="342" t="s">
        <v>61</v>
      </c>
      <c r="BXS47" s="342" t="s">
        <v>269</v>
      </c>
      <c r="BXT47" s="342" t="s">
        <v>61</v>
      </c>
      <c r="BXU47" s="342" t="s">
        <v>269</v>
      </c>
      <c r="BXV47" s="342" t="s">
        <v>61</v>
      </c>
      <c r="BXW47" s="342" t="s">
        <v>269</v>
      </c>
      <c r="BXX47" s="342" t="s">
        <v>61</v>
      </c>
      <c r="BXY47" s="342" t="s">
        <v>269</v>
      </c>
      <c r="BXZ47" s="342" t="s">
        <v>61</v>
      </c>
      <c r="BYA47" s="342" t="s">
        <v>269</v>
      </c>
      <c r="BYB47" s="342" t="s">
        <v>61</v>
      </c>
      <c r="BYC47" s="342" t="s">
        <v>269</v>
      </c>
      <c r="BYD47" s="342" t="s">
        <v>61</v>
      </c>
      <c r="BYE47" s="342" t="s">
        <v>269</v>
      </c>
      <c r="BYF47" s="342" t="s">
        <v>61</v>
      </c>
      <c r="BYG47" s="342" t="s">
        <v>269</v>
      </c>
      <c r="BYH47" s="342" t="s">
        <v>61</v>
      </c>
      <c r="BYI47" s="342" t="s">
        <v>269</v>
      </c>
      <c r="BYJ47" s="342" t="s">
        <v>61</v>
      </c>
      <c r="BYK47" s="342" t="s">
        <v>269</v>
      </c>
      <c r="BYL47" s="342" t="s">
        <v>61</v>
      </c>
      <c r="BYM47" s="342" t="s">
        <v>269</v>
      </c>
      <c r="BYN47" s="342" t="s">
        <v>61</v>
      </c>
      <c r="BYO47" s="342" t="s">
        <v>269</v>
      </c>
      <c r="BYP47" s="342" t="s">
        <v>61</v>
      </c>
      <c r="BYQ47" s="342" t="s">
        <v>269</v>
      </c>
      <c r="BYR47" s="342" t="s">
        <v>61</v>
      </c>
      <c r="BYS47" s="342" t="s">
        <v>269</v>
      </c>
      <c r="BYT47" s="342" t="s">
        <v>61</v>
      </c>
      <c r="BYU47" s="342" t="s">
        <v>269</v>
      </c>
      <c r="BYV47" s="342" t="s">
        <v>61</v>
      </c>
      <c r="BYW47" s="342" t="s">
        <v>269</v>
      </c>
      <c r="BYX47" s="342" t="s">
        <v>61</v>
      </c>
      <c r="BYY47" s="342" t="s">
        <v>269</v>
      </c>
      <c r="BYZ47" s="342" t="s">
        <v>61</v>
      </c>
      <c r="BZA47" s="342" t="s">
        <v>269</v>
      </c>
      <c r="BZB47" s="342" t="s">
        <v>61</v>
      </c>
      <c r="BZC47" s="342" t="s">
        <v>269</v>
      </c>
      <c r="BZD47" s="342" t="s">
        <v>61</v>
      </c>
      <c r="BZE47" s="342" t="s">
        <v>269</v>
      </c>
      <c r="BZF47" s="342" t="s">
        <v>61</v>
      </c>
      <c r="BZG47" s="342" t="s">
        <v>269</v>
      </c>
      <c r="BZH47" s="342" t="s">
        <v>61</v>
      </c>
      <c r="BZI47" s="342" t="s">
        <v>269</v>
      </c>
      <c r="BZJ47" s="342" t="s">
        <v>61</v>
      </c>
      <c r="BZK47" s="342" t="s">
        <v>269</v>
      </c>
      <c r="BZL47" s="342" t="s">
        <v>61</v>
      </c>
      <c r="BZM47" s="342" t="s">
        <v>269</v>
      </c>
      <c r="BZN47" s="342" t="s">
        <v>61</v>
      </c>
      <c r="BZO47" s="342" t="s">
        <v>269</v>
      </c>
      <c r="BZP47" s="342" t="s">
        <v>61</v>
      </c>
      <c r="BZQ47" s="342" t="s">
        <v>269</v>
      </c>
      <c r="BZR47" s="342" t="s">
        <v>61</v>
      </c>
      <c r="BZS47" s="342" t="s">
        <v>269</v>
      </c>
      <c r="BZT47" s="342" t="s">
        <v>61</v>
      </c>
      <c r="BZU47" s="342" t="s">
        <v>269</v>
      </c>
      <c r="BZV47" s="342" t="s">
        <v>61</v>
      </c>
      <c r="BZW47" s="342" t="s">
        <v>269</v>
      </c>
      <c r="BZX47" s="342" t="s">
        <v>61</v>
      </c>
      <c r="BZY47" s="342" t="s">
        <v>269</v>
      </c>
      <c r="BZZ47" s="342" t="s">
        <v>61</v>
      </c>
      <c r="CAA47" s="342" t="s">
        <v>269</v>
      </c>
      <c r="CAB47" s="342" t="s">
        <v>61</v>
      </c>
      <c r="CAC47" s="342" t="s">
        <v>269</v>
      </c>
      <c r="CAD47" s="342" t="s">
        <v>61</v>
      </c>
      <c r="CAE47" s="342" t="s">
        <v>269</v>
      </c>
      <c r="CAF47" s="342" t="s">
        <v>61</v>
      </c>
      <c r="CAG47" s="342" t="s">
        <v>269</v>
      </c>
      <c r="CAH47" s="342" t="s">
        <v>61</v>
      </c>
      <c r="CAI47" s="342" t="s">
        <v>269</v>
      </c>
      <c r="CAJ47" s="342" t="s">
        <v>61</v>
      </c>
      <c r="CAK47" s="342" t="s">
        <v>269</v>
      </c>
      <c r="CAL47" s="342" t="s">
        <v>61</v>
      </c>
      <c r="CAM47" s="342" t="s">
        <v>269</v>
      </c>
      <c r="CAN47" s="342" t="s">
        <v>61</v>
      </c>
      <c r="CAO47" s="342" t="s">
        <v>269</v>
      </c>
      <c r="CAP47" s="342" t="s">
        <v>61</v>
      </c>
      <c r="CAQ47" s="342" t="s">
        <v>269</v>
      </c>
      <c r="CAR47" s="342" t="s">
        <v>61</v>
      </c>
      <c r="CAS47" s="342" t="s">
        <v>269</v>
      </c>
      <c r="CAT47" s="342" t="s">
        <v>61</v>
      </c>
      <c r="CAU47" s="342" t="s">
        <v>269</v>
      </c>
      <c r="CAV47" s="342" t="s">
        <v>61</v>
      </c>
      <c r="CAW47" s="342" t="s">
        <v>269</v>
      </c>
      <c r="CAX47" s="342" t="s">
        <v>61</v>
      </c>
      <c r="CAY47" s="342" t="s">
        <v>269</v>
      </c>
      <c r="CAZ47" s="342" t="s">
        <v>61</v>
      </c>
      <c r="CBA47" s="342" t="s">
        <v>269</v>
      </c>
      <c r="CBB47" s="342" t="s">
        <v>61</v>
      </c>
      <c r="CBC47" s="342" t="s">
        <v>269</v>
      </c>
      <c r="CBD47" s="342" t="s">
        <v>61</v>
      </c>
      <c r="CBE47" s="342" t="s">
        <v>269</v>
      </c>
      <c r="CBF47" s="342" t="s">
        <v>61</v>
      </c>
      <c r="CBG47" s="342" t="s">
        <v>269</v>
      </c>
      <c r="CBH47" s="342" t="s">
        <v>61</v>
      </c>
      <c r="CBI47" s="342" t="s">
        <v>269</v>
      </c>
      <c r="CBJ47" s="342" t="s">
        <v>61</v>
      </c>
      <c r="CBK47" s="342" t="s">
        <v>269</v>
      </c>
      <c r="CBL47" s="342" t="s">
        <v>61</v>
      </c>
      <c r="CBM47" s="342" t="s">
        <v>269</v>
      </c>
      <c r="CBN47" s="342" t="s">
        <v>61</v>
      </c>
      <c r="CBO47" s="342" t="s">
        <v>269</v>
      </c>
      <c r="CBP47" s="342" t="s">
        <v>61</v>
      </c>
      <c r="CBQ47" s="342" t="s">
        <v>269</v>
      </c>
      <c r="CBR47" s="342" t="s">
        <v>61</v>
      </c>
      <c r="CBS47" s="342" t="s">
        <v>269</v>
      </c>
      <c r="CBT47" s="342" t="s">
        <v>61</v>
      </c>
      <c r="CBU47" s="342" t="s">
        <v>269</v>
      </c>
      <c r="CBV47" s="342" t="s">
        <v>61</v>
      </c>
      <c r="CBW47" s="342" t="s">
        <v>269</v>
      </c>
      <c r="CBX47" s="342" t="s">
        <v>61</v>
      </c>
      <c r="CBY47" s="342" t="s">
        <v>269</v>
      </c>
      <c r="CBZ47" s="342" t="s">
        <v>61</v>
      </c>
      <c r="CCA47" s="342" t="s">
        <v>269</v>
      </c>
      <c r="CCB47" s="342" t="s">
        <v>61</v>
      </c>
      <c r="CCC47" s="342" t="s">
        <v>269</v>
      </c>
      <c r="CCD47" s="342" t="s">
        <v>61</v>
      </c>
      <c r="CCE47" s="342" t="s">
        <v>269</v>
      </c>
      <c r="CCF47" s="342" t="s">
        <v>61</v>
      </c>
      <c r="CCG47" s="342" t="s">
        <v>269</v>
      </c>
      <c r="CCH47" s="342" t="s">
        <v>61</v>
      </c>
      <c r="CCI47" s="342" t="s">
        <v>269</v>
      </c>
      <c r="CCJ47" s="342" t="s">
        <v>61</v>
      </c>
      <c r="CCK47" s="342" t="s">
        <v>269</v>
      </c>
      <c r="CCL47" s="342" t="s">
        <v>61</v>
      </c>
      <c r="CCM47" s="342" t="s">
        <v>269</v>
      </c>
      <c r="CCN47" s="342" t="s">
        <v>61</v>
      </c>
      <c r="CCO47" s="342" t="s">
        <v>269</v>
      </c>
      <c r="CCP47" s="342" t="s">
        <v>61</v>
      </c>
      <c r="CCQ47" s="342" t="s">
        <v>269</v>
      </c>
      <c r="CCR47" s="342" t="s">
        <v>61</v>
      </c>
      <c r="CCS47" s="342" t="s">
        <v>269</v>
      </c>
      <c r="CCT47" s="342" t="s">
        <v>61</v>
      </c>
      <c r="CCU47" s="342" t="s">
        <v>269</v>
      </c>
      <c r="CCV47" s="342" t="s">
        <v>61</v>
      </c>
      <c r="CCW47" s="342" t="s">
        <v>269</v>
      </c>
      <c r="CCX47" s="342" t="s">
        <v>61</v>
      </c>
      <c r="CCY47" s="342" t="s">
        <v>269</v>
      </c>
      <c r="CCZ47" s="342" t="s">
        <v>61</v>
      </c>
      <c r="CDA47" s="342" t="s">
        <v>269</v>
      </c>
      <c r="CDB47" s="342" t="s">
        <v>61</v>
      </c>
      <c r="CDC47" s="342" t="s">
        <v>269</v>
      </c>
      <c r="CDD47" s="342" t="s">
        <v>61</v>
      </c>
      <c r="CDE47" s="342" t="s">
        <v>269</v>
      </c>
      <c r="CDF47" s="342" t="s">
        <v>61</v>
      </c>
      <c r="CDG47" s="342" t="s">
        <v>269</v>
      </c>
      <c r="CDH47" s="342" t="s">
        <v>61</v>
      </c>
      <c r="CDI47" s="342" t="s">
        <v>269</v>
      </c>
      <c r="CDJ47" s="342" t="s">
        <v>61</v>
      </c>
      <c r="CDK47" s="342" t="s">
        <v>269</v>
      </c>
      <c r="CDL47" s="342" t="s">
        <v>61</v>
      </c>
      <c r="CDM47" s="342" t="s">
        <v>269</v>
      </c>
      <c r="CDN47" s="342" t="s">
        <v>61</v>
      </c>
      <c r="CDO47" s="342" t="s">
        <v>269</v>
      </c>
      <c r="CDP47" s="342" t="s">
        <v>61</v>
      </c>
      <c r="CDQ47" s="342" t="s">
        <v>269</v>
      </c>
      <c r="CDR47" s="342" t="s">
        <v>61</v>
      </c>
      <c r="CDS47" s="342" t="s">
        <v>269</v>
      </c>
      <c r="CDT47" s="342" t="s">
        <v>61</v>
      </c>
      <c r="CDU47" s="342" t="s">
        <v>269</v>
      </c>
      <c r="CDV47" s="342" t="s">
        <v>61</v>
      </c>
      <c r="CDW47" s="342" t="s">
        <v>269</v>
      </c>
      <c r="CDX47" s="342" t="s">
        <v>61</v>
      </c>
      <c r="CDY47" s="342" t="s">
        <v>269</v>
      </c>
      <c r="CDZ47" s="342" t="s">
        <v>61</v>
      </c>
      <c r="CEA47" s="342" t="s">
        <v>269</v>
      </c>
      <c r="CEB47" s="342" t="s">
        <v>61</v>
      </c>
      <c r="CEC47" s="342" t="s">
        <v>269</v>
      </c>
      <c r="CED47" s="342" t="s">
        <v>61</v>
      </c>
      <c r="CEE47" s="342" t="s">
        <v>269</v>
      </c>
      <c r="CEF47" s="342" t="s">
        <v>61</v>
      </c>
      <c r="CEG47" s="342" t="s">
        <v>269</v>
      </c>
      <c r="CEH47" s="342" t="s">
        <v>61</v>
      </c>
      <c r="CEI47" s="342" t="s">
        <v>269</v>
      </c>
      <c r="CEJ47" s="342" t="s">
        <v>61</v>
      </c>
      <c r="CEK47" s="342" t="s">
        <v>269</v>
      </c>
      <c r="CEL47" s="342" t="s">
        <v>61</v>
      </c>
      <c r="CEM47" s="342" t="s">
        <v>269</v>
      </c>
      <c r="CEN47" s="342" t="s">
        <v>61</v>
      </c>
      <c r="CEO47" s="342" t="s">
        <v>269</v>
      </c>
      <c r="CEP47" s="342" t="s">
        <v>61</v>
      </c>
      <c r="CEQ47" s="342" t="s">
        <v>269</v>
      </c>
      <c r="CER47" s="342" t="s">
        <v>61</v>
      </c>
      <c r="CES47" s="342" t="s">
        <v>269</v>
      </c>
      <c r="CET47" s="342" t="s">
        <v>61</v>
      </c>
      <c r="CEU47" s="342" t="s">
        <v>269</v>
      </c>
      <c r="CEV47" s="342" t="s">
        <v>61</v>
      </c>
      <c r="CEW47" s="342" t="s">
        <v>269</v>
      </c>
      <c r="CEX47" s="342" t="s">
        <v>61</v>
      </c>
      <c r="CEY47" s="342" t="s">
        <v>269</v>
      </c>
      <c r="CEZ47" s="342" t="s">
        <v>61</v>
      </c>
      <c r="CFA47" s="342" t="s">
        <v>269</v>
      </c>
      <c r="CFB47" s="342" t="s">
        <v>61</v>
      </c>
      <c r="CFC47" s="342" t="s">
        <v>269</v>
      </c>
      <c r="CFD47" s="342" t="s">
        <v>61</v>
      </c>
      <c r="CFE47" s="342" t="s">
        <v>269</v>
      </c>
      <c r="CFF47" s="342" t="s">
        <v>61</v>
      </c>
      <c r="CFG47" s="342" t="s">
        <v>269</v>
      </c>
      <c r="CFH47" s="342" t="s">
        <v>61</v>
      </c>
      <c r="CFI47" s="342" t="s">
        <v>269</v>
      </c>
      <c r="CFJ47" s="342" t="s">
        <v>61</v>
      </c>
      <c r="CFK47" s="342" t="s">
        <v>269</v>
      </c>
      <c r="CFL47" s="342" t="s">
        <v>61</v>
      </c>
      <c r="CFM47" s="342" t="s">
        <v>269</v>
      </c>
      <c r="CFN47" s="342" t="s">
        <v>61</v>
      </c>
      <c r="CFO47" s="342" t="s">
        <v>269</v>
      </c>
      <c r="CFP47" s="342" t="s">
        <v>61</v>
      </c>
      <c r="CFQ47" s="342" t="s">
        <v>269</v>
      </c>
      <c r="CFR47" s="342" t="s">
        <v>61</v>
      </c>
      <c r="CFS47" s="342" t="s">
        <v>269</v>
      </c>
      <c r="CFT47" s="342" t="s">
        <v>61</v>
      </c>
      <c r="CFU47" s="342" t="s">
        <v>269</v>
      </c>
      <c r="CFV47" s="342" t="s">
        <v>61</v>
      </c>
      <c r="CFW47" s="342" t="s">
        <v>269</v>
      </c>
      <c r="CFX47" s="342" t="s">
        <v>61</v>
      </c>
      <c r="CFY47" s="342" t="s">
        <v>269</v>
      </c>
      <c r="CFZ47" s="342" t="s">
        <v>61</v>
      </c>
      <c r="CGA47" s="342" t="s">
        <v>269</v>
      </c>
      <c r="CGB47" s="342" t="s">
        <v>61</v>
      </c>
      <c r="CGC47" s="342" t="s">
        <v>269</v>
      </c>
      <c r="CGD47" s="342" t="s">
        <v>61</v>
      </c>
      <c r="CGE47" s="342" t="s">
        <v>269</v>
      </c>
      <c r="CGF47" s="342" t="s">
        <v>61</v>
      </c>
      <c r="CGG47" s="342" t="s">
        <v>269</v>
      </c>
      <c r="CGH47" s="342" t="s">
        <v>61</v>
      </c>
      <c r="CGI47" s="342" t="s">
        <v>269</v>
      </c>
      <c r="CGJ47" s="342" t="s">
        <v>61</v>
      </c>
      <c r="CGK47" s="342" t="s">
        <v>269</v>
      </c>
      <c r="CGL47" s="342" t="s">
        <v>61</v>
      </c>
      <c r="CGM47" s="342" t="s">
        <v>269</v>
      </c>
      <c r="CGN47" s="342" t="s">
        <v>61</v>
      </c>
      <c r="CGO47" s="342" t="s">
        <v>269</v>
      </c>
      <c r="CGP47" s="342" t="s">
        <v>61</v>
      </c>
      <c r="CGQ47" s="342" t="s">
        <v>269</v>
      </c>
      <c r="CGR47" s="342" t="s">
        <v>61</v>
      </c>
      <c r="CGS47" s="342" t="s">
        <v>269</v>
      </c>
      <c r="CGT47" s="342" t="s">
        <v>61</v>
      </c>
      <c r="CGU47" s="342" t="s">
        <v>269</v>
      </c>
      <c r="CGV47" s="342" t="s">
        <v>61</v>
      </c>
      <c r="CGW47" s="342" t="s">
        <v>269</v>
      </c>
      <c r="CGX47" s="342" t="s">
        <v>61</v>
      </c>
      <c r="CGY47" s="342" t="s">
        <v>269</v>
      </c>
      <c r="CGZ47" s="342" t="s">
        <v>61</v>
      </c>
      <c r="CHA47" s="342" t="s">
        <v>269</v>
      </c>
      <c r="CHB47" s="342" t="s">
        <v>61</v>
      </c>
      <c r="CHC47" s="342" t="s">
        <v>269</v>
      </c>
      <c r="CHD47" s="342" t="s">
        <v>61</v>
      </c>
      <c r="CHE47" s="342" t="s">
        <v>269</v>
      </c>
      <c r="CHF47" s="342" t="s">
        <v>61</v>
      </c>
      <c r="CHG47" s="342" t="s">
        <v>269</v>
      </c>
      <c r="CHH47" s="342" t="s">
        <v>61</v>
      </c>
      <c r="CHI47" s="342" t="s">
        <v>269</v>
      </c>
      <c r="CHJ47" s="342" t="s">
        <v>61</v>
      </c>
      <c r="CHK47" s="342" t="s">
        <v>269</v>
      </c>
      <c r="CHL47" s="342" t="s">
        <v>61</v>
      </c>
      <c r="CHM47" s="342" t="s">
        <v>269</v>
      </c>
      <c r="CHN47" s="342" t="s">
        <v>61</v>
      </c>
      <c r="CHO47" s="342" t="s">
        <v>269</v>
      </c>
      <c r="CHP47" s="342" t="s">
        <v>61</v>
      </c>
      <c r="CHQ47" s="342" t="s">
        <v>269</v>
      </c>
      <c r="CHR47" s="342" t="s">
        <v>61</v>
      </c>
      <c r="CHS47" s="342" t="s">
        <v>269</v>
      </c>
      <c r="CHT47" s="342" t="s">
        <v>61</v>
      </c>
      <c r="CHU47" s="342" t="s">
        <v>269</v>
      </c>
      <c r="CHV47" s="342" t="s">
        <v>61</v>
      </c>
      <c r="CHW47" s="342" t="s">
        <v>269</v>
      </c>
      <c r="CHX47" s="342" t="s">
        <v>61</v>
      </c>
      <c r="CHY47" s="342" t="s">
        <v>269</v>
      </c>
      <c r="CHZ47" s="342" t="s">
        <v>61</v>
      </c>
      <c r="CIA47" s="342" t="s">
        <v>269</v>
      </c>
      <c r="CIB47" s="342" t="s">
        <v>61</v>
      </c>
      <c r="CIC47" s="342" t="s">
        <v>269</v>
      </c>
      <c r="CID47" s="342" t="s">
        <v>61</v>
      </c>
      <c r="CIE47" s="342" t="s">
        <v>269</v>
      </c>
      <c r="CIF47" s="342" t="s">
        <v>61</v>
      </c>
      <c r="CIG47" s="342" t="s">
        <v>269</v>
      </c>
      <c r="CIH47" s="342" t="s">
        <v>61</v>
      </c>
      <c r="CII47" s="342" t="s">
        <v>269</v>
      </c>
      <c r="CIJ47" s="342" t="s">
        <v>61</v>
      </c>
      <c r="CIK47" s="342" t="s">
        <v>269</v>
      </c>
      <c r="CIL47" s="342" t="s">
        <v>61</v>
      </c>
      <c r="CIM47" s="342" t="s">
        <v>269</v>
      </c>
      <c r="CIN47" s="342" t="s">
        <v>61</v>
      </c>
      <c r="CIO47" s="342" t="s">
        <v>269</v>
      </c>
      <c r="CIP47" s="342" t="s">
        <v>61</v>
      </c>
      <c r="CIQ47" s="342" t="s">
        <v>269</v>
      </c>
      <c r="CIR47" s="342" t="s">
        <v>61</v>
      </c>
      <c r="CIS47" s="342" t="s">
        <v>269</v>
      </c>
      <c r="CIT47" s="342" t="s">
        <v>61</v>
      </c>
      <c r="CIU47" s="342" t="s">
        <v>269</v>
      </c>
      <c r="CIV47" s="342" t="s">
        <v>61</v>
      </c>
      <c r="CIW47" s="342" t="s">
        <v>269</v>
      </c>
      <c r="CIX47" s="342" t="s">
        <v>61</v>
      </c>
      <c r="CIY47" s="342" t="s">
        <v>269</v>
      </c>
      <c r="CIZ47" s="342" t="s">
        <v>61</v>
      </c>
      <c r="CJA47" s="342" t="s">
        <v>269</v>
      </c>
      <c r="CJB47" s="342" t="s">
        <v>61</v>
      </c>
      <c r="CJC47" s="342" t="s">
        <v>269</v>
      </c>
      <c r="CJD47" s="342" t="s">
        <v>61</v>
      </c>
      <c r="CJE47" s="342" t="s">
        <v>269</v>
      </c>
      <c r="CJF47" s="342" t="s">
        <v>61</v>
      </c>
      <c r="CJG47" s="342" t="s">
        <v>269</v>
      </c>
      <c r="CJH47" s="342" t="s">
        <v>61</v>
      </c>
      <c r="CJI47" s="342" t="s">
        <v>269</v>
      </c>
      <c r="CJJ47" s="342" t="s">
        <v>61</v>
      </c>
      <c r="CJK47" s="342" t="s">
        <v>269</v>
      </c>
      <c r="CJL47" s="342" t="s">
        <v>61</v>
      </c>
      <c r="CJM47" s="342" t="s">
        <v>269</v>
      </c>
      <c r="CJN47" s="342" t="s">
        <v>61</v>
      </c>
      <c r="CJO47" s="342" t="s">
        <v>269</v>
      </c>
      <c r="CJP47" s="342" t="s">
        <v>61</v>
      </c>
      <c r="CJQ47" s="342" t="s">
        <v>269</v>
      </c>
      <c r="CJR47" s="342" t="s">
        <v>61</v>
      </c>
      <c r="CJS47" s="342" t="s">
        <v>269</v>
      </c>
      <c r="CJT47" s="342" t="s">
        <v>61</v>
      </c>
      <c r="CJU47" s="342" t="s">
        <v>269</v>
      </c>
      <c r="CJV47" s="342" t="s">
        <v>61</v>
      </c>
      <c r="CJW47" s="342" t="s">
        <v>269</v>
      </c>
      <c r="CJX47" s="342" t="s">
        <v>61</v>
      </c>
      <c r="CJY47" s="342" t="s">
        <v>269</v>
      </c>
      <c r="CJZ47" s="342" t="s">
        <v>61</v>
      </c>
      <c r="CKA47" s="342" t="s">
        <v>269</v>
      </c>
      <c r="CKB47" s="342" t="s">
        <v>61</v>
      </c>
      <c r="CKC47" s="342" t="s">
        <v>269</v>
      </c>
      <c r="CKD47" s="342" t="s">
        <v>61</v>
      </c>
      <c r="CKE47" s="342" t="s">
        <v>269</v>
      </c>
      <c r="CKF47" s="342" t="s">
        <v>61</v>
      </c>
      <c r="CKG47" s="342" t="s">
        <v>269</v>
      </c>
      <c r="CKH47" s="342" t="s">
        <v>61</v>
      </c>
      <c r="CKI47" s="342" t="s">
        <v>269</v>
      </c>
      <c r="CKJ47" s="342" t="s">
        <v>61</v>
      </c>
      <c r="CKK47" s="342" t="s">
        <v>269</v>
      </c>
      <c r="CKL47" s="342" t="s">
        <v>61</v>
      </c>
      <c r="CKM47" s="342" t="s">
        <v>269</v>
      </c>
      <c r="CKN47" s="342" t="s">
        <v>61</v>
      </c>
      <c r="CKO47" s="342" t="s">
        <v>269</v>
      </c>
      <c r="CKP47" s="342" t="s">
        <v>61</v>
      </c>
      <c r="CKQ47" s="342" t="s">
        <v>269</v>
      </c>
      <c r="CKR47" s="342" t="s">
        <v>61</v>
      </c>
      <c r="CKS47" s="342" t="s">
        <v>269</v>
      </c>
      <c r="CKT47" s="342" t="s">
        <v>61</v>
      </c>
      <c r="CKU47" s="342" t="s">
        <v>269</v>
      </c>
      <c r="CKV47" s="342" t="s">
        <v>61</v>
      </c>
      <c r="CKW47" s="342" t="s">
        <v>269</v>
      </c>
      <c r="CKX47" s="342" t="s">
        <v>61</v>
      </c>
      <c r="CKY47" s="342" t="s">
        <v>269</v>
      </c>
      <c r="CKZ47" s="342" t="s">
        <v>61</v>
      </c>
      <c r="CLA47" s="342" t="s">
        <v>269</v>
      </c>
      <c r="CLB47" s="342" t="s">
        <v>61</v>
      </c>
      <c r="CLC47" s="342" t="s">
        <v>269</v>
      </c>
      <c r="CLD47" s="342" t="s">
        <v>61</v>
      </c>
      <c r="CLE47" s="342" t="s">
        <v>269</v>
      </c>
      <c r="CLF47" s="342" t="s">
        <v>61</v>
      </c>
      <c r="CLG47" s="342" t="s">
        <v>269</v>
      </c>
      <c r="CLH47" s="342" t="s">
        <v>61</v>
      </c>
      <c r="CLI47" s="342" t="s">
        <v>269</v>
      </c>
      <c r="CLJ47" s="342" t="s">
        <v>61</v>
      </c>
      <c r="CLK47" s="342" t="s">
        <v>269</v>
      </c>
      <c r="CLL47" s="342" t="s">
        <v>61</v>
      </c>
      <c r="CLM47" s="342" t="s">
        <v>269</v>
      </c>
      <c r="CLN47" s="342" t="s">
        <v>61</v>
      </c>
      <c r="CLO47" s="342" t="s">
        <v>269</v>
      </c>
      <c r="CLP47" s="342" t="s">
        <v>61</v>
      </c>
      <c r="CLQ47" s="342" t="s">
        <v>269</v>
      </c>
      <c r="CLR47" s="342" t="s">
        <v>61</v>
      </c>
      <c r="CLS47" s="342" t="s">
        <v>269</v>
      </c>
      <c r="CLT47" s="342" t="s">
        <v>61</v>
      </c>
      <c r="CLU47" s="342" t="s">
        <v>269</v>
      </c>
      <c r="CLV47" s="342" t="s">
        <v>61</v>
      </c>
      <c r="CLW47" s="342" t="s">
        <v>269</v>
      </c>
      <c r="CLX47" s="342" t="s">
        <v>61</v>
      </c>
      <c r="CLY47" s="342" t="s">
        <v>269</v>
      </c>
      <c r="CLZ47" s="342" t="s">
        <v>61</v>
      </c>
      <c r="CMA47" s="342" t="s">
        <v>269</v>
      </c>
      <c r="CMB47" s="342" t="s">
        <v>61</v>
      </c>
      <c r="CMC47" s="342" t="s">
        <v>269</v>
      </c>
      <c r="CMD47" s="342" t="s">
        <v>61</v>
      </c>
      <c r="CME47" s="342" t="s">
        <v>269</v>
      </c>
      <c r="CMF47" s="342" t="s">
        <v>61</v>
      </c>
      <c r="CMG47" s="342" t="s">
        <v>269</v>
      </c>
      <c r="CMH47" s="342" t="s">
        <v>61</v>
      </c>
      <c r="CMI47" s="342" t="s">
        <v>269</v>
      </c>
      <c r="CMJ47" s="342" t="s">
        <v>61</v>
      </c>
      <c r="CMK47" s="342" t="s">
        <v>269</v>
      </c>
      <c r="CML47" s="342" t="s">
        <v>61</v>
      </c>
      <c r="CMM47" s="342" t="s">
        <v>269</v>
      </c>
      <c r="CMN47" s="342" t="s">
        <v>61</v>
      </c>
      <c r="CMO47" s="342" t="s">
        <v>269</v>
      </c>
      <c r="CMP47" s="342" t="s">
        <v>61</v>
      </c>
      <c r="CMQ47" s="342" t="s">
        <v>269</v>
      </c>
      <c r="CMR47" s="342" t="s">
        <v>61</v>
      </c>
      <c r="CMS47" s="342" t="s">
        <v>269</v>
      </c>
      <c r="CMT47" s="342" t="s">
        <v>61</v>
      </c>
      <c r="CMU47" s="342" t="s">
        <v>269</v>
      </c>
      <c r="CMV47" s="342" t="s">
        <v>61</v>
      </c>
      <c r="CMW47" s="342" t="s">
        <v>269</v>
      </c>
      <c r="CMX47" s="342" t="s">
        <v>61</v>
      </c>
      <c r="CMY47" s="342" t="s">
        <v>269</v>
      </c>
      <c r="CMZ47" s="342" t="s">
        <v>61</v>
      </c>
      <c r="CNA47" s="342" t="s">
        <v>269</v>
      </c>
      <c r="CNB47" s="342" t="s">
        <v>61</v>
      </c>
      <c r="CNC47" s="342" t="s">
        <v>269</v>
      </c>
      <c r="CND47" s="342" t="s">
        <v>61</v>
      </c>
      <c r="CNE47" s="342" t="s">
        <v>269</v>
      </c>
      <c r="CNF47" s="342" t="s">
        <v>61</v>
      </c>
      <c r="CNG47" s="342" t="s">
        <v>269</v>
      </c>
      <c r="CNH47" s="342" t="s">
        <v>61</v>
      </c>
      <c r="CNI47" s="342" t="s">
        <v>269</v>
      </c>
      <c r="CNJ47" s="342" t="s">
        <v>61</v>
      </c>
      <c r="CNK47" s="342" t="s">
        <v>269</v>
      </c>
      <c r="CNL47" s="342" t="s">
        <v>61</v>
      </c>
      <c r="CNM47" s="342" t="s">
        <v>269</v>
      </c>
      <c r="CNN47" s="342" t="s">
        <v>61</v>
      </c>
      <c r="CNO47" s="342" t="s">
        <v>269</v>
      </c>
      <c r="CNP47" s="342" t="s">
        <v>61</v>
      </c>
      <c r="CNQ47" s="342" t="s">
        <v>269</v>
      </c>
      <c r="CNR47" s="342" t="s">
        <v>61</v>
      </c>
      <c r="CNS47" s="342" t="s">
        <v>269</v>
      </c>
      <c r="CNT47" s="342" t="s">
        <v>61</v>
      </c>
      <c r="CNU47" s="342" t="s">
        <v>269</v>
      </c>
      <c r="CNV47" s="342" t="s">
        <v>61</v>
      </c>
      <c r="CNW47" s="342" t="s">
        <v>269</v>
      </c>
      <c r="CNX47" s="342" t="s">
        <v>61</v>
      </c>
      <c r="CNY47" s="342" t="s">
        <v>269</v>
      </c>
      <c r="CNZ47" s="342" t="s">
        <v>61</v>
      </c>
      <c r="COA47" s="342" t="s">
        <v>269</v>
      </c>
      <c r="COB47" s="342" t="s">
        <v>61</v>
      </c>
      <c r="COC47" s="342" t="s">
        <v>269</v>
      </c>
      <c r="COD47" s="342" t="s">
        <v>61</v>
      </c>
      <c r="COE47" s="342" t="s">
        <v>269</v>
      </c>
      <c r="COF47" s="342" t="s">
        <v>61</v>
      </c>
      <c r="COG47" s="342" t="s">
        <v>269</v>
      </c>
      <c r="COH47" s="342" t="s">
        <v>61</v>
      </c>
      <c r="COI47" s="342" t="s">
        <v>269</v>
      </c>
      <c r="COJ47" s="342" t="s">
        <v>61</v>
      </c>
      <c r="COK47" s="342" t="s">
        <v>269</v>
      </c>
      <c r="COL47" s="342" t="s">
        <v>61</v>
      </c>
      <c r="COM47" s="342" t="s">
        <v>269</v>
      </c>
      <c r="CON47" s="342" t="s">
        <v>61</v>
      </c>
      <c r="COO47" s="342" t="s">
        <v>269</v>
      </c>
      <c r="COP47" s="342" t="s">
        <v>61</v>
      </c>
      <c r="COQ47" s="342" t="s">
        <v>269</v>
      </c>
      <c r="COR47" s="342" t="s">
        <v>61</v>
      </c>
      <c r="COS47" s="342" t="s">
        <v>269</v>
      </c>
      <c r="COT47" s="342" t="s">
        <v>61</v>
      </c>
      <c r="COU47" s="342" t="s">
        <v>269</v>
      </c>
      <c r="COV47" s="342" t="s">
        <v>61</v>
      </c>
      <c r="COW47" s="342" t="s">
        <v>269</v>
      </c>
      <c r="COX47" s="342" t="s">
        <v>61</v>
      </c>
      <c r="COY47" s="342" t="s">
        <v>269</v>
      </c>
      <c r="COZ47" s="342" t="s">
        <v>61</v>
      </c>
      <c r="CPA47" s="342" t="s">
        <v>269</v>
      </c>
      <c r="CPB47" s="342" t="s">
        <v>61</v>
      </c>
      <c r="CPC47" s="342" t="s">
        <v>269</v>
      </c>
      <c r="CPD47" s="342" t="s">
        <v>61</v>
      </c>
      <c r="CPE47" s="342" t="s">
        <v>269</v>
      </c>
      <c r="CPF47" s="342" t="s">
        <v>61</v>
      </c>
      <c r="CPG47" s="342" t="s">
        <v>269</v>
      </c>
      <c r="CPH47" s="342" t="s">
        <v>61</v>
      </c>
      <c r="CPI47" s="342" t="s">
        <v>269</v>
      </c>
      <c r="CPJ47" s="342" t="s">
        <v>61</v>
      </c>
      <c r="CPK47" s="342" t="s">
        <v>269</v>
      </c>
      <c r="CPL47" s="342" t="s">
        <v>61</v>
      </c>
      <c r="CPM47" s="342" t="s">
        <v>269</v>
      </c>
      <c r="CPN47" s="342" t="s">
        <v>61</v>
      </c>
      <c r="CPO47" s="342" t="s">
        <v>269</v>
      </c>
      <c r="CPP47" s="342" t="s">
        <v>61</v>
      </c>
      <c r="CPQ47" s="342" t="s">
        <v>269</v>
      </c>
      <c r="CPR47" s="342" t="s">
        <v>61</v>
      </c>
      <c r="CPS47" s="342" t="s">
        <v>269</v>
      </c>
      <c r="CPT47" s="342" t="s">
        <v>61</v>
      </c>
      <c r="CPU47" s="342" t="s">
        <v>269</v>
      </c>
      <c r="CPV47" s="342" t="s">
        <v>61</v>
      </c>
      <c r="CPW47" s="342" t="s">
        <v>269</v>
      </c>
      <c r="CPX47" s="342" t="s">
        <v>61</v>
      </c>
      <c r="CPY47" s="342" t="s">
        <v>269</v>
      </c>
      <c r="CPZ47" s="342" t="s">
        <v>61</v>
      </c>
      <c r="CQA47" s="342" t="s">
        <v>269</v>
      </c>
      <c r="CQB47" s="342" t="s">
        <v>61</v>
      </c>
      <c r="CQC47" s="342" t="s">
        <v>269</v>
      </c>
      <c r="CQD47" s="342" t="s">
        <v>61</v>
      </c>
      <c r="CQE47" s="342" t="s">
        <v>269</v>
      </c>
      <c r="CQF47" s="342" t="s">
        <v>61</v>
      </c>
      <c r="CQG47" s="342" t="s">
        <v>269</v>
      </c>
      <c r="CQH47" s="342" t="s">
        <v>61</v>
      </c>
      <c r="CQI47" s="342" t="s">
        <v>269</v>
      </c>
      <c r="CQJ47" s="342" t="s">
        <v>61</v>
      </c>
      <c r="CQK47" s="342" t="s">
        <v>269</v>
      </c>
      <c r="CQL47" s="342" t="s">
        <v>61</v>
      </c>
      <c r="CQM47" s="342" t="s">
        <v>269</v>
      </c>
      <c r="CQN47" s="342" t="s">
        <v>61</v>
      </c>
      <c r="CQO47" s="342" t="s">
        <v>269</v>
      </c>
      <c r="CQP47" s="342" t="s">
        <v>61</v>
      </c>
      <c r="CQQ47" s="342" t="s">
        <v>269</v>
      </c>
      <c r="CQR47" s="342" t="s">
        <v>61</v>
      </c>
      <c r="CQS47" s="342" t="s">
        <v>269</v>
      </c>
      <c r="CQT47" s="342" t="s">
        <v>61</v>
      </c>
      <c r="CQU47" s="342" t="s">
        <v>269</v>
      </c>
      <c r="CQV47" s="342" t="s">
        <v>61</v>
      </c>
      <c r="CQW47" s="342" t="s">
        <v>269</v>
      </c>
      <c r="CQX47" s="342" t="s">
        <v>61</v>
      </c>
      <c r="CQY47" s="342" t="s">
        <v>269</v>
      </c>
      <c r="CQZ47" s="342" t="s">
        <v>61</v>
      </c>
      <c r="CRA47" s="342" t="s">
        <v>269</v>
      </c>
      <c r="CRB47" s="342" t="s">
        <v>61</v>
      </c>
      <c r="CRC47" s="342" t="s">
        <v>269</v>
      </c>
      <c r="CRD47" s="342" t="s">
        <v>61</v>
      </c>
      <c r="CRE47" s="342" t="s">
        <v>269</v>
      </c>
      <c r="CRF47" s="342" t="s">
        <v>61</v>
      </c>
      <c r="CRG47" s="342" t="s">
        <v>269</v>
      </c>
      <c r="CRH47" s="342" t="s">
        <v>61</v>
      </c>
      <c r="CRI47" s="342" t="s">
        <v>269</v>
      </c>
      <c r="CRJ47" s="342" t="s">
        <v>61</v>
      </c>
      <c r="CRK47" s="342" t="s">
        <v>269</v>
      </c>
      <c r="CRL47" s="342" t="s">
        <v>61</v>
      </c>
      <c r="CRM47" s="342" t="s">
        <v>269</v>
      </c>
      <c r="CRN47" s="342" t="s">
        <v>61</v>
      </c>
      <c r="CRO47" s="342" t="s">
        <v>269</v>
      </c>
      <c r="CRP47" s="342" t="s">
        <v>61</v>
      </c>
      <c r="CRQ47" s="342" t="s">
        <v>269</v>
      </c>
      <c r="CRR47" s="342" t="s">
        <v>61</v>
      </c>
      <c r="CRS47" s="342" t="s">
        <v>269</v>
      </c>
      <c r="CRT47" s="342" t="s">
        <v>61</v>
      </c>
      <c r="CRU47" s="342" t="s">
        <v>269</v>
      </c>
      <c r="CRV47" s="342" t="s">
        <v>61</v>
      </c>
      <c r="CRW47" s="342" t="s">
        <v>269</v>
      </c>
      <c r="CRX47" s="342" t="s">
        <v>61</v>
      </c>
      <c r="CRY47" s="342" t="s">
        <v>269</v>
      </c>
      <c r="CRZ47" s="342" t="s">
        <v>61</v>
      </c>
      <c r="CSA47" s="342" t="s">
        <v>269</v>
      </c>
      <c r="CSB47" s="342" t="s">
        <v>61</v>
      </c>
      <c r="CSC47" s="342" t="s">
        <v>269</v>
      </c>
      <c r="CSD47" s="342" t="s">
        <v>61</v>
      </c>
      <c r="CSE47" s="342" t="s">
        <v>269</v>
      </c>
      <c r="CSF47" s="342" t="s">
        <v>61</v>
      </c>
      <c r="CSG47" s="342" t="s">
        <v>269</v>
      </c>
      <c r="CSH47" s="342" t="s">
        <v>61</v>
      </c>
      <c r="CSI47" s="342" t="s">
        <v>269</v>
      </c>
      <c r="CSJ47" s="342" t="s">
        <v>61</v>
      </c>
      <c r="CSK47" s="342" t="s">
        <v>269</v>
      </c>
      <c r="CSL47" s="342" t="s">
        <v>61</v>
      </c>
      <c r="CSM47" s="342" t="s">
        <v>269</v>
      </c>
      <c r="CSN47" s="342" t="s">
        <v>61</v>
      </c>
      <c r="CSO47" s="342" t="s">
        <v>269</v>
      </c>
      <c r="CSP47" s="342" t="s">
        <v>61</v>
      </c>
      <c r="CSQ47" s="342" t="s">
        <v>269</v>
      </c>
      <c r="CSR47" s="342" t="s">
        <v>61</v>
      </c>
      <c r="CSS47" s="342" t="s">
        <v>269</v>
      </c>
      <c r="CST47" s="342" t="s">
        <v>61</v>
      </c>
      <c r="CSU47" s="342" t="s">
        <v>269</v>
      </c>
      <c r="CSV47" s="342" t="s">
        <v>61</v>
      </c>
      <c r="CSW47" s="342" t="s">
        <v>269</v>
      </c>
      <c r="CSX47" s="342" t="s">
        <v>61</v>
      </c>
      <c r="CSY47" s="342" t="s">
        <v>269</v>
      </c>
      <c r="CSZ47" s="342" t="s">
        <v>61</v>
      </c>
      <c r="CTA47" s="342" t="s">
        <v>269</v>
      </c>
      <c r="CTB47" s="342" t="s">
        <v>61</v>
      </c>
      <c r="CTC47" s="342" t="s">
        <v>269</v>
      </c>
      <c r="CTD47" s="342" t="s">
        <v>61</v>
      </c>
      <c r="CTE47" s="342" t="s">
        <v>269</v>
      </c>
      <c r="CTF47" s="342" t="s">
        <v>61</v>
      </c>
      <c r="CTG47" s="342" t="s">
        <v>269</v>
      </c>
      <c r="CTH47" s="342" t="s">
        <v>61</v>
      </c>
      <c r="CTI47" s="342" t="s">
        <v>269</v>
      </c>
      <c r="CTJ47" s="342" t="s">
        <v>61</v>
      </c>
      <c r="CTK47" s="342" t="s">
        <v>269</v>
      </c>
      <c r="CTL47" s="342" t="s">
        <v>61</v>
      </c>
      <c r="CTM47" s="342" t="s">
        <v>269</v>
      </c>
      <c r="CTN47" s="342" t="s">
        <v>61</v>
      </c>
      <c r="CTO47" s="342" t="s">
        <v>269</v>
      </c>
      <c r="CTP47" s="342" t="s">
        <v>61</v>
      </c>
      <c r="CTQ47" s="342" t="s">
        <v>269</v>
      </c>
      <c r="CTR47" s="342" t="s">
        <v>61</v>
      </c>
      <c r="CTS47" s="342" t="s">
        <v>269</v>
      </c>
      <c r="CTT47" s="342" t="s">
        <v>61</v>
      </c>
      <c r="CTU47" s="342" t="s">
        <v>269</v>
      </c>
      <c r="CTV47" s="342" t="s">
        <v>61</v>
      </c>
      <c r="CTW47" s="342" t="s">
        <v>269</v>
      </c>
      <c r="CTX47" s="342" t="s">
        <v>61</v>
      </c>
      <c r="CTY47" s="342" t="s">
        <v>269</v>
      </c>
      <c r="CTZ47" s="342" t="s">
        <v>61</v>
      </c>
      <c r="CUA47" s="342" t="s">
        <v>269</v>
      </c>
      <c r="CUB47" s="342" t="s">
        <v>61</v>
      </c>
      <c r="CUC47" s="342" t="s">
        <v>269</v>
      </c>
      <c r="CUD47" s="342" t="s">
        <v>61</v>
      </c>
      <c r="CUE47" s="342" t="s">
        <v>269</v>
      </c>
      <c r="CUF47" s="342" t="s">
        <v>61</v>
      </c>
      <c r="CUG47" s="342" t="s">
        <v>269</v>
      </c>
      <c r="CUH47" s="342" t="s">
        <v>61</v>
      </c>
      <c r="CUI47" s="342" t="s">
        <v>269</v>
      </c>
      <c r="CUJ47" s="342" t="s">
        <v>61</v>
      </c>
      <c r="CUK47" s="342" t="s">
        <v>269</v>
      </c>
      <c r="CUL47" s="342" t="s">
        <v>61</v>
      </c>
      <c r="CUM47" s="342" t="s">
        <v>269</v>
      </c>
      <c r="CUN47" s="342" t="s">
        <v>61</v>
      </c>
      <c r="CUO47" s="342" t="s">
        <v>269</v>
      </c>
      <c r="CUP47" s="342" t="s">
        <v>61</v>
      </c>
      <c r="CUQ47" s="342" t="s">
        <v>269</v>
      </c>
      <c r="CUR47" s="342" t="s">
        <v>61</v>
      </c>
      <c r="CUS47" s="342" t="s">
        <v>269</v>
      </c>
      <c r="CUT47" s="342" t="s">
        <v>61</v>
      </c>
      <c r="CUU47" s="342" t="s">
        <v>269</v>
      </c>
      <c r="CUV47" s="342" t="s">
        <v>61</v>
      </c>
      <c r="CUW47" s="342" t="s">
        <v>269</v>
      </c>
      <c r="CUX47" s="342" t="s">
        <v>61</v>
      </c>
      <c r="CUY47" s="342" t="s">
        <v>269</v>
      </c>
      <c r="CUZ47" s="342" t="s">
        <v>61</v>
      </c>
      <c r="CVA47" s="342" t="s">
        <v>269</v>
      </c>
      <c r="CVB47" s="342" t="s">
        <v>61</v>
      </c>
      <c r="CVC47" s="342" t="s">
        <v>269</v>
      </c>
      <c r="CVD47" s="342" t="s">
        <v>61</v>
      </c>
      <c r="CVE47" s="342" t="s">
        <v>269</v>
      </c>
      <c r="CVF47" s="342" t="s">
        <v>61</v>
      </c>
      <c r="CVG47" s="342" t="s">
        <v>269</v>
      </c>
      <c r="CVH47" s="342" t="s">
        <v>61</v>
      </c>
      <c r="CVI47" s="342" t="s">
        <v>269</v>
      </c>
      <c r="CVJ47" s="342" t="s">
        <v>61</v>
      </c>
      <c r="CVK47" s="342" t="s">
        <v>269</v>
      </c>
      <c r="CVL47" s="342" t="s">
        <v>61</v>
      </c>
      <c r="CVM47" s="342" t="s">
        <v>269</v>
      </c>
      <c r="CVN47" s="342" t="s">
        <v>61</v>
      </c>
      <c r="CVO47" s="342" t="s">
        <v>269</v>
      </c>
      <c r="CVP47" s="342" t="s">
        <v>61</v>
      </c>
      <c r="CVQ47" s="342" t="s">
        <v>269</v>
      </c>
      <c r="CVR47" s="342" t="s">
        <v>61</v>
      </c>
      <c r="CVS47" s="342" t="s">
        <v>269</v>
      </c>
      <c r="CVT47" s="342" t="s">
        <v>61</v>
      </c>
      <c r="CVU47" s="342" t="s">
        <v>269</v>
      </c>
      <c r="CVV47" s="342" t="s">
        <v>61</v>
      </c>
      <c r="CVW47" s="342" t="s">
        <v>269</v>
      </c>
      <c r="CVX47" s="342" t="s">
        <v>61</v>
      </c>
      <c r="CVY47" s="342" t="s">
        <v>269</v>
      </c>
      <c r="CVZ47" s="342" t="s">
        <v>61</v>
      </c>
      <c r="CWA47" s="342" t="s">
        <v>269</v>
      </c>
      <c r="CWB47" s="342" t="s">
        <v>61</v>
      </c>
      <c r="CWC47" s="342" t="s">
        <v>269</v>
      </c>
      <c r="CWD47" s="342" t="s">
        <v>61</v>
      </c>
      <c r="CWE47" s="342" t="s">
        <v>269</v>
      </c>
      <c r="CWF47" s="342" t="s">
        <v>61</v>
      </c>
      <c r="CWG47" s="342" t="s">
        <v>269</v>
      </c>
      <c r="CWH47" s="342" t="s">
        <v>61</v>
      </c>
      <c r="CWI47" s="342" t="s">
        <v>269</v>
      </c>
      <c r="CWJ47" s="342" t="s">
        <v>61</v>
      </c>
      <c r="CWK47" s="342" t="s">
        <v>269</v>
      </c>
      <c r="CWL47" s="342" t="s">
        <v>61</v>
      </c>
      <c r="CWM47" s="342" t="s">
        <v>269</v>
      </c>
      <c r="CWN47" s="342" t="s">
        <v>61</v>
      </c>
      <c r="CWO47" s="342" t="s">
        <v>269</v>
      </c>
      <c r="CWP47" s="342" t="s">
        <v>61</v>
      </c>
      <c r="CWQ47" s="342" t="s">
        <v>269</v>
      </c>
      <c r="CWR47" s="342" t="s">
        <v>61</v>
      </c>
      <c r="CWS47" s="342" t="s">
        <v>269</v>
      </c>
      <c r="CWT47" s="342" t="s">
        <v>61</v>
      </c>
      <c r="CWU47" s="342" t="s">
        <v>269</v>
      </c>
      <c r="CWV47" s="342" t="s">
        <v>61</v>
      </c>
      <c r="CWW47" s="342" t="s">
        <v>269</v>
      </c>
      <c r="CWX47" s="342" t="s">
        <v>61</v>
      </c>
      <c r="CWY47" s="342" t="s">
        <v>269</v>
      </c>
      <c r="CWZ47" s="342" t="s">
        <v>61</v>
      </c>
      <c r="CXA47" s="342" t="s">
        <v>269</v>
      </c>
      <c r="CXB47" s="342" t="s">
        <v>61</v>
      </c>
      <c r="CXC47" s="342" t="s">
        <v>269</v>
      </c>
      <c r="CXD47" s="342" t="s">
        <v>61</v>
      </c>
      <c r="CXE47" s="342" t="s">
        <v>269</v>
      </c>
      <c r="CXF47" s="342" t="s">
        <v>61</v>
      </c>
      <c r="CXG47" s="342" t="s">
        <v>269</v>
      </c>
      <c r="CXH47" s="342" t="s">
        <v>61</v>
      </c>
      <c r="CXI47" s="342" t="s">
        <v>269</v>
      </c>
      <c r="CXJ47" s="342" t="s">
        <v>61</v>
      </c>
      <c r="CXK47" s="342" t="s">
        <v>269</v>
      </c>
      <c r="CXL47" s="342" t="s">
        <v>61</v>
      </c>
      <c r="CXM47" s="342" t="s">
        <v>269</v>
      </c>
      <c r="CXN47" s="342" t="s">
        <v>61</v>
      </c>
      <c r="CXO47" s="342" t="s">
        <v>269</v>
      </c>
      <c r="CXP47" s="342" t="s">
        <v>61</v>
      </c>
      <c r="CXQ47" s="342" t="s">
        <v>269</v>
      </c>
      <c r="CXR47" s="342" t="s">
        <v>61</v>
      </c>
      <c r="CXS47" s="342" t="s">
        <v>269</v>
      </c>
      <c r="CXT47" s="342" t="s">
        <v>61</v>
      </c>
      <c r="CXU47" s="342" t="s">
        <v>269</v>
      </c>
      <c r="CXV47" s="342" t="s">
        <v>61</v>
      </c>
      <c r="CXW47" s="342" t="s">
        <v>269</v>
      </c>
      <c r="CXX47" s="342" t="s">
        <v>61</v>
      </c>
      <c r="CXY47" s="342" t="s">
        <v>269</v>
      </c>
      <c r="CXZ47" s="342" t="s">
        <v>61</v>
      </c>
      <c r="CYA47" s="342" t="s">
        <v>269</v>
      </c>
      <c r="CYB47" s="342" t="s">
        <v>61</v>
      </c>
      <c r="CYC47" s="342" t="s">
        <v>269</v>
      </c>
      <c r="CYD47" s="342" t="s">
        <v>61</v>
      </c>
      <c r="CYE47" s="342" t="s">
        <v>269</v>
      </c>
      <c r="CYF47" s="342" t="s">
        <v>61</v>
      </c>
      <c r="CYG47" s="342" t="s">
        <v>269</v>
      </c>
      <c r="CYH47" s="342" t="s">
        <v>61</v>
      </c>
      <c r="CYI47" s="342" t="s">
        <v>269</v>
      </c>
      <c r="CYJ47" s="342" t="s">
        <v>61</v>
      </c>
      <c r="CYK47" s="342" t="s">
        <v>269</v>
      </c>
      <c r="CYL47" s="342" t="s">
        <v>61</v>
      </c>
      <c r="CYM47" s="342" t="s">
        <v>269</v>
      </c>
      <c r="CYN47" s="342" t="s">
        <v>61</v>
      </c>
      <c r="CYO47" s="342" t="s">
        <v>269</v>
      </c>
      <c r="CYP47" s="342" t="s">
        <v>61</v>
      </c>
      <c r="CYQ47" s="342" t="s">
        <v>269</v>
      </c>
      <c r="CYR47" s="342" t="s">
        <v>61</v>
      </c>
      <c r="CYS47" s="342" t="s">
        <v>269</v>
      </c>
      <c r="CYT47" s="342" t="s">
        <v>61</v>
      </c>
      <c r="CYU47" s="342" t="s">
        <v>269</v>
      </c>
      <c r="CYV47" s="342" t="s">
        <v>61</v>
      </c>
      <c r="CYW47" s="342" t="s">
        <v>269</v>
      </c>
      <c r="CYX47" s="342" t="s">
        <v>61</v>
      </c>
      <c r="CYY47" s="342" t="s">
        <v>269</v>
      </c>
      <c r="CYZ47" s="342" t="s">
        <v>61</v>
      </c>
      <c r="CZA47" s="342" t="s">
        <v>269</v>
      </c>
      <c r="CZB47" s="342" t="s">
        <v>61</v>
      </c>
      <c r="CZC47" s="342" t="s">
        <v>269</v>
      </c>
      <c r="CZD47" s="342" t="s">
        <v>61</v>
      </c>
      <c r="CZE47" s="342" t="s">
        <v>269</v>
      </c>
      <c r="CZF47" s="342" t="s">
        <v>61</v>
      </c>
      <c r="CZG47" s="342" t="s">
        <v>269</v>
      </c>
      <c r="CZH47" s="342" t="s">
        <v>61</v>
      </c>
      <c r="CZI47" s="342" t="s">
        <v>269</v>
      </c>
      <c r="CZJ47" s="342" t="s">
        <v>61</v>
      </c>
      <c r="CZK47" s="342" t="s">
        <v>269</v>
      </c>
      <c r="CZL47" s="342" t="s">
        <v>61</v>
      </c>
      <c r="CZM47" s="342" t="s">
        <v>269</v>
      </c>
      <c r="CZN47" s="342" t="s">
        <v>61</v>
      </c>
      <c r="CZO47" s="342" t="s">
        <v>269</v>
      </c>
      <c r="CZP47" s="342" t="s">
        <v>61</v>
      </c>
      <c r="CZQ47" s="342" t="s">
        <v>269</v>
      </c>
      <c r="CZR47" s="342" t="s">
        <v>61</v>
      </c>
      <c r="CZS47" s="342" t="s">
        <v>269</v>
      </c>
      <c r="CZT47" s="342" t="s">
        <v>61</v>
      </c>
      <c r="CZU47" s="342" t="s">
        <v>269</v>
      </c>
      <c r="CZV47" s="342" t="s">
        <v>61</v>
      </c>
      <c r="CZW47" s="342" t="s">
        <v>269</v>
      </c>
      <c r="CZX47" s="342" t="s">
        <v>61</v>
      </c>
      <c r="CZY47" s="342" t="s">
        <v>269</v>
      </c>
      <c r="CZZ47" s="342" t="s">
        <v>61</v>
      </c>
      <c r="DAA47" s="342" t="s">
        <v>269</v>
      </c>
      <c r="DAB47" s="342" t="s">
        <v>61</v>
      </c>
      <c r="DAC47" s="342" t="s">
        <v>269</v>
      </c>
      <c r="DAD47" s="342" t="s">
        <v>61</v>
      </c>
      <c r="DAE47" s="342" t="s">
        <v>269</v>
      </c>
      <c r="DAF47" s="342" t="s">
        <v>61</v>
      </c>
      <c r="DAG47" s="342" t="s">
        <v>269</v>
      </c>
      <c r="DAH47" s="342" t="s">
        <v>61</v>
      </c>
      <c r="DAI47" s="342" t="s">
        <v>269</v>
      </c>
      <c r="DAJ47" s="342" t="s">
        <v>61</v>
      </c>
      <c r="DAK47" s="342" t="s">
        <v>269</v>
      </c>
      <c r="DAL47" s="342" t="s">
        <v>61</v>
      </c>
      <c r="DAM47" s="342" t="s">
        <v>269</v>
      </c>
      <c r="DAN47" s="342" t="s">
        <v>61</v>
      </c>
      <c r="DAO47" s="342" t="s">
        <v>269</v>
      </c>
      <c r="DAP47" s="342" t="s">
        <v>61</v>
      </c>
      <c r="DAQ47" s="342" t="s">
        <v>269</v>
      </c>
      <c r="DAR47" s="342" t="s">
        <v>61</v>
      </c>
      <c r="DAS47" s="342" t="s">
        <v>269</v>
      </c>
      <c r="DAT47" s="342" t="s">
        <v>61</v>
      </c>
      <c r="DAU47" s="342" t="s">
        <v>269</v>
      </c>
      <c r="DAV47" s="342" t="s">
        <v>61</v>
      </c>
      <c r="DAW47" s="342" t="s">
        <v>269</v>
      </c>
      <c r="DAX47" s="342" t="s">
        <v>61</v>
      </c>
      <c r="DAY47" s="342" t="s">
        <v>269</v>
      </c>
      <c r="DAZ47" s="342" t="s">
        <v>61</v>
      </c>
      <c r="DBA47" s="342" t="s">
        <v>269</v>
      </c>
      <c r="DBB47" s="342" t="s">
        <v>61</v>
      </c>
      <c r="DBC47" s="342" t="s">
        <v>269</v>
      </c>
      <c r="DBD47" s="342" t="s">
        <v>61</v>
      </c>
      <c r="DBE47" s="342" t="s">
        <v>269</v>
      </c>
      <c r="DBF47" s="342" t="s">
        <v>61</v>
      </c>
      <c r="DBG47" s="342" t="s">
        <v>269</v>
      </c>
      <c r="DBH47" s="342" t="s">
        <v>61</v>
      </c>
      <c r="DBI47" s="342" t="s">
        <v>269</v>
      </c>
      <c r="DBJ47" s="342" t="s">
        <v>61</v>
      </c>
      <c r="DBK47" s="342" t="s">
        <v>269</v>
      </c>
      <c r="DBL47" s="342" t="s">
        <v>61</v>
      </c>
      <c r="DBM47" s="342" t="s">
        <v>269</v>
      </c>
      <c r="DBN47" s="342" t="s">
        <v>61</v>
      </c>
      <c r="DBO47" s="342" t="s">
        <v>269</v>
      </c>
      <c r="DBP47" s="342" t="s">
        <v>61</v>
      </c>
      <c r="DBQ47" s="342" t="s">
        <v>269</v>
      </c>
      <c r="DBR47" s="342" t="s">
        <v>61</v>
      </c>
      <c r="DBS47" s="342" t="s">
        <v>269</v>
      </c>
      <c r="DBT47" s="342" t="s">
        <v>61</v>
      </c>
      <c r="DBU47" s="342" t="s">
        <v>269</v>
      </c>
      <c r="DBV47" s="342" t="s">
        <v>61</v>
      </c>
      <c r="DBW47" s="342" t="s">
        <v>269</v>
      </c>
      <c r="DBX47" s="342" t="s">
        <v>61</v>
      </c>
      <c r="DBY47" s="342" t="s">
        <v>269</v>
      </c>
      <c r="DBZ47" s="342" t="s">
        <v>61</v>
      </c>
      <c r="DCA47" s="342" t="s">
        <v>269</v>
      </c>
      <c r="DCB47" s="342" t="s">
        <v>61</v>
      </c>
      <c r="DCC47" s="342" t="s">
        <v>269</v>
      </c>
      <c r="DCD47" s="342" t="s">
        <v>61</v>
      </c>
      <c r="DCE47" s="342" t="s">
        <v>269</v>
      </c>
      <c r="DCF47" s="342" t="s">
        <v>61</v>
      </c>
      <c r="DCG47" s="342" t="s">
        <v>269</v>
      </c>
      <c r="DCH47" s="342" t="s">
        <v>61</v>
      </c>
      <c r="DCI47" s="342" t="s">
        <v>269</v>
      </c>
      <c r="DCJ47" s="342" t="s">
        <v>61</v>
      </c>
      <c r="DCK47" s="342" t="s">
        <v>269</v>
      </c>
      <c r="DCL47" s="342" t="s">
        <v>61</v>
      </c>
      <c r="DCM47" s="342" t="s">
        <v>269</v>
      </c>
      <c r="DCN47" s="342" t="s">
        <v>61</v>
      </c>
      <c r="DCO47" s="342" t="s">
        <v>269</v>
      </c>
      <c r="DCP47" s="342" t="s">
        <v>61</v>
      </c>
      <c r="DCQ47" s="342" t="s">
        <v>269</v>
      </c>
      <c r="DCR47" s="342" t="s">
        <v>61</v>
      </c>
      <c r="DCS47" s="342" t="s">
        <v>269</v>
      </c>
      <c r="DCT47" s="342" t="s">
        <v>61</v>
      </c>
      <c r="DCU47" s="342" t="s">
        <v>269</v>
      </c>
      <c r="DCV47" s="342" t="s">
        <v>61</v>
      </c>
      <c r="DCW47" s="342" t="s">
        <v>269</v>
      </c>
      <c r="DCX47" s="342" t="s">
        <v>61</v>
      </c>
      <c r="DCY47" s="342" t="s">
        <v>269</v>
      </c>
      <c r="DCZ47" s="342" t="s">
        <v>61</v>
      </c>
      <c r="DDA47" s="342" t="s">
        <v>269</v>
      </c>
      <c r="DDB47" s="342" t="s">
        <v>61</v>
      </c>
      <c r="DDC47" s="342" t="s">
        <v>269</v>
      </c>
      <c r="DDD47" s="342" t="s">
        <v>61</v>
      </c>
      <c r="DDE47" s="342" t="s">
        <v>269</v>
      </c>
      <c r="DDF47" s="342" t="s">
        <v>61</v>
      </c>
      <c r="DDG47" s="342" t="s">
        <v>269</v>
      </c>
      <c r="DDH47" s="342" t="s">
        <v>61</v>
      </c>
      <c r="DDI47" s="342" t="s">
        <v>269</v>
      </c>
      <c r="DDJ47" s="342" t="s">
        <v>61</v>
      </c>
      <c r="DDK47" s="342" t="s">
        <v>269</v>
      </c>
      <c r="DDL47" s="342" t="s">
        <v>61</v>
      </c>
      <c r="DDM47" s="342" t="s">
        <v>269</v>
      </c>
      <c r="DDN47" s="342" t="s">
        <v>61</v>
      </c>
      <c r="DDO47" s="342" t="s">
        <v>269</v>
      </c>
      <c r="DDP47" s="342" t="s">
        <v>61</v>
      </c>
      <c r="DDQ47" s="342" t="s">
        <v>269</v>
      </c>
      <c r="DDR47" s="342" t="s">
        <v>61</v>
      </c>
      <c r="DDS47" s="342" t="s">
        <v>269</v>
      </c>
      <c r="DDT47" s="342" t="s">
        <v>61</v>
      </c>
      <c r="DDU47" s="342" t="s">
        <v>269</v>
      </c>
      <c r="DDV47" s="342" t="s">
        <v>61</v>
      </c>
      <c r="DDW47" s="342" t="s">
        <v>269</v>
      </c>
      <c r="DDX47" s="342" t="s">
        <v>61</v>
      </c>
      <c r="DDY47" s="342" t="s">
        <v>269</v>
      </c>
      <c r="DDZ47" s="342" t="s">
        <v>61</v>
      </c>
      <c r="DEA47" s="342" t="s">
        <v>269</v>
      </c>
      <c r="DEB47" s="342" t="s">
        <v>61</v>
      </c>
      <c r="DEC47" s="342" t="s">
        <v>269</v>
      </c>
      <c r="DED47" s="342" t="s">
        <v>61</v>
      </c>
      <c r="DEE47" s="342" t="s">
        <v>269</v>
      </c>
      <c r="DEF47" s="342" t="s">
        <v>61</v>
      </c>
      <c r="DEG47" s="342" t="s">
        <v>269</v>
      </c>
      <c r="DEH47" s="342" t="s">
        <v>61</v>
      </c>
      <c r="DEI47" s="342" t="s">
        <v>269</v>
      </c>
      <c r="DEJ47" s="342" t="s">
        <v>61</v>
      </c>
      <c r="DEK47" s="342" t="s">
        <v>269</v>
      </c>
      <c r="DEL47" s="342" t="s">
        <v>61</v>
      </c>
      <c r="DEM47" s="342" t="s">
        <v>269</v>
      </c>
      <c r="DEN47" s="342" t="s">
        <v>61</v>
      </c>
      <c r="DEO47" s="342" t="s">
        <v>269</v>
      </c>
      <c r="DEP47" s="342" t="s">
        <v>61</v>
      </c>
      <c r="DEQ47" s="342" t="s">
        <v>269</v>
      </c>
      <c r="DER47" s="342" t="s">
        <v>61</v>
      </c>
      <c r="DES47" s="342" t="s">
        <v>269</v>
      </c>
      <c r="DET47" s="342" t="s">
        <v>61</v>
      </c>
      <c r="DEU47" s="342" t="s">
        <v>269</v>
      </c>
      <c r="DEV47" s="342" t="s">
        <v>61</v>
      </c>
      <c r="DEW47" s="342" t="s">
        <v>269</v>
      </c>
      <c r="DEX47" s="342" t="s">
        <v>61</v>
      </c>
      <c r="DEY47" s="342" t="s">
        <v>269</v>
      </c>
      <c r="DEZ47" s="342" t="s">
        <v>61</v>
      </c>
      <c r="DFA47" s="342" t="s">
        <v>269</v>
      </c>
      <c r="DFB47" s="342" t="s">
        <v>61</v>
      </c>
      <c r="DFC47" s="342" t="s">
        <v>269</v>
      </c>
      <c r="DFD47" s="342" t="s">
        <v>61</v>
      </c>
      <c r="DFE47" s="342" t="s">
        <v>269</v>
      </c>
      <c r="DFF47" s="342" t="s">
        <v>61</v>
      </c>
      <c r="DFG47" s="342" t="s">
        <v>269</v>
      </c>
      <c r="DFH47" s="342" t="s">
        <v>61</v>
      </c>
      <c r="DFI47" s="342" t="s">
        <v>269</v>
      </c>
      <c r="DFJ47" s="342" t="s">
        <v>61</v>
      </c>
      <c r="DFK47" s="342" t="s">
        <v>269</v>
      </c>
      <c r="DFL47" s="342" t="s">
        <v>61</v>
      </c>
      <c r="DFM47" s="342" t="s">
        <v>269</v>
      </c>
      <c r="DFN47" s="342" t="s">
        <v>61</v>
      </c>
      <c r="DFO47" s="342" t="s">
        <v>269</v>
      </c>
      <c r="DFP47" s="342" t="s">
        <v>61</v>
      </c>
      <c r="DFQ47" s="342" t="s">
        <v>269</v>
      </c>
      <c r="DFR47" s="342" t="s">
        <v>61</v>
      </c>
      <c r="DFS47" s="342" t="s">
        <v>269</v>
      </c>
      <c r="DFT47" s="342" t="s">
        <v>61</v>
      </c>
      <c r="DFU47" s="342" t="s">
        <v>269</v>
      </c>
      <c r="DFV47" s="342" t="s">
        <v>61</v>
      </c>
      <c r="DFW47" s="342" t="s">
        <v>269</v>
      </c>
      <c r="DFX47" s="342" t="s">
        <v>61</v>
      </c>
      <c r="DFY47" s="342" t="s">
        <v>269</v>
      </c>
      <c r="DFZ47" s="342" t="s">
        <v>61</v>
      </c>
      <c r="DGA47" s="342" t="s">
        <v>269</v>
      </c>
      <c r="DGB47" s="342" t="s">
        <v>61</v>
      </c>
      <c r="DGC47" s="342" t="s">
        <v>269</v>
      </c>
      <c r="DGD47" s="342" t="s">
        <v>61</v>
      </c>
      <c r="DGE47" s="342" t="s">
        <v>269</v>
      </c>
      <c r="DGF47" s="342" t="s">
        <v>61</v>
      </c>
      <c r="DGG47" s="342" t="s">
        <v>269</v>
      </c>
      <c r="DGH47" s="342" t="s">
        <v>61</v>
      </c>
      <c r="DGI47" s="342" t="s">
        <v>269</v>
      </c>
      <c r="DGJ47" s="342" t="s">
        <v>61</v>
      </c>
      <c r="DGK47" s="342" t="s">
        <v>269</v>
      </c>
      <c r="DGL47" s="342" t="s">
        <v>61</v>
      </c>
      <c r="DGM47" s="342" t="s">
        <v>269</v>
      </c>
      <c r="DGN47" s="342" t="s">
        <v>61</v>
      </c>
      <c r="DGO47" s="342" t="s">
        <v>269</v>
      </c>
      <c r="DGP47" s="342" t="s">
        <v>61</v>
      </c>
      <c r="DGQ47" s="342" t="s">
        <v>269</v>
      </c>
      <c r="DGR47" s="342" t="s">
        <v>61</v>
      </c>
      <c r="DGS47" s="342" t="s">
        <v>269</v>
      </c>
      <c r="DGT47" s="342" t="s">
        <v>61</v>
      </c>
      <c r="DGU47" s="342" t="s">
        <v>269</v>
      </c>
      <c r="DGV47" s="342" t="s">
        <v>61</v>
      </c>
      <c r="DGW47" s="342" t="s">
        <v>269</v>
      </c>
      <c r="DGX47" s="342" t="s">
        <v>61</v>
      </c>
      <c r="DGY47" s="342" t="s">
        <v>269</v>
      </c>
      <c r="DGZ47" s="342" t="s">
        <v>61</v>
      </c>
      <c r="DHA47" s="342" t="s">
        <v>269</v>
      </c>
      <c r="DHB47" s="342" t="s">
        <v>61</v>
      </c>
      <c r="DHC47" s="342" t="s">
        <v>269</v>
      </c>
      <c r="DHD47" s="342" t="s">
        <v>61</v>
      </c>
      <c r="DHE47" s="342" t="s">
        <v>269</v>
      </c>
      <c r="DHF47" s="342" t="s">
        <v>61</v>
      </c>
      <c r="DHG47" s="342" t="s">
        <v>269</v>
      </c>
      <c r="DHH47" s="342" t="s">
        <v>61</v>
      </c>
      <c r="DHI47" s="342" t="s">
        <v>269</v>
      </c>
      <c r="DHJ47" s="342" t="s">
        <v>61</v>
      </c>
      <c r="DHK47" s="342" t="s">
        <v>269</v>
      </c>
      <c r="DHL47" s="342" t="s">
        <v>61</v>
      </c>
      <c r="DHM47" s="342" t="s">
        <v>269</v>
      </c>
      <c r="DHN47" s="342" t="s">
        <v>61</v>
      </c>
      <c r="DHO47" s="342" t="s">
        <v>269</v>
      </c>
      <c r="DHP47" s="342" t="s">
        <v>61</v>
      </c>
      <c r="DHQ47" s="342" t="s">
        <v>269</v>
      </c>
      <c r="DHR47" s="342" t="s">
        <v>61</v>
      </c>
      <c r="DHS47" s="342" t="s">
        <v>269</v>
      </c>
      <c r="DHT47" s="342" t="s">
        <v>61</v>
      </c>
      <c r="DHU47" s="342" t="s">
        <v>269</v>
      </c>
      <c r="DHV47" s="342" t="s">
        <v>61</v>
      </c>
      <c r="DHW47" s="342" t="s">
        <v>269</v>
      </c>
      <c r="DHX47" s="342" t="s">
        <v>61</v>
      </c>
      <c r="DHY47" s="342" t="s">
        <v>269</v>
      </c>
      <c r="DHZ47" s="342" t="s">
        <v>61</v>
      </c>
      <c r="DIA47" s="342" t="s">
        <v>269</v>
      </c>
      <c r="DIB47" s="342" t="s">
        <v>61</v>
      </c>
      <c r="DIC47" s="342" t="s">
        <v>269</v>
      </c>
      <c r="DID47" s="342" t="s">
        <v>61</v>
      </c>
      <c r="DIE47" s="342" t="s">
        <v>269</v>
      </c>
      <c r="DIF47" s="342" t="s">
        <v>61</v>
      </c>
      <c r="DIG47" s="342" t="s">
        <v>269</v>
      </c>
      <c r="DIH47" s="342" t="s">
        <v>61</v>
      </c>
      <c r="DII47" s="342" t="s">
        <v>269</v>
      </c>
      <c r="DIJ47" s="342" t="s">
        <v>61</v>
      </c>
      <c r="DIK47" s="342" t="s">
        <v>269</v>
      </c>
      <c r="DIL47" s="342" t="s">
        <v>61</v>
      </c>
      <c r="DIM47" s="342" t="s">
        <v>269</v>
      </c>
      <c r="DIN47" s="342" t="s">
        <v>61</v>
      </c>
      <c r="DIO47" s="342" t="s">
        <v>269</v>
      </c>
      <c r="DIP47" s="342" t="s">
        <v>61</v>
      </c>
      <c r="DIQ47" s="342" t="s">
        <v>269</v>
      </c>
      <c r="DIR47" s="342" t="s">
        <v>61</v>
      </c>
      <c r="DIS47" s="342" t="s">
        <v>269</v>
      </c>
      <c r="DIT47" s="342" t="s">
        <v>61</v>
      </c>
      <c r="DIU47" s="342" t="s">
        <v>269</v>
      </c>
      <c r="DIV47" s="342" t="s">
        <v>61</v>
      </c>
      <c r="DIW47" s="342" t="s">
        <v>269</v>
      </c>
      <c r="DIX47" s="342" t="s">
        <v>61</v>
      </c>
      <c r="DIY47" s="342" t="s">
        <v>269</v>
      </c>
      <c r="DIZ47" s="342" t="s">
        <v>61</v>
      </c>
      <c r="DJA47" s="342" t="s">
        <v>269</v>
      </c>
      <c r="DJB47" s="342" t="s">
        <v>61</v>
      </c>
      <c r="DJC47" s="342" t="s">
        <v>269</v>
      </c>
      <c r="DJD47" s="342" t="s">
        <v>61</v>
      </c>
      <c r="DJE47" s="342" t="s">
        <v>269</v>
      </c>
      <c r="DJF47" s="342" t="s">
        <v>61</v>
      </c>
      <c r="DJG47" s="342" t="s">
        <v>269</v>
      </c>
      <c r="DJH47" s="342" t="s">
        <v>61</v>
      </c>
      <c r="DJI47" s="342" t="s">
        <v>269</v>
      </c>
      <c r="DJJ47" s="342" t="s">
        <v>61</v>
      </c>
      <c r="DJK47" s="342" t="s">
        <v>269</v>
      </c>
      <c r="DJL47" s="342" t="s">
        <v>61</v>
      </c>
      <c r="DJM47" s="342" t="s">
        <v>269</v>
      </c>
      <c r="DJN47" s="342" t="s">
        <v>61</v>
      </c>
      <c r="DJO47" s="342" t="s">
        <v>269</v>
      </c>
      <c r="DJP47" s="342" t="s">
        <v>61</v>
      </c>
      <c r="DJQ47" s="342" t="s">
        <v>269</v>
      </c>
      <c r="DJR47" s="342" t="s">
        <v>61</v>
      </c>
      <c r="DJS47" s="342" t="s">
        <v>269</v>
      </c>
      <c r="DJT47" s="342" t="s">
        <v>61</v>
      </c>
      <c r="DJU47" s="342" t="s">
        <v>269</v>
      </c>
      <c r="DJV47" s="342" t="s">
        <v>61</v>
      </c>
      <c r="DJW47" s="342" t="s">
        <v>269</v>
      </c>
      <c r="DJX47" s="342" t="s">
        <v>61</v>
      </c>
      <c r="DJY47" s="342" t="s">
        <v>269</v>
      </c>
      <c r="DJZ47" s="342" t="s">
        <v>61</v>
      </c>
      <c r="DKA47" s="342" t="s">
        <v>269</v>
      </c>
      <c r="DKB47" s="342" t="s">
        <v>61</v>
      </c>
      <c r="DKC47" s="342" t="s">
        <v>269</v>
      </c>
      <c r="DKD47" s="342" t="s">
        <v>61</v>
      </c>
      <c r="DKE47" s="342" t="s">
        <v>269</v>
      </c>
      <c r="DKF47" s="342" t="s">
        <v>61</v>
      </c>
      <c r="DKG47" s="342" t="s">
        <v>269</v>
      </c>
      <c r="DKH47" s="342" t="s">
        <v>61</v>
      </c>
      <c r="DKI47" s="342" t="s">
        <v>269</v>
      </c>
      <c r="DKJ47" s="342" t="s">
        <v>61</v>
      </c>
      <c r="DKK47" s="342" t="s">
        <v>269</v>
      </c>
      <c r="DKL47" s="342" t="s">
        <v>61</v>
      </c>
      <c r="DKM47" s="342" t="s">
        <v>269</v>
      </c>
      <c r="DKN47" s="342" t="s">
        <v>61</v>
      </c>
      <c r="DKO47" s="342" t="s">
        <v>269</v>
      </c>
      <c r="DKP47" s="342" t="s">
        <v>61</v>
      </c>
      <c r="DKQ47" s="342" t="s">
        <v>269</v>
      </c>
      <c r="DKR47" s="342" t="s">
        <v>61</v>
      </c>
      <c r="DKS47" s="342" t="s">
        <v>269</v>
      </c>
      <c r="DKT47" s="342" t="s">
        <v>61</v>
      </c>
      <c r="DKU47" s="342" t="s">
        <v>269</v>
      </c>
      <c r="DKV47" s="342" t="s">
        <v>61</v>
      </c>
      <c r="DKW47" s="342" t="s">
        <v>269</v>
      </c>
      <c r="DKX47" s="342" t="s">
        <v>61</v>
      </c>
      <c r="DKY47" s="342" t="s">
        <v>269</v>
      </c>
      <c r="DKZ47" s="342" t="s">
        <v>61</v>
      </c>
      <c r="DLA47" s="342" t="s">
        <v>269</v>
      </c>
      <c r="DLB47" s="342" t="s">
        <v>61</v>
      </c>
      <c r="DLC47" s="342" t="s">
        <v>269</v>
      </c>
      <c r="DLD47" s="342" t="s">
        <v>61</v>
      </c>
      <c r="DLE47" s="342" t="s">
        <v>269</v>
      </c>
      <c r="DLF47" s="342" t="s">
        <v>61</v>
      </c>
      <c r="DLG47" s="342" t="s">
        <v>269</v>
      </c>
      <c r="DLH47" s="342" t="s">
        <v>61</v>
      </c>
      <c r="DLI47" s="342" t="s">
        <v>269</v>
      </c>
      <c r="DLJ47" s="342" t="s">
        <v>61</v>
      </c>
      <c r="DLK47" s="342" t="s">
        <v>269</v>
      </c>
      <c r="DLL47" s="342" t="s">
        <v>61</v>
      </c>
      <c r="DLM47" s="342" t="s">
        <v>269</v>
      </c>
      <c r="DLN47" s="342" t="s">
        <v>61</v>
      </c>
      <c r="DLO47" s="342" t="s">
        <v>269</v>
      </c>
      <c r="DLP47" s="342" t="s">
        <v>61</v>
      </c>
      <c r="DLQ47" s="342" t="s">
        <v>269</v>
      </c>
      <c r="DLR47" s="342" t="s">
        <v>61</v>
      </c>
      <c r="DLS47" s="342" t="s">
        <v>269</v>
      </c>
      <c r="DLT47" s="342" t="s">
        <v>61</v>
      </c>
      <c r="DLU47" s="342" t="s">
        <v>269</v>
      </c>
      <c r="DLV47" s="342" t="s">
        <v>61</v>
      </c>
      <c r="DLW47" s="342" t="s">
        <v>269</v>
      </c>
      <c r="DLX47" s="342" t="s">
        <v>61</v>
      </c>
      <c r="DLY47" s="342" t="s">
        <v>269</v>
      </c>
      <c r="DLZ47" s="342" t="s">
        <v>61</v>
      </c>
      <c r="DMA47" s="342" t="s">
        <v>269</v>
      </c>
      <c r="DMB47" s="342" t="s">
        <v>61</v>
      </c>
      <c r="DMC47" s="342" t="s">
        <v>269</v>
      </c>
      <c r="DMD47" s="342" t="s">
        <v>61</v>
      </c>
      <c r="DME47" s="342" t="s">
        <v>269</v>
      </c>
      <c r="DMF47" s="342" t="s">
        <v>61</v>
      </c>
      <c r="DMG47" s="342" t="s">
        <v>269</v>
      </c>
      <c r="DMH47" s="342" t="s">
        <v>61</v>
      </c>
      <c r="DMI47" s="342" t="s">
        <v>269</v>
      </c>
      <c r="DMJ47" s="342" t="s">
        <v>61</v>
      </c>
      <c r="DMK47" s="342" t="s">
        <v>269</v>
      </c>
      <c r="DML47" s="342" t="s">
        <v>61</v>
      </c>
      <c r="DMM47" s="342" t="s">
        <v>269</v>
      </c>
      <c r="DMN47" s="342" t="s">
        <v>61</v>
      </c>
      <c r="DMO47" s="342" t="s">
        <v>269</v>
      </c>
      <c r="DMP47" s="342" t="s">
        <v>61</v>
      </c>
      <c r="DMQ47" s="342" t="s">
        <v>269</v>
      </c>
      <c r="DMR47" s="342" t="s">
        <v>61</v>
      </c>
      <c r="DMS47" s="342" t="s">
        <v>269</v>
      </c>
      <c r="DMT47" s="342" t="s">
        <v>61</v>
      </c>
      <c r="DMU47" s="342" t="s">
        <v>269</v>
      </c>
      <c r="DMV47" s="342" t="s">
        <v>61</v>
      </c>
      <c r="DMW47" s="342" t="s">
        <v>269</v>
      </c>
      <c r="DMX47" s="342" t="s">
        <v>61</v>
      </c>
      <c r="DMY47" s="342" t="s">
        <v>269</v>
      </c>
      <c r="DMZ47" s="342" t="s">
        <v>61</v>
      </c>
      <c r="DNA47" s="342" t="s">
        <v>269</v>
      </c>
      <c r="DNB47" s="342" t="s">
        <v>61</v>
      </c>
      <c r="DNC47" s="342" t="s">
        <v>269</v>
      </c>
      <c r="DND47" s="342" t="s">
        <v>61</v>
      </c>
      <c r="DNE47" s="342" t="s">
        <v>269</v>
      </c>
      <c r="DNF47" s="342" t="s">
        <v>61</v>
      </c>
      <c r="DNG47" s="342" t="s">
        <v>269</v>
      </c>
      <c r="DNH47" s="342" t="s">
        <v>61</v>
      </c>
      <c r="DNI47" s="342" t="s">
        <v>269</v>
      </c>
      <c r="DNJ47" s="342" t="s">
        <v>61</v>
      </c>
      <c r="DNK47" s="342" t="s">
        <v>269</v>
      </c>
      <c r="DNL47" s="342" t="s">
        <v>61</v>
      </c>
      <c r="DNM47" s="342" t="s">
        <v>269</v>
      </c>
      <c r="DNN47" s="342" t="s">
        <v>61</v>
      </c>
      <c r="DNO47" s="342" t="s">
        <v>269</v>
      </c>
      <c r="DNP47" s="342" t="s">
        <v>61</v>
      </c>
      <c r="DNQ47" s="342" t="s">
        <v>269</v>
      </c>
      <c r="DNR47" s="342" t="s">
        <v>61</v>
      </c>
      <c r="DNS47" s="342" t="s">
        <v>269</v>
      </c>
      <c r="DNT47" s="342" t="s">
        <v>61</v>
      </c>
      <c r="DNU47" s="342" t="s">
        <v>269</v>
      </c>
      <c r="DNV47" s="342" t="s">
        <v>61</v>
      </c>
      <c r="DNW47" s="342" t="s">
        <v>269</v>
      </c>
      <c r="DNX47" s="342" t="s">
        <v>61</v>
      </c>
      <c r="DNY47" s="342" t="s">
        <v>269</v>
      </c>
      <c r="DNZ47" s="342" t="s">
        <v>61</v>
      </c>
      <c r="DOA47" s="342" t="s">
        <v>269</v>
      </c>
      <c r="DOB47" s="342" t="s">
        <v>61</v>
      </c>
      <c r="DOC47" s="342" t="s">
        <v>269</v>
      </c>
      <c r="DOD47" s="342" t="s">
        <v>61</v>
      </c>
      <c r="DOE47" s="342" t="s">
        <v>269</v>
      </c>
      <c r="DOF47" s="342" t="s">
        <v>61</v>
      </c>
      <c r="DOG47" s="342" t="s">
        <v>269</v>
      </c>
      <c r="DOH47" s="342" t="s">
        <v>61</v>
      </c>
      <c r="DOI47" s="342" t="s">
        <v>269</v>
      </c>
      <c r="DOJ47" s="342" t="s">
        <v>61</v>
      </c>
      <c r="DOK47" s="342" t="s">
        <v>269</v>
      </c>
      <c r="DOL47" s="342" t="s">
        <v>61</v>
      </c>
      <c r="DOM47" s="342" t="s">
        <v>269</v>
      </c>
      <c r="DON47" s="342" t="s">
        <v>61</v>
      </c>
      <c r="DOO47" s="342" t="s">
        <v>269</v>
      </c>
      <c r="DOP47" s="342" t="s">
        <v>61</v>
      </c>
      <c r="DOQ47" s="342" t="s">
        <v>269</v>
      </c>
      <c r="DOR47" s="342" t="s">
        <v>61</v>
      </c>
      <c r="DOS47" s="342" t="s">
        <v>269</v>
      </c>
      <c r="DOT47" s="342" t="s">
        <v>61</v>
      </c>
      <c r="DOU47" s="342" t="s">
        <v>269</v>
      </c>
      <c r="DOV47" s="342" t="s">
        <v>61</v>
      </c>
      <c r="DOW47" s="342" t="s">
        <v>269</v>
      </c>
      <c r="DOX47" s="342" t="s">
        <v>61</v>
      </c>
      <c r="DOY47" s="342" t="s">
        <v>269</v>
      </c>
      <c r="DOZ47" s="342" t="s">
        <v>61</v>
      </c>
      <c r="DPA47" s="342" t="s">
        <v>269</v>
      </c>
      <c r="DPB47" s="342" t="s">
        <v>61</v>
      </c>
      <c r="DPC47" s="342" t="s">
        <v>269</v>
      </c>
      <c r="DPD47" s="342" t="s">
        <v>61</v>
      </c>
      <c r="DPE47" s="342" t="s">
        <v>269</v>
      </c>
      <c r="DPF47" s="342" t="s">
        <v>61</v>
      </c>
      <c r="DPG47" s="342" t="s">
        <v>269</v>
      </c>
      <c r="DPH47" s="342" t="s">
        <v>61</v>
      </c>
      <c r="DPI47" s="342" t="s">
        <v>269</v>
      </c>
      <c r="DPJ47" s="342" t="s">
        <v>61</v>
      </c>
      <c r="DPK47" s="342" t="s">
        <v>269</v>
      </c>
      <c r="DPL47" s="342" t="s">
        <v>61</v>
      </c>
      <c r="DPM47" s="342" t="s">
        <v>269</v>
      </c>
      <c r="DPN47" s="342" t="s">
        <v>61</v>
      </c>
      <c r="DPO47" s="342" t="s">
        <v>269</v>
      </c>
      <c r="DPP47" s="342" t="s">
        <v>61</v>
      </c>
      <c r="DPQ47" s="342" t="s">
        <v>269</v>
      </c>
      <c r="DPR47" s="342" t="s">
        <v>61</v>
      </c>
      <c r="DPS47" s="342" t="s">
        <v>269</v>
      </c>
      <c r="DPT47" s="342" t="s">
        <v>61</v>
      </c>
      <c r="DPU47" s="342" t="s">
        <v>269</v>
      </c>
      <c r="DPV47" s="342" t="s">
        <v>61</v>
      </c>
      <c r="DPW47" s="342" t="s">
        <v>269</v>
      </c>
      <c r="DPX47" s="342" t="s">
        <v>61</v>
      </c>
      <c r="DPY47" s="342" t="s">
        <v>269</v>
      </c>
      <c r="DPZ47" s="342" t="s">
        <v>61</v>
      </c>
      <c r="DQA47" s="342" t="s">
        <v>269</v>
      </c>
      <c r="DQB47" s="342" t="s">
        <v>61</v>
      </c>
      <c r="DQC47" s="342" t="s">
        <v>269</v>
      </c>
      <c r="DQD47" s="342" t="s">
        <v>61</v>
      </c>
      <c r="DQE47" s="342" t="s">
        <v>269</v>
      </c>
      <c r="DQF47" s="342" t="s">
        <v>61</v>
      </c>
      <c r="DQG47" s="342" t="s">
        <v>269</v>
      </c>
      <c r="DQH47" s="342" t="s">
        <v>61</v>
      </c>
      <c r="DQI47" s="342" t="s">
        <v>269</v>
      </c>
      <c r="DQJ47" s="342" t="s">
        <v>61</v>
      </c>
      <c r="DQK47" s="342" t="s">
        <v>269</v>
      </c>
      <c r="DQL47" s="342" t="s">
        <v>61</v>
      </c>
      <c r="DQM47" s="342" t="s">
        <v>269</v>
      </c>
      <c r="DQN47" s="342" t="s">
        <v>61</v>
      </c>
      <c r="DQO47" s="342" t="s">
        <v>269</v>
      </c>
      <c r="DQP47" s="342" t="s">
        <v>61</v>
      </c>
      <c r="DQQ47" s="342" t="s">
        <v>269</v>
      </c>
      <c r="DQR47" s="342" t="s">
        <v>61</v>
      </c>
      <c r="DQS47" s="342" t="s">
        <v>269</v>
      </c>
      <c r="DQT47" s="342" t="s">
        <v>61</v>
      </c>
      <c r="DQU47" s="342" t="s">
        <v>269</v>
      </c>
      <c r="DQV47" s="342" t="s">
        <v>61</v>
      </c>
      <c r="DQW47" s="342" t="s">
        <v>269</v>
      </c>
      <c r="DQX47" s="342" t="s">
        <v>61</v>
      </c>
      <c r="DQY47" s="342" t="s">
        <v>269</v>
      </c>
      <c r="DQZ47" s="342" t="s">
        <v>61</v>
      </c>
      <c r="DRA47" s="342" t="s">
        <v>269</v>
      </c>
      <c r="DRB47" s="342" t="s">
        <v>61</v>
      </c>
      <c r="DRC47" s="342" t="s">
        <v>269</v>
      </c>
      <c r="DRD47" s="342" t="s">
        <v>61</v>
      </c>
      <c r="DRE47" s="342" t="s">
        <v>269</v>
      </c>
      <c r="DRF47" s="342" t="s">
        <v>61</v>
      </c>
      <c r="DRG47" s="342" t="s">
        <v>269</v>
      </c>
      <c r="DRH47" s="342" t="s">
        <v>61</v>
      </c>
      <c r="DRI47" s="342" t="s">
        <v>269</v>
      </c>
      <c r="DRJ47" s="342" t="s">
        <v>61</v>
      </c>
      <c r="DRK47" s="342" t="s">
        <v>269</v>
      </c>
      <c r="DRL47" s="342" t="s">
        <v>61</v>
      </c>
      <c r="DRM47" s="342" t="s">
        <v>269</v>
      </c>
      <c r="DRN47" s="342" t="s">
        <v>61</v>
      </c>
      <c r="DRO47" s="342" t="s">
        <v>269</v>
      </c>
      <c r="DRP47" s="342" t="s">
        <v>61</v>
      </c>
      <c r="DRQ47" s="342" t="s">
        <v>269</v>
      </c>
      <c r="DRR47" s="342" t="s">
        <v>61</v>
      </c>
      <c r="DRS47" s="342" t="s">
        <v>269</v>
      </c>
      <c r="DRT47" s="342" t="s">
        <v>61</v>
      </c>
      <c r="DRU47" s="342" t="s">
        <v>269</v>
      </c>
      <c r="DRV47" s="342" t="s">
        <v>61</v>
      </c>
      <c r="DRW47" s="342" t="s">
        <v>269</v>
      </c>
      <c r="DRX47" s="342" t="s">
        <v>61</v>
      </c>
      <c r="DRY47" s="342" t="s">
        <v>269</v>
      </c>
      <c r="DRZ47" s="342" t="s">
        <v>61</v>
      </c>
      <c r="DSA47" s="342" t="s">
        <v>269</v>
      </c>
      <c r="DSB47" s="342" t="s">
        <v>61</v>
      </c>
      <c r="DSC47" s="342" t="s">
        <v>269</v>
      </c>
      <c r="DSD47" s="342" t="s">
        <v>61</v>
      </c>
      <c r="DSE47" s="342" t="s">
        <v>269</v>
      </c>
      <c r="DSF47" s="342" t="s">
        <v>61</v>
      </c>
      <c r="DSG47" s="342" t="s">
        <v>269</v>
      </c>
      <c r="DSH47" s="342" t="s">
        <v>61</v>
      </c>
      <c r="DSI47" s="342" t="s">
        <v>269</v>
      </c>
      <c r="DSJ47" s="342" t="s">
        <v>61</v>
      </c>
      <c r="DSK47" s="342" t="s">
        <v>269</v>
      </c>
      <c r="DSL47" s="342" t="s">
        <v>61</v>
      </c>
      <c r="DSM47" s="342" t="s">
        <v>269</v>
      </c>
      <c r="DSN47" s="342" t="s">
        <v>61</v>
      </c>
      <c r="DSO47" s="342" t="s">
        <v>269</v>
      </c>
      <c r="DSP47" s="342" t="s">
        <v>61</v>
      </c>
      <c r="DSQ47" s="342" t="s">
        <v>269</v>
      </c>
      <c r="DSR47" s="342" t="s">
        <v>61</v>
      </c>
      <c r="DSS47" s="342" t="s">
        <v>269</v>
      </c>
      <c r="DST47" s="342" t="s">
        <v>61</v>
      </c>
      <c r="DSU47" s="342" t="s">
        <v>269</v>
      </c>
      <c r="DSV47" s="342" t="s">
        <v>61</v>
      </c>
      <c r="DSW47" s="342" t="s">
        <v>269</v>
      </c>
      <c r="DSX47" s="342" t="s">
        <v>61</v>
      </c>
      <c r="DSY47" s="342" t="s">
        <v>269</v>
      </c>
      <c r="DSZ47" s="342" t="s">
        <v>61</v>
      </c>
      <c r="DTA47" s="342" t="s">
        <v>269</v>
      </c>
      <c r="DTB47" s="342" t="s">
        <v>61</v>
      </c>
      <c r="DTC47" s="342" t="s">
        <v>269</v>
      </c>
      <c r="DTD47" s="342" t="s">
        <v>61</v>
      </c>
      <c r="DTE47" s="342" t="s">
        <v>269</v>
      </c>
      <c r="DTF47" s="342" t="s">
        <v>61</v>
      </c>
      <c r="DTG47" s="342" t="s">
        <v>269</v>
      </c>
      <c r="DTH47" s="342" t="s">
        <v>61</v>
      </c>
      <c r="DTI47" s="342" t="s">
        <v>269</v>
      </c>
      <c r="DTJ47" s="342" t="s">
        <v>61</v>
      </c>
      <c r="DTK47" s="342" t="s">
        <v>269</v>
      </c>
      <c r="DTL47" s="342" t="s">
        <v>61</v>
      </c>
      <c r="DTM47" s="342" t="s">
        <v>269</v>
      </c>
      <c r="DTN47" s="342" t="s">
        <v>61</v>
      </c>
      <c r="DTO47" s="342" t="s">
        <v>269</v>
      </c>
      <c r="DTP47" s="342" t="s">
        <v>61</v>
      </c>
      <c r="DTQ47" s="342" t="s">
        <v>269</v>
      </c>
      <c r="DTR47" s="342" t="s">
        <v>61</v>
      </c>
      <c r="DTS47" s="342" t="s">
        <v>269</v>
      </c>
      <c r="DTT47" s="342" t="s">
        <v>61</v>
      </c>
      <c r="DTU47" s="342" t="s">
        <v>269</v>
      </c>
      <c r="DTV47" s="342" t="s">
        <v>61</v>
      </c>
      <c r="DTW47" s="342" t="s">
        <v>269</v>
      </c>
      <c r="DTX47" s="342" t="s">
        <v>61</v>
      </c>
      <c r="DTY47" s="342" t="s">
        <v>269</v>
      </c>
      <c r="DTZ47" s="342" t="s">
        <v>61</v>
      </c>
      <c r="DUA47" s="342" t="s">
        <v>269</v>
      </c>
      <c r="DUB47" s="342" t="s">
        <v>61</v>
      </c>
      <c r="DUC47" s="342" t="s">
        <v>269</v>
      </c>
      <c r="DUD47" s="342" t="s">
        <v>61</v>
      </c>
      <c r="DUE47" s="342" t="s">
        <v>269</v>
      </c>
      <c r="DUF47" s="342" t="s">
        <v>61</v>
      </c>
      <c r="DUG47" s="342" t="s">
        <v>269</v>
      </c>
      <c r="DUH47" s="342" t="s">
        <v>61</v>
      </c>
      <c r="DUI47" s="342" t="s">
        <v>269</v>
      </c>
      <c r="DUJ47" s="342" t="s">
        <v>61</v>
      </c>
      <c r="DUK47" s="342" t="s">
        <v>269</v>
      </c>
      <c r="DUL47" s="342" t="s">
        <v>61</v>
      </c>
      <c r="DUM47" s="342" t="s">
        <v>269</v>
      </c>
      <c r="DUN47" s="342" t="s">
        <v>61</v>
      </c>
      <c r="DUO47" s="342" t="s">
        <v>269</v>
      </c>
      <c r="DUP47" s="342" t="s">
        <v>61</v>
      </c>
      <c r="DUQ47" s="342" t="s">
        <v>269</v>
      </c>
      <c r="DUR47" s="342" t="s">
        <v>61</v>
      </c>
      <c r="DUS47" s="342" t="s">
        <v>269</v>
      </c>
      <c r="DUT47" s="342" t="s">
        <v>61</v>
      </c>
      <c r="DUU47" s="342" t="s">
        <v>269</v>
      </c>
      <c r="DUV47" s="342" t="s">
        <v>61</v>
      </c>
      <c r="DUW47" s="342" t="s">
        <v>269</v>
      </c>
      <c r="DUX47" s="342" t="s">
        <v>61</v>
      </c>
      <c r="DUY47" s="342" t="s">
        <v>269</v>
      </c>
      <c r="DUZ47" s="342" t="s">
        <v>61</v>
      </c>
      <c r="DVA47" s="342" t="s">
        <v>269</v>
      </c>
      <c r="DVB47" s="342" t="s">
        <v>61</v>
      </c>
      <c r="DVC47" s="342" t="s">
        <v>269</v>
      </c>
      <c r="DVD47" s="342" t="s">
        <v>61</v>
      </c>
      <c r="DVE47" s="342" t="s">
        <v>269</v>
      </c>
      <c r="DVF47" s="342" t="s">
        <v>61</v>
      </c>
      <c r="DVG47" s="342" t="s">
        <v>269</v>
      </c>
      <c r="DVH47" s="342" t="s">
        <v>61</v>
      </c>
      <c r="DVI47" s="342" t="s">
        <v>269</v>
      </c>
      <c r="DVJ47" s="342" t="s">
        <v>61</v>
      </c>
      <c r="DVK47" s="342" t="s">
        <v>269</v>
      </c>
      <c r="DVL47" s="342" t="s">
        <v>61</v>
      </c>
      <c r="DVM47" s="342" t="s">
        <v>269</v>
      </c>
      <c r="DVN47" s="342" t="s">
        <v>61</v>
      </c>
      <c r="DVO47" s="342" t="s">
        <v>269</v>
      </c>
      <c r="DVP47" s="342" t="s">
        <v>61</v>
      </c>
      <c r="DVQ47" s="342" t="s">
        <v>269</v>
      </c>
      <c r="DVR47" s="342" t="s">
        <v>61</v>
      </c>
      <c r="DVS47" s="342" t="s">
        <v>269</v>
      </c>
      <c r="DVT47" s="342" t="s">
        <v>61</v>
      </c>
      <c r="DVU47" s="342" t="s">
        <v>269</v>
      </c>
      <c r="DVV47" s="342" t="s">
        <v>61</v>
      </c>
      <c r="DVW47" s="342" t="s">
        <v>269</v>
      </c>
      <c r="DVX47" s="342" t="s">
        <v>61</v>
      </c>
      <c r="DVY47" s="342" t="s">
        <v>269</v>
      </c>
      <c r="DVZ47" s="342" t="s">
        <v>61</v>
      </c>
      <c r="DWA47" s="342" t="s">
        <v>269</v>
      </c>
      <c r="DWB47" s="342" t="s">
        <v>61</v>
      </c>
      <c r="DWC47" s="342" t="s">
        <v>269</v>
      </c>
      <c r="DWD47" s="342" t="s">
        <v>61</v>
      </c>
      <c r="DWE47" s="342" t="s">
        <v>269</v>
      </c>
      <c r="DWF47" s="342" t="s">
        <v>61</v>
      </c>
      <c r="DWG47" s="342" t="s">
        <v>269</v>
      </c>
      <c r="DWH47" s="342" t="s">
        <v>61</v>
      </c>
      <c r="DWI47" s="342" t="s">
        <v>269</v>
      </c>
      <c r="DWJ47" s="342" t="s">
        <v>61</v>
      </c>
      <c r="DWK47" s="342" t="s">
        <v>269</v>
      </c>
      <c r="DWL47" s="342" t="s">
        <v>61</v>
      </c>
      <c r="DWM47" s="342" t="s">
        <v>269</v>
      </c>
      <c r="DWN47" s="342" t="s">
        <v>61</v>
      </c>
      <c r="DWO47" s="342" t="s">
        <v>269</v>
      </c>
      <c r="DWP47" s="342" t="s">
        <v>61</v>
      </c>
      <c r="DWQ47" s="342" t="s">
        <v>269</v>
      </c>
      <c r="DWR47" s="342" t="s">
        <v>61</v>
      </c>
      <c r="DWS47" s="342" t="s">
        <v>269</v>
      </c>
      <c r="DWT47" s="342" t="s">
        <v>61</v>
      </c>
      <c r="DWU47" s="342" t="s">
        <v>269</v>
      </c>
      <c r="DWV47" s="342" t="s">
        <v>61</v>
      </c>
      <c r="DWW47" s="342" t="s">
        <v>269</v>
      </c>
      <c r="DWX47" s="342" t="s">
        <v>61</v>
      </c>
      <c r="DWY47" s="342" t="s">
        <v>269</v>
      </c>
      <c r="DWZ47" s="342" t="s">
        <v>61</v>
      </c>
      <c r="DXA47" s="342" t="s">
        <v>269</v>
      </c>
      <c r="DXB47" s="342" t="s">
        <v>61</v>
      </c>
      <c r="DXC47" s="342" t="s">
        <v>269</v>
      </c>
      <c r="DXD47" s="342" t="s">
        <v>61</v>
      </c>
      <c r="DXE47" s="342" t="s">
        <v>269</v>
      </c>
      <c r="DXF47" s="342" t="s">
        <v>61</v>
      </c>
      <c r="DXG47" s="342" t="s">
        <v>269</v>
      </c>
      <c r="DXH47" s="342" t="s">
        <v>61</v>
      </c>
      <c r="DXI47" s="342" t="s">
        <v>269</v>
      </c>
      <c r="DXJ47" s="342" t="s">
        <v>61</v>
      </c>
      <c r="DXK47" s="342" t="s">
        <v>269</v>
      </c>
      <c r="DXL47" s="342" t="s">
        <v>61</v>
      </c>
      <c r="DXM47" s="342" t="s">
        <v>269</v>
      </c>
      <c r="DXN47" s="342" t="s">
        <v>61</v>
      </c>
      <c r="DXO47" s="342" t="s">
        <v>269</v>
      </c>
      <c r="DXP47" s="342" t="s">
        <v>61</v>
      </c>
      <c r="DXQ47" s="342" t="s">
        <v>269</v>
      </c>
      <c r="DXR47" s="342" t="s">
        <v>61</v>
      </c>
      <c r="DXS47" s="342" t="s">
        <v>269</v>
      </c>
      <c r="DXT47" s="342" t="s">
        <v>61</v>
      </c>
      <c r="DXU47" s="342" t="s">
        <v>269</v>
      </c>
      <c r="DXV47" s="342" t="s">
        <v>61</v>
      </c>
      <c r="DXW47" s="342" t="s">
        <v>269</v>
      </c>
      <c r="DXX47" s="342" t="s">
        <v>61</v>
      </c>
      <c r="DXY47" s="342" t="s">
        <v>269</v>
      </c>
      <c r="DXZ47" s="342" t="s">
        <v>61</v>
      </c>
      <c r="DYA47" s="342" t="s">
        <v>269</v>
      </c>
      <c r="DYB47" s="342" t="s">
        <v>61</v>
      </c>
      <c r="DYC47" s="342" t="s">
        <v>269</v>
      </c>
      <c r="DYD47" s="342" t="s">
        <v>61</v>
      </c>
      <c r="DYE47" s="342" t="s">
        <v>269</v>
      </c>
      <c r="DYF47" s="342" t="s">
        <v>61</v>
      </c>
      <c r="DYG47" s="342" t="s">
        <v>269</v>
      </c>
      <c r="DYH47" s="342" t="s">
        <v>61</v>
      </c>
      <c r="DYI47" s="342" t="s">
        <v>269</v>
      </c>
      <c r="DYJ47" s="342" t="s">
        <v>61</v>
      </c>
      <c r="DYK47" s="342" t="s">
        <v>269</v>
      </c>
      <c r="DYL47" s="342" t="s">
        <v>61</v>
      </c>
      <c r="DYM47" s="342" t="s">
        <v>269</v>
      </c>
      <c r="DYN47" s="342" t="s">
        <v>61</v>
      </c>
      <c r="DYO47" s="342" t="s">
        <v>269</v>
      </c>
      <c r="DYP47" s="342" t="s">
        <v>61</v>
      </c>
      <c r="DYQ47" s="342" t="s">
        <v>269</v>
      </c>
      <c r="DYR47" s="342" t="s">
        <v>61</v>
      </c>
      <c r="DYS47" s="342" t="s">
        <v>269</v>
      </c>
      <c r="DYT47" s="342" t="s">
        <v>61</v>
      </c>
      <c r="DYU47" s="342" t="s">
        <v>269</v>
      </c>
      <c r="DYV47" s="342" t="s">
        <v>61</v>
      </c>
      <c r="DYW47" s="342" t="s">
        <v>269</v>
      </c>
      <c r="DYX47" s="342" t="s">
        <v>61</v>
      </c>
      <c r="DYY47" s="342" t="s">
        <v>269</v>
      </c>
      <c r="DYZ47" s="342" t="s">
        <v>61</v>
      </c>
      <c r="DZA47" s="342" t="s">
        <v>269</v>
      </c>
      <c r="DZB47" s="342" t="s">
        <v>61</v>
      </c>
      <c r="DZC47" s="342" t="s">
        <v>269</v>
      </c>
      <c r="DZD47" s="342" t="s">
        <v>61</v>
      </c>
      <c r="DZE47" s="342" t="s">
        <v>269</v>
      </c>
      <c r="DZF47" s="342" t="s">
        <v>61</v>
      </c>
      <c r="DZG47" s="342" t="s">
        <v>269</v>
      </c>
      <c r="DZH47" s="342" t="s">
        <v>61</v>
      </c>
      <c r="DZI47" s="342" t="s">
        <v>269</v>
      </c>
      <c r="DZJ47" s="342" t="s">
        <v>61</v>
      </c>
      <c r="DZK47" s="342" t="s">
        <v>269</v>
      </c>
      <c r="DZL47" s="342" t="s">
        <v>61</v>
      </c>
      <c r="DZM47" s="342" t="s">
        <v>269</v>
      </c>
      <c r="DZN47" s="342" t="s">
        <v>61</v>
      </c>
      <c r="DZO47" s="342" t="s">
        <v>269</v>
      </c>
      <c r="DZP47" s="342" t="s">
        <v>61</v>
      </c>
      <c r="DZQ47" s="342" t="s">
        <v>269</v>
      </c>
      <c r="DZR47" s="342" t="s">
        <v>61</v>
      </c>
      <c r="DZS47" s="342" t="s">
        <v>269</v>
      </c>
      <c r="DZT47" s="342" t="s">
        <v>61</v>
      </c>
      <c r="DZU47" s="342" t="s">
        <v>269</v>
      </c>
      <c r="DZV47" s="342" t="s">
        <v>61</v>
      </c>
      <c r="DZW47" s="342" t="s">
        <v>269</v>
      </c>
      <c r="DZX47" s="342" t="s">
        <v>61</v>
      </c>
      <c r="DZY47" s="342" t="s">
        <v>269</v>
      </c>
      <c r="DZZ47" s="342" t="s">
        <v>61</v>
      </c>
      <c r="EAA47" s="342" t="s">
        <v>269</v>
      </c>
      <c r="EAB47" s="342" t="s">
        <v>61</v>
      </c>
      <c r="EAC47" s="342" t="s">
        <v>269</v>
      </c>
      <c r="EAD47" s="342" t="s">
        <v>61</v>
      </c>
      <c r="EAE47" s="342" t="s">
        <v>269</v>
      </c>
      <c r="EAF47" s="342" t="s">
        <v>61</v>
      </c>
      <c r="EAG47" s="342" t="s">
        <v>269</v>
      </c>
      <c r="EAH47" s="342" t="s">
        <v>61</v>
      </c>
      <c r="EAI47" s="342" t="s">
        <v>269</v>
      </c>
      <c r="EAJ47" s="342" t="s">
        <v>61</v>
      </c>
      <c r="EAK47" s="342" t="s">
        <v>269</v>
      </c>
      <c r="EAL47" s="342" t="s">
        <v>61</v>
      </c>
      <c r="EAM47" s="342" t="s">
        <v>269</v>
      </c>
      <c r="EAN47" s="342" t="s">
        <v>61</v>
      </c>
      <c r="EAO47" s="342" t="s">
        <v>269</v>
      </c>
      <c r="EAP47" s="342" t="s">
        <v>61</v>
      </c>
      <c r="EAQ47" s="342" t="s">
        <v>269</v>
      </c>
      <c r="EAR47" s="342" t="s">
        <v>61</v>
      </c>
      <c r="EAS47" s="342" t="s">
        <v>269</v>
      </c>
      <c r="EAT47" s="342" t="s">
        <v>61</v>
      </c>
      <c r="EAU47" s="342" t="s">
        <v>269</v>
      </c>
      <c r="EAV47" s="342" t="s">
        <v>61</v>
      </c>
      <c r="EAW47" s="342" t="s">
        <v>269</v>
      </c>
      <c r="EAX47" s="342" t="s">
        <v>61</v>
      </c>
      <c r="EAY47" s="342" t="s">
        <v>269</v>
      </c>
      <c r="EAZ47" s="342" t="s">
        <v>61</v>
      </c>
      <c r="EBA47" s="342" t="s">
        <v>269</v>
      </c>
      <c r="EBB47" s="342" t="s">
        <v>61</v>
      </c>
      <c r="EBC47" s="342" t="s">
        <v>269</v>
      </c>
      <c r="EBD47" s="342" t="s">
        <v>61</v>
      </c>
      <c r="EBE47" s="342" t="s">
        <v>269</v>
      </c>
      <c r="EBF47" s="342" t="s">
        <v>61</v>
      </c>
      <c r="EBG47" s="342" t="s">
        <v>269</v>
      </c>
      <c r="EBH47" s="342" t="s">
        <v>61</v>
      </c>
      <c r="EBI47" s="342" t="s">
        <v>269</v>
      </c>
      <c r="EBJ47" s="342" t="s">
        <v>61</v>
      </c>
      <c r="EBK47" s="342" t="s">
        <v>269</v>
      </c>
      <c r="EBL47" s="342" t="s">
        <v>61</v>
      </c>
      <c r="EBM47" s="342" t="s">
        <v>269</v>
      </c>
      <c r="EBN47" s="342" t="s">
        <v>61</v>
      </c>
      <c r="EBO47" s="342" t="s">
        <v>269</v>
      </c>
      <c r="EBP47" s="342" t="s">
        <v>61</v>
      </c>
      <c r="EBQ47" s="342" t="s">
        <v>269</v>
      </c>
      <c r="EBR47" s="342" t="s">
        <v>61</v>
      </c>
      <c r="EBS47" s="342" t="s">
        <v>269</v>
      </c>
      <c r="EBT47" s="342" t="s">
        <v>61</v>
      </c>
      <c r="EBU47" s="342" t="s">
        <v>269</v>
      </c>
      <c r="EBV47" s="342" t="s">
        <v>61</v>
      </c>
      <c r="EBW47" s="342" t="s">
        <v>269</v>
      </c>
      <c r="EBX47" s="342" t="s">
        <v>61</v>
      </c>
      <c r="EBY47" s="342" t="s">
        <v>269</v>
      </c>
      <c r="EBZ47" s="342" t="s">
        <v>61</v>
      </c>
      <c r="ECA47" s="342" t="s">
        <v>269</v>
      </c>
      <c r="ECB47" s="342" t="s">
        <v>61</v>
      </c>
      <c r="ECC47" s="342" t="s">
        <v>269</v>
      </c>
      <c r="ECD47" s="342" t="s">
        <v>61</v>
      </c>
      <c r="ECE47" s="342" t="s">
        <v>269</v>
      </c>
      <c r="ECF47" s="342" t="s">
        <v>61</v>
      </c>
      <c r="ECG47" s="342" t="s">
        <v>269</v>
      </c>
      <c r="ECH47" s="342" t="s">
        <v>61</v>
      </c>
      <c r="ECI47" s="342" t="s">
        <v>269</v>
      </c>
      <c r="ECJ47" s="342" t="s">
        <v>61</v>
      </c>
      <c r="ECK47" s="342" t="s">
        <v>269</v>
      </c>
      <c r="ECL47" s="342" t="s">
        <v>61</v>
      </c>
      <c r="ECM47" s="342" t="s">
        <v>269</v>
      </c>
      <c r="ECN47" s="342" t="s">
        <v>61</v>
      </c>
      <c r="ECO47" s="342" t="s">
        <v>269</v>
      </c>
      <c r="ECP47" s="342" t="s">
        <v>61</v>
      </c>
      <c r="ECQ47" s="342" t="s">
        <v>269</v>
      </c>
      <c r="ECR47" s="342" t="s">
        <v>61</v>
      </c>
      <c r="ECS47" s="342" t="s">
        <v>269</v>
      </c>
      <c r="ECT47" s="342" t="s">
        <v>61</v>
      </c>
      <c r="ECU47" s="342" t="s">
        <v>269</v>
      </c>
      <c r="ECV47" s="342" t="s">
        <v>61</v>
      </c>
      <c r="ECW47" s="342" t="s">
        <v>269</v>
      </c>
      <c r="ECX47" s="342" t="s">
        <v>61</v>
      </c>
      <c r="ECY47" s="342" t="s">
        <v>269</v>
      </c>
      <c r="ECZ47" s="342" t="s">
        <v>61</v>
      </c>
      <c r="EDA47" s="342" t="s">
        <v>269</v>
      </c>
      <c r="EDB47" s="342" t="s">
        <v>61</v>
      </c>
      <c r="EDC47" s="342" t="s">
        <v>269</v>
      </c>
      <c r="EDD47" s="342" t="s">
        <v>61</v>
      </c>
      <c r="EDE47" s="342" t="s">
        <v>269</v>
      </c>
      <c r="EDF47" s="342" t="s">
        <v>61</v>
      </c>
      <c r="EDG47" s="342" t="s">
        <v>269</v>
      </c>
      <c r="EDH47" s="342" t="s">
        <v>61</v>
      </c>
      <c r="EDI47" s="342" t="s">
        <v>269</v>
      </c>
      <c r="EDJ47" s="342" t="s">
        <v>61</v>
      </c>
      <c r="EDK47" s="342" t="s">
        <v>269</v>
      </c>
      <c r="EDL47" s="342" t="s">
        <v>61</v>
      </c>
      <c r="EDM47" s="342" t="s">
        <v>269</v>
      </c>
      <c r="EDN47" s="342" t="s">
        <v>61</v>
      </c>
      <c r="EDO47" s="342" t="s">
        <v>269</v>
      </c>
      <c r="EDP47" s="342" t="s">
        <v>61</v>
      </c>
      <c r="EDQ47" s="342" t="s">
        <v>269</v>
      </c>
      <c r="EDR47" s="342" t="s">
        <v>61</v>
      </c>
      <c r="EDS47" s="342" t="s">
        <v>269</v>
      </c>
      <c r="EDT47" s="342" t="s">
        <v>61</v>
      </c>
      <c r="EDU47" s="342" t="s">
        <v>269</v>
      </c>
      <c r="EDV47" s="342" t="s">
        <v>61</v>
      </c>
      <c r="EDW47" s="342" t="s">
        <v>269</v>
      </c>
      <c r="EDX47" s="342" t="s">
        <v>61</v>
      </c>
      <c r="EDY47" s="342" t="s">
        <v>269</v>
      </c>
      <c r="EDZ47" s="342" t="s">
        <v>61</v>
      </c>
      <c r="EEA47" s="342" t="s">
        <v>269</v>
      </c>
      <c r="EEB47" s="342" t="s">
        <v>61</v>
      </c>
      <c r="EEC47" s="342" t="s">
        <v>269</v>
      </c>
      <c r="EED47" s="342" t="s">
        <v>61</v>
      </c>
      <c r="EEE47" s="342" t="s">
        <v>269</v>
      </c>
      <c r="EEF47" s="342" t="s">
        <v>61</v>
      </c>
      <c r="EEG47" s="342" t="s">
        <v>269</v>
      </c>
      <c r="EEH47" s="342" t="s">
        <v>61</v>
      </c>
      <c r="EEI47" s="342" t="s">
        <v>269</v>
      </c>
      <c r="EEJ47" s="342" t="s">
        <v>61</v>
      </c>
      <c r="EEK47" s="342" t="s">
        <v>269</v>
      </c>
      <c r="EEL47" s="342" t="s">
        <v>61</v>
      </c>
      <c r="EEM47" s="342" t="s">
        <v>269</v>
      </c>
      <c r="EEN47" s="342" t="s">
        <v>61</v>
      </c>
      <c r="EEO47" s="342" t="s">
        <v>269</v>
      </c>
      <c r="EEP47" s="342" t="s">
        <v>61</v>
      </c>
      <c r="EEQ47" s="342" t="s">
        <v>269</v>
      </c>
      <c r="EER47" s="342" t="s">
        <v>61</v>
      </c>
      <c r="EES47" s="342" t="s">
        <v>269</v>
      </c>
      <c r="EET47" s="342" t="s">
        <v>61</v>
      </c>
      <c r="EEU47" s="342" t="s">
        <v>269</v>
      </c>
      <c r="EEV47" s="342" t="s">
        <v>61</v>
      </c>
      <c r="EEW47" s="342" t="s">
        <v>269</v>
      </c>
      <c r="EEX47" s="342" t="s">
        <v>61</v>
      </c>
      <c r="EEY47" s="342" t="s">
        <v>269</v>
      </c>
      <c r="EEZ47" s="342" t="s">
        <v>61</v>
      </c>
      <c r="EFA47" s="342" t="s">
        <v>269</v>
      </c>
      <c r="EFB47" s="342" t="s">
        <v>61</v>
      </c>
      <c r="EFC47" s="342" t="s">
        <v>269</v>
      </c>
      <c r="EFD47" s="342" t="s">
        <v>61</v>
      </c>
      <c r="EFE47" s="342" t="s">
        <v>269</v>
      </c>
      <c r="EFF47" s="342" t="s">
        <v>61</v>
      </c>
      <c r="EFG47" s="342" t="s">
        <v>269</v>
      </c>
      <c r="EFH47" s="342" t="s">
        <v>61</v>
      </c>
      <c r="EFI47" s="342" t="s">
        <v>269</v>
      </c>
      <c r="EFJ47" s="342" t="s">
        <v>61</v>
      </c>
      <c r="EFK47" s="342" t="s">
        <v>269</v>
      </c>
      <c r="EFL47" s="342" t="s">
        <v>61</v>
      </c>
      <c r="EFM47" s="342" t="s">
        <v>269</v>
      </c>
      <c r="EFN47" s="342" t="s">
        <v>61</v>
      </c>
      <c r="EFO47" s="342" t="s">
        <v>269</v>
      </c>
      <c r="EFP47" s="342" t="s">
        <v>61</v>
      </c>
      <c r="EFQ47" s="342" t="s">
        <v>269</v>
      </c>
      <c r="EFR47" s="342" t="s">
        <v>61</v>
      </c>
      <c r="EFS47" s="342" t="s">
        <v>269</v>
      </c>
      <c r="EFT47" s="342" t="s">
        <v>61</v>
      </c>
      <c r="EFU47" s="342" t="s">
        <v>269</v>
      </c>
      <c r="EFV47" s="342" t="s">
        <v>61</v>
      </c>
      <c r="EFW47" s="342" t="s">
        <v>269</v>
      </c>
      <c r="EFX47" s="342" t="s">
        <v>61</v>
      </c>
      <c r="EFY47" s="342" t="s">
        <v>269</v>
      </c>
      <c r="EFZ47" s="342" t="s">
        <v>61</v>
      </c>
      <c r="EGA47" s="342" t="s">
        <v>269</v>
      </c>
      <c r="EGB47" s="342" t="s">
        <v>61</v>
      </c>
      <c r="EGC47" s="342" t="s">
        <v>269</v>
      </c>
      <c r="EGD47" s="342" t="s">
        <v>61</v>
      </c>
      <c r="EGE47" s="342" t="s">
        <v>269</v>
      </c>
      <c r="EGF47" s="342" t="s">
        <v>61</v>
      </c>
      <c r="EGG47" s="342" t="s">
        <v>269</v>
      </c>
      <c r="EGH47" s="342" t="s">
        <v>61</v>
      </c>
      <c r="EGI47" s="342" t="s">
        <v>269</v>
      </c>
      <c r="EGJ47" s="342" t="s">
        <v>61</v>
      </c>
      <c r="EGK47" s="342" t="s">
        <v>269</v>
      </c>
      <c r="EGL47" s="342" t="s">
        <v>61</v>
      </c>
      <c r="EGM47" s="342" t="s">
        <v>269</v>
      </c>
      <c r="EGN47" s="342" t="s">
        <v>61</v>
      </c>
      <c r="EGO47" s="342" t="s">
        <v>269</v>
      </c>
      <c r="EGP47" s="342" t="s">
        <v>61</v>
      </c>
      <c r="EGQ47" s="342" t="s">
        <v>269</v>
      </c>
      <c r="EGR47" s="342" t="s">
        <v>61</v>
      </c>
      <c r="EGS47" s="342" t="s">
        <v>269</v>
      </c>
      <c r="EGT47" s="342" t="s">
        <v>61</v>
      </c>
      <c r="EGU47" s="342" t="s">
        <v>269</v>
      </c>
      <c r="EGV47" s="342" t="s">
        <v>61</v>
      </c>
      <c r="EGW47" s="342" t="s">
        <v>269</v>
      </c>
      <c r="EGX47" s="342" t="s">
        <v>61</v>
      </c>
      <c r="EGY47" s="342" t="s">
        <v>269</v>
      </c>
      <c r="EGZ47" s="342" t="s">
        <v>61</v>
      </c>
      <c r="EHA47" s="342" t="s">
        <v>269</v>
      </c>
      <c r="EHB47" s="342" t="s">
        <v>61</v>
      </c>
      <c r="EHC47" s="342" t="s">
        <v>269</v>
      </c>
      <c r="EHD47" s="342" t="s">
        <v>61</v>
      </c>
      <c r="EHE47" s="342" t="s">
        <v>269</v>
      </c>
      <c r="EHF47" s="342" t="s">
        <v>61</v>
      </c>
      <c r="EHG47" s="342" t="s">
        <v>269</v>
      </c>
      <c r="EHH47" s="342" t="s">
        <v>61</v>
      </c>
      <c r="EHI47" s="342" t="s">
        <v>269</v>
      </c>
      <c r="EHJ47" s="342" t="s">
        <v>61</v>
      </c>
      <c r="EHK47" s="342" t="s">
        <v>269</v>
      </c>
      <c r="EHL47" s="342" t="s">
        <v>61</v>
      </c>
      <c r="EHM47" s="342" t="s">
        <v>269</v>
      </c>
      <c r="EHN47" s="342" t="s">
        <v>61</v>
      </c>
      <c r="EHO47" s="342" t="s">
        <v>269</v>
      </c>
      <c r="EHP47" s="342" t="s">
        <v>61</v>
      </c>
      <c r="EHQ47" s="342" t="s">
        <v>269</v>
      </c>
      <c r="EHR47" s="342" t="s">
        <v>61</v>
      </c>
      <c r="EHS47" s="342" t="s">
        <v>269</v>
      </c>
      <c r="EHT47" s="342" t="s">
        <v>61</v>
      </c>
      <c r="EHU47" s="342" t="s">
        <v>269</v>
      </c>
      <c r="EHV47" s="342" t="s">
        <v>61</v>
      </c>
      <c r="EHW47" s="342" t="s">
        <v>269</v>
      </c>
      <c r="EHX47" s="342" t="s">
        <v>61</v>
      </c>
      <c r="EHY47" s="342" t="s">
        <v>269</v>
      </c>
      <c r="EHZ47" s="342" t="s">
        <v>61</v>
      </c>
      <c r="EIA47" s="342" t="s">
        <v>269</v>
      </c>
      <c r="EIB47" s="342" t="s">
        <v>61</v>
      </c>
      <c r="EIC47" s="342" t="s">
        <v>269</v>
      </c>
      <c r="EID47" s="342" t="s">
        <v>61</v>
      </c>
      <c r="EIE47" s="342" t="s">
        <v>269</v>
      </c>
      <c r="EIF47" s="342" t="s">
        <v>61</v>
      </c>
      <c r="EIG47" s="342" t="s">
        <v>269</v>
      </c>
      <c r="EIH47" s="342" t="s">
        <v>61</v>
      </c>
      <c r="EII47" s="342" t="s">
        <v>269</v>
      </c>
      <c r="EIJ47" s="342" t="s">
        <v>61</v>
      </c>
      <c r="EIK47" s="342" t="s">
        <v>269</v>
      </c>
      <c r="EIL47" s="342" t="s">
        <v>61</v>
      </c>
      <c r="EIM47" s="342" t="s">
        <v>269</v>
      </c>
      <c r="EIN47" s="342" t="s">
        <v>61</v>
      </c>
      <c r="EIO47" s="342" t="s">
        <v>269</v>
      </c>
      <c r="EIP47" s="342" t="s">
        <v>61</v>
      </c>
      <c r="EIQ47" s="342" t="s">
        <v>269</v>
      </c>
      <c r="EIR47" s="342" t="s">
        <v>61</v>
      </c>
      <c r="EIS47" s="342" t="s">
        <v>269</v>
      </c>
      <c r="EIT47" s="342" t="s">
        <v>61</v>
      </c>
      <c r="EIU47" s="342" t="s">
        <v>269</v>
      </c>
      <c r="EIV47" s="342" t="s">
        <v>61</v>
      </c>
      <c r="EIW47" s="342" t="s">
        <v>269</v>
      </c>
      <c r="EIX47" s="342" t="s">
        <v>61</v>
      </c>
      <c r="EIY47" s="342" t="s">
        <v>269</v>
      </c>
      <c r="EIZ47" s="342" t="s">
        <v>61</v>
      </c>
      <c r="EJA47" s="342" t="s">
        <v>269</v>
      </c>
      <c r="EJB47" s="342" t="s">
        <v>61</v>
      </c>
      <c r="EJC47" s="342" t="s">
        <v>269</v>
      </c>
      <c r="EJD47" s="342" t="s">
        <v>61</v>
      </c>
      <c r="EJE47" s="342" t="s">
        <v>269</v>
      </c>
      <c r="EJF47" s="342" t="s">
        <v>61</v>
      </c>
      <c r="EJG47" s="342" t="s">
        <v>269</v>
      </c>
      <c r="EJH47" s="342" t="s">
        <v>61</v>
      </c>
      <c r="EJI47" s="342" t="s">
        <v>269</v>
      </c>
      <c r="EJJ47" s="342" t="s">
        <v>61</v>
      </c>
      <c r="EJK47" s="342" t="s">
        <v>269</v>
      </c>
      <c r="EJL47" s="342" t="s">
        <v>61</v>
      </c>
      <c r="EJM47" s="342" t="s">
        <v>269</v>
      </c>
      <c r="EJN47" s="342" t="s">
        <v>61</v>
      </c>
      <c r="EJO47" s="342" t="s">
        <v>269</v>
      </c>
      <c r="EJP47" s="342" t="s">
        <v>61</v>
      </c>
      <c r="EJQ47" s="342" t="s">
        <v>269</v>
      </c>
      <c r="EJR47" s="342" t="s">
        <v>61</v>
      </c>
      <c r="EJS47" s="342" t="s">
        <v>269</v>
      </c>
      <c r="EJT47" s="342" t="s">
        <v>61</v>
      </c>
      <c r="EJU47" s="342" t="s">
        <v>269</v>
      </c>
      <c r="EJV47" s="342" t="s">
        <v>61</v>
      </c>
      <c r="EJW47" s="342" t="s">
        <v>269</v>
      </c>
      <c r="EJX47" s="342" t="s">
        <v>61</v>
      </c>
      <c r="EJY47" s="342" t="s">
        <v>269</v>
      </c>
      <c r="EJZ47" s="342" t="s">
        <v>61</v>
      </c>
      <c r="EKA47" s="342" t="s">
        <v>269</v>
      </c>
      <c r="EKB47" s="342" t="s">
        <v>61</v>
      </c>
      <c r="EKC47" s="342" t="s">
        <v>269</v>
      </c>
      <c r="EKD47" s="342" t="s">
        <v>61</v>
      </c>
      <c r="EKE47" s="342" t="s">
        <v>269</v>
      </c>
      <c r="EKF47" s="342" t="s">
        <v>61</v>
      </c>
      <c r="EKG47" s="342" t="s">
        <v>269</v>
      </c>
      <c r="EKH47" s="342" t="s">
        <v>61</v>
      </c>
      <c r="EKI47" s="342" t="s">
        <v>269</v>
      </c>
      <c r="EKJ47" s="342" t="s">
        <v>61</v>
      </c>
      <c r="EKK47" s="342" t="s">
        <v>269</v>
      </c>
      <c r="EKL47" s="342" t="s">
        <v>61</v>
      </c>
      <c r="EKM47" s="342" t="s">
        <v>269</v>
      </c>
      <c r="EKN47" s="342" t="s">
        <v>61</v>
      </c>
      <c r="EKO47" s="342" t="s">
        <v>269</v>
      </c>
      <c r="EKP47" s="342" t="s">
        <v>61</v>
      </c>
      <c r="EKQ47" s="342" t="s">
        <v>269</v>
      </c>
      <c r="EKR47" s="342" t="s">
        <v>61</v>
      </c>
      <c r="EKS47" s="342" t="s">
        <v>269</v>
      </c>
      <c r="EKT47" s="342" t="s">
        <v>61</v>
      </c>
      <c r="EKU47" s="342" t="s">
        <v>269</v>
      </c>
      <c r="EKV47" s="342" t="s">
        <v>61</v>
      </c>
      <c r="EKW47" s="342" t="s">
        <v>269</v>
      </c>
      <c r="EKX47" s="342" t="s">
        <v>61</v>
      </c>
      <c r="EKY47" s="342" t="s">
        <v>269</v>
      </c>
      <c r="EKZ47" s="342" t="s">
        <v>61</v>
      </c>
      <c r="ELA47" s="342" t="s">
        <v>269</v>
      </c>
      <c r="ELB47" s="342" t="s">
        <v>61</v>
      </c>
      <c r="ELC47" s="342" t="s">
        <v>269</v>
      </c>
      <c r="ELD47" s="342" t="s">
        <v>61</v>
      </c>
      <c r="ELE47" s="342" t="s">
        <v>269</v>
      </c>
      <c r="ELF47" s="342" t="s">
        <v>61</v>
      </c>
      <c r="ELG47" s="342" t="s">
        <v>269</v>
      </c>
      <c r="ELH47" s="342" t="s">
        <v>61</v>
      </c>
      <c r="ELI47" s="342" t="s">
        <v>269</v>
      </c>
      <c r="ELJ47" s="342" t="s">
        <v>61</v>
      </c>
      <c r="ELK47" s="342" t="s">
        <v>269</v>
      </c>
      <c r="ELL47" s="342" t="s">
        <v>61</v>
      </c>
      <c r="ELM47" s="342" t="s">
        <v>269</v>
      </c>
      <c r="ELN47" s="342" t="s">
        <v>61</v>
      </c>
      <c r="ELO47" s="342" t="s">
        <v>269</v>
      </c>
      <c r="ELP47" s="342" t="s">
        <v>61</v>
      </c>
      <c r="ELQ47" s="342" t="s">
        <v>269</v>
      </c>
      <c r="ELR47" s="342" t="s">
        <v>61</v>
      </c>
      <c r="ELS47" s="342" t="s">
        <v>269</v>
      </c>
      <c r="ELT47" s="342" t="s">
        <v>61</v>
      </c>
      <c r="ELU47" s="342" t="s">
        <v>269</v>
      </c>
      <c r="ELV47" s="342" t="s">
        <v>61</v>
      </c>
      <c r="ELW47" s="342" t="s">
        <v>269</v>
      </c>
      <c r="ELX47" s="342" t="s">
        <v>61</v>
      </c>
      <c r="ELY47" s="342" t="s">
        <v>269</v>
      </c>
      <c r="ELZ47" s="342" t="s">
        <v>61</v>
      </c>
      <c r="EMA47" s="342" t="s">
        <v>269</v>
      </c>
      <c r="EMB47" s="342" t="s">
        <v>61</v>
      </c>
      <c r="EMC47" s="342" t="s">
        <v>269</v>
      </c>
      <c r="EMD47" s="342" t="s">
        <v>61</v>
      </c>
      <c r="EME47" s="342" t="s">
        <v>269</v>
      </c>
      <c r="EMF47" s="342" t="s">
        <v>61</v>
      </c>
      <c r="EMG47" s="342" t="s">
        <v>269</v>
      </c>
      <c r="EMH47" s="342" t="s">
        <v>61</v>
      </c>
      <c r="EMI47" s="342" t="s">
        <v>269</v>
      </c>
      <c r="EMJ47" s="342" t="s">
        <v>61</v>
      </c>
      <c r="EMK47" s="342" t="s">
        <v>269</v>
      </c>
      <c r="EML47" s="342" t="s">
        <v>61</v>
      </c>
      <c r="EMM47" s="342" t="s">
        <v>269</v>
      </c>
      <c r="EMN47" s="342" t="s">
        <v>61</v>
      </c>
      <c r="EMO47" s="342" t="s">
        <v>269</v>
      </c>
      <c r="EMP47" s="342" t="s">
        <v>61</v>
      </c>
      <c r="EMQ47" s="342" t="s">
        <v>269</v>
      </c>
      <c r="EMR47" s="342" t="s">
        <v>61</v>
      </c>
      <c r="EMS47" s="342" t="s">
        <v>269</v>
      </c>
      <c r="EMT47" s="342" t="s">
        <v>61</v>
      </c>
      <c r="EMU47" s="342" t="s">
        <v>269</v>
      </c>
      <c r="EMV47" s="342" t="s">
        <v>61</v>
      </c>
      <c r="EMW47" s="342" t="s">
        <v>269</v>
      </c>
      <c r="EMX47" s="342" t="s">
        <v>61</v>
      </c>
      <c r="EMY47" s="342" t="s">
        <v>269</v>
      </c>
      <c r="EMZ47" s="342" t="s">
        <v>61</v>
      </c>
      <c r="ENA47" s="342" t="s">
        <v>269</v>
      </c>
      <c r="ENB47" s="342" t="s">
        <v>61</v>
      </c>
      <c r="ENC47" s="342" t="s">
        <v>269</v>
      </c>
      <c r="END47" s="342" t="s">
        <v>61</v>
      </c>
      <c r="ENE47" s="342" t="s">
        <v>269</v>
      </c>
      <c r="ENF47" s="342" t="s">
        <v>61</v>
      </c>
      <c r="ENG47" s="342" t="s">
        <v>269</v>
      </c>
      <c r="ENH47" s="342" t="s">
        <v>61</v>
      </c>
      <c r="ENI47" s="342" t="s">
        <v>269</v>
      </c>
      <c r="ENJ47" s="342" t="s">
        <v>61</v>
      </c>
      <c r="ENK47" s="342" t="s">
        <v>269</v>
      </c>
      <c r="ENL47" s="342" t="s">
        <v>61</v>
      </c>
      <c r="ENM47" s="342" t="s">
        <v>269</v>
      </c>
      <c r="ENN47" s="342" t="s">
        <v>61</v>
      </c>
      <c r="ENO47" s="342" t="s">
        <v>269</v>
      </c>
      <c r="ENP47" s="342" t="s">
        <v>61</v>
      </c>
      <c r="ENQ47" s="342" t="s">
        <v>269</v>
      </c>
      <c r="ENR47" s="342" t="s">
        <v>61</v>
      </c>
      <c r="ENS47" s="342" t="s">
        <v>269</v>
      </c>
      <c r="ENT47" s="342" t="s">
        <v>61</v>
      </c>
      <c r="ENU47" s="342" t="s">
        <v>269</v>
      </c>
      <c r="ENV47" s="342" t="s">
        <v>61</v>
      </c>
      <c r="ENW47" s="342" t="s">
        <v>269</v>
      </c>
      <c r="ENX47" s="342" t="s">
        <v>61</v>
      </c>
      <c r="ENY47" s="342" t="s">
        <v>269</v>
      </c>
      <c r="ENZ47" s="342" t="s">
        <v>61</v>
      </c>
      <c r="EOA47" s="342" t="s">
        <v>269</v>
      </c>
      <c r="EOB47" s="342" t="s">
        <v>61</v>
      </c>
      <c r="EOC47" s="342" t="s">
        <v>269</v>
      </c>
      <c r="EOD47" s="342" t="s">
        <v>61</v>
      </c>
      <c r="EOE47" s="342" t="s">
        <v>269</v>
      </c>
      <c r="EOF47" s="342" t="s">
        <v>61</v>
      </c>
      <c r="EOG47" s="342" t="s">
        <v>269</v>
      </c>
      <c r="EOH47" s="342" t="s">
        <v>61</v>
      </c>
      <c r="EOI47" s="342" t="s">
        <v>269</v>
      </c>
      <c r="EOJ47" s="342" t="s">
        <v>61</v>
      </c>
      <c r="EOK47" s="342" t="s">
        <v>269</v>
      </c>
      <c r="EOL47" s="342" t="s">
        <v>61</v>
      </c>
      <c r="EOM47" s="342" t="s">
        <v>269</v>
      </c>
      <c r="EON47" s="342" t="s">
        <v>61</v>
      </c>
      <c r="EOO47" s="342" t="s">
        <v>269</v>
      </c>
      <c r="EOP47" s="342" t="s">
        <v>61</v>
      </c>
      <c r="EOQ47" s="342" t="s">
        <v>269</v>
      </c>
      <c r="EOR47" s="342" t="s">
        <v>61</v>
      </c>
      <c r="EOS47" s="342" t="s">
        <v>269</v>
      </c>
      <c r="EOT47" s="342" t="s">
        <v>61</v>
      </c>
      <c r="EOU47" s="342" t="s">
        <v>269</v>
      </c>
      <c r="EOV47" s="342" t="s">
        <v>61</v>
      </c>
      <c r="EOW47" s="342" t="s">
        <v>269</v>
      </c>
      <c r="EOX47" s="342" t="s">
        <v>61</v>
      </c>
      <c r="EOY47" s="342" t="s">
        <v>269</v>
      </c>
      <c r="EOZ47" s="342" t="s">
        <v>61</v>
      </c>
      <c r="EPA47" s="342" t="s">
        <v>269</v>
      </c>
      <c r="EPB47" s="342" t="s">
        <v>61</v>
      </c>
      <c r="EPC47" s="342" t="s">
        <v>269</v>
      </c>
      <c r="EPD47" s="342" t="s">
        <v>61</v>
      </c>
      <c r="EPE47" s="342" t="s">
        <v>269</v>
      </c>
      <c r="EPF47" s="342" t="s">
        <v>61</v>
      </c>
      <c r="EPG47" s="342" t="s">
        <v>269</v>
      </c>
      <c r="EPH47" s="342" t="s">
        <v>61</v>
      </c>
      <c r="EPI47" s="342" t="s">
        <v>269</v>
      </c>
      <c r="EPJ47" s="342" t="s">
        <v>61</v>
      </c>
      <c r="EPK47" s="342" t="s">
        <v>269</v>
      </c>
      <c r="EPL47" s="342" t="s">
        <v>61</v>
      </c>
      <c r="EPM47" s="342" t="s">
        <v>269</v>
      </c>
      <c r="EPN47" s="342" t="s">
        <v>61</v>
      </c>
      <c r="EPO47" s="342" t="s">
        <v>269</v>
      </c>
      <c r="EPP47" s="342" t="s">
        <v>61</v>
      </c>
      <c r="EPQ47" s="342" t="s">
        <v>269</v>
      </c>
      <c r="EPR47" s="342" t="s">
        <v>61</v>
      </c>
      <c r="EPS47" s="342" t="s">
        <v>269</v>
      </c>
      <c r="EPT47" s="342" t="s">
        <v>61</v>
      </c>
      <c r="EPU47" s="342" t="s">
        <v>269</v>
      </c>
      <c r="EPV47" s="342" t="s">
        <v>61</v>
      </c>
      <c r="EPW47" s="342" t="s">
        <v>269</v>
      </c>
      <c r="EPX47" s="342" t="s">
        <v>61</v>
      </c>
      <c r="EPY47" s="342" t="s">
        <v>269</v>
      </c>
      <c r="EPZ47" s="342" t="s">
        <v>61</v>
      </c>
      <c r="EQA47" s="342" t="s">
        <v>269</v>
      </c>
      <c r="EQB47" s="342" t="s">
        <v>61</v>
      </c>
      <c r="EQC47" s="342" t="s">
        <v>269</v>
      </c>
      <c r="EQD47" s="342" t="s">
        <v>61</v>
      </c>
      <c r="EQE47" s="342" t="s">
        <v>269</v>
      </c>
      <c r="EQF47" s="342" t="s">
        <v>61</v>
      </c>
      <c r="EQG47" s="342" t="s">
        <v>269</v>
      </c>
      <c r="EQH47" s="342" t="s">
        <v>61</v>
      </c>
      <c r="EQI47" s="342" t="s">
        <v>269</v>
      </c>
      <c r="EQJ47" s="342" t="s">
        <v>61</v>
      </c>
      <c r="EQK47" s="342" t="s">
        <v>269</v>
      </c>
      <c r="EQL47" s="342" t="s">
        <v>61</v>
      </c>
      <c r="EQM47" s="342" t="s">
        <v>269</v>
      </c>
      <c r="EQN47" s="342" t="s">
        <v>61</v>
      </c>
      <c r="EQO47" s="342" t="s">
        <v>269</v>
      </c>
      <c r="EQP47" s="342" t="s">
        <v>61</v>
      </c>
      <c r="EQQ47" s="342" t="s">
        <v>269</v>
      </c>
      <c r="EQR47" s="342" t="s">
        <v>61</v>
      </c>
      <c r="EQS47" s="342" t="s">
        <v>269</v>
      </c>
      <c r="EQT47" s="342" t="s">
        <v>61</v>
      </c>
      <c r="EQU47" s="342" t="s">
        <v>269</v>
      </c>
      <c r="EQV47" s="342" t="s">
        <v>61</v>
      </c>
      <c r="EQW47" s="342" t="s">
        <v>269</v>
      </c>
      <c r="EQX47" s="342" t="s">
        <v>61</v>
      </c>
      <c r="EQY47" s="342" t="s">
        <v>269</v>
      </c>
      <c r="EQZ47" s="342" t="s">
        <v>61</v>
      </c>
      <c r="ERA47" s="342" t="s">
        <v>269</v>
      </c>
      <c r="ERB47" s="342" t="s">
        <v>61</v>
      </c>
      <c r="ERC47" s="342" t="s">
        <v>269</v>
      </c>
      <c r="ERD47" s="342" t="s">
        <v>61</v>
      </c>
      <c r="ERE47" s="342" t="s">
        <v>269</v>
      </c>
      <c r="ERF47" s="342" t="s">
        <v>61</v>
      </c>
      <c r="ERG47" s="342" t="s">
        <v>269</v>
      </c>
      <c r="ERH47" s="342" t="s">
        <v>61</v>
      </c>
      <c r="ERI47" s="342" t="s">
        <v>269</v>
      </c>
      <c r="ERJ47" s="342" t="s">
        <v>61</v>
      </c>
      <c r="ERK47" s="342" t="s">
        <v>269</v>
      </c>
      <c r="ERL47" s="342" t="s">
        <v>61</v>
      </c>
      <c r="ERM47" s="342" t="s">
        <v>269</v>
      </c>
      <c r="ERN47" s="342" t="s">
        <v>61</v>
      </c>
      <c r="ERO47" s="342" t="s">
        <v>269</v>
      </c>
      <c r="ERP47" s="342" t="s">
        <v>61</v>
      </c>
      <c r="ERQ47" s="342" t="s">
        <v>269</v>
      </c>
      <c r="ERR47" s="342" t="s">
        <v>61</v>
      </c>
      <c r="ERS47" s="342" t="s">
        <v>269</v>
      </c>
      <c r="ERT47" s="342" t="s">
        <v>61</v>
      </c>
      <c r="ERU47" s="342" t="s">
        <v>269</v>
      </c>
      <c r="ERV47" s="342" t="s">
        <v>61</v>
      </c>
      <c r="ERW47" s="342" t="s">
        <v>269</v>
      </c>
      <c r="ERX47" s="342" t="s">
        <v>61</v>
      </c>
      <c r="ERY47" s="342" t="s">
        <v>269</v>
      </c>
      <c r="ERZ47" s="342" t="s">
        <v>61</v>
      </c>
      <c r="ESA47" s="342" t="s">
        <v>269</v>
      </c>
      <c r="ESB47" s="342" t="s">
        <v>61</v>
      </c>
      <c r="ESC47" s="342" t="s">
        <v>269</v>
      </c>
      <c r="ESD47" s="342" t="s">
        <v>61</v>
      </c>
      <c r="ESE47" s="342" t="s">
        <v>269</v>
      </c>
      <c r="ESF47" s="342" t="s">
        <v>61</v>
      </c>
      <c r="ESG47" s="342" t="s">
        <v>269</v>
      </c>
      <c r="ESH47" s="342" t="s">
        <v>61</v>
      </c>
      <c r="ESI47" s="342" t="s">
        <v>269</v>
      </c>
      <c r="ESJ47" s="342" t="s">
        <v>61</v>
      </c>
      <c r="ESK47" s="342" t="s">
        <v>269</v>
      </c>
      <c r="ESL47" s="342" t="s">
        <v>61</v>
      </c>
      <c r="ESM47" s="342" t="s">
        <v>269</v>
      </c>
      <c r="ESN47" s="342" t="s">
        <v>61</v>
      </c>
      <c r="ESO47" s="342" t="s">
        <v>269</v>
      </c>
      <c r="ESP47" s="342" t="s">
        <v>61</v>
      </c>
      <c r="ESQ47" s="342" t="s">
        <v>269</v>
      </c>
      <c r="ESR47" s="342" t="s">
        <v>61</v>
      </c>
      <c r="ESS47" s="342" t="s">
        <v>269</v>
      </c>
      <c r="EST47" s="342" t="s">
        <v>61</v>
      </c>
      <c r="ESU47" s="342" t="s">
        <v>269</v>
      </c>
      <c r="ESV47" s="342" t="s">
        <v>61</v>
      </c>
      <c r="ESW47" s="342" t="s">
        <v>269</v>
      </c>
      <c r="ESX47" s="342" t="s">
        <v>61</v>
      </c>
      <c r="ESY47" s="342" t="s">
        <v>269</v>
      </c>
      <c r="ESZ47" s="342" t="s">
        <v>61</v>
      </c>
      <c r="ETA47" s="342" t="s">
        <v>269</v>
      </c>
      <c r="ETB47" s="342" t="s">
        <v>61</v>
      </c>
      <c r="ETC47" s="342" t="s">
        <v>269</v>
      </c>
      <c r="ETD47" s="342" t="s">
        <v>61</v>
      </c>
      <c r="ETE47" s="342" t="s">
        <v>269</v>
      </c>
      <c r="ETF47" s="342" t="s">
        <v>61</v>
      </c>
      <c r="ETG47" s="342" t="s">
        <v>269</v>
      </c>
      <c r="ETH47" s="342" t="s">
        <v>61</v>
      </c>
      <c r="ETI47" s="342" t="s">
        <v>269</v>
      </c>
      <c r="ETJ47" s="342" t="s">
        <v>61</v>
      </c>
      <c r="ETK47" s="342" t="s">
        <v>269</v>
      </c>
      <c r="ETL47" s="342" t="s">
        <v>61</v>
      </c>
      <c r="ETM47" s="342" t="s">
        <v>269</v>
      </c>
      <c r="ETN47" s="342" t="s">
        <v>61</v>
      </c>
      <c r="ETO47" s="342" t="s">
        <v>269</v>
      </c>
      <c r="ETP47" s="342" t="s">
        <v>61</v>
      </c>
      <c r="ETQ47" s="342" t="s">
        <v>269</v>
      </c>
      <c r="ETR47" s="342" t="s">
        <v>61</v>
      </c>
      <c r="ETS47" s="342" t="s">
        <v>269</v>
      </c>
      <c r="ETT47" s="342" t="s">
        <v>61</v>
      </c>
      <c r="ETU47" s="342" t="s">
        <v>269</v>
      </c>
      <c r="ETV47" s="342" t="s">
        <v>61</v>
      </c>
      <c r="ETW47" s="342" t="s">
        <v>269</v>
      </c>
      <c r="ETX47" s="342" t="s">
        <v>61</v>
      </c>
      <c r="ETY47" s="342" t="s">
        <v>269</v>
      </c>
      <c r="ETZ47" s="342" t="s">
        <v>61</v>
      </c>
      <c r="EUA47" s="342" t="s">
        <v>269</v>
      </c>
      <c r="EUB47" s="342" t="s">
        <v>61</v>
      </c>
      <c r="EUC47" s="342" t="s">
        <v>269</v>
      </c>
      <c r="EUD47" s="342" t="s">
        <v>61</v>
      </c>
      <c r="EUE47" s="342" t="s">
        <v>269</v>
      </c>
      <c r="EUF47" s="342" t="s">
        <v>61</v>
      </c>
      <c r="EUG47" s="342" t="s">
        <v>269</v>
      </c>
      <c r="EUH47" s="342" t="s">
        <v>61</v>
      </c>
      <c r="EUI47" s="342" t="s">
        <v>269</v>
      </c>
      <c r="EUJ47" s="342" t="s">
        <v>61</v>
      </c>
      <c r="EUK47" s="342" t="s">
        <v>269</v>
      </c>
      <c r="EUL47" s="342" t="s">
        <v>61</v>
      </c>
      <c r="EUM47" s="342" t="s">
        <v>269</v>
      </c>
      <c r="EUN47" s="342" t="s">
        <v>61</v>
      </c>
      <c r="EUO47" s="342" t="s">
        <v>269</v>
      </c>
      <c r="EUP47" s="342" t="s">
        <v>61</v>
      </c>
      <c r="EUQ47" s="342" t="s">
        <v>269</v>
      </c>
      <c r="EUR47" s="342" t="s">
        <v>61</v>
      </c>
      <c r="EUS47" s="342" t="s">
        <v>269</v>
      </c>
      <c r="EUT47" s="342" t="s">
        <v>61</v>
      </c>
      <c r="EUU47" s="342" t="s">
        <v>269</v>
      </c>
      <c r="EUV47" s="342" t="s">
        <v>61</v>
      </c>
      <c r="EUW47" s="342" t="s">
        <v>269</v>
      </c>
      <c r="EUX47" s="342" t="s">
        <v>61</v>
      </c>
      <c r="EUY47" s="342" t="s">
        <v>269</v>
      </c>
      <c r="EUZ47" s="342" t="s">
        <v>61</v>
      </c>
      <c r="EVA47" s="342" t="s">
        <v>269</v>
      </c>
      <c r="EVB47" s="342" t="s">
        <v>61</v>
      </c>
      <c r="EVC47" s="342" t="s">
        <v>269</v>
      </c>
      <c r="EVD47" s="342" t="s">
        <v>61</v>
      </c>
      <c r="EVE47" s="342" t="s">
        <v>269</v>
      </c>
      <c r="EVF47" s="342" t="s">
        <v>61</v>
      </c>
      <c r="EVG47" s="342" t="s">
        <v>269</v>
      </c>
      <c r="EVH47" s="342" t="s">
        <v>61</v>
      </c>
      <c r="EVI47" s="342" t="s">
        <v>269</v>
      </c>
      <c r="EVJ47" s="342" t="s">
        <v>61</v>
      </c>
      <c r="EVK47" s="342" t="s">
        <v>269</v>
      </c>
      <c r="EVL47" s="342" t="s">
        <v>61</v>
      </c>
      <c r="EVM47" s="342" t="s">
        <v>269</v>
      </c>
      <c r="EVN47" s="342" t="s">
        <v>61</v>
      </c>
      <c r="EVO47" s="342" t="s">
        <v>269</v>
      </c>
      <c r="EVP47" s="342" t="s">
        <v>61</v>
      </c>
      <c r="EVQ47" s="342" t="s">
        <v>269</v>
      </c>
      <c r="EVR47" s="342" t="s">
        <v>61</v>
      </c>
      <c r="EVS47" s="342" t="s">
        <v>269</v>
      </c>
      <c r="EVT47" s="342" t="s">
        <v>61</v>
      </c>
      <c r="EVU47" s="342" t="s">
        <v>269</v>
      </c>
      <c r="EVV47" s="342" t="s">
        <v>61</v>
      </c>
      <c r="EVW47" s="342" t="s">
        <v>269</v>
      </c>
      <c r="EVX47" s="342" t="s">
        <v>61</v>
      </c>
      <c r="EVY47" s="342" t="s">
        <v>269</v>
      </c>
      <c r="EVZ47" s="342" t="s">
        <v>61</v>
      </c>
      <c r="EWA47" s="342" t="s">
        <v>269</v>
      </c>
      <c r="EWB47" s="342" t="s">
        <v>61</v>
      </c>
      <c r="EWC47" s="342" t="s">
        <v>269</v>
      </c>
      <c r="EWD47" s="342" t="s">
        <v>61</v>
      </c>
      <c r="EWE47" s="342" t="s">
        <v>269</v>
      </c>
      <c r="EWF47" s="342" t="s">
        <v>61</v>
      </c>
      <c r="EWG47" s="342" t="s">
        <v>269</v>
      </c>
      <c r="EWH47" s="342" t="s">
        <v>61</v>
      </c>
      <c r="EWI47" s="342" t="s">
        <v>269</v>
      </c>
      <c r="EWJ47" s="342" t="s">
        <v>61</v>
      </c>
      <c r="EWK47" s="342" t="s">
        <v>269</v>
      </c>
      <c r="EWL47" s="342" t="s">
        <v>61</v>
      </c>
      <c r="EWM47" s="342" t="s">
        <v>269</v>
      </c>
      <c r="EWN47" s="342" t="s">
        <v>61</v>
      </c>
      <c r="EWO47" s="342" t="s">
        <v>269</v>
      </c>
      <c r="EWP47" s="342" t="s">
        <v>61</v>
      </c>
      <c r="EWQ47" s="342" t="s">
        <v>269</v>
      </c>
      <c r="EWR47" s="342" t="s">
        <v>61</v>
      </c>
      <c r="EWS47" s="342" t="s">
        <v>269</v>
      </c>
      <c r="EWT47" s="342" t="s">
        <v>61</v>
      </c>
      <c r="EWU47" s="342" t="s">
        <v>269</v>
      </c>
      <c r="EWV47" s="342" t="s">
        <v>61</v>
      </c>
      <c r="EWW47" s="342" t="s">
        <v>269</v>
      </c>
      <c r="EWX47" s="342" t="s">
        <v>61</v>
      </c>
      <c r="EWY47" s="342" t="s">
        <v>269</v>
      </c>
      <c r="EWZ47" s="342" t="s">
        <v>61</v>
      </c>
      <c r="EXA47" s="342" t="s">
        <v>269</v>
      </c>
      <c r="EXB47" s="342" t="s">
        <v>61</v>
      </c>
      <c r="EXC47" s="342" t="s">
        <v>269</v>
      </c>
      <c r="EXD47" s="342" t="s">
        <v>61</v>
      </c>
      <c r="EXE47" s="342" t="s">
        <v>269</v>
      </c>
      <c r="EXF47" s="342" t="s">
        <v>61</v>
      </c>
      <c r="EXG47" s="342" t="s">
        <v>269</v>
      </c>
      <c r="EXH47" s="342" t="s">
        <v>61</v>
      </c>
      <c r="EXI47" s="342" t="s">
        <v>269</v>
      </c>
      <c r="EXJ47" s="342" t="s">
        <v>61</v>
      </c>
      <c r="EXK47" s="342" t="s">
        <v>269</v>
      </c>
      <c r="EXL47" s="342" t="s">
        <v>61</v>
      </c>
      <c r="EXM47" s="342" t="s">
        <v>269</v>
      </c>
      <c r="EXN47" s="342" t="s">
        <v>61</v>
      </c>
      <c r="EXO47" s="342" t="s">
        <v>269</v>
      </c>
      <c r="EXP47" s="342" t="s">
        <v>61</v>
      </c>
      <c r="EXQ47" s="342" t="s">
        <v>269</v>
      </c>
      <c r="EXR47" s="342" t="s">
        <v>61</v>
      </c>
      <c r="EXS47" s="342" t="s">
        <v>269</v>
      </c>
      <c r="EXT47" s="342" t="s">
        <v>61</v>
      </c>
      <c r="EXU47" s="342" t="s">
        <v>269</v>
      </c>
      <c r="EXV47" s="342" t="s">
        <v>61</v>
      </c>
      <c r="EXW47" s="342" t="s">
        <v>269</v>
      </c>
      <c r="EXX47" s="342" t="s">
        <v>61</v>
      </c>
      <c r="EXY47" s="342" t="s">
        <v>269</v>
      </c>
      <c r="EXZ47" s="342" t="s">
        <v>61</v>
      </c>
      <c r="EYA47" s="342" t="s">
        <v>269</v>
      </c>
      <c r="EYB47" s="342" t="s">
        <v>61</v>
      </c>
      <c r="EYC47" s="342" t="s">
        <v>269</v>
      </c>
      <c r="EYD47" s="342" t="s">
        <v>61</v>
      </c>
      <c r="EYE47" s="342" t="s">
        <v>269</v>
      </c>
      <c r="EYF47" s="342" t="s">
        <v>61</v>
      </c>
      <c r="EYG47" s="342" t="s">
        <v>269</v>
      </c>
      <c r="EYH47" s="342" t="s">
        <v>61</v>
      </c>
      <c r="EYI47" s="342" t="s">
        <v>269</v>
      </c>
      <c r="EYJ47" s="342" t="s">
        <v>61</v>
      </c>
      <c r="EYK47" s="342" t="s">
        <v>269</v>
      </c>
      <c r="EYL47" s="342" t="s">
        <v>61</v>
      </c>
      <c r="EYM47" s="342" t="s">
        <v>269</v>
      </c>
      <c r="EYN47" s="342" t="s">
        <v>61</v>
      </c>
      <c r="EYO47" s="342" t="s">
        <v>269</v>
      </c>
      <c r="EYP47" s="342" t="s">
        <v>61</v>
      </c>
      <c r="EYQ47" s="342" t="s">
        <v>269</v>
      </c>
      <c r="EYR47" s="342" t="s">
        <v>61</v>
      </c>
      <c r="EYS47" s="342" t="s">
        <v>269</v>
      </c>
      <c r="EYT47" s="342" t="s">
        <v>61</v>
      </c>
      <c r="EYU47" s="342" t="s">
        <v>269</v>
      </c>
      <c r="EYV47" s="342" t="s">
        <v>61</v>
      </c>
      <c r="EYW47" s="342" t="s">
        <v>269</v>
      </c>
      <c r="EYX47" s="342" t="s">
        <v>61</v>
      </c>
      <c r="EYY47" s="342" t="s">
        <v>269</v>
      </c>
      <c r="EYZ47" s="342" t="s">
        <v>61</v>
      </c>
      <c r="EZA47" s="342" t="s">
        <v>269</v>
      </c>
      <c r="EZB47" s="342" t="s">
        <v>61</v>
      </c>
      <c r="EZC47" s="342" t="s">
        <v>269</v>
      </c>
      <c r="EZD47" s="342" t="s">
        <v>61</v>
      </c>
      <c r="EZE47" s="342" t="s">
        <v>269</v>
      </c>
      <c r="EZF47" s="342" t="s">
        <v>61</v>
      </c>
      <c r="EZG47" s="342" t="s">
        <v>269</v>
      </c>
      <c r="EZH47" s="342" t="s">
        <v>61</v>
      </c>
      <c r="EZI47" s="342" t="s">
        <v>269</v>
      </c>
      <c r="EZJ47" s="342" t="s">
        <v>61</v>
      </c>
      <c r="EZK47" s="342" t="s">
        <v>269</v>
      </c>
      <c r="EZL47" s="342" t="s">
        <v>61</v>
      </c>
      <c r="EZM47" s="342" t="s">
        <v>269</v>
      </c>
      <c r="EZN47" s="342" t="s">
        <v>61</v>
      </c>
      <c r="EZO47" s="342" t="s">
        <v>269</v>
      </c>
      <c r="EZP47" s="342" t="s">
        <v>61</v>
      </c>
      <c r="EZQ47" s="342" t="s">
        <v>269</v>
      </c>
      <c r="EZR47" s="342" t="s">
        <v>61</v>
      </c>
      <c r="EZS47" s="342" t="s">
        <v>269</v>
      </c>
      <c r="EZT47" s="342" t="s">
        <v>61</v>
      </c>
      <c r="EZU47" s="342" t="s">
        <v>269</v>
      </c>
      <c r="EZV47" s="342" t="s">
        <v>61</v>
      </c>
      <c r="EZW47" s="342" t="s">
        <v>269</v>
      </c>
      <c r="EZX47" s="342" t="s">
        <v>61</v>
      </c>
      <c r="EZY47" s="342" t="s">
        <v>269</v>
      </c>
      <c r="EZZ47" s="342" t="s">
        <v>61</v>
      </c>
      <c r="FAA47" s="342" t="s">
        <v>269</v>
      </c>
      <c r="FAB47" s="342" t="s">
        <v>61</v>
      </c>
      <c r="FAC47" s="342" t="s">
        <v>269</v>
      </c>
      <c r="FAD47" s="342" t="s">
        <v>61</v>
      </c>
      <c r="FAE47" s="342" t="s">
        <v>269</v>
      </c>
      <c r="FAF47" s="342" t="s">
        <v>61</v>
      </c>
      <c r="FAG47" s="342" t="s">
        <v>269</v>
      </c>
      <c r="FAH47" s="342" t="s">
        <v>61</v>
      </c>
      <c r="FAI47" s="342" t="s">
        <v>269</v>
      </c>
      <c r="FAJ47" s="342" t="s">
        <v>61</v>
      </c>
      <c r="FAK47" s="342" t="s">
        <v>269</v>
      </c>
      <c r="FAL47" s="342" t="s">
        <v>61</v>
      </c>
      <c r="FAM47" s="342" t="s">
        <v>269</v>
      </c>
      <c r="FAN47" s="342" t="s">
        <v>61</v>
      </c>
      <c r="FAO47" s="342" t="s">
        <v>269</v>
      </c>
      <c r="FAP47" s="342" t="s">
        <v>61</v>
      </c>
      <c r="FAQ47" s="342" t="s">
        <v>269</v>
      </c>
      <c r="FAR47" s="342" t="s">
        <v>61</v>
      </c>
      <c r="FAS47" s="342" t="s">
        <v>269</v>
      </c>
      <c r="FAT47" s="342" t="s">
        <v>61</v>
      </c>
      <c r="FAU47" s="342" t="s">
        <v>269</v>
      </c>
      <c r="FAV47" s="342" t="s">
        <v>61</v>
      </c>
      <c r="FAW47" s="342" t="s">
        <v>269</v>
      </c>
      <c r="FAX47" s="342" t="s">
        <v>61</v>
      </c>
      <c r="FAY47" s="342" t="s">
        <v>269</v>
      </c>
      <c r="FAZ47" s="342" t="s">
        <v>61</v>
      </c>
      <c r="FBA47" s="342" t="s">
        <v>269</v>
      </c>
      <c r="FBB47" s="342" t="s">
        <v>61</v>
      </c>
      <c r="FBC47" s="342" t="s">
        <v>269</v>
      </c>
      <c r="FBD47" s="342" t="s">
        <v>61</v>
      </c>
      <c r="FBE47" s="342" t="s">
        <v>269</v>
      </c>
      <c r="FBF47" s="342" t="s">
        <v>61</v>
      </c>
      <c r="FBG47" s="342" t="s">
        <v>269</v>
      </c>
      <c r="FBH47" s="342" t="s">
        <v>61</v>
      </c>
      <c r="FBI47" s="342" t="s">
        <v>269</v>
      </c>
      <c r="FBJ47" s="342" t="s">
        <v>61</v>
      </c>
      <c r="FBK47" s="342" t="s">
        <v>269</v>
      </c>
      <c r="FBL47" s="342" t="s">
        <v>61</v>
      </c>
      <c r="FBM47" s="342" t="s">
        <v>269</v>
      </c>
      <c r="FBN47" s="342" t="s">
        <v>61</v>
      </c>
      <c r="FBO47" s="342" t="s">
        <v>269</v>
      </c>
      <c r="FBP47" s="342" t="s">
        <v>61</v>
      </c>
      <c r="FBQ47" s="342" t="s">
        <v>269</v>
      </c>
      <c r="FBR47" s="342" t="s">
        <v>61</v>
      </c>
      <c r="FBS47" s="342" t="s">
        <v>269</v>
      </c>
      <c r="FBT47" s="342" t="s">
        <v>61</v>
      </c>
      <c r="FBU47" s="342" t="s">
        <v>269</v>
      </c>
      <c r="FBV47" s="342" t="s">
        <v>61</v>
      </c>
      <c r="FBW47" s="342" t="s">
        <v>269</v>
      </c>
      <c r="FBX47" s="342" t="s">
        <v>61</v>
      </c>
      <c r="FBY47" s="342" t="s">
        <v>269</v>
      </c>
      <c r="FBZ47" s="342" t="s">
        <v>61</v>
      </c>
      <c r="FCA47" s="342" t="s">
        <v>269</v>
      </c>
      <c r="FCB47" s="342" t="s">
        <v>61</v>
      </c>
      <c r="FCC47" s="342" t="s">
        <v>269</v>
      </c>
      <c r="FCD47" s="342" t="s">
        <v>61</v>
      </c>
      <c r="FCE47" s="342" t="s">
        <v>269</v>
      </c>
      <c r="FCF47" s="342" t="s">
        <v>61</v>
      </c>
      <c r="FCG47" s="342" t="s">
        <v>269</v>
      </c>
      <c r="FCH47" s="342" t="s">
        <v>61</v>
      </c>
      <c r="FCI47" s="342" t="s">
        <v>269</v>
      </c>
      <c r="FCJ47" s="342" t="s">
        <v>61</v>
      </c>
      <c r="FCK47" s="342" t="s">
        <v>269</v>
      </c>
      <c r="FCL47" s="342" t="s">
        <v>61</v>
      </c>
      <c r="FCM47" s="342" t="s">
        <v>269</v>
      </c>
      <c r="FCN47" s="342" t="s">
        <v>61</v>
      </c>
      <c r="FCO47" s="342" t="s">
        <v>269</v>
      </c>
      <c r="FCP47" s="342" t="s">
        <v>61</v>
      </c>
      <c r="FCQ47" s="342" t="s">
        <v>269</v>
      </c>
      <c r="FCR47" s="342" t="s">
        <v>61</v>
      </c>
      <c r="FCS47" s="342" t="s">
        <v>269</v>
      </c>
      <c r="FCT47" s="342" t="s">
        <v>61</v>
      </c>
      <c r="FCU47" s="342" t="s">
        <v>269</v>
      </c>
      <c r="FCV47" s="342" t="s">
        <v>61</v>
      </c>
      <c r="FCW47" s="342" t="s">
        <v>269</v>
      </c>
      <c r="FCX47" s="342" t="s">
        <v>61</v>
      </c>
      <c r="FCY47" s="342" t="s">
        <v>269</v>
      </c>
      <c r="FCZ47" s="342" t="s">
        <v>61</v>
      </c>
      <c r="FDA47" s="342" t="s">
        <v>269</v>
      </c>
      <c r="FDB47" s="342" t="s">
        <v>61</v>
      </c>
      <c r="FDC47" s="342" t="s">
        <v>269</v>
      </c>
      <c r="FDD47" s="342" t="s">
        <v>61</v>
      </c>
      <c r="FDE47" s="342" t="s">
        <v>269</v>
      </c>
      <c r="FDF47" s="342" t="s">
        <v>61</v>
      </c>
      <c r="FDG47" s="342" t="s">
        <v>269</v>
      </c>
      <c r="FDH47" s="342" t="s">
        <v>61</v>
      </c>
      <c r="FDI47" s="342" t="s">
        <v>269</v>
      </c>
      <c r="FDJ47" s="342" t="s">
        <v>61</v>
      </c>
      <c r="FDK47" s="342" t="s">
        <v>269</v>
      </c>
      <c r="FDL47" s="342" t="s">
        <v>61</v>
      </c>
      <c r="FDM47" s="342" t="s">
        <v>269</v>
      </c>
      <c r="FDN47" s="342" t="s">
        <v>61</v>
      </c>
      <c r="FDO47" s="342" t="s">
        <v>269</v>
      </c>
      <c r="FDP47" s="342" t="s">
        <v>61</v>
      </c>
      <c r="FDQ47" s="342" t="s">
        <v>269</v>
      </c>
      <c r="FDR47" s="342" t="s">
        <v>61</v>
      </c>
      <c r="FDS47" s="342" t="s">
        <v>269</v>
      </c>
      <c r="FDT47" s="342" t="s">
        <v>61</v>
      </c>
      <c r="FDU47" s="342" t="s">
        <v>269</v>
      </c>
      <c r="FDV47" s="342" t="s">
        <v>61</v>
      </c>
      <c r="FDW47" s="342" t="s">
        <v>269</v>
      </c>
      <c r="FDX47" s="342" t="s">
        <v>61</v>
      </c>
      <c r="FDY47" s="342" t="s">
        <v>269</v>
      </c>
      <c r="FDZ47" s="342" t="s">
        <v>61</v>
      </c>
      <c r="FEA47" s="342" t="s">
        <v>269</v>
      </c>
      <c r="FEB47" s="342" t="s">
        <v>61</v>
      </c>
      <c r="FEC47" s="342" t="s">
        <v>269</v>
      </c>
      <c r="FED47" s="342" t="s">
        <v>61</v>
      </c>
      <c r="FEE47" s="342" t="s">
        <v>269</v>
      </c>
      <c r="FEF47" s="342" t="s">
        <v>61</v>
      </c>
      <c r="FEG47" s="342" t="s">
        <v>269</v>
      </c>
      <c r="FEH47" s="342" t="s">
        <v>61</v>
      </c>
      <c r="FEI47" s="342" t="s">
        <v>269</v>
      </c>
      <c r="FEJ47" s="342" t="s">
        <v>61</v>
      </c>
      <c r="FEK47" s="342" t="s">
        <v>269</v>
      </c>
      <c r="FEL47" s="342" t="s">
        <v>61</v>
      </c>
      <c r="FEM47" s="342" t="s">
        <v>269</v>
      </c>
      <c r="FEN47" s="342" t="s">
        <v>61</v>
      </c>
      <c r="FEO47" s="342" t="s">
        <v>269</v>
      </c>
      <c r="FEP47" s="342" t="s">
        <v>61</v>
      </c>
      <c r="FEQ47" s="342" t="s">
        <v>269</v>
      </c>
      <c r="FER47" s="342" t="s">
        <v>61</v>
      </c>
      <c r="FES47" s="342" t="s">
        <v>269</v>
      </c>
      <c r="FET47" s="342" t="s">
        <v>61</v>
      </c>
      <c r="FEU47" s="342" t="s">
        <v>269</v>
      </c>
      <c r="FEV47" s="342" t="s">
        <v>61</v>
      </c>
      <c r="FEW47" s="342" t="s">
        <v>269</v>
      </c>
      <c r="FEX47" s="342" t="s">
        <v>61</v>
      </c>
      <c r="FEY47" s="342" t="s">
        <v>269</v>
      </c>
      <c r="FEZ47" s="342" t="s">
        <v>61</v>
      </c>
      <c r="FFA47" s="342" t="s">
        <v>269</v>
      </c>
      <c r="FFB47" s="342" t="s">
        <v>61</v>
      </c>
      <c r="FFC47" s="342" t="s">
        <v>269</v>
      </c>
      <c r="FFD47" s="342" t="s">
        <v>61</v>
      </c>
      <c r="FFE47" s="342" t="s">
        <v>269</v>
      </c>
      <c r="FFF47" s="342" t="s">
        <v>61</v>
      </c>
      <c r="FFG47" s="342" t="s">
        <v>269</v>
      </c>
      <c r="FFH47" s="342" t="s">
        <v>61</v>
      </c>
      <c r="FFI47" s="342" t="s">
        <v>269</v>
      </c>
      <c r="FFJ47" s="342" t="s">
        <v>61</v>
      </c>
      <c r="FFK47" s="342" t="s">
        <v>269</v>
      </c>
      <c r="FFL47" s="342" t="s">
        <v>61</v>
      </c>
      <c r="FFM47" s="342" t="s">
        <v>269</v>
      </c>
      <c r="FFN47" s="342" t="s">
        <v>61</v>
      </c>
      <c r="FFO47" s="342" t="s">
        <v>269</v>
      </c>
      <c r="FFP47" s="342" t="s">
        <v>61</v>
      </c>
      <c r="FFQ47" s="342" t="s">
        <v>269</v>
      </c>
      <c r="FFR47" s="342" t="s">
        <v>61</v>
      </c>
      <c r="FFS47" s="342" t="s">
        <v>269</v>
      </c>
      <c r="FFT47" s="342" t="s">
        <v>61</v>
      </c>
      <c r="FFU47" s="342" t="s">
        <v>269</v>
      </c>
      <c r="FFV47" s="342" t="s">
        <v>61</v>
      </c>
      <c r="FFW47" s="342" t="s">
        <v>269</v>
      </c>
      <c r="FFX47" s="342" t="s">
        <v>61</v>
      </c>
      <c r="FFY47" s="342" t="s">
        <v>269</v>
      </c>
      <c r="FFZ47" s="342" t="s">
        <v>61</v>
      </c>
      <c r="FGA47" s="342" t="s">
        <v>269</v>
      </c>
      <c r="FGB47" s="342" t="s">
        <v>61</v>
      </c>
      <c r="FGC47" s="342" t="s">
        <v>269</v>
      </c>
      <c r="FGD47" s="342" t="s">
        <v>61</v>
      </c>
      <c r="FGE47" s="342" t="s">
        <v>269</v>
      </c>
      <c r="FGF47" s="342" t="s">
        <v>61</v>
      </c>
      <c r="FGG47" s="342" t="s">
        <v>269</v>
      </c>
      <c r="FGH47" s="342" t="s">
        <v>61</v>
      </c>
      <c r="FGI47" s="342" t="s">
        <v>269</v>
      </c>
      <c r="FGJ47" s="342" t="s">
        <v>61</v>
      </c>
      <c r="FGK47" s="342" t="s">
        <v>269</v>
      </c>
      <c r="FGL47" s="342" t="s">
        <v>61</v>
      </c>
      <c r="FGM47" s="342" t="s">
        <v>269</v>
      </c>
      <c r="FGN47" s="342" t="s">
        <v>61</v>
      </c>
      <c r="FGO47" s="342" t="s">
        <v>269</v>
      </c>
      <c r="FGP47" s="342" t="s">
        <v>61</v>
      </c>
      <c r="FGQ47" s="342" t="s">
        <v>269</v>
      </c>
      <c r="FGR47" s="342" t="s">
        <v>61</v>
      </c>
      <c r="FGS47" s="342" t="s">
        <v>269</v>
      </c>
      <c r="FGT47" s="342" t="s">
        <v>61</v>
      </c>
      <c r="FGU47" s="342" t="s">
        <v>269</v>
      </c>
      <c r="FGV47" s="342" t="s">
        <v>61</v>
      </c>
      <c r="FGW47" s="342" t="s">
        <v>269</v>
      </c>
      <c r="FGX47" s="342" t="s">
        <v>61</v>
      </c>
      <c r="FGY47" s="342" t="s">
        <v>269</v>
      </c>
      <c r="FGZ47" s="342" t="s">
        <v>61</v>
      </c>
      <c r="FHA47" s="342" t="s">
        <v>269</v>
      </c>
      <c r="FHB47" s="342" t="s">
        <v>61</v>
      </c>
      <c r="FHC47" s="342" t="s">
        <v>269</v>
      </c>
      <c r="FHD47" s="342" t="s">
        <v>61</v>
      </c>
      <c r="FHE47" s="342" t="s">
        <v>269</v>
      </c>
      <c r="FHF47" s="342" t="s">
        <v>61</v>
      </c>
      <c r="FHG47" s="342" t="s">
        <v>269</v>
      </c>
      <c r="FHH47" s="342" t="s">
        <v>61</v>
      </c>
      <c r="FHI47" s="342" t="s">
        <v>269</v>
      </c>
      <c r="FHJ47" s="342" t="s">
        <v>61</v>
      </c>
      <c r="FHK47" s="342" t="s">
        <v>269</v>
      </c>
      <c r="FHL47" s="342" t="s">
        <v>61</v>
      </c>
      <c r="FHM47" s="342" t="s">
        <v>269</v>
      </c>
      <c r="FHN47" s="342" t="s">
        <v>61</v>
      </c>
      <c r="FHO47" s="342" t="s">
        <v>269</v>
      </c>
      <c r="FHP47" s="342" t="s">
        <v>61</v>
      </c>
      <c r="FHQ47" s="342" t="s">
        <v>269</v>
      </c>
      <c r="FHR47" s="342" t="s">
        <v>61</v>
      </c>
      <c r="FHS47" s="342" t="s">
        <v>269</v>
      </c>
      <c r="FHT47" s="342" t="s">
        <v>61</v>
      </c>
      <c r="FHU47" s="342" t="s">
        <v>269</v>
      </c>
      <c r="FHV47" s="342" t="s">
        <v>61</v>
      </c>
      <c r="FHW47" s="342" t="s">
        <v>269</v>
      </c>
      <c r="FHX47" s="342" t="s">
        <v>61</v>
      </c>
      <c r="FHY47" s="342" t="s">
        <v>269</v>
      </c>
      <c r="FHZ47" s="342" t="s">
        <v>61</v>
      </c>
      <c r="FIA47" s="342" t="s">
        <v>269</v>
      </c>
      <c r="FIB47" s="342" t="s">
        <v>61</v>
      </c>
      <c r="FIC47" s="342" t="s">
        <v>269</v>
      </c>
      <c r="FID47" s="342" t="s">
        <v>61</v>
      </c>
      <c r="FIE47" s="342" t="s">
        <v>269</v>
      </c>
      <c r="FIF47" s="342" t="s">
        <v>61</v>
      </c>
      <c r="FIG47" s="342" t="s">
        <v>269</v>
      </c>
      <c r="FIH47" s="342" t="s">
        <v>61</v>
      </c>
      <c r="FII47" s="342" t="s">
        <v>269</v>
      </c>
      <c r="FIJ47" s="342" t="s">
        <v>61</v>
      </c>
      <c r="FIK47" s="342" t="s">
        <v>269</v>
      </c>
      <c r="FIL47" s="342" t="s">
        <v>61</v>
      </c>
      <c r="FIM47" s="342" t="s">
        <v>269</v>
      </c>
      <c r="FIN47" s="342" t="s">
        <v>61</v>
      </c>
      <c r="FIO47" s="342" t="s">
        <v>269</v>
      </c>
      <c r="FIP47" s="342" t="s">
        <v>61</v>
      </c>
      <c r="FIQ47" s="342" t="s">
        <v>269</v>
      </c>
      <c r="FIR47" s="342" t="s">
        <v>61</v>
      </c>
      <c r="FIS47" s="342" t="s">
        <v>269</v>
      </c>
      <c r="FIT47" s="342" t="s">
        <v>61</v>
      </c>
      <c r="FIU47" s="342" t="s">
        <v>269</v>
      </c>
      <c r="FIV47" s="342" t="s">
        <v>61</v>
      </c>
      <c r="FIW47" s="342" t="s">
        <v>269</v>
      </c>
      <c r="FIX47" s="342" t="s">
        <v>61</v>
      </c>
      <c r="FIY47" s="342" t="s">
        <v>269</v>
      </c>
      <c r="FIZ47" s="342" t="s">
        <v>61</v>
      </c>
      <c r="FJA47" s="342" t="s">
        <v>269</v>
      </c>
      <c r="FJB47" s="342" t="s">
        <v>61</v>
      </c>
      <c r="FJC47" s="342" t="s">
        <v>269</v>
      </c>
      <c r="FJD47" s="342" t="s">
        <v>61</v>
      </c>
      <c r="FJE47" s="342" t="s">
        <v>269</v>
      </c>
      <c r="FJF47" s="342" t="s">
        <v>61</v>
      </c>
      <c r="FJG47" s="342" t="s">
        <v>269</v>
      </c>
      <c r="FJH47" s="342" t="s">
        <v>61</v>
      </c>
      <c r="FJI47" s="342" t="s">
        <v>269</v>
      </c>
      <c r="FJJ47" s="342" t="s">
        <v>61</v>
      </c>
      <c r="FJK47" s="342" t="s">
        <v>269</v>
      </c>
      <c r="FJL47" s="342" t="s">
        <v>61</v>
      </c>
      <c r="FJM47" s="342" t="s">
        <v>269</v>
      </c>
      <c r="FJN47" s="342" t="s">
        <v>61</v>
      </c>
      <c r="FJO47" s="342" t="s">
        <v>269</v>
      </c>
      <c r="FJP47" s="342" t="s">
        <v>61</v>
      </c>
      <c r="FJQ47" s="342" t="s">
        <v>269</v>
      </c>
      <c r="FJR47" s="342" t="s">
        <v>61</v>
      </c>
      <c r="FJS47" s="342" t="s">
        <v>269</v>
      </c>
      <c r="FJT47" s="342" t="s">
        <v>61</v>
      </c>
      <c r="FJU47" s="342" t="s">
        <v>269</v>
      </c>
      <c r="FJV47" s="342" t="s">
        <v>61</v>
      </c>
      <c r="FJW47" s="342" t="s">
        <v>269</v>
      </c>
      <c r="FJX47" s="342" t="s">
        <v>61</v>
      </c>
      <c r="FJY47" s="342" t="s">
        <v>269</v>
      </c>
      <c r="FJZ47" s="342" t="s">
        <v>61</v>
      </c>
      <c r="FKA47" s="342" t="s">
        <v>269</v>
      </c>
      <c r="FKB47" s="342" t="s">
        <v>61</v>
      </c>
      <c r="FKC47" s="342" t="s">
        <v>269</v>
      </c>
      <c r="FKD47" s="342" t="s">
        <v>61</v>
      </c>
      <c r="FKE47" s="342" t="s">
        <v>269</v>
      </c>
      <c r="FKF47" s="342" t="s">
        <v>61</v>
      </c>
      <c r="FKG47" s="342" t="s">
        <v>269</v>
      </c>
      <c r="FKH47" s="342" t="s">
        <v>61</v>
      </c>
      <c r="FKI47" s="342" t="s">
        <v>269</v>
      </c>
      <c r="FKJ47" s="342" t="s">
        <v>61</v>
      </c>
      <c r="FKK47" s="342" t="s">
        <v>269</v>
      </c>
      <c r="FKL47" s="342" t="s">
        <v>61</v>
      </c>
      <c r="FKM47" s="342" t="s">
        <v>269</v>
      </c>
      <c r="FKN47" s="342" t="s">
        <v>61</v>
      </c>
      <c r="FKO47" s="342" t="s">
        <v>269</v>
      </c>
      <c r="FKP47" s="342" t="s">
        <v>61</v>
      </c>
      <c r="FKQ47" s="342" t="s">
        <v>269</v>
      </c>
      <c r="FKR47" s="342" t="s">
        <v>61</v>
      </c>
      <c r="FKS47" s="342" t="s">
        <v>269</v>
      </c>
      <c r="FKT47" s="342" t="s">
        <v>61</v>
      </c>
      <c r="FKU47" s="342" t="s">
        <v>269</v>
      </c>
      <c r="FKV47" s="342" t="s">
        <v>61</v>
      </c>
      <c r="FKW47" s="342" t="s">
        <v>269</v>
      </c>
      <c r="FKX47" s="342" t="s">
        <v>61</v>
      </c>
      <c r="FKY47" s="342" t="s">
        <v>269</v>
      </c>
      <c r="FKZ47" s="342" t="s">
        <v>61</v>
      </c>
      <c r="FLA47" s="342" t="s">
        <v>269</v>
      </c>
      <c r="FLB47" s="342" t="s">
        <v>61</v>
      </c>
      <c r="FLC47" s="342" t="s">
        <v>269</v>
      </c>
      <c r="FLD47" s="342" t="s">
        <v>61</v>
      </c>
      <c r="FLE47" s="342" t="s">
        <v>269</v>
      </c>
      <c r="FLF47" s="342" t="s">
        <v>61</v>
      </c>
      <c r="FLG47" s="342" t="s">
        <v>269</v>
      </c>
      <c r="FLH47" s="342" t="s">
        <v>61</v>
      </c>
      <c r="FLI47" s="342" t="s">
        <v>269</v>
      </c>
      <c r="FLJ47" s="342" t="s">
        <v>61</v>
      </c>
      <c r="FLK47" s="342" t="s">
        <v>269</v>
      </c>
      <c r="FLL47" s="342" t="s">
        <v>61</v>
      </c>
      <c r="FLM47" s="342" t="s">
        <v>269</v>
      </c>
      <c r="FLN47" s="342" t="s">
        <v>61</v>
      </c>
      <c r="FLO47" s="342" t="s">
        <v>269</v>
      </c>
      <c r="FLP47" s="342" t="s">
        <v>61</v>
      </c>
      <c r="FLQ47" s="342" t="s">
        <v>269</v>
      </c>
      <c r="FLR47" s="342" t="s">
        <v>61</v>
      </c>
      <c r="FLS47" s="342" t="s">
        <v>269</v>
      </c>
      <c r="FLT47" s="342" t="s">
        <v>61</v>
      </c>
      <c r="FLU47" s="342" t="s">
        <v>269</v>
      </c>
      <c r="FLV47" s="342" t="s">
        <v>61</v>
      </c>
      <c r="FLW47" s="342" t="s">
        <v>269</v>
      </c>
      <c r="FLX47" s="342" t="s">
        <v>61</v>
      </c>
      <c r="FLY47" s="342" t="s">
        <v>269</v>
      </c>
      <c r="FLZ47" s="342" t="s">
        <v>61</v>
      </c>
      <c r="FMA47" s="342" t="s">
        <v>269</v>
      </c>
      <c r="FMB47" s="342" t="s">
        <v>61</v>
      </c>
      <c r="FMC47" s="342" t="s">
        <v>269</v>
      </c>
      <c r="FMD47" s="342" t="s">
        <v>61</v>
      </c>
      <c r="FME47" s="342" t="s">
        <v>269</v>
      </c>
      <c r="FMF47" s="342" t="s">
        <v>61</v>
      </c>
      <c r="FMG47" s="342" t="s">
        <v>269</v>
      </c>
      <c r="FMH47" s="342" t="s">
        <v>61</v>
      </c>
      <c r="FMI47" s="342" t="s">
        <v>269</v>
      </c>
      <c r="FMJ47" s="342" t="s">
        <v>61</v>
      </c>
      <c r="FMK47" s="342" t="s">
        <v>269</v>
      </c>
      <c r="FML47" s="342" t="s">
        <v>61</v>
      </c>
      <c r="FMM47" s="342" t="s">
        <v>269</v>
      </c>
      <c r="FMN47" s="342" t="s">
        <v>61</v>
      </c>
      <c r="FMO47" s="342" t="s">
        <v>269</v>
      </c>
      <c r="FMP47" s="342" t="s">
        <v>61</v>
      </c>
      <c r="FMQ47" s="342" t="s">
        <v>269</v>
      </c>
      <c r="FMR47" s="342" t="s">
        <v>61</v>
      </c>
      <c r="FMS47" s="342" t="s">
        <v>269</v>
      </c>
      <c r="FMT47" s="342" t="s">
        <v>61</v>
      </c>
      <c r="FMU47" s="342" t="s">
        <v>269</v>
      </c>
      <c r="FMV47" s="342" t="s">
        <v>61</v>
      </c>
      <c r="FMW47" s="342" t="s">
        <v>269</v>
      </c>
      <c r="FMX47" s="342" t="s">
        <v>61</v>
      </c>
      <c r="FMY47" s="342" t="s">
        <v>269</v>
      </c>
      <c r="FMZ47" s="342" t="s">
        <v>61</v>
      </c>
      <c r="FNA47" s="342" t="s">
        <v>269</v>
      </c>
      <c r="FNB47" s="342" t="s">
        <v>61</v>
      </c>
      <c r="FNC47" s="342" t="s">
        <v>269</v>
      </c>
      <c r="FND47" s="342" t="s">
        <v>61</v>
      </c>
      <c r="FNE47" s="342" t="s">
        <v>269</v>
      </c>
      <c r="FNF47" s="342" t="s">
        <v>61</v>
      </c>
      <c r="FNG47" s="342" t="s">
        <v>269</v>
      </c>
      <c r="FNH47" s="342" t="s">
        <v>61</v>
      </c>
      <c r="FNI47" s="342" t="s">
        <v>269</v>
      </c>
      <c r="FNJ47" s="342" t="s">
        <v>61</v>
      </c>
      <c r="FNK47" s="342" t="s">
        <v>269</v>
      </c>
      <c r="FNL47" s="342" t="s">
        <v>61</v>
      </c>
      <c r="FNM47" s="342" t="s">
        <v>269</v>
      </c>
      <c r="FNN47" s="342" t="s">
        <v>61</v>
      </c>
      <c r="FNO47" s="342" t="s">
        <v>269</v>
      </c>
      <c r="FNP47" s="342" t="s">
        <v>61</v>
      </c>
      <c r="FNQ47" s="342" t="s">
        <v>269</v>
      </c>
      <c r="FNR47" s="342" t="s">
        <v>61</v>
      </c>
      <c r="FNS47" s="342" t="s">
        <v>269</v>
      </c>
      <c r="FNT47" s="342" t="s">
        <v>61</v>
      </c>
      <c r="FNU47" s="342" t="s">
        <v>269</v>
      </c>
      <c r="FNV47" s="342" t="s">
        <v>61</v>
      </c>
      <c r="FNW47" s="342" t="s">
        <v>269</v>
      </c>
      <c r="FNX47" s="342" t="s">
        <v>61</v>
      </c>
      <c r="FNY47" s="342" t="s">
        <v>269</v>
      </c>
      <c r="FNZ47" s="342" t="s">
        <v>61</v>
      </c>
      <c r="FOA47" s="342" t="s">
        <v>269</v>
      </c>
      <c r="FOB47" s="342" t="s">
        <v>61</v>
      </c>
      <c r="FOC47" s="342" t="s">
        <v>269</v>
      </c>
      <c r="FOD47" s="342" t="s">
        <v>61</v>
      </c>
      <c r="FOE47" s="342" t="s">
        <v>269</v>
      </c>
      <c r="FOF47" s="342" t="s">
        <v>61</v>
      </c>
      <c r="FOG47" s="342" t="s">
        <v>269</v>
      </c>
      <c r="FOH47" s="342" t="s">
        <v>61</v>
      </c>
      <c r="FOI47" s="342" t="s">
        <v>269</v>
      </c>
      <c r="FOJ47" s="342" t="s">
        <v>61</v>
      </c>
      <c r="FOK47" s="342" t="s">
        <v>269</v>
      </c>
      <c r="FOL47" s="342" t="s">
        <v>61</v>
      </c>
      <c r="FOM47" s="342" t="s">
        <v>269</v>
      </c>
      <c r="FON47" s="342" t="s">
        <v>61</v>
      </c>
      <c r="FOO47" s="342" t="s">
        <v>269</v>
      </c>
      <c r="FOP47" s="342" t="s">
        <v>61</v>
      </c>
      <c r="FOQ47" s="342" t="s">
        <v>269</v>
      </c>
      <c r="FOR47" s="342" t="s">
        <v>61</v>
      </c>
      <c r="FOS47" s="342" t="s">
        <v>269</v>
      </c>
      <c r="FOT47" s="342" t="s">
        <v>61</v>
      </c>
      <c r="FOU47" s="342" t="s">
        <v>269</v>
      </c>
      <c r="FOV47" s="342" t="s">
        <v>61</v>
      </c>
      <c r="FOW47" s="342" t="s">
        <v>269</v>
      </c>
      <c r="FOX47" s="342" t="s">
        <v>61</v>
      </c>
      <c r="FOY47" s="342" t="s">
        <v>269</v>
      </c>
      <c r="FOZ47" s="342" t="s">
        <v>61</v>
      </c>
      <c r="FPA47" s="342" t="s">
        <v>269</v>
      </c>
      <c r="FPB47" s="342" t="s">
        <v>61</v>
      </c>
      <c r="FPC47" s="342" t="s">
        <v>269</v>
      </c>
      <c r="FPD47" s="342" t="s">
        <v>61</v>
      </c>
      <c r="FPE47" s="342" t="s">
        <v>269</v>
      </c>
      <c r="FPF47" s="342" t="s">
        <v>61</v>
      </c>
      <c r="FPG47" s="342" t="s">
        <v>269</v>
      </c>
      <c r="FPH47" s="342" t="s">
        <v>61</v>
      </c>
      <c r="FPI47" s="342" t="s">
        <v>269</v>
      </c>
      <c r="FPJ47" s="342" t="s">
        <v>61</v>
      </c>
      <c r="FPK47" s="342" t="s">
        <v>269</v>
      </c>
      <c r="FPL47" s="342" t="s">
        <v>61</v>
      </c>
      <c r="FPM47" s="342" t="s">
        <v>269</v>
      </c>
      <c r="FPN47" s="342" t="s">
        <v>61</v>
      </c>
      <c r="FPO47" s="342" t="s">
        <v>269</v>
      </c>
      <c r="FPP47" s="342" t="s">
        <v>61</v>
      </c>
      <c r="FPQ47" s="342" t="s">
        <v>269</v>
      </c>
      <c r="FPR47" s="342" t="s">
        <v>61</v>
      </c>
      <c r="FPS47" s="342" t="s">
        <v>269</v>
      </c>
      <c r="FPT47" s="342" t="s">
        <v>61</v>
      </c>
      <c r="FPU47" s="342" t="s">
        <v>269</v>
      </c>
      <c r="FPV47" s="342" t="s">
        <v>61</v>
      </c>
      <c r="FPW47" s="342" t="s">
        <v>269</v>
      </c>
      <c r="FPX47" s="342" t="s">
        <v>61</v>
      </c>
      <c r="FPY47" s="342" t="s">
        <v>269</v>
      </c>
      <c r="FPZ47" s="342" t="s">
        <v>61</v>
      </c>
      <c r="FQA47" s="342" t="s">
        <v>269</v>
      </c>
      <c r="FQB47" s="342" t="s">
        <v>61</v>
      </c>
      <c r="FQC47" s="342" t="s">
        <v>269</v>
      </c>
      <c r="FQD47" s="342" t="s">
        <v>61</v>
      </c>
      <c r="FQE47" s="342" t="s">
        <v>269</v>
      </c>
      <c r="FQF47" s="342" t="s">
        <v>61</v>
      </c>
      <c r="FQG47" s="342" t="s">
        <v>269</v>
      </c>
      <c r="FQH47" s="342" t="s">
        <v>61</v>
      </c>
      <c r="FQI47" s="342" t="s">
        <v>269</v>
      </c>
      <c r="FQJ47" s="342" t="s">
        <v>61</v>
      </c>
      <c r="FQK47" s="342" t="s">
        <v>269</v>
      </c>
      <c r="FQL47" s="342" t="s">
        <v>61</v>
      </c>
      <c r="FQM47" s="342" t="s">
        <v>269</v>
      </c>
      <c r="FQN47" s="342" t="s">
        <v>61</v>
      </c>
      <c r="FQO47" s="342" t="s">
        <v>269</v>
      </c>
      <c r="FQP47" s="342" t="s">
        <v>61</v>
      </c>
      <c r="FQQ47" s="342" t="s">
        <v>269</v>
      </c>
      <c r="FQR47" s="342" t="s">
        <v>61</v>
      </c>
      <c r="FQS47" s="342" t="s">
        <v>269</v>
      </c>
      <c r="FQT47" s="342" t="s">
        <v>61</v>
      </c>
      <c r="FQU47" s="342" t="s">
        <v>269</v>
      </c>
      <c r="FQV47" s="342" t="s">
        <v>61</v>
      </c>
      <c r="FQW47" s="342" t="s">
        <v>269</v>
      </c>
      <c r="FQX47" s="342" t="s">
        <v>61</v>
      </c>
      <c r="FQY47" s="342" t="s">
        <v>269</v>
      </c>
      <c r="FQZ47" s="342" t="s">
        <v>61</v>
      </c>
      <c r="FRA47" s="342" t="s">
        <v>269</v>
      </c>
      <c r="FRB47" s="342" t="s">
        <v>61</v>
      </c>
      <c r="FRC47" s="342" t="s">
        <v>269</v>
      </c>
      <c r="FRD47" s="342" t="s">
        <v>61</v>
      </c>
      <c r="FRE47" s="342" t="s">
        <v>269</v>
      </c>
      <c r="FRF47" s="342" t="s">
        <v>61</v>
      </c>
      <c r="FRG47" s="342" t="s">
        <v>269</v>
      </c>
      <c r="FRH47" s="342" t="s">
        <v>61</v>
      </c>
      <c r="FRI47" s="342" t="s">
        <v>269</v>
      </c>
      <c r="FRJ47" s="342" t="s">
        <v>61</v>
      </c>
      <c r="FRK47" s="342" t="s">
        <v>269</v>
      </c>
      <c r="FRL47" s="342" t="s">
        <v>61</v>
      </c>
      <c r="FRM47" s="342" t="s">
        <v>269</v>
      </c>
      <c r="FRN47" s="342" t="s">
        <v>61</v>
      </c>
      <c r="FRO47" s="342" t="s">
        <v>269</v>
      </c>
      <c r="FRP47" s="342" t="s">
        <v>61</v>
      </c>
      <c r="FRQ47" s="342" t="s">
        <v>269</v>
      </c>
      <c r="FRR47" s="342" t="s">
        <v>61</v>
      </c>
      <c r="FRS47" s="342" t="s">
        <v>269</v>
      </c>
      <c r="FRT47" s="342" t="s">
        <v>61</v>
      </c>
      <c r="FRU47" s="342" t="s">
        <v>269</v>
      </c>
      <c r="FRV47" s="342" t="s">
        <v>61</v>
      </c>
      <c r="FRW47" s="342" t="s">
        <v>269</v>
      </c>
      <c r="FRX47" s="342" t="s">
        <v>61</v>
      </c>
      <c r="FRY47" s="342" t="s">
        <v>269</v>
      </c>
      <c r="FRZ47" s="342" t="s">
        <v>61</v>
      </c>
      <c r="FSA47" s="342" t="s">
        <v>269</v>
      </c>
      <c r="FSB47" s="342" t="s">
        <v>61</v>
      </c>
      <c r="FSC47" s="342" t="s">
        <v>269</v>
      </c>
      <c r="FSD47" s="342" t="s">
        <v>61</v>
      </c>
      <c r="FSE47" s="342" t="s">
        <v>269</v>
      </c>
      <c r="FSF47" s="342" t="s">
        <v>61</v>
      </c>
      <c r="FSG47" s="342" t="s">
        <v>269</v>
      </c>
      <c r="FSH47" s="342" t="s">
        <v>61</v>
      </c>
      <c r="FSI47" s="342" t="s">
        <v>269</v>
      </c>
      <c r="FSJ47" s="342" t="s">
        <v>61</v>
      </c>
      <c r="FSK47" s="342" t="s">
        <v>269</v>
      </c>
      <c r="FSL47" s="342" t="s">
        <v>61</v>
      </c>
      <c r="FSM47" s="342" t="s">
        <v>269</v>
      </c>
      <c r="FSN47" s="342" t="s">
        <v>61</v>
      </c>
      <c r="FSO47" s="342" t="s">
        <v>269</v>
      </c>
      <c r="FSP47" s="342" t="s">
        <v>61</v>
      </c>
      <c r="FSQ47" s="342" t="s">
        <v>269</v>
      </c>
      <c r="FSR47" s="342" t="s">
        <v>61</v>
      </c>
      <c r="FSS47" s="342" t="s">
        <v>269</v>
      </c>
      <c r="FST47" s="342" t="s">
        <v>61</v>
      </c>
      <c r="FSU47" s="342" t="s">
        <v>269</v>
      </c>
      <c r="FSV47" s="342" t="s">
        <v>61</v>
      </c>
      <c r="FSW47" s="342" t="s">
        <v>269</v>
      </c>
      <c r="FSX47" s="342" t="s">
        <v>61</v>
      </c>
      <c r="FSY47" s="342" t="s">
        <v>269</v>
      </c>
      <c r="FSZ47" s="342" t="s">
        <v>61</v>
      </c>
      <c r="FTA47" s="342" t="s">
        <v>269</v>
      </c>
      <c r="FTB47" s="342" t="s">
        <v>61</v>
      </c>
      <c r="FTC47" s="342" t="s">
        <v>269</v>
      </c>
      <c r="FTD47" s="342" t="s">
        <v>61</v>
      </c>
      <c r="FTE47" s="342" t="s">
        <v>269</v>
      </c>
      <c r="FTF47" s="342" t="s">
        <v>61</v>
      </c>
      <c r="FTG47" s="342" t="s">
        <v>269</v>
      </c>
      <c r="FTH47" s="342" t="s">
        <v>61</v>
      </c>
      <c r="FTI47" s="342" t="s">
        <v>269</v>
      </c>
      <c r="FTJ47" s="342" t="s">
        <v>61</v>
      </c>
      <c r="FTK47" s="342" t="s">
        <v>269</v>
      </c>
      <c r="FTL47" s="342" t="s">
        <v>61</v>
      </c>
      <c r="FTM47" s="342" t="s">
        <v>269</v>
      </c>
      <c r="FTN47" s="342" t="s">
        <v>61</v>
      </c>
      <c r="FTO47" s="342" t="s">
        <v>269</v>
      </c>
      <c r="FTP47" s="342" t="s">
        <v>61</v>
      </c>
      <c r="FTQ47" s="342" t="s">
        <v>269</v>
      </c>
      <c r="FTR47" s="342" t="s">
        <v>61</v>
      </c>
      <c r="FTS47" s="342" t="s">
        <v>269</v>
      </c>
      <c r="FTT47" s="342" t="s">
        <v>61</v>
      </c>
      <c r="FTU47" s="342" t="s">
        <v>269</v>
      </c>
      <c r="FTV47" s="342" t="s">
        <v>61</v>
      </c>
      <c r="FTW47" s="342" t="s">
        <v>269</v>
      </c>
      <c r="FTX47" s="342" t="s">
        <v>61</v>
      </c>
      <c r="FTY47" s="342" t="s">
        <v>269</v>
      </c>
      <c r="FTZ47" s="342" t="s">
        <v>61</v>
      </c>
      <c r="FUA47" s="342" t="s">
        <v>269</v>
      </c>
      <c r="FUB47" s="342" t="s">
        <v>61</v>
      </c>
      <c r="FUC47" s="342" t="s">
        <v>269</v>
      </c>
      <c r="FUD47" s="342" t="s">
        <v>61</v>
      </c>
      <c r="FUE47" s="342" t="s">
        <v>269</v>
      </c>
      <c r="FUF47" s="342" t="s">
        <v>61</v>
      </c>
      <c r="FUG47" s="342" t="s">
        <v>269</v>
      </c>
      <c r="FUH47" s="342" t="s">
        <v>61</v>
      </c>
      <c r="FUI47" s="342" t="s">
        <v>269</v>
      </c>
      <c r="FUJ47" s="342" t="s">
        <v>61</v>
      </c>
      <c r="FUK47" s="342" t="s">
        <v>269</v>
      </c>
      <c r="FUL47" s="342" t="s">
        <v>61</v>
      </c>
      <c r="FUM47" s="342" t="s">
        <v>269</v>
      </c>
      <c r="FUN47" s="342" t="s">
        <v>61</v>
      </c>
      <c r="FUO47" s="342" t="s">
        <v>269</v>
      </c>
      <c r="FUP47" s="342" t="s">
        <v>61</v>
      </c>
      <c r="FUQ47" s="342" t="s">
        <v>269</v>
      </c>
      <c r="FUR47" s="342" t="s">
        <v>61</v>
      </c>
      <c r="FUS47" s="342" t="s">
        <v>269</v>
      </c>
      <c r="FUT47" s="342" t="s">
        <v>61</v>
      </c>
      <c r="FUU47" s="342" t="s">
        <v>269</v>
      </c>
      <c r="FUV47" s="342" t="s">
        <v>61</v>
      </c>
      <c r="FUW47" s="342" t="s">
        <v>269</v>
      </c>
      <c r="FUX47" s="342" t="s">
        <v>61</v>
      </c>
      <c r="FUY47" s="342" t="s">
        <v>269</v>
      </c>
      <c r="FUZ47" s="342" t="s">
        <v>61</v>
      </c>
      <c r="FVA47" s="342" t="s">
        <v>269</v>
      </c>
      <c r="FVB47" s="342" t="s">
        <v>61</v>
      </c>
      <c r="FVC47" s="342" t="s">
        <v>269</v>
      </c>
      <c r="FVD47" s="342" t="s">
        <v>61</v>
      </c>
      <c r="FVE47" s="342" t="s">
        <v>269</v>
      </c>
      <c r="FVF47" s="342" t="s">
        <v>61</v>
      </c>
      <c r="FVG47" s="342" t="s">
        <v>269</v>
      </c>
      <c r="FVH47" s="342" t="s">
        <v>61</v>
      </c>
      <c r="FVI47" s="342" t="s">
        <v>269</v>
      </c>
      <c r="FVJ47" s="342" t="s">
        <v>61</v>
      </c>
      <c r="FVK47" s="342" t="s">
        <v>269</v>
      </c>
      <c r="FVL47" s="342" t="s">
        <v>61</v>
      </c>
      <c r="FVM47" s="342" t="s">
        <v>269</v>
      </c>
      <c r="FVN47" s="342" t="s">
        <v>61</v>
      </c>
      <c r="FVO47" s="342" t="s">
        <v>269</v>
      </c>
      <c r="FVP47" s="342" t="s">
        <v>61</v>
      </c>
      <c r="FVQ47" s="342" t="s">
        <v>269</v>
      </c>
      <c r="FVR47" s="342" t="s">
        <v>61</v>
      </c>
      <c r="FVS47" s="342" t="s">
        <v>269</v>
      </c>
      <c r="FVT47" s="342" t="s">
        <v>61</v>
      </c>
      <c r="FVU47" s="342" t="s">
        <v>269</v>
      </c>
      <c r="FVV47" s="342" t="s">
        <v>61</v>
      </c>
      <c r="FVW47" s="342" t="s">
        <v>269</v>
      </c>
      <c r="FVX47" s="342" t="s">
        <v>61</v>
      </c>
      <c r="FVY47" s="342" t="s">
        <v>269</v>
      </c>
      <c r="FVZ47" s="342" t="s">
        <v>61</v>
      </c>
      <c r="FWA47" s="342" t="s">
        <v>269</v>
      </c>
      <c r="FWB47" s="342" t="s">
        <v>61</v>
      </c>
      <c r="FWC47" s="342" t="s">
        <v>269</v>
      </c>
      <c r="FWD47" s="342" t="s">
        <v>61</v>
      </c>
      <c r="FWE47" s="342" t="s">
        <v>269</v>
      </c>
      <c r="FWF47" s="342" t="s">
        <v>61</v>
      </c>
      <c r="FWG47" s="342" t="s">
        <v>269</v>
      </c>
      <c r="FWH47" s="342" t="s">
        <v>61</v>
      </c>
      <c r="FWI47" s="342" t="s">
        <v>269</v>
      </c>
      <c r="FWJ47" s="342" t="s">
        <v>61</v>
      </c>
      <c r="FWK47" s="342" t="s">
        <v>269</v>
      </c>
      <c r="FWL47" s="342" t="s">
        <v>61</v>
      </c>
      <c r="FWM47" s="342" t="s">
        <v>269</v>
      </c>
      <c r="FWN47" s="342" t="s">
        <v>61</v>
      </c>
      <c r="FWO47" s="342" t="s">
        <v>269</v>
      </c>
      <c r="FWP47" s="342" t="s">
        <v>61</v>
      </c>
      <c r="FWQ47" s="342" t="s">
        <v>269</v>
      </c>
      <c r="FWR47" s="342" t="s">
        <v>61</v>
      </c>
      <c r="FWS47" s="342" t="s">
        <v>269</v>
      </c>
      <c r="FWT47" s="342" t="s">
        <v>61</v>
      </c>
      <c r="FWU47" s="342" t="s">
        <v>269</v>
      </c>
      <c r="FWV47" s="342" t="s">
        <v>61</v>
      </c>
      <c r="FWW47" s="342" t="s">
        <v>269</v>
      </c>
      <c r="FWX47" s="342" t="s">
        <v>61</v>
      </c>
      <c r="FWY47" s="342" t="s">
        <v>269</v>
      </c>
      <c r="FWZ47" s="342" t="s">
        <v>61</v>
      </c>
      <c r="FXA47" s="342" t="s">
        <v>269</v>
      </c>
      <c r="FXB47" s="342" t="s">
        <v>61</v>
      </c>
      <c r="FXC47" s="342" t="s">
        <v>269</v>
      </c>
      <c r="FXD47" s="342" t="s">
        <v>61</v>
      </c>
      <c r="FXE47" s="342" t="s">
        <v>269</v>
      </c>
      <c r="FXF47" s="342" t="s">
        <v>61</v>
      </c>
      <c r="FXG47" s="342" t="s">
        <v>269</v>
      </c>
      <c r="FXH47" s="342" t="s">
        <v>61</v>
      </c>
      <c r="FXI47" s="342" t="s">
        <v>269</v>
      </c>
      <c r="FXJ47" s="342" t="s">
        <v>61</v>
      </c>
      <c r="FXK47" s="342" t="s">
        <v>269</v>
      </c>
      <c r="FXL47" s="342" t="s">
        <v>61</v>
      </c>
      <c r="FXM47" s="342" t="s">
        <v>269</v>
      </c>
      <c r="FXN47" s="342" t="s">
        <v>61</v>
      </c>
      <c r="FXO47" s="342" t="s">
        <v>269</v>
      </c>
      <c r="FXP47" s="342" t="s">
        <v>61</v>
      </c>
      <c r="FXQ47" s="342" t="s">
        <v>269</v>
      </c>
      <c r="FXR47" s="342" t="s">
        <v>61</v>
      </c>
      <c r="FXS47" s="342" t="s">
        <v>269</v>
      </c>
      <c r="FXT47" s="342" t="s">
        <v>61</v>
      </c>
      <c r="FXU47" s="342" t="s">
        <v>269</v>
      </c>
      <c r="FXV47" s="342" t="s">
        <v>61</v>
      </c>
      <c r="FXW47" s="342" t="s">
        <v>269</v>
      </c>
      <c r="FXX47" s="342" t="s">
        <v>61</v>
      </c>
      <c r="FXY47" s="342" t="s">
        <v>269</v>
      </c>
      <c r="FXZ47" s="342" t="s">
        <v>61</v>
      </c>
      <c r="FYA47" s="342" t="s">
        <v>269</v>
      </c>
      <c r="FYB47" s="342" t="s">
        <v>61</v>
      </c>
      <c r="FYC47" s="342" t="s">
        <v>269</v>
      </c>
      <c r="FYD47" s="342" t="s">
        <v>61</v>
      </c>
      <c r="FYE47" s="342" t="s">
        <v>269</v>
      </c>
      <c r="FYF47" s="342" t="s">
        <v>61</v>
      </c>
      <c r="FYG47" s="342" t="s">
        <v>269</v>
      </c>
      <c r="FYH47" s="342" t="s">
        <v>61</v>
      </c>
      <c r="FYI47" s="342" t="s">
        <v>269</v>
      </c>
      <c r="FYJ47" s="342" t="s">
        <v>61</v>
      </c>
      <c r="FYK47" s="342" t="s">
        <v>269</v>
      </c>
      <c r="FYL47" s="342" t="s">
        <v>61</v>
      </c>
      <c r="FYM47" s="342" t="s">
        <v>269</v>
      </c>
      <c r="FYN47" s="342" t="s">
        <v>61</v>
      </c>
      <c r="FYO47" s="342" t="s">
        <v>269</v>
      </c>
      <c r="FYP47" s="342" t="s">
        <v>61</v>
      </c>
      <c r="FYQ47" s="342" t="s">
        <v>269</v>
      </c>
      <c r="FYR47" s="342" t="s">
        <v>61</v>
      </c>
      <c r="FYS47" s="342" t="s">
        <v>269</v>
      </c>
      <c r="FYT47" s="342" t="s">
        <v>61</v>
      </c>
      <c r="FYU47" s="342" t="s">
        <v>269</v>
      </c>
      <c r="FYV47" s="342" t="s">
        <v>61</v>
      </c>
      <c r="FYW47" s="342" t="s">
        <v>269</v>
      </c>
      <c r="FYX47" s="342" t="s">
        <v>61</v>
      </c>
      <c r="FYY47" s="342" t="s">
        <v>269</v>
      </c>
      <c r="FYZ47" s="342" t="s">
        <v>61</v>
      </c>
      <c r="FZA47" s="342" t="s">
        <v>269</v>
      </c>
      <c r="FZB47" s="342" t="s">
        <v>61</v>
      </c>
      <c r="FZC47" s="342" t="s">
        <v>269</v>
      </c>
      <c r="FZD47" s="342" t="s">
        <v>61</v>
      </c>
      <c r="FZE47" s="342" t="s">
        <v>269</v>
      </c>
      <c r="FZF47" s="342" t="s">
        <v>61</v>
      </c>
      <c r="FZG47" s="342" t="s">
        <v>269</v>
      </c>
      <c r="FZH47" s="342" t="s">
        <v>61</v>
      </c>
      <c r="FZI47" s="342" t="s">
        <v>269</v>
      </c>
      <c r="FZJ47" s="342" t="s">
        <v>61</v>
      </c>
      <c r="FZK47" s="342" t="s">
        <v>269</v>
      </c>
      <c r="FZL47" s="342" t="s">
        <v>61</v>
      </c>
      <c r="FZM47" s="342" t="s">
        <v>269</v>
      </c>
      <c r="FZN47" s="342" t="s">
        <v>61</v>
      </c>
      <c r="FZO47" s="342" t="s">
        <v>269</v>
      </c>
      <c r="FZP47" s="342" t="s">
        <v>61</v>
      </c>
      <c r="FZQ47" s="342" t="s">
        <v>269</v>
      </c>
      <c r="FZR47" s="342" t="s">
        <v>61</v>
      </c>
      <c r="FZS47" s="342" t="s">
        <v>269</v>
      </c>
      <c r="FZT47" s="342" t="s">
        <v>61</v>
      </c>
      <c r="FZU47" s="342" t="s">
        <v>269</v>
      </c>
      <c r="FZV47" s="342" t="s">
        <v>61</v>
      </c>
      <c r="FZW47" s="342" t="s">
        <v>269</v>
      </c>
      <c r="FZX47" s="342" t="s">
        <v>61</v>
      </c>
      <c r="FZY47" s="342" t="s">
        <v>269</v>
      </c>
      <c r="FZZ47" s="342" t="s">
        <v>61</v>
      </c>
      <c r="GAA47" s="342" t="s">
        <v>269</v>
      </c>
      <c r="GAB47" s="342" t="s">
        <v>61</v>
      </c>
      <c r="GAC47" s="342" t="s">
        <v>269</v>
      </c>
      <c r="GAD47" s="342" t="s">
        <v>61</v>
      </c>
      <c r="GAE47" s="342" t="s">
        <v>269</v>
      </c>
      <c r="GAF47" s="342" t="s">
        <v>61</v>
      </c>
      <c r="GAG47" s="342" t="s">
        <v>269</v>
      </c>
      <c r="GAH47" s="342" t="s">
        <v>61</v>
      </c>
      <c r="GAI47" s="342" t="s">
        <v>269</v>
      </c>
      <c r="GAJ47" s="342" t="s">
        <v>61</v>
      </c>
      <c r="GAK47" s="342" t="s">
        <v>269</v>
      </c>
      <c r="GAL47" s="342" t="s">
        <v>61</v>
      </c>
      <c r="GAM47" s="342" t="s">
        <v>269</v>
      </c>
      <c r="GAN47" s="342" t="s">
        <v>61</v>
      </c>
      <c r="GAO47" s="342" t="s">
        <v>269</v>
      </c>
      <c r="GAP47" s="342" t="s">
        <v>61</v>
      </c>
      <c r="GAQ47" s="342" t="s">
        <v>269</v>
      </c>
      <c r="GAR47" s="342" t="s">
        <v>61</v>
      </c>
      <c r="GAS47" s="342" t="s">
        <v>269</v>
      </c>
      <c r="GAT47" s="342" t="s">
        <v>61</v>
      </c>
      <c r="GAU47" s="342" t="s">
        <v>269</v>
      </c>
      <c r="GAV47" s="342" t="s">
        <v>61</v>
      </c>
      <c r="GAW47" s="342" t="s">
        <v>269</v>
      </c>
      <c r="GAX47" s="342" t="s">
        <v>61</v>
      </c>
      <c r="GAY47" s="342" t="s">
        <v>269</v>
      </c>
      <c r="GAZ47" s="342" t="s">
        <v>61</v>
      </c>
      <c r="GBA47" s="342" t="s">
        <v>269</v>
      </c>
      <c r="GBB47" s="342" t="s">
        <v>61</v>
      </c>
      <c r="GBC47" s="342" t="s">
        <v>269</v>
      </c>
      <c r="GBD47" s="342" t="s">
        <v>61</v>
      </c>
      <c r="GBE47" s="342" t="s">
        <v>269</v>
      </c>
      <c r="GBF47" s="342" t="s">
        <v>61</v>
      </c>
      <c r="GBG47" s="342" t="s">
        <v>269</v>
      </c>
      <c r="GBH47" s="342" t="s">
        <v>61</v>
      </c>
      <c r="GBI47" s="342" t="s">
        <v>269</v>
      </c>
      <c r="GBJ47" s="342" t="s">
        <v>61</v>
      </c>
      <c r="GBK47" s="342" t="s">
        <v>269</v>
      </c>
      <c r="GBL47" s="342" t="s">
        <v>61</v>
      </c>
      <c r="GBM47" s="342" t="s">
        <v>269</v>
      </c>
      <c r="GBN47" s="342" t="s">
        <v>61</v>
      </c>
      <c r="GBO47" s="342" t="s">
        <v>269</v>
      </c>
      <c r="GBP47" s="342" t="s">
        <v>61</v>
      </c>
      <c r="GBQ47" s="342" t="s">
        <v>269</v>
      </c>
      <c r="GBR47" s="342" t="s">
        <v>61</v>
      </c>
      <c r="GBS47" s="342" t="s">
        <v>269</v>
      </c>
      <c r="GBT47" s="342" t="s">
        <v>61</v>
      </c>
      <c r="GBU47" s="342" t="s">
        <v>269</v>
      </c>
      <c r="GBV47" s="342" t="s">
        <v>61</v>
      </c>
      <c r="GBW47" s="342" t="s">
        <v>269</v>
      </c>
      <c r="GBX47" s="342" t="s">
        <v>61</v>
      </c>
      <c r="GBY47" s="342" t="s">
        <v>269</v>
      </c>
      <c r="GBZ47" s="342" t="s">
        <v>61</v>
      </c>
      <c r="GCA47" s="342" t="s">
        <v>269</v>
      </c>
      <c r="GCB47" s="342" t="s">
        <v>61</v>
      </c>
      <c r="GCC47" s="342" t="s">
        <v>269</v>
      </c>
      <c r="GCD47" s="342" t="s">
        <v>61</v>
      </c>
      <c r="GCE47" s="342" t="s">
        <v>269</v>
      </c>
      <c r="GCF47" s="342" t="s">
        <v>61</v>
      </c>
      <c r="GCG47" s="342" t="s">
        <v>269</v>
      </c>
      <c r="GCH47" s="342" t="s">
        <v>61</v>
      </c>
      <c r="GCI47" s="342" t="s">
        <v>269</v>
      </c>
      <c r="GCJ47" s="342" t="s">
        <v>61</v>
      </c>
      <c r="GCK47" s="342" t="s">
        <v>269</v>
      </c>
      <c r="GCL47" s="342" t="s">
        <v>61</v>
      </c>
      <c r="GCM47" s="342" t="s">
        <v>269</v>
      </c>
      <c r="GCN47" s="342" t="s">
        <v>61</v>
      </c>
      <c r="GCO47" s="342" t="s">
        <v>269</v>
      </c>
      <c r="GCP47" s="342" t="s">
        <v>61</v>
      </c>
      <c r="GCQ47" s="342" t="s">
        <v>269</v>
      </c>
      <c r="GCR47" s="342" t="s">
        <v>61</v>
      </c>
      <c r="GCS47" s="342" t="s">
        <v>269</v>
      </c>
      <c r="GCT47" s="342" t="s">
        <v>61</v>
      </c>
      <c r="GCU47" s="342" t="s">
        <v>269</v>
      </c>
      <c r="GCV47" s="342" t="s">
        <v>61</v>
      </c>
      <c r="GCW47" s="342" t="s">
        <v>269</v>
      </c>
      <c r="GCX47" s="342" t="s">
        <v>61</v>
      </c>
      <c r="GCY47" s="342" t="s">
        <v>269</v>
      </c>
      <c r="GCZ47" s="342" t="s">
        <v>61</v>
      </c>
      <c r="GDA47" s="342" t="s">
        <v>269</v>
      </c>
      <c r="GDB47" s="342" t="s">
        <v>61</v>
      </c>
      <c r="GDC47" s="342" t="s">
        <v>269</v>
      </c>
      <c r="GDD47" s="342" t="s">
        <v>61</v>
      </c>
      <c r="GDE47" s="342" t="s">
        <v>269</v>
      </c>
      <c r="GDF47" s="342" t="s">
        <v>61</v>
      </c>
      <c r="GDG47" s="342" t="s">
        <v>269</v>
      </c>
      <c r="GDH47" s="342" t="s">
        <v>61</v>
      </c>
      <c r="GDI47" s="342" t="s">
        <v>269</v>
      </c>
      <c r="GDJ47" s="342" t="s">
        <v>61</v>
      </c>
      <c r="GDK47" s="342" t="s">
        <v>269</v>
      </c>
      <c r="GDL47" s="342" t="s">
        <v>61</v>
      </c>
      <c r="GDM47" s="342" t="s">
        <v>269</v>
      </c>
      <c r="GDN47" s="342" t="s">
        <v>61</v>
      </c>
      <c r="GDO47" s="342" t="s">
        <v>269</v>
      </c>
      <c r="GDP47" s="342" t="s">
        <v>61</v>
      </c>
      <c r="GDQ47" s="342" t="s">
        <v>269</v>
      </c>
      <c r="GDR47" s="342" t="s">
        <v>61</v>
      </c>
      <c r="GDS47" s="342" t="s">
        <v>269</v>
      </c>
      <c r="GDT47" s="342" t="s">
        <v>61</v>
      </c>
      <c r="GDU47" s="342" t="s">
        <v>269</v>
      </c>
      <c r="GDV47" s="342" t="s">
        <v>61</v>
      </c>
      <c r="GDW47" s="342" t="s">
        <v>269</v>
      </c>
      <c r="GDX47" s="342" t="s">
        <v>61</v>
      </c>
      <c r="GDY47" s="342" t="s">
        <v>269</v>
      </c>
      <c r="GDZ47" s="342" t="s">
        <v>61</v>
      </c>
      <c r="GEA47" s="342" t="s">
        <v>269</v>
      </c>
      <c r="GEB47" s="342" t="s">
        <v>61</v>
      </c>
      <c r="GEC47" s="342" t="s">
        <v>269</v>
      </c>
      <c r="GED47" s="342" t="s">
        <v>61</v>
      </c>
      <c r="GEE47" s="342" t="s">
        <v>269</v>
      </c>
      <c r="GEF47" s="342" t="s">
        <v>61</v>
      </c>
      <c r="GEG47" s="342" t="s">
        <v>269</v>
      </c>
      <c r="GEH47" s="342" t="s">
        <v>61</v>
      </c>
      <c r="GEI47" s="342" t="s">
        <v>269</v>
      </c>
      <c r="GEJ47" s="342" t="s">
        <v>61</v>
      </c>
      <c r="GEK47" s="342" t="s">
        <v>269</v>
      </c>
      <c r="GEL47" s="342" t="s">
        <v>61</v>
      </c>
      <c r="GEM47" s="342" t="s">
        <v>269</v>
      </c>
      <c r="GEN47" s="342" t="s">
        <v>61</v>
      </c>
      <c r="GEO47" s="342" t="s">
        <v>269</v>
      </c>
      <c r="GEP47" s="342" t="s">
        <v>61</v>
      </c>
      <c r="GEQ47" s="342" t="s">
        <v>269</v>
      </c>
      <c r="GER47" s="342" t="s">
        <v>61</v>
      </c>
      <c r="GES47" s="342" t="s">
        <v>269</v>
      </c>
      <c r="GET47" s="342" t="s">
        <v>61</v>
      </c>
      <c r="GEU47" s="342" t="s">
        <v>269</v>
      </c>
      <c r="GEV47" s="342" t="s">
        <v>61</v>
      </c>
      <c r="GEW47" s="342" t="s">
        <v>269</v>
      </c>
      <c r="GEX47" s="342" t="s">
        <v>61</v>
      </c>
      <c r="GEY47" s="342" t="s">
        <v>269</v>
      </c>
      <c r="GEZ47" s="342" t="s">
        <v>61</v>
      </c>
      <c r="GFA47" s="342" t="s">
        <v>269</v>
      </c>
      <c r="GFB47" s="342" t="s">
        <v>61</v>
      </c>
      <c r="GFC47" s="342" t="s">
        <v>269</v>
      </c>
      <c r="GFD47" s="342" t="s">
        <v>61</v>
      </c>
      <c r="GFE47" s="342" t="s">
        <v>269</v>
      </c>
      <c r="GFF47" s="342" t="s">
        <v>61</v>
      </c>
      <c r="GFG47" s="342" t="s">
        <v>269</v>
      </c>
      <c r="GFH47" s="342" t="s">
        <v>61</v>
      </c>
      <c r="GFI47" s="342" t="s">
        <v>269</v>
      </c>
      <c r="GFJ47" s="342" t="s">
        <v>61</v>
      </c>
      <c r="GFK47" s="342" t="s">
        <v>269</v>
      </c>
      <c r="GFL47" s="342" t="s">
        <v>61</v>
      </c>
      <c r="GFM47" s="342" t="s">
        <v>269</v>
      </c>
      <c r="GFN47" s="342" t="s">
        <v>61</v>
      </c>
      <c r="GFO47" s="342" t="s">
        <v>269</v>
      </c>
      <c r="GFP47" s="342" t="s">
        <v>61</v>
      </c>
      <c r="GFQ47" s="342" t="s">
        <v>269</v>
      </c>
      <c r="GFR47" s="342" t="s">
        <v>61</v>
      </c>
      <c r="GFS47" s="342" t="s">
        <v>269</v>
      </c>
      <c r="GFT47" s="342" t="s">
        <v>61</v>
      </c>
      <c r="GFU47" s="342" t="s">
        <v>269</v>
      </c>
      <c r="GFV47" s="342" t="s">
        <v>61</v>
      </c>
      <c r="GFW47" s="342" t="s">
        <v>269</v>
      </c>
      <c r="GFX47" s="342" t="s">
        <v>61</v>
      </c>
      <c r="GFY47" s="342" t="s">
        <v>269</v>
      </c>
      <c r="GFZ47" s="342" t="s">
        <v>61</v>
      </c>
      <c r="GGA47" s="342" t="s">
        <v>269</v>
      </c>
      <c r="GGB47" s="342" t="s">
        <v>61</v>
      </c>
      <c r="GGC47" s="342" t="s">
        <v>269</v>
      </c>
      <c r="GGD47" s="342" t="s">
        <v>61</v>
      </c>
      <c r="GGE47" s="342" t="s">
        <v>269</v>
      </c>
      <c r="GGF47" s="342" t="s">
        <v>61</v>
      </c>
      <c r="GGG47" s="342" t="s">
        <v>269</v>
      </c>
      <c r="GGH47" s="342" t="s">
        <v>61</v>
      </c>
      <c r="GGI47" s="342" t="s">
        <v>269</v>
      </c>
      <c r="GGJ47" s="342" t="s">
        <v>61</v>
      </c>
      <c r="GGK47" s="342" t="s">
        <v>269</v>
      </c>
      <c r="GGL47" s="342" t="s">
        <v>61</v>
      </c>
      <c r="GGM47" s="342" t="s">
        <v>269</v>
      </c>
      <c r="GGN47" s="342" t="s">
        <v>61</v>
      </c>
      <c r="GGO47" s="342" t="s">
        <v>269</v>
      </c>
      <c r="GGP47" s="342" t="s">
        <v>61</v>
      </c>
      <c r="GGQ47" s="342" t="s">
        <v>269</v>
      </c>
      <c r="GGR47" s="342" t="s">
        <v>61</v>
      </c>
      <c r="GGS47" s="342" t="s">
        <v>269</v>
      </c>
      <c r="GGT47" s="342" t="s">
        <v>61</v>
      </c>
      <c r="GGU47" s="342" t="s">
        <v>269</v>
      </c>
      <c r="GGV47" s="342" t="s">
        <v>61</v>
      </c>
      <c r="GGW47" s="342" t="s">
        <v>269</v>
      </c>
      <c r="GGX47" s="342" t="s">
        <v>61</v>
      </c>
      <c r="GGY47" s="342" t="s">
        <v>269</v>
      </c>
      <c r="GGZ47" s="342" t="s">
        <v>61</v>
      </c>
      <c r="GHA47" s="342" t="s">
        <v>269</v>
      </c>
      <c r="GHB47" s="342" t="s">
        <v>61</v>
      </c>
      <c r="GHC47" s="342" t="s">
        <v>269</v>
      </c>
      <c r="GHD47" s="342" t="s">
        <v>61</v>
      </c>
      <c r="GHE47" s="342" t="s">
        <v>269</v>
      </c>
      <c r="GHF47" s="342" t="s">
        <v>61</v>
      </c>
      <c r="GHG47" s="342" t="s">
        <v>269</v>
      </c>
      <c r="GHH47" s="342" t="s">
        <v>61</v>
      </c>
      <c r="GHI47" s="342" t="s">
        <v>269</v>
      </c>
      <c r="GHJ47" s="342" t="s">
        <v>61</v>
      </c>
      <c r="GHK47" s="342" t="s">
        <v>269</v>
      </c>
      <c r="GHL47" s="342" t="s">
        <v>61</v>
      </c>
      <c r="GHM47" s="342" t="s">
        <v>269</v>
      </c>
      <c r="GHN47" s="342" t="s">
        <v>61</v>
      </c>
      <c r="GHO47" s="342" t="s">
        <v>269</v>
      </c>
      <c r="GHP47" s="342" t="s">
        <v>61</v>
      </c>
      <c r="GHQ47" s="342" t="s">
        <v>269</v>
      </c>
      <c r="GHR47" s="342" t="s">
        <v>61</v>
      </c>
      <c r="GHS47" s="342" t="s">
        <v>269</v>
      </c>
      <c r="GHT47" s="342" t="s">
        <v>61</v>
      </c>
      <c r="GHU47" s="342" t="s">
        <v>269</v>
      </c>
      <c r="GHV47" s="342" t="s">
        <v>61</v>
      </c>
      <c r="GHW47" s="342" t="s">
        <v>269</v>
      </c>
      <c r="GHX47" s="342" t="s">
        <v>61</v>
      </c>
      <c r="GHY47" s="342" t="s">
        <v>269</v>
      </c>
      <c r="GHZ47" s="342" t="s">
        <v>61</v>
      </c>
      <c r="GIA47" s="342" t="s">
        <v>269</v>
      </c>
      <c r="GIB47" s="342" t="s">
        <v>61</v>
      </c>
      <c r="GIC47" s="342" t="s">
        <v>269</v>
      </c>
      <c r="GID47" s="342" t="s">
        <v>61</v>
      </c>
      <c r="GIE47" s="342" t="s">
        <v>269</v>
      </c>
      <c r="GIF47" s="342" t="s">
        <v>61</v>
      </c>
      <c r="GIG47" s="342" t="s">
        <v>269</v>
      </c>
      <c r="GIH47" s="342" t="s">
        <v>61</v>
      </c>
      <c r="GII47" s="342" t="s">
        <v>269</v>
      </c>
      <c r="GIJ47" s="342" t="s">
        <v>61</v>
      </c>
      <c r="GIK47" s="342" t="s">
        <v>269</v>
      </c>
      <c r="GIL47" s="342" t="s">
        <v>61</v>
      </c>
      <c r="GIM47" s="342" t="s">
        <v>269</v>
      </c>
      <c r="GIN47" s="342" t="s">
        <v>61</v>
      </c>
      <c r="GIO47" s="342" t="s">
        <v>269</v>
      </c>
      <c r="GIP47" s="342" t="s">
        <v>61</v>
      </c>
      <c r="GIQ47" s="342" t="s">
        <v>269</v>
      </c>
      <c r="GIR47" s="342" t="s">
        <v>61</v>
      </c>
      <c r="GIS47" s="342" t="s">
        <v>269</v>
      </c>
      <c r="GIT47" s="342" t="s">
        <v>61</v>
      </c>
      <c r="GIU47" s="342" t="s">
        <v>269</v>
      </c>
      <c r="GIV47" s="342" t="s">
        <v>61</v>
      </c>
      <c r="GIW47" s="342" t="s">
        <v>269</v>
      </c>
      <c r="GIX47" s="342" t="s">
        <v>61</v>
      </c>
      <c r="GIY47" s="342" t="s">
        <v>269</v>
      </c>
      <c r="GIZ47" s="342" t="s">
        <v>61</v>
      </c>
      <c r="GJA47" s="342" t="s">
        <v>269</v>
      </c>
      <c r="GJB47" s="342" t="s">
        <v>61</v>
      </c>
      <c r="GJC47" s="342" t="s">
        <v>269</v>
      </c>
      <c r="GJD47" s="342" t="s">
        <v>61</v>
      </c>
      <c r="GJE47" s="342" t="s">
        <v>269</v>
      </c>
      <c r="GJF47" s="342" t="s">
        <v>61</v>
      </c>
      <c r="GJG47" s="342" t="s">
        <v>269</v>
      </c>
      <c r="GJH47" s="342" t="s">
        <v>61</v>
      </c>
      <c r="GJI47" s="342" t="s">
        <v>269</v>
      </c>
      <c r="GJJ47" s="342" t="s">
        <v>61</v>
      </c>
      <c r="GJK47" s="342" t="s">
        <v>269</v>
      </c>
      <c r="GJL47" s="342" t="s">
        <v>61</v>
      </c>
      <c r="GJM47" s="342" t="s">
        <v>269</v>
      </c>
      <c r="GJN47" s="342" t="s">
        <v>61</v>
      </c>
      <c r="GJO47" s="342" t="s">
        <v>269</v>
      </c>
      <c r="GJP47" s="342" t="s">
        <v>61</v>
      </c>
      <c r="GJQ47" s="342" t="s">
        <v>269</v>
      </c>
      <c r="GJR47" s="342" t="s">
        <v>61</v>
      </c>
      <c r="GJS47" s="342" t="s">
        <v>269</v>
      </c>
      <c r="GJT47" s="342" t="s">
        <v>61</v>
      </c>
      <c r="GJU47" s="342" t="s">
        <v>269</v>
      </c>
      <c r="GJV47" s="342" t="s">
        <v>61</v>
      </c>
      <c r="GJW47" s="342" t="s">
        <v>269</v>
      </c>
      <c r="GJX47" s="342" t="s">
        <v>61</v>
      </c>
      <c r="GJY47" s="342" t="s">
        <v>269</v>
      </c>
      <c r="GJZ47" s="342" t="s">
        <v>61</v>
      </c>
      <c r="GKA47" s="342" t="s">
        <v>269</v>
      </c>
      <c r="GKB47" s="342" t="s">
        <v>61</v>
      </c>
      <c r="GKC47" s="342" t="s">
        <v>269</v>
      </c>
      <c r="GKD47" s="342" t="s">
        <v>61</v>
      </c>
      <c r="GKE47" s="342" t="s">
        <v>269</v>
      </c>
      <c r="GKF47" s="342" t="s">
        <v>61</v>
      </c>
      <c r="GKG47" s="342" t="s">
        <v>269</v>
      </c>
      <c r="GKH47" s="342" t="s">
        <v>61</v>
      </c>
      <c r="GKI47" s="342" t="s">
        <v>269</v>
      </c>
      <c r="GKJ47" s="342" t="s">
        <v>61</v>
      </c>
      <c r="GKK47" s="342" t="s">
        <v>269</v>
      </c>
      <c r="GKL47" s="342" t="s">
        <v>61</v>
      </c>
      <c r="GKM47" s="342" t="s">
        <v>269</v>
      </c>
      <c r="GKN47" s="342" t="s">
        <v>61</v>
      </c>
      <c r="GKO47" s="342" t="s">
        <v>269</v>
      </c>
      <c r="GKP47" s="342" t="s">
        <v>61</v>
      </c>
      <c r="GKQ47" s="342" t="s">
        <v>269</v>
      </c>
      <c r="GKR47" s="342" t="s">
        <v>61</v>
      </c>
      <c r="GKS47" s="342" t="s">
        <v>269</v>
      </c>
      <c r="GKT47" s="342" t="s">
        <v>61</v>
      </c>
      <c r="GKU47" s="342" t="s">
        <v>269</v>
      </c>
      <c r="GKV47" s="342" t="s">
        <v>61</v>
      </c>
      <c r="GKW47" s="342" t="s">
        <v>269</v>
      </c>
      <c r="GKX47" s="342" t="s">
        <v>61</v>
      </c>
      <c r="GKY47" s="342" t="s">
        <v>269</v>
      </c>
      <c r="GKZ47" s="342" t="s">
        <v>61</v>
      </c>
      <c r="GLA47" s="342" t="s">
        <v>269</v>
      </c>
      <c r="GLB47" s="342" t="s">
        <v>61</v>
      </c>
      <c r="GLC47" s="342" t="s">
        <v>269</v>
      </c>
      <c r="GLD47" s="342" t="s">
        <v>61</v>
      </c>
      <c r="GLE47" s="342" t="s">
        <v>269</v>
      </c>
      <c r="GLF47" s="342" t="s">
        <v>61</v>
      </c>
      <c r="GLG47" s="342" t="s">
        <v>269</v>
      </c>
      <c r="GLH47" s="342" t="s">
        <v>61</v>
      </c>
      <c r="GLI47" s="342" t="s">
        <v>269</v>
      </c>
      <c r="GLJ47" s="342" t="s">
        <v>61</v>
      </c>
      <c r="GLK47" s="342" t="s">
        <v>269</v>
      </c>
      <c r="GLL47" s="342" t="s">
        <v>61</v>
      </c>
      <c r="GLM47" s="342" t="s">
        <v>269</v>
      </c>
      <c r="GLN47" s="342" t="s">
        <v>61</v>
      </c>
      <c r="GLO47" s="342" t="s">
        <v>269</v>
      </c>
      <c r="GLP47" s="342" t="s">
        <v>61</v>
      </c>
      <c r="GLQ47" s="342" t="s">
        <v>269</v>
      </c>
      <c r="GLR47" s="342" t="s">
        <v>61</v>
      </c>
      <c r="GLS47" s="342" t="s">
        <v>269</v>
      </c>
      <c r="GLT47" s="342" t="s">
        <v>61</v>
      </c>
      <c r="GLU47" s="342" t="s">
        <v>269</v>
      </c>
      <c r="GLV47" s="342" t="s">
        <v>61</v>
      </c>
      <c r="GLW47" s="342" t="s">
        <v>269</v>
      </c>
      <c r="GLX47" s="342" t="s">
        <v>61</v>
      </c>
      <c r="GLY47" s="342" t="s">
        <v>269</v>
      </c>
      <c r="GLZ47" s="342" t="s">
        <v>61</v>
      </c>
      <c r="GMA47" s="342" t="s">
        <v>269</v>
      </c>
      <c r="GMB47" s="342" t="s">
        <v>61</v>
      </c>
      <c r="GMC47" s="342" t="s">
        <v>269</v>
      </c>
      <c r="GMD47" s="342" t="s">
        <v>61</v>
      </c>
      <c r="GME47" s="342" t="s">
        <v>269</v>
      </c>
      <c r="GMF47" s="342" t="s">
        <v>61</v>
      </c>
      <c r="GMG47" s="342" t="s">
        <v>269</v>
      </c>
      <c r="GMH47" s="342" t="s">
        <v>61</v>
      </c>
      <c r="GMI47" s="342" t="s">
        <v>269</v>
      </c>
      <c r="GMJ47" s="342" t="s">
        <v>61</v>
      </c>
      <c r="GMK47" s="342" t="s">
        <v>269</v>
      </c>
      <c r="GML47" s="342" t="s">
        <v>61</v>
      </c>
      <c r="GMM47" s="342" t="s">
        <v>269</v>
      </c>
      <c r="GMN47" s="342" t="s">
        <v>61</v>
      </c>
      <c r="GMO47" s="342" t="s">
        <v>269</v>
      </c>
      <c r="GMP47" s="342" t="s">
        <v>61</v>
      </c>
      <c r="GMQ47" s="342" t="s">
        <v>269</v>
      </c>
      <c r="GMR47" s="342" t="s">
        <v>61</v>
      </c>
      <c r="GMS47" s="342" t="s">
        <v>269</v>
      </c>
      <c r="GMT47" s="342" t="s">
        <v>61</v>
      </c>
      <c r="GMU47" s="342" t="s">
        <v>269</v>
      </c>
      <c r="GMV47" s="342" t="s">
        <v>61</v>
      </c>
      <c r="GMW47" s="342" t="s">
        <v>269</v>
      </c>
      <c r="GMX47" s="342" t="s">
        <v>61</v>
      </c>
      <c r="GMY47" s="342" t="s">
        <v>269</v>
      </c>
      <c r="GMZ47" s="342" t="s">
        <v>61</v>
      </c>
      <c r="GNA47" s="342" t="s">
        <v>269</v>
      </c>
      <c r="GNB47" s="342" t="s">
        <v>61</v>
      </c>
      <c r="GNC47" s="342" t="s">
        <v>269</v>
      </c>
      <c r="GND47" s="342" t="s">
        <v>61</v>
      </c>
      <c r="GNE47" s="342" t="s">
        <v>269</v>
      </c>
      <c r="GNF47" s="342" t="s">
        <v>61</v>
      </c>
      <c r="GNG47" s="342" t="s">
        <v>269</v>
      </c>
      <c r="GNH47" s="342" t="s">
        <v>61</v>
      </c>
      <c r="GNI47" s="342" t="s">
        <v>269</v>
      </c>
      <c r="GNJ47" s="342" t="s">
        <v>61</v>
      </c>
      <c r="GNK47" s="342" t="s">
        <v>269</v>
      </c>
      <c r="GNL47" s="342" t="s">
        <v>61</v>
      </c>
      <c r="GNM47" s="342" t="s">
        <v>269</v>
      </c>
      <c r="GNN47" s="342" t="s">
        <v>61</v>
      </c>
      <c r="GNO47" s="342" t="s">
        <v>269</v>
      </c>
      <c r="GNP47" s="342" t="s">
        <v>61</v>
      </c>
      <c r="GNQ47" s="342" t="s">
        <v>269</v>
      </c>
      <c r="GNR47" s="342" t="s">
        <v>61</v>
      </c>
      <c r="GNS47" s="342" t="s">
        <v>269</v>
      </c>
      <c r="GNT47" s="342" t="s">
        <v>61</v>
      </c>
      <c r="GNU47" s="342" t="s">
        <v>269</v>
      </c>
      <c r="GNV47" s="342" t="s">
        <v>61</v>
      </c>
      <c r="GNW47" s="342" t="s">
        <v>269</v>
      </c>
      <c r="GNX47" s="342" t="s">
        <v>61</v>
      </c>
      <c r="GNY47" s="342" t="s">
        <v>269</v>
      </c>
      <c r="GNZ47" s="342" t="s">
        <v>61</v>
      </c>
      <c r="GOA47" s="342" t="s">
        <v>269</v>
      </c>
      <c r="GOB47" s="342" t="s">
        <v>61</v>
      </c>
      <c r="GOC47" s="342" t="s">
        <v>269</v>
      </c>
      <c r="GOD47" s="342" t="s">
        <v>61</v>
      </c>
      <c r="GOE47" s="342" t="s">
        <v>269</v>
      </c>
      <c r="GOF47" s="342" t="s">
        <v>61</v>
      </c>
      <c r="GOG47" s="342" t="s">
        <v>269</v>
      </c>
      <c r="GOH47" s="342" t="s">
        <v>61</v>
      </c>
      <c r="GOI47" s="342" t="s">
        <v>269</v>
      </c>
      <c r="GOJ47" s="342" t="s">
        <v>61</v>
      </c>
      <c r="GOK47" s="342" t="s">
        <v>269</v>
      </c>
      <c r="GOL47" s="342" t="s">
        <v>61</v>
      </c>
      <c r="GOM47" s="342" t="s">
        <v>269</v>
      </c>
      <c r="GON47" s="342" t="s">
        <v>61</v>
      </c>
      <c r="GOO47" s="342" t="s">
        <v>269</v>
      </c>
      <c r="GOP47" s="342" t="s">
        <v>61</v>
      </c>
      <c r="GOQ47" s="342" t="s">
        <v>269</v>
      </c>
      <c r="GOR47" s="342" t="s">
        <v>61</v>
      </c>
      <c r="GOS47" s="342" t="s">
        <v>269</v>
      </c>
      <c r="GOT47" s="342" t="s">
        <v>61</v>
      </c>
      <c r="GOU47" s="342" t="s">
        <v>269</v>
      </c>
      <c r="GOV47" s="342" t="s">
        <v>61</v>
      </c>
      <c r="GOW47" s="342" t="s">
        <v>269</v>
      </c>
      <c r="GOX47" s="342" t="s">
        <v>61</v>
      </c>
      <c r="GOY47" s="342" t="s">
        <v>269</v>
      </c>
      <c r="GOZ47" s="342" t="s">
        <v>61</v>
      </c>
      <c r="GPA47" s="342" t="s">
        <v>269</v>
      </c>
      <c r="GPB47" s="342" t="s">
        <v>61</v>
      </c>
      <c r="GPC47" s="342" t="s">
        <v>269</v>
      </c>
      <c r="GPD47" s="342" t="s">
        <v>61</v>
      </c>
      <c r="GPE47" s="342" t="s">
        <v>269</v>
      </c>
      <c r="GPF47" s="342" t="s">
        <v>61</v>
      </c>
      <c r="GPG47" s="342" t="s">
        <v>269</v>
      </c>
      <c r="GPH47" s="342" t="s">
        <v>61</v>
      </c>
      <c r="GPI47" s="342" t="s">
        <v>269</v>
      </c>
      <c r="GPJ47" s="342" t="s">
        <v>61</v>
      </c>
      <c r="GPK47" s="342" t="s">
        <v>269</v>
      </c>
      <c r="GPL47" s="342" t="s">
        <v>61</v>
      </c>
      <c r="GPM47" s="342" t="s">
        <v>269</v>
      </c>
      <c r="GPN47" s="342" t="s">
        <v>61</v>
      </c>
      <c r="GPO47" s="342" t="s">
        <v>269</v>
      </c>
      <c r="GPP47" s="342" t="s">
        <v>61</v>
      </c>
      <c r="GPQ47" s="342" t="s">
        <v>269</v>
      </c>
      <c r="GPR47" s="342" t="s">
        <v>61</v>
      </c>
      <c r="GPS47" s="342" t="s">
        <v>269</v>
      </c>
      <c r="GPT47" s="342" t="s">
        <v>61</v>
      </c>
      <c r="GPU47" s="342" t="s">
        <v>269</v>
      </c>
      <c r="GPV47" s="342" t="s">
        <v>61</v>
      </c>
      <c r="GPW47" s="342" t="s">
        <v>269</v>
      </c>
      <c r="GPX47" s="342" t="s">
        <v>61</v>
      </c>
      <c r="GPY47" s="342" t="s">
        <v>269</v>
      </c>
      <c r="GPZ47" s="342" t="s">
        <v>61</v>
      </c>
      <c r="GQA47" s="342" t="s">
        <v>269</v>
      </c>
      <c r="GQB47" s="342" t="s">
        <v>61</v>
      </c>
      <c r="GQC47" s="342" t="s">
        <v>269</v>
      </c>
      <c r="GQD47" s="342" t="s">
        <v>61</v>
      </c>
      <c r="GQE47" s="342" t="s">
        <v>269</v>
      </c>
      <c r="GQF47" s="342" t="s">
        <v>61</v>
      </c>
      <c r="GQG47" s="342" t="s">
        <v>269</v>
      </c>
      <c r="GQH47" s="342" t="s">
        <v>61</v>
      </c>
      <c r="GQI47" s="342" t="s">
        <v>269</v>
      </c>
      <c r="GQJ47" s="342" t="s">
        <v>61</v>
      </c>
      <c r="GQK47" s="342" t="s">
        <v>269</v>
      </c>
      <c r="GQL47" s="342" t="s">
        <v>61</v>
      </c>
      <c r="GQM47" s="342" t="s">
        <v>269</v>
      </c>
      <c r="GQN47" s="342" t="s">
        <v>61</v>
      </c>
      <c r="GQO47" s="342" t="s">
        <v>269</v>
      </c>
      <c r="GQP47" s="342" t="s">
        <v>61</v>
      </c>
      <c r="GQQ47" s="342" t="s">
        <v>269</v>
      </c>
      <c r="GQR47" s="342" t="s">
        <v>61</v>
      </c>
      <c r="GQS47" s="342" t="s">
        <v>269</v>
      </c>
      <c r="GQT47" s="342" t="s">
        <v>61</v>
      </c>
      <c r="GQU47" s="342" t="s">
        <v>269</v>
      </c>
      <c r="GQV47" s="342" t="s">
        <v>61</v>
      </c>
      <c r="GQW47" s="342" t="s">
        <v>269</v>
      </c>
      <c r="GQX47" s="342" t="s">
        <v>61</v>
      </c>
      <c r="GQY47" s="342" t="s">
        <v>269</v>
      </c>
      <c r="GQZ47" s="342" t="s">
        <v>61</v>
      </c>
      <c r="GRA47" s="342" t="s">
        <v>269</v>
      </c>
      <c r="GRB47" s="342" t="s">
        <v>61</v>
      </c>
      <c r="GRC47" s="342" t="s">
        <v>269</v>
      </c>
      <c r="GRD47" s="342" t="s">
        <v>61</v>
      </c>
      <c r="GRE47" s="342" t="s">
        <v>269</v>
      </c>
      <c r="GRF47" s="342" t="s">
        <v>61</v>
      </c>
      <c r="GRG47" s="342" t="s">
        <v>269</v>
      </c>
      <c r="GRH47" s="342" t="s">
        <v>61</v>
      </c>
      <c r="GRI47" s="342" t="s">
        <v>269</v>
      </c>
      <c r="GRJ47" s="342" t="s">
        <v>61</v>
      </c>
      <c r="GRK47" s="342" t="s">
        <v>269</v>
      </c>
      <c r="GRL47" s="342" t="s">
        <v>61</v>
      </c>
      <c r="GRM47" s="342" t="s">
        <v>269</v>
      </c>
      <c r="GRN47" s="342" t="s">
        <v>61</v>
      </c>
      <c r="GRO47" s="342" t="s">
        <v>269</v>
      </c>
      <c r="GRP47" s="342" t="s">
        <v>61</v>
      </c>
      <c r="GRQ47" s="342" t="s">
        <v>269</v>
      </c>
      <c r="GRR47" s="342" t="s">
        <v>61</v>
      </c>
      <c r="GRS47" s="342" t="s">
        <v>269</v>
      </c>
      <c r="GRT47" s="342" t="s">
        <v>61</v>
      </c>
      <c r="GRU47" s="342" t="s">
        <v>269</v>
      </c>
      <c r="GRV47" s="342" t="s">
        <v>61</v>
      </c>
      <c r="GRW47" s="342" t="s">
        <v>269</v>
      </c>
      <c r="GRX47" s="342" t="s">
        <v>61</v>
      </c>
      <c r="GRY47" s="342" t="s">
        <v>269</v>
      </c>
      <c r="GRZ47" s="342" t="s">
        <v>61</v>
      </c>
      <c r="GSA47" s="342" t="s">
        <v>269</v>
      </c>
      <c r="GSB47" s="342" t="s">
        <v>61</v>
      </c>
      <c r="GSC47" s="342" t="s">
        <v>269</v>
      </c>
      <c r="GSD47" s="342" t="s">
        <v>61</v>
      </c>
      <c r="GSE47" s="342" t="s">
        <v>269</v>
      </c>
      <c r="GSF47" s="342" t="s">
        <v>61</v>
      </c>
      <c r="GSG47" s="342" t="s">
        <v>269</v>
      </c>
      <c r="GSH47" s="342" t="s">
        <v>61</v>
      </c>
      <c r="GSI47" s="342" t="s">
        <v>269</v>
      </c>
      <c r="GSJ47" s="342" t="s">
        <v>61</v>
      </c>
      <c r="GSK47" s="342" t="s">
        <v>269</v>
      </c>
      <c r="GSL47" s="342" t="s">
        <v>61</v>
      </c>
      <c r="GSM47" s="342" t="s">
        <v>269</v>
      </c>
      <c r="GSN47" s="342" t="s">
        <v>61</v>
      </c>
      <c r="GSO47" s="342" t="s">
        <v>269</v>
      </c>
      <c r="GSP47" s="342" t="s">
        <v>61</v>
      </c>
      <c r="GSQ47" s="342" t="s">
        <v>269</v>
      </c>
      <c r="GSR47" s="342" t="s">
        <v>61</v>
      </c>
      <c r="GSS47" s="342" t="s">
        <v>269</v>
      </c>
      <c r="GST47" s="342" t="s">
        <v>61</v>
      </c>
      <c r="GSU47" s="342" t="s">
        <v>269</v>
      </c>
      <c r="GSV47" s="342" t="s">
        <v>61</v>
      </c>
      <c r="GSW47" s="342" t="s">
        <v>269</v>
      </c>
      <c r="GSX47" s="342" t="s">
        <v>61</v>
      </c>
      <c r="GSY47" s="342" t="s">
        <v>269</v>
      </c>
      <c r="GSZ47" s="342" t="s">
        <v>61</v>
      </c>
      <c r="GTA47" s="342" t="s">
        <v>269</v>
      </c>
      <c r="GTB47" s="342" t="s">
        <v>61</v>
      </c>
      <c r="GTC47" s="342" t="s">
        <v>269</v>
      </c>
      <c r="GTD47" s="342" t="s">
        <v>61</v>
      </c>
      <c r="GTE47" s="342" t="s">
        <v>269</v>
      </c>
      <c r="GTF47" s="342" t="s">
        <v>61</v>
      </c>
      <c r="GTG47" s="342" t="s">
        <v>269</v>
      </c>
      <c r="GTH47" s="342" t="s">
        <v>61</v>
      </c>
      <c r="GTI47" s="342" t="s">
        <v>269</v>
      </c>
      <c r="GTJ47" s="342" t="s">
        <v>61</v>
      </c>
      <c r="GTK47" s="342" t="s">
        <v>269</v>
      </c>
      <c r="GTL47" s="342" t="s">
        <v>61</v>
      </c>
      <c r="GTM47" s="342" t="s">
        <v>269</v>
      </c>
      <c r="GTN47" s="342" t="s">
        <v>61</v>
      </c>
      <c r="GTO47" s="342" t="s">
        <v>269</v>
      </c>
      <c r="GTP47" s="342" t="s">
        <v>61</v>
      </c>
      <c r="GTQ47" s="342" t="s">
        <v>269</v>
      </c>
      <c r="GTR47" s="342" t="s">
        <v>61</v>
      </c>
      <c r="GTS47" s="342" t="s">
        <v>269</v>
      </c>
      <c r="GTT47" s="342" t="s">
        <v>61</v>
      </c>
      <c r="GTU47" s="342" t="s">
        <v>269</v>
      </c>
      <c r="GTV47" s="342" t="s">
        <v>61</v>
      </c>
      <c r="GTW47" s="342" t="s">
        <v>269</v>
      </c>
      <c r="GTX47" s="342" t="s">
        <v>61</v>
      </c>
      <c r="GTY47" s="342" t="s">
        <v>269</v>
      </c>
      <c r="GTZ47" s="342" t="s">
        <v>61</v>
      </c>
      <c r="GUA47" s="342" t="s">
        <v>269</v>
      </c>
      <c r="GUB47" s="342" t="s">
        <v>61</v>
      </c>
      <c r="GUC47" s="342" t="s">
        <v>269</v>
      </c>
      <c r="GUD47" s="342" t="s">
        <v>61</v>
      </c>
      <c r="GUE47" s="342" t="s">
        <v>269</v>
      </c>
      <c r="GUF47" s="342" t="s">
        <v>61</v>
      </c>
      <c r="GUG47" s="342" t="s">
        <v>269</v>
      </c>
      <c r="GUH47" s="342" t="s">
        <v>61</v>
      </c>
      <c r="GUI47" s="342" t="s">
        <v>269</v>
      </c>
      <c r="GUJ47" s="342" t="s">
        <v>61</v>
      </c>
      <c r="GUK47" s="342" t="s">
        <v>269</v>
      </c>
      <c r="GUL47" s="342" t="s">
        <v>61</v>
      </c>
      <c r="GUM47" s="342" t="s">
        <v>269</v>
      </c>
      <c r="GUN47" s="342" t="s">
        <v>61</v>
      </c>
      <c r="GUO47" s="342" t="s">
        <v>269</v>
      </c>
      <c r="GUP47" s="342" t="s">
        <v>61</v>
      </c>
      <c r="GUQ47" s="342" t="s">
        <v>269</v>
      </c>
      <c r="GUR47" s="342" t="s">
        <v>61</v>
      </c>
      <c r="GUS47" s="342" t="s">
        <v>269</v>
      </c>
      <c r="GUT47" s="342" t="s">
        <v>61</v>
      </c>
      <c r="GUU47" s="342" t="s">
        <v>269</v>
      </c>
      <c r="GUV47" s="342" t="s">
        <v>61</v>
      </c>
      <c r="GUW47" s="342" t="s">
        <v>269</v>
      </c>
      <c r="GUX47" s="342" t="s">
        <v>61</v>
      </c>
      <c r="GUY47" s="342" t="s">
        <v>269</v>
      </c>
      <c r="GUZ47" s="342" t="s">
        <v>61</v>
      </c>
      <c r="GVA47" s="342" t="s">
        <v>269</v>
      </c>
      <c r="GVB47" s="342" t="s">
        <v>61</v>
      </c>
      <c r="GVC47" s="342" t="s">
        <v>269</v>
      </c>
      <c r="GVD47" s="342" t="s">
        <v>61</v>
      </c>
      <c r="GVE47" s="342" t="s">
        <v>269</v>
      </c>
      <c r="GVF47" s="342" t="s">
        <v>61</v>
      </c>
      <c r="GVG47" s="342" t="s">
        <v>269</v>
      </c>
      <c r="GVH47" s="342" t="s">
        <v>61</v>
      </c>
      <c r="GVI47" s="342" t="s">
        <v>269</v>
      </c>
      <c r="GVJ47" s="342" t="s">
        <v>61</v>
      </c>
      <c r="GVK47" s="342" t="s">
        <v>269</v>
      </c>
      <c r="GVL47" s="342" t="s">
        <v>61</v>
      </c>
      <c r="GVM47" s="342" t="s">
        <v>269</v>
      </c>
      <c r="GVN47" s="342" t="s">
        <v>61</v>
      </c>
      <c r="GVO47" s="342" t="s">
        <v>269</v>
      </c>
      <c r="GVP47" s="342" t="s">
        <v>61</v>
      </c>
      <c r="GVQ47" s="342" t="s">
        <v>269</v>
      </c>
      <c r="GVR47" s="342" t="s">
        <v>61</v>
      </c>
      <c r="GVS47" s="342" t="s">
        <v>269</v>
      </c>
      <c r="GVT47" s="342" t="s">
        <v>61</v>
      </c>
      <c r="GVU47" s="342" t="s">
        <v>269</v>
      </c>
      <c r="GVV47" s="342" t="s">
        <v>61</v>
      </c>
      <c r="GVW47" s="342" t="s">
        <v>269</v>
      </c>
      <c r="GVX47" s="342" t="s">
        <v>61</v>
      </c>
      <c r="GVY47" s="342" t="s">
        <v>269</v>
      </c>
      <c r="GVZ47" s="342" t="s">
        <v>61</v>
      </c>
      <c r="GWA47" s="342" t="s">
        <v>269</v>
      </c>
      <c r="GWB47" s="342" t="s">
        <v>61</v>
      </c>
      <c r="GWC47" s="342" t="s">
        <v>269</v>
      </c>
      <c r="GWD47" s="342" t="s">
        <v>61</v>
      </c>
      <c r="GWE47" s="342" t="s">
        <v>269</v>
      </c>
      <c r="GWF47" s="342" t="s">
        <v>61</v>
      </c>
      <c r="GWG47" s="342" t="s">
        <v>269</v>
      </c>
      <c r="GWH47" s="342" t="s">
        <v>61</v>
      </c>
      <c r="GWI47" s="342" t="s">
        <v>269</v>
      </c>
      <c r="GWJ47" s="342" t="s">
        <v>61</v>
      </c>
      <c r="GWK47" s="342" t="s">
        <v>269</v>
      </c>
      <c r="GWL47" s="342" t="s">
        <v>61</v>
      </c>
      <c r="GWM47" s="342" t="s">
        <v>269</v>
      </c>
      <c r="GWN47" s="342" t="s">
        <v>61</v>
      </c>
      <c r="GWO47" s="342" t="s">
        <v>269</v>
      </c>
      <c r="GWP47" s="342" t="s">
        <v>61</v>
      </c>
      <c r="GWQ47" s="342" t="s">
        <v>269</v>
      </c>
      <c r="GWR47" s="342" t="s">
        <v>61</v>
      </c>
      <c r="GWS47" s="342" t="s">
        <v>269</v>
      </c>
      <c r="GWT47" s="342" t="s">
        <v>61</v>
      </c>
      <c r="GWU47" s="342" t="s">
        <v>269</v>
      </c>
      <c r="GWV47" s="342" t="s">
        <v>61</v>
      </c>
      <c r="GWW47" s="342" t="s">
        <v>269</v>
      </c>
      <c r="GWX47" s="342" t="s">
        <v>61</v>
      </c>
      <c r="GWY47" s="342" t="s">
        <v>269</v>
      </c>
      <c r="GWZ47" s="342" t="s">
        <v>61</v>
      </c>
      <c r="GXA47" s="342" t="s">
        <v>269</v>
      </c>
      <c r="GXB47" s="342" t="s">
        <v>61</v>
      </c>
      <c r="GXC47" s="342" t="s">
        <v>269</v>
      </c>
      <c r="GXD47" s="342" t="s">
        <v>61</v>
      </c>
      <c r="GXE47" s="342" t="s">
        <v>269</v>
      </c>
      <c r="GXF47" s="342" t="s">
        <v>61</v>
      </c>
      <c r="GXG47" s="342" t="s">
        <v>269</v>
      </c>
      <c r="GXH47" s="342" t="s">
        <v>61</v>
      </c>
      <c r="GXI47" s="342" t="s">
        <v>269</v>
      </c>
      <c r="GXJ47" s="342" t="s">
        <v>61</v>
      </c>
      <c r="GXK47" s="342" t="s">
        <v>269</v>
      </c>
      <c r="GXL47" s="342" t="s">
        <v>61</v>
      </c>
      <c r="GXM47" s="342" t="s">
        <v>269</v>
      </c>
      <c r="GXN47" s="342" t="s">
        <v>61</v>
      </c>
      <c r="GXO47" s="342" t="s">
        <v>269</v>
      </c>
      <c r="GXP47" s="342" t="s">
        <v>61</v>
      </c>
      <c r="GXQ47" s="342" t="s">
        <v>269</v>
      </c>
      <c r="GXR47" s="342" t="s">
        <v>61</v>
      </c>
      <c r="GXS47" s="342" t="s">
        <v>269</v>
      </c>
      <c r="GXT47" s="342" t="s">
        <v>61</v>
      </c>
      <c r="GXU47" s="342" t="s">
        <v>269</v>
      </c>
      <c r="GXV47" s="342" t="s">
        <v>61</v>
      </c>
      <c r="GXW47" s="342" t="s">
        <v>269</v>
      </c>
      <c r="GXX47" s="342" t="s">
        <v>61</v>
      </c>
      <c r="GXY47" s="342" t="s">
        <v>269</v>
      </c>
      <c r="GXZ47" s="342" t="s">
        <v>61</v>
      </c>
      <c r="GYA47" s="342" t="s">
        <v>269</v>
      </c>
      <c r="GYB47" s="342" t="s">
        <v>61</v>
      </c>
      <c r="GYC47" s="342" t="s">
        <v>269</v>
      </c>
      <c r="GYD47" s="342" t="s">
        <v>61</v>
      </c>
      <c r="GYE47" s="342" t="s">
        <v>269</v>
      </c>
      <c r="GYF47" s="342" t="s">
        <v>61</v>
      </c>
      <c r="GYG47" s="342" t="s">
        <v>269</v>
      </c>
      <c r="GYH47" s="342" t="s">
        <v>61</v>
      </c>
      <c r="GYI47" s="342" t="s">
        <v>269</v>
      </c>
      <c r="GYJ47" s="342" t="s">
        <v>61</v>
      </c>
      <c r="GYK47" s="342" t="s">
        <v>269</v>
      </c>
      <c r="GYL47" s="342" t="s">
        <v>61</v>
      </c>
      <c r="GYM47" s="342" t="s">
        <v>269</v>
      </c>
      <c r="GYN47" s="342" t="s">
        <v>61</v>
      </c>
      <c r="GYO47" s="342" t="s">
        <v>269</v>
      </c>
      <c r="GYP47" s="342" t="s">
        <v>61</v>
      </c>
      <c r="GYQ47" s="342" t="s">
        <v>269</v>
      </c>
      <c r="GYR47" s="342" t="s">
        <v>61</v>
      </c>
      <c r="GYS47" s="342" t="s">
        <v>269</v>
      </c>
      <c r="GYT47" s="342" t="s">
        <v>61</v>
      </c>
      <c r="GYU47" s="342" t="s">
        <v>269</v>
      </c>
      <c r="GYV47" s="342" t="s">
        <v>61</v>
      </c>
      <c r="GYW47" s="342" t="s">
        <v>269</v>
      </c>
      <c r="GYX47" s="342" t="s">
        <v>61</v>
      </c>
      <c r="GYY47" s="342" t="s">
        <v>269</v>
      </c>
      <c r="GYZ47" s="342" t="s">
        <v>61</v>
      </c>
      <c r="GZA47" s="342" t="s">
        <v>269</v>
      </c>
      <c r="GZB47" s="342" t="s">
        <v>61</v>
      </c>
      <c r="GZC47" s="342" t="s">
        <v>269</v>
      </c>
      <c r="GZD47" s="342" t="s">
        <v>61</v>
      </c>
      <c r="GZE47" s="342" t="s">
        <v>269</v>
      </c>
      <c r="GZF47" s="342" t="s">
        <v>61</v>
      </c>
      <c r="GZG47" s="342" t="s">
        <v>269</v>
      </c>
      <c r="GZH47" s="342" t="s">
        <v>61</v>
      </c>
      <c r="GZI47" s="342" t="s">
        <v>269</v>
      </c>
      <c r="GZJ47" s="342" t="s">
        <v>61</v>
      </c>
      <c r="GZK47" s="342" t="s">
        <v>269</v>
      </c>
      <c r="GZL47" s="342" t="s">
        <v>61</v>
      </c>
      <c r="GZM47" s="342" t="s">
        <v>269</v>
      </c>
      <c r="GZN47" s="342" t="s">
        <v>61</v>
      </c>
      <c r="GZO47" s="342" t="s">
        <v>269</v>
      </c>
      <c r="GZP47" s="342" t="s">
        <v>61</v>
      </c>
      <c r="GZQ47" s="342" t="s">
        <v>269</v>
      </c>
      <c r="GZR47" s="342" t="s">
        <v>61</v>
      </c>
      <c r="GZS47" s="342" t="s">
        <v>269</v>
      </c>
      <c r="GZT47" s="342" t="s">
        <v>61</v>
      </c>
      <c r="GZU47" s="342" t="s">
        <v>269</v>
      </c>
      <c r="GZV47" s="342" t="s">
        <v>61</v>
      </c>
      <c r="GZW47" s="342" t="s">
        <v>269</v>
      </c>
      <c r="GZX47" s="342" t="s">
        <v>61</v>
      </c>
      <c r="GZY47" s="342" t="s">
        <v>269</v>
      </c>
      <c r="GZZ47" s="342" t="s">
        <v>61</v>
      </c>
      <c r="HAA47" s="342" t="s">
        <v>269</v>
      </c>
      <c r="HAB47" s="342" t="s">
        <v>61</v>
      </c>
      <c r="HAC47" s="342" t="s">
        <v>269</v>
      </c>
      <c r="HAD47" s="342" t="s">
        <v>61</v>
      </c>
      <c r="HAE47" s="342" t="s">
        <v>269</v>
      </c>
      <c r="HAF47" s="342" t="s">
        <v>61</v>
      </c>
      <c r="HAG47" s="342" t="s">
        <v>269</v>
      </c>
      <c r="HAH47" s="342" t="s">
        <v>61</v>
      </c>
      <c r="HAI47" s="342" t="s">
        <v>269</v>
      </c>
      <c r="HAJ47" s="342" t="s">
        <v>61</v>
      </c>
      <c r="HAK47" s="342" t="s">
        <v>269</v>
      </c>
      <c r="HAL47" s="342" t="s">
        <v>61</v>
      </c>
      <c r="HAM47" s="342" t="s">
        <v>269</v>
      </c>
      <c r="HAN47" s="342" t="s">
        <v>61</v>
      </c>
      <c r="HAO47" s="342" t="s">
        <v>269</v>
      </c>
      <c r="HAP47" s="342" t="s">
        <v>61</v>
      </c>
      <c r="HAQ47" s="342" t="s">
        <v>269</v>
      </c>
      <c r="HAR47" s="342" t="s">
        <v>61</v>
      </c>
      <c r="HAS47" s="342" t="s">
        <v>269</v>
      </c>
      <c r="HAT47" s="342" t="s">
        <v>61</v>
      </c>
      <c r="HAU47" s="342" t="s">
        <v>269</v>
      </c>
      <c r="HAV47" s="342" t="s">
        <v>61</v>
      </c>
      <c r="HAW47" s="342" t="s">
        <v>269</v>
      </c>
      <c r="HAX47" s="342" t="s">
        <v>61</v>
      </c>
      <c r="HAY47" s="342" t="s">
        <v>269</v>
      </c>
      <c r="HAZ47" s="342" t="s">
        <v>61</v>
      </c>
      <c r="HBA47" s="342" t="s">
        <v>269</v>
      </c>
      <c r="HBB47" s="342" t="s">
        <v>61</v>
      </c>
      <c r="HBC47" s="342" t="s">
        <v>269</v>
      </c>
      <c r="HBD47" s="342" t="s">
        <v>61</v>
      </c>
      <c r="HBE47" s="342" t="s">
        <v>269</v>
      </c>
      <c r="HBF47" s="342" t="s">
        <v>61</v>
      </c>
      <c r="HBG47" s="342" t="s">
        <v>269</v>
      </c>
      <c r="HBH47" s="342" t="s">
        <v>61</v>
      </c>
      <c r="HBI47" s="342" t="s">
        <v>269</v>
      </c>
      <c r="HBJ47" s="342" t="s">
        <v>61</v>
      </c>
      <c r="HBK47" s="342" t="s">
        <v>269</v>
      </c>
      <c r="HBL47" s="342" t="s">
        <v>61</v>
      </c>
      <c r="HBM47" s="342" t="s">
        <v>269</v>
      </c>
      <c r="HBN47" s="342" t="s">
        <v>61</v>
      </c>
      <c r="HBO47" s="342" t="s">
        <v>269</v>
      </c>
      <c r="HBP47" s="342" t="s">
        <v>61</v>
      </c>
      <c r="HBQ47" s="342" t="s">
        <v>269</v>
      </c>
      <c r="HBR47" s="342" t="s">
        <v>61</v>
      </c>
      <c r="HBS47" s="342" t="s">
        <v>269</v>
      </c>
      <c r="HBT47" s="342" t="s">
        <v>61</v>
      </c>
      <c r="HBU47" s="342" t="s">
        <v>269</v>
      </c>
      <c r="HBV47" s="342" t="s">
        <v>61</v>
      </c>
      <c r="HBW47" s="342" t="s">
        <v>269</v>
      </c>
      <c r="HBX47" s="342" t="s">
        <v>61</v>
      </c>
      <c r="HBY47" s="342" t="s">
        <v>269</v>
      </c>
      <c r="HBZ47" s="342" t="s">
        <v>61</v>
      </c>
      <c r="HCA47" s="342" t="s">
        <v>269</v>
      </c>
      <c r="HCB47" s="342" t="s">
        <v>61</v>
      </c>
      <c r="HCC47" s="342" t="s">
        <v>269</v>
      </c>
      <c r="HCD47" s="342" t="s">
        <v>61</v>
      </c>
      <c r="HCE47" s="342" t="s">
        <v>269</v>
      </c>
      <c r="HCF47" s="342" t="s">
        <v>61</v>
      </c>
      <c r="HCG47" s="342" t="s">
        <v>269</v>
      </c>
      <c r="HCH47" s="342" t="s">
        <v>61</v>
      </c>
      <c r="HCI47" s="342" t="s">
        <v>269</v>
      </c>
      <c r="HCJ47" s="342" t="s">
        <v>61</v>
      </c>
      <c r="HCK47" s="342" t="s">
        <v>269</v>
      </c>
      <c r="HCL47" s="342" t="s">
        <v>61</v>
      </c>
      <c r="HCM47" s="342" t="s">
        <v>269</v>
      </c>
      <c r="HCN47" s="342" t="s">
        <v>61</v>
      </c>
      <c r="HCO47" s="342" t="s">
        <v>269</v>
      </c>
      <c r="HCP47" s="342" t="s">
        <v>61</v>
      </c>
      <c r="HCQ47" s="342" t="s">
        <v>269</v>
      </c>
      <c r="HCR47" s="342" t="s">
        <v>61</v>
      </c>
      <c r="HCS47" s="342" t="s">
        <v>269</v>
      </c>
      <c r="HCT47" s="342" t="s">
        <v>61</v>
      </c>
      <c r="HCU47" s="342" t="s">
        <v>269</v>
      </c>
      <c r="HCV47" s="342" t="s">
        <v>61</v>
      </c>
      <c r="HCW47" s="342" t="s">
        <v>269</v>
      </c>
      <c r="HCX47" s="342" t="s">
        <v>61</v>
      </c>
      <c r="HCY47" s="342" t="s">
        <v>269</v>
      </c>
      <c r="HCZ47" s="342" t="s">
        <v>61</v>
      </c>
      <c r="HDA47" s="342" t="s">
        <v>269</v>
      </c>
      <c r="HDB47" s="342" t="s">
        <v>61</v>
      </c>
      <c r="HDC47" s="342" t="s">
        <v>269</v>
      </c>
      <c r="HDD47" s="342" t="s">
        <v>61</v>
      </c>
      <c r="HDE47" s="342" t="s">
        <v>269</v>
      </c>
      <c r="HDF47" s="342" t="s">
        <v>61</v>
      </c>
      <c r="HDG47" s="342" t="s">
        <v>269</v>
      </c>
      <c r="HDH47" s="342" t="s">
        <v>61</v>
      </c>
      <c r="HDI47" s="342" t="s">
        <v>269</v>
      </c>
      <c r="HDJ47" s="342" t="s">
        <v>61</v>
      </c>
      <c r="HDK47" s="342" t="s">
        <v>269</v>
      </c>
      <c r="HDL47" s="342" t="s">
        <v>61</v>
      </c>
      <c r="HDM47" s="342" t="s">
        <v>269</v>
      </c>
      <c r="HDN47" s="342" t="s">
        <v>61</v>
      </c>
      <c r="HDO47" s="342" t="s">
        <v>269</v>
      </c>
      <c r="HDP47" s="342" t="s">
        <v>61</v>
      </c>
      <c r="HDQ47" s="342" t="s">
        <v>269</v>
      </c>
      <c r="HDR47" s="342" t="s">
        <v>61</v>
      </c>
      <c r="HDS47" s="342" t="s">
        <v>269</v>
      </c>
      <c r="HDT47" s="342" t="s">
        <v>61</v>
      </c>
      <c r="HDU47" s="342" t="s">
        <v>269</v>
      </c>
      <c r="HDV47" s="342" t="s">
        <v>61</v>
      </c>
      <c r="HDW47" s="342" t="s">
        <v>269</v>
      </c>
      <c r="HDX47" s="342" t="s">
        <v>61</v>
      </c>
      <c r="HDY47" s="342" t="s">
        <v>269</v>
      </c>
      <c r="HDZ47" s="342" t="s">
        <v>61</v>
      </c>
      <c r="HEA47" s="342" t="s">
        <v>269</v>
      </c>
      <c r="HEB47" s="342" t="s">
        <v>61</v>
      </c>
      <c r="HEC47" s="342" t="s">
        <v>269</v>
      </c>
      <c r="HED47" s="342" t="s">
        <v>61</v>
      </c>
      <c r="HEE47" s="342" t="s">
        <v>269</v>
      </c>
      <c r="HEF47" s="342" t="s">
        <v>61</v>
      </c>
      <c r="HEG47" s="342" t="s">
        <v>269</v>
      </c>
      <c r="HEH47" s="342" t="s">
        <v>61</v>
      </c>
      <c r="HEI47" s="342" t="s">
        <v>269</v>
      </c>
      <c r="HEJ47" s="342" t="s">
        <v>61</v>
      </c>
      <c r="HEK47" s="342" t="s">
        <v>269</v>
      </c>
      <c r="HEL47" s="342" t="s">
        <v>61</v>
      </c>
      <c r="HEM47" s="342" t="s">
        <v>269</v>
      </c>
      <c r="HEN47" s="342" t="s">
        <v>61</v>
      </c>
      <c r="HEO47" s="342" t="s">
        <v>269</v>
      </c>
      <c r="HEP47" s="342" t="s">
        <v>61</v>
      </c>
      <c r="HEQ47" s="342" t="s">
        <v>269</v>
      </c>
      <c r="HER47" s="342" t="s">
        <v>61</v>
      </c>
      <c r="HES47" s="342" t="s">
        <v>269</v>
      </c>
      <c r="HET47" s="342" t="s">
        <v>61</v>
      </c>
      <c r="HEU47" s="342" t="s">
        <v>269</v>
      </c>
      <c r="HEV47" s="342" t="s">
        <v>61</v>
      </c>
      <c r="HEW47" s="342" t="s">
        <v>269</v>
      </c>
      <c r="HEX47" s="342" t="s">
        <v>61</v>
      </c>
      <c r="HEY47" s="342" t="s">
        <v>269</v>
      </c>
      <c r="HEZ47" s="342" t="s">
        <v>61</v>
      </c>
      <c r="HFA47" s="342" t="s">
        <v>269</v>
      </c>
      <c r="HFB47" s="342" t="s">
        <v>61</v>
      </c>
      <c r="HFC47" s="342" t="s">
        <v>269</v>
      </c>
      <c r="HFD47" s="342" t="s">
        <v>61</v>
      </c>
      <c r="HFE47" s="342" t="s">
        <v>269</v>
      </c>
      <c r="HFF47" s="342" t="s">
        <v>61</v>
      </c>
      <c r="HFG47" s="342" t="s">
        <v>269</v>
      </c>
      <c r="HFH47" s="342" t="s">
        <v>61</v>
      </c>
      <c r="HFI47" s="342" t="s">
        <v>269</v>
      </c>
      <c r="HFJ47" s="342" t="s">
        <v>61</v>
      </c>
      <c r="HFK47" s="342" t="s">
        <v>269</v>
      </c>
      <c r="HFL47" s="342" t="s">
        <v>61</v>
      </c>
      <c r="HFM47" s="342" t="s">
        <v>269</v>
      </c>
      <c r="HFN47" s="342" t="s">
        <v>61</v>
      </c>
      <c r="HFO47" s="342" t="s">
        <v>269</v>
      </c>
      <c r="HFP47" s="342" t="s">
        <v>61</v>
      </c>
      <c r="HFQ47" s="342" t="s">
        <v>269</v>
      </c>
      <c r="HFR47" s="342" t="s">
        <v>61</v>
      </c>
      <c r="HFS47" s="342" t="s">
        <v>269</v>
      </c>
      <c r="HFT47" s="342" t="s">
        <v>61</v>
      </c>
      <c r="HFU47" s="342" t="s">
        <v>269</v>
      </c>
      <c r="HFV47" s="342" t="s">
        <v>61</v>
      </c>
      <c r="HFW47" s="342" t="s">
        <v>269</v>
      </c>
      <c r="HFX47" s="342" t="s">
        <v>61</v>
      </c>
      <c r="HFY47" s="342" t="s">
        <v>269</v>
      </c>
      <c r="HFZ47" s="342" t="s">
        <v>61</v>
      </c>
      <c r="HGA47" s="342" t="s">
        <v>269</v>
      </c>
      <c r="HGB47" s="342" t="s">
        <v>61</v>
      </c>
      <c r="HGC47" s="342" t="s">
        <v>269</v>
      </c>
      <c r="HGD47" s="342" t="s">
        <v>61</v>
      </c>
      <c r="HGE47" s="342" t="s">
        <v>269</v>
      </c>
      <c r="HGF47" s="342" t="s">
        <v>61</v>
      </c>
      <c r="HGG47" s="342" t="s">
        <v>269</v>
      </c>
      <c r="HGH47" s="342" t="s">
        <v>61</v>
      </c>
      <c r="HGI47" s="342" t="s">
        <v>269</v>
      </c>
      <c r="HGJ47" s="342" t="s">
        <v>61</v>
      </c>
      <c r="HGK47" s="342" t="s">
        <v>269</v>
      </c>
      <c r="HGL47" s="342" t="s">
        <v>61</v>
      </c>
      <c r="HGM47" s="342" t="s">
        <v>269</v>
      </c>
      <c r="HGN47" s="342" t="s">
        <v>61</v>
      </c>
      <c r="HGO47" s="342" t="s">
        <v>269</v>
      </c>
      <c r="HGP47" s="342" t="s">
        <v>61</v>
      </c>
      <c r="HGQ47" s="342" t="s">
        <v>269</v>
      </c>
      <c r="HGR47" s="342" t="s">
        <v>61</v>
      </c>
      <c r="HGS47" s="342" t="s">
        <v>269</v>
      </c>
      <c r="HGT47" s="342" t="s">
        <v>61</v>
      </c>
      <c r="HGU47" s="342" t="s">
        <v>269</v>
      </c>
      <c r="HGV47" s="342" t="s">
        <v>61</v>
      </c>
      <c r="HGW47" s="342" t="s">
        <v>269</v>
      </c>
      <c r="HGX47" s="342" t="s">
        <v>61</v>
      </c>
      <c r="HGY47" s="342" t="s">
        <v>269</v>
      </c>
      <c r="HGZ47" s="342" t="s">
        <v>61</v>
      </c>
      <c r="HHA47" s="342" t="s">
        <v>269</v>
      </c>
      <c r="HHB47" s="342" t="s">
        <v>61</v>
      </c>
      <c r="HHC47" s="342" t="s">
        <v>269</v>
      </c>
      <c r="HHD47" s="342" t="s">
        <v>61</v>
      </c>
      <c r="HHE47" s="342" t="s">
        <v>269</v>
      </c>
      <c r="HHF47" s="342" t="s">
        <v>61</v>
      </c>
      <c r="HHG47" s="342" t="s">
        <v>269</v>
      </c>
      <c r="HHH47" s="342" t="s">
        <v>61</v>
      </c>
      <c r="HHI47" s="342" t="s">
        <v>269</v>
      </c>
      <c r="HHJ47" s="342" t="s">
        <v>61</v>
      </c>
      <c r="HHK47" s="342" t="s">
        <v>269</v>
      </c>
      <c r="HHL47" s="342" t="s">
        <v>61</v>
      </c>
      <c r="HHM47" s="342" t="s">
        <v>269</v>
      </c>
      <c r="HHN47" s="342" t="s">
        <v>61</v>
      </c>
      <c r="HHO47" s="342" t="s">
        <v>269</v>
      </c>
      <c r="HHP47" s="342" t="s">
        <v>61</v>
      </c>
      <c r="HHQ47" s="342" t="s">
        <v>269</v>
      </c>
      <c r="HHR47" s="342" t="s">
        <v>61</v>
      </c>
      <c r="HHS47" s="342" t="s">
        <v>269</v>
      </c>
      <c r="HHT47" s="342" t="s">
        <v>61</v>
      </c>
      <c r="HHU47" s="342" t="s">
        <v>269</v>
      </c>
      <c r="HHV47" s="342" t="s">
        <v>61</v>
      </c>
      <c r="HHW47" s="342" t="s">
        <v>269</v>
      </c>
      <c r="HHX47" s="342" t="s">
        <v>61</v>
      </c>
      <c r="HHY47" s="342" t="s">
        <v>269</v>
      </c>
      <c r="HHZ47" s="342" t="s">
        <v>61</v>
      </c>
      <c r="HIA47" s="342" t="s">
        <v>269</v>
      </c>
      <c r="HIB47" s="342" t="s">
        <v>61</v>
      </c>
      <c r="HIC47" s="342" t="s">
        <v>269</v>
      </c>
      <c r="HID47" s="342" t="s">
        <v>61</v>
      </c>
      <c r="HIE47" s="342" t="s">
        <v>269</v>
      </c>
      <c r="HIF47" s="342" t="s">
        <v>61</v>
      </c>
      <c r="HIG47" s="342" t="s">
        <v>269</v>
      </c>
      <c r="HIH47" s="342" t="s">
        <v>61</v>
      </c>
      <c r="HII47" s="342" t="s">
        <v>269</v>
      </c>
      <c r="HIJ47" s="342" t="s">
        <v>61</v>
      </c>
      <c r="HIK47" s="342" t="s">
        <v>269</v>
      </c>
      <c r="HIL47" s="342" t="s">
        <v>61</v>
      </c>
      <c r="HIM47" s="342" t="s">
        <v>269</v>
      </c>
      <c r="HIN47" s="342" t="s">
        <v>61</v>
      </c>
      <c r="HIO47" s="342" t="s">
        <v>269</v>
      </c>
      <c r="HIP47" s="342" t="s">
        <v>61</v>
      </c>
      <c r="HIQ47" s="342" t="s">
        <v>269</v>
      </c>
      <c r="HIR47" s="342" t="s">
        <v>61</v>
      </c>
      <c r="HIS47" s="342" t="s">
        <v>269</v>
      </c>
      <c r="HIT47" s="342" t="s">
        <v>61</v>
      </c>
      <c r="HIU47" s="342" t="s">
        <v>269</v>
      </c>
      <c r="HIV47" s="342" t="s">
        <v>61</v>
      </c>
      <c r="HIW47" s="342" t="s">
        <v>269</v>
      </c>
      <c r="HIX47" s="342" t="s">
        <v>61</v>
      </c>
      <c r="HIY47" s="342" t="s">
        <v>269</v>
      </c>
      <c r="HIZ47" s="342" t="s">
        <v>61</v>
      </c>
      <c r="HJA47" s="342" t="s">
        <v>269</v>
      </c>
      <c r="HJB47" s="342" t="s">
        <v>61</v>
      </c>
      <c r="HJC47" s="342" t="s">
        <v>269</v>
      </c>
      <c r="HJD47" s="342" t="s">
        <v>61</v>
      </c>
      <c r="HJE47" s="342" t="s">
        <v>269</v>
      </c>
      <c r="HJF47" s="342" t="s">
        <v>61</v>
      </c>
      <c r="HJG47" s="342" t="s">
        <v>269</v>
      </c>
      <c r="HJH47" s="342" t="s">
        <v>61</v>
      </c>
      <c r="HJI47" s="342" t="s">
        <v>269</v>
      </c>
      <c r="HJJ47" s="342" t="s">
        <v>61</v>
      </c>
      <c r="HJK47" s="342" t="s">
        <v>269</v>
      </c>
      <c r="HJL47" s="342" t="s">
        <v>61</v>
      </c>
      <c r="HJM47" s="342" t="s">
        <v>269</v>
      </c>
      <c r="HJN47" s="342" t="s">
        <v>61</v>
      </c>
      <c r="HJO47" s="342" t="s">
        <v>269</v>
      </c>
      <c r="HJP47" s="342" t="s">
        <v>61</v>
      </c>
      <c r="HJQ47" s="342" t="s">
        <v>269</v>
      </c>
      <c r="HJR47" s="342" t="s">
        <v>61</v>
      </c>
      <c r="HJS47" s="342" t="s">
        <v>269</v>
      </c>
      <c r="HJT47" s="342" t="s">
        <v>61</v>
      </c>
      <c r="HJU47" s="342" t="s">
        <v>269</v>
      </c>
      <c r="HJV47" s="342" t="s">
        <v>61</v>
      </c>
      <c r="HJW47" s="342" t="s">
        <v>269</v>
      </c>
      <c r="HJX47" s="342" t="s">
        <v>61</v>
      </c>
      <c r="HJY47" s="342" t="s">
        <v>269</v>
      </c>
      <c r="HJZ47" s="342" t="s">
        <v>61</v>
      </c>
      <c r="HKA47" s="342" t="s">
        <v>269</v>
      </c>
      <c r="HKB47" s="342" t="s">
        <v>61</v>
      </c>
      <c r="HKC47" s="342" t="s">
        <v>269</v>
      </c>
      <c r="HKD47" s="342" t="s">
        <v>61</v>
      </c>
      <c r="HKE47" s="342" t="s">
        <v>269</v>
      </c>
      <c r="HKF47" s="342" t="s">
        <v>61</v>
      </c>
      <c r="HKG47" s="342" t="s">
        <v>269</v>
      </c>
      <c r="HKH47" s="342" t="s">
        <v>61</v>
      </c>
      <c r="HKI47" s="342" t="s">
        <v>269</v>
      </c>
      <c r="HKJ47" s="342" t="s">
        <v>61</v>
      </c>
      <c r="HKK47" s="342" t="s">
        <v>269</v>
      </c>
      <c r="HKL47" s="342" t="s">
        <v>61</v>
      </c>
      <c r="HKM47" s="342" t="s">
        <v>269</v>
      </c>
      <c r="HKN47" s="342" t="s">
        <v>61</v>
      </c>
      <c r="HKO47" s="342" t="s">
        <v>269</v>
      </c>
      <c r="HKP47" s="342" t="s">
        <v>61</v>
      </c>
      <c r="HKQ47" s="342" t="s">
        <v>269</v>
      </c>
      <c r="HKR47" s="342" t="s">
        <v>61</v>
      </c>
      <c r="HKS47" s="342" t="s">
        <v>269</v>
      </c>
      <c r="HKT47" s="342" t="s">
        <v>61</v>
      </c>
      <c r="HKU47" s="342" t="s">
        <v>269</v>
      </c>
      <c r="HKV47" s="342" t="s">
        <v>61</v>
      </c>
      <c r="HKW47" s="342" t="s">
        <v>269</v>
      </c>
      <c r="HKX47" s="342" t="s">
        <v>61</v>
      </c>
      <c r="HKY47" s="342" t="s">
        <v>269</v>
      </c>
      <c r="HKZ47" s="342" t="s">
        <v>61</v>
      </c>
      <c r="HLA47" s="342" t="s">
        <v>269</v>
      </c>
      <c r="HLB47" s="342" t="s">
        <v>61</v>
      </c>
      <c r="HLC47" s="342" t="s">
        <v>269</v>
      </c>
      <c r="HLD47" s="342" t="s">
        <v>61</v>
      </c>
      <c r="HLE47" s="342" t="s">
        <v>269</v>
      </c>
      <c r="HLF47" s="342" t="s">
        <v>61</v>
      </c>
      <c r="HLG47" s="342" t="s">
        <v>269</v>
      </c>
      <c r="HLH47" s="342" t="s">
        <v>61</v>
      </c>
      <c r="HLI47" s="342" t="s">
        <v>269</v>
      </c>
      <c r="HLJ47" s="342" t="s">
        <v>61</v>
      </c>
      <c r="HLK47" s="342" t="s">
        <v>269</v>
      </c>
      <c r="HLL47" s="342" t="s">
        <v>61</v>
      </c>
      <c r="HLM47" s="342" t="s">
        <v>269</v>
      </c>
      <c r="HLN47" s="342" t="s">
        <v>61</v>
      </c>
      <c r="HLO47" s="342" t="s">
        <v>269</v>
      </c>
      <c r="HLP47" s="342" t="s">
        <v>61</v>
      </c>
      <c r="HLQ47" s="342" t="s">
        <v>269</v>
      </c>
      <c r="HLR47" s="342" t="s">
        <v>61</v>
      </c>
      <c r="HLS47" s="342" t="s">
        <v>269</v>
      </c>
      <c r="HLT47" s="342" t="s">
        <v>61</v>
      </c>
      <c r="HLU47" s="342" t="s">
        <v>269</v>
      </c>
      <c r="HLV47" s="342" t="s">
        <v>61</v>
      </c>
      <c r="HLW47" s="342" t="s">
        <v>269</v>
      </c>
      <c r="HLX47" s="342" t="s">
        <v>61</v>
      </c>
      <c r="HLY47" s="342" t="s">
        <v>269</v>
      </c>
      <c r="HLZ47" s="342" t="s">
        <v>61</v>
      </c>
      <c r="HMA47" s="342" t="s">
        <v>269</v>
      </c>
      <c r="HMB47" s="342" t="s">
        <v>61</v>
      </c>
      <c r="HMC47" s="342" t="s">
        <v>269</v>
      </c>
      <c r="HMD47" s="342" t="s">
        <v>61</v>
      </c>
      <c r="HME47" s="342" t="s">
        <v>269</v>
      </c>
      <c r="HMF47" s="342" t="s">
        <v>61</v>
      </c>
      <c r="HMG47" s="342" t="s">
        <v>269</v>
      </c>
      <c r="HMH47" s="342" t="s">
        <v>61</v>
      </c>
      <c r="HMI47" s="342" t="s">
        <v>269</v>
      </c>
      <c r="HMJ47" s="342" t="s">
        <v>61</v>
      </c>
      <c r="HMK47" s="342" t="s">
        <v>269</v>
      </c>
      <c r="HML47" s="342" t="s">
        <v>61</v>
      </c>
      <c r="HMM47" s="342" t="s">
        <v>269</v>
      </c>
      <c r="HMN47" s="342" t="s">
        <v>61</v>
      </c>
      <c r="HMO47" s="342" t="s">
        <v>269</v>
      </c>
      <c r="HMP47" s="342" t="s">
        <v>61</v>
      </c>
      <c r="HMQ47" s="342" t="s">
        <v>269</v>
      </c>
      <c r="HMR47" s="342" t="s">
        <v>61</v>
      </c>
      <c r="HMS47" s="342" t="s">
        <v>269</v>
      </c>
      <c r="HMT47" s="342" t="s">
        <v>61</v>
      </c>
      <c r="HMU47" s="342" t="s">
        <v>269</v>
      </c>
      <c r="HMV47" s="342" t="s">
        <v>61</v>
      </c>
      <c r="HMW47" s="342" t="s">
        <v>269</v>
      </c>
      <c r="HMX47" s="342" t="s">
        <v>61</v>
      </c>
      <c r="HMY47" s="342" t="s">
        <v>269</v>
      </c>
      <c r="HMZ47" s="342" t="s">
        <v>61</v>
      </c>
      <c r="HNA47" s="342" t="s">
        <v>269</v>
      </c>
      <c r="HNB47" s="342" t="s">
        <v>61</v>
      </c>
      <c r="HNC47" s="342" t="s">
        <v>269</v>
      </c>
      <c r="HND47" s="342" t="s">
        <v>61</v>
      </c>
      <c r="HNE47" s="342" t="s">
        <v>269</v>
      </c>
      <c r="HNF47" s="342" t="s">
        <v>61</v>
      </c>
      <c r="HNG47" s="342" t="s">
        <v>269</v>
      </c>
      <c r="HNH47" s="342" t="s">
        <v>61</v>
      </c>
      <c r="HNI47" s="342" t="s">
        <v>269</v>
      </c>
      <c r="HNJ47" s="342" t="s">
        <v>61</v>
      </c>
      <c r="HNK47" s="342" t="s">
        <v>269</v>
      </c>
      <c r="HNL47" s="342" t="s">
        <v>61</v>
      </c>
      <c r="HNM47" s="342" t="s">
        <v>269</v>
      </c>
      <c r="HNN47" s="342" t="s">
        <v>61</v>
      </c>
      <c r="HNO47" s="342" t="s">
        <v>269</v>
      </c>
      <c r="HNP47" s="342" t="s">
        <v>61</v>
      </c>
      <c r="HNQ47" s="342" t="s">
        <v>269</v>
      </c>
      <c r="HNR47" s="342" t="s">
        <v>61</v>
      </c>
      <c r="HNS47" s="342" t="s">
        <v>269</v>
      </c>
      <c r="HNT47" s="342" t="s">
        <v>61</v>
      </c>
      <c r="HNU47" s="342" t="s">
        <v>269</v>
      </c>
      <c r="HNV47" s="342" t="s">
        <v>61</v>
      </c>
      <c r="HNW47" s="342" t="s">
        <v>269</v>
      </c>
      <c r="HNX47" s="342" t="s">
        <v>61</v>
      </c>
      <c r="HNY47" s="342" t="s">
        <v>269</v>
      </c>
      <c r="HNZ47" s="342" t="s">
        <v>61</v>
      </c>
      <c r="HOA47" s="342" t="s">
        <v>269</v>
      </c>
      <c r="HOB47" s="342" t="s">
        <v>61</v>
      </c>
      <c r="HOC47" s="342" t="s">
        <v>269</v>
      </c>
      <c r="HOD47" s="342" t="s">
        <v>61</v>
      </c>
      <c r="HOE47" s="342" t="s">
        <v>269</v>
      </c>
      <c r="HOF47" s="342" t="s">
        <v>61</v>
      </c>
      <c r="HOG47" s="342" t="s">
        <v>269</v>
      </c>
      <c r="HOH47" s="342" t="s">
        <v>61</v>
      </c>
      <c r="HOI47" s="342" t="s">
        <v>269</v>
      </c>
      <c r="HOJ47" s="342" t="s">
        <v>61</v>
      </c>
      <c r="HOK47" s="342" t="s">
        <v>269</v>
      </c>
      <c r="HOL47" s="342" t="s">
        <v>61</v>
      </c>
      <c r="HOM47" s="342" t="s">
        <v>269</v>
      </c>
      <c r="HON47" s="342" t="s">
        <v>61</v>
      </c>
      <c r="HOO47" s="342" t="s">
        <v>269</v>
      </c>
      <c r="HOP47" s="342" t="s">
        <v>61</v>
      </c>
      <c r="HOQ47" s="342" t="s">
        <v>269</v>
      </c>
      <c r="HOR47" s="342" t="s">
        <v>61</v>
      </c>
      <c r="HOS47" s="342" t="s">
        <v>269</v>
      </c>
      <c r="HOT47" s="342" t="s">
        <v>61</v>
      </c>
      <c r="HOU47" s="342" t="s">
        <v>269</v>
      </c>
      <c r="HOV47" s="342" t="s">
        <v>61</v>
      </c>
      <c r="HOW47" s="342" t="s">
        <v>269</v>
      </c>
      <c r="HOX47" s="342" t="s">
        <v>61</v>
      </c>
      <c r="HOY47" s="342" t="s">
        <v>269</v>
      </c>
      <c r="HOZ47" s="342" t="s">
        <v>61</v>
      </c>
      <c r="HPA47" s="342" t="s">
        <v>269</v>
      </c>
      <c r="HPB47" s="342" t="s">
        <v>61</v>
      </c>
      <c r="HPC47" s="342" t="s">
        <v>269</v>
      </c>
      <c r="HPD47" s="342" t="s">
        <v>61</v>
      </c>
      <c r="HPE47" s="342" t="s">
        <v>269</v>
      </c>
      <c r="HPF47" s="342" t="s">
        <v>61</v>
      </c>
      <c r="HPG47" s="342" t="s">
        <v>269</v>
      </c>
      <c r="HPH47" s="342" t="s">
        <v>61</v>
      </c>
      <c r="HPI47" s="342" t="s">
        <v>269</v>
      </c>
      <c r="HPJ47" s="342" t="s">
        <v>61</v>
      </c>
      <c r="HPK47" s="342" t="s">
        <v>269</v>
      </c>
      <c r="HPL47" s="342" t="s">
        <v>61</v>
      </c>
      <c r="HPM47" s="342" t="s">
        <v>269</v>
      </c>
      <c r="HPN47" s="342" t="s">
        <v>61</v>
      </c>
      <c r="HPO47" s="342" t="s">
        <v>269</v>
      </c>
      <c r="HPP47" s="342" t="s">
        <v>61</v>
      </c>
      <c r="HPQ47" s="342" t="s">
        <v>269</v>
      </c>
      <c r="HPR47" s="342" t="s">
        <v>61</v>
      </c>
      <c r="HPS47" s="342" t="s">
        <v>269</v>
      </c>
      <c r="HPT47" s="342" t="s">
        <v>61</v>
      </c>
      <c r="HPU47" s="342" t="s">
        <v>269</v>
      </c>
      <c r="HPV47" s="342" t="s">
        <v>61</v>
      </c>
      <c r="HPW47" s="342" t="s">
        <v>269</v>
      </c>
      <c r="HPX47" s="342" t="s">
        <v>61</v>
      </c>
      <c r="HPY47" s="342" t="s">
        <v>269</v>
      </c>
      <c r="HPZ47" s="342" t="s">
        <v>61</v>
      </c>
      <c r="HQA47" s="342" t="s">
        <v>269</v>
      </c>
      <c r="HQB47" s="342" t="s">
        <v>61</v>
      </c>
      <c r="HQC47" s="342" t="s">
        <v>269</v>
      </c>
      <c r="HQD47" s="342" t="s">
        <v>61</v>
      </c>
      <c r="HQE47" s="342" t="s">
        <v>269</v>
      </c>
      <c r="HQF47" s="342" t="s">
        <v>61</v>
      </c>
      <c r="HQG47" s="342" t="s">
        <v>269</v>
      </c>
      <c r="HQH47" s="342" t="s">
        <v>61</v>
      </c>
      <c r="HQI47" s="342" t="s">
        <v>269</v>
      </c>
      <c r="HQJ47" s="342" t="s">
        <v>61</v>
      </c>
      <c r="HQK47" s="342" t="s">
        <v>269</v>
      </c>
      <c r="HQL47" s="342" t="s">
        <v>61</v>
      </c>
      <c r="HQM47" s="342" t="s">
        <v>269</v>
      </c>
      <c r="HQN47" s="342" t="s">
        <v>61</v>
      </c>
      <c r="HQO47" s="342" t="s">
        <v>269</v>
      </c>
      <c r="HQP47" s="342" t="s">
        <v>61</v>
      </c>
      <c r="HQQ47" s="342" t="s">
        <v>269</v>
      </c>
      <c r="HQR47" s="342" t="s">
        <v>61</v>
      </c>
      <c r="HQS47" s="342" t="s">
        <v>269</v>
      </c>
      <c r="HQT47" s="342" t="s">
        <v>61</v>
      </c>
      <c r="HQU47" s="342" t="s">
        <v>269</v>
      </c>
      <c r="HQV47" s="342" t="s">
        <v>61</v>
      </c>
      <c r="HQW47" s="342" t="s">
        <v>269</v>
      </c>
      <c r="HQX47" s="342" t="s">
        <v>61</v>
      </c>
      <c r="HQY47" s="342" t="s">
        <v>269</v>
      </c>
      <c r="HQZ47" s="342" t="s">
        <v>61</v>
      </c>
      <c r="HRA47" s="342" t="s">
        <v>269</v>
      </c>
      <c r="HRB47" s="342" t="s">
        <v>61</v>
      </c>
      <c r="HRC47" s="342" t="s">
        <v>269</v>
      </c>
      <c r="HRD47" s="342" t="s">
        <v>61</v>
      </c>
      <c r="HRE47" s="342" t="s">
        <v>269</v>
      </c>
      <c r="HRF47" s="342" t="s">
        <v>61</v>
      </c>
      <c r="HRG47" s="342" t="s">
        <v>269</v>
      </c>
      <c r="HRH47" s="342" t="s">
        <v>61</v>
      </c>
      <c r="HRI47" s="342" t="s">
        <v>269</v>
      </c>
      <c r="HRJ47" s="342" t="s">
        <v>61</v>
      </c>
      <c r="HRK47" s="342" t="s">
        <v>269</v>
      </c>
      <c r="HRL47" s="342" t="s">
        <v>61</v>
      </c>
      <c r="HRM47" s="342" t="s">
        <v>269</v>
      </c>
      <c r="HRN47" s="342" t="s">
        <v>61</v>
      </c>
      <c r="HRO47" s="342" t="s">
        <v>269</v>
      </c>
      <c r="HRP47" s="342" t="s">
        <v>61</v>
      </c>
      <c r="HRQ47" s="342" t="s">
        <v>269</v>
      </c>
      <c r="HRR47" s="342" t="s">
        <v>61</v>
      </c>
      <c r="HRS47" s="342" t="s">
        <v>269</v>
      </c>
      <c r="HRT47" s="342" t="s">
        <v>61</v>
      </c>
      <c r="HRU47" s="342" t="s">
        <v>269</v>
      </c>
      <c r="HRV47" s="342" t="s">
        <v>61</v>
      </c>
      <c r="HRW47" s="342" t="s">
        <v>269</v>
      </c>
      <c r="HRX47" s="342" t="s">
        <v>61</v>
      </c>
      <c r="HRY47" s="342" t="s">
        <v>269</v>
      </c>
      <c r="HRZ47" s="342" t="s">
        <v>61</v>
      </c>
      <c r="HSA47" s="342" t="s">
        <v>269</v>
      </c>
      <c r="HSB47" s="342" t="s">
        <v>61</v>
      </c>
      <c r="HSC47" s="342" t="s">
        <v>269</v>
      </c>
      <c r="HSD47" s="342" t="s">
        <v>61</v>
      </c>
      <c r="HSE47" s="342" t="s">
        <v>269</v>
      </c>
      <c r="HSF47" s="342" t="s">
        <v>61</v>
      </c>
      <c r="HSG47" s="342" t="s">
        <v>269</v>
      </c>
      <c r="HSH47" s="342" t="s">
        <v>61</v>
      </c>
      <c r="HSI47" s="342" t="s">
        <v>269</v>
      </c>
      <c r="HSJ47" s="342" t="s">
        <v>61</v>
      </c>
      <c r="HSK47" s="342" t="s">
        <v>269</v>
      </c>
      <c r="HSL47" s="342" t="s">
        <v>61</v>
      </c>
      <c r="HSM47" s="342" t="s">
        <v>269</v>
      </c>
      <c r="HSN47" s="342" t="s">
        <v>61</v>
      </c>
      <c r="HSO47" s="342" t="s">
        <v>269</v>
      </c>
      <c r="HSP47" s="342" t="s">
        <v>61</v>
      </c>
      <c r="HSQ47" s="342" t="s">
        <v>269</v>
      </c>
      <c r="HSR47" s="342" t="s">
        <v>61</v>
      </c>
      <c r="HSS47" s="342" t="s">
        <v>269</v>
      </c>
      <c r="HST47" s="342" t="s">
        <v>61</v>
      </c>
      <c r="HSU47" s="342" t="s">
        <v>269</v>
      </c>
      <c r="HSV47" s="342" t="s">
        <v>61</v>
      </c>
      <c r="HSW47" s="342" t="s">
        <v>269</v>
      </c>
      <c r="HSX47" s="342" t="s">
        <v>61</v>
      </c>
      <c r="HSY47" s="342" t="s">
        <v>269</v>
      </c>
      <c r="HSZ47" s="342" t="s">
        <v>61</v>
      </c>
      <c r="HTA47" s="342" t="s">
        <v>269</v>
      </c>
      <c r="HTB47" s="342" t="s">
        <v>61</v>
      </c>
      <c r="HTC47" s="342" t="s">
        <v>269</v>
      </c>
      <c r="HTD47" s="342" t="s">
        <v>61</v>
      </c>
      <c r="HTE47" s="342" t="s">
        <v>269</v>
      </c>
      <c r="HTF47" s="342" t="s">
        <v>61</v>
      </c>
      <c r="HTG47" s="342" t="s">
        <v>269</v>
      </c>
      <c r="HTH47" s="342" t="s">
        <v>61</v>
      </c>
      <c r="HTI47" s="342" t="s">
        <v>269</v>
      </c>
      <c r="HTJ47" s="342" t="s">
        <v>61</v>
      </c>
      <c r="HTK47" s="342" t="s">
        <v>269</v>
      </c>
      <c r="HTL47" s="342" t="s">
        <v>61</v>
      </c>
      <c r="HTM47" s="342" t="s">
        <v>269</v>
      </c>
      <c r="HTN47" s="342" t="s">
        <v>61</v>
      </c>
      <c r="HTO47" s="342" t="s">
        <v>269</v>
      </c>
      <c r="HTP47" s="342" t="s">
        <v>61</v>
      </c>
      <c r="HTQ47" s="342" t="s">
        <v>269</v>
      </c>
      <c r="HTR47" s="342" t="s">
        <v>61</v>
      </c>
      <c r="HTS47" s="342" t="s">
        <v>269</v>
      </c>
      <c r="HTT47" s="342" t="s">
        <v>61</v>
      </c>
      <c r="HTU47" s="342" t="s">
        <v>269</v>
      </c>
      <c r="HTV47" s="342" t="s">
        <v>61</v>
      </c>
      <c r="HTW47" s="342" t="s">
        <v>269</v>
      </c>
      <c r="HTX47" s="342" t="s">
        <v>61</v>
      </c>
      <c r="HTY47" s="342" t="s">
        <v>269</v>
      </c>
      <c r="HTZ47" s="342" t="s">
        <v>61</v>
      </c>
      <c r="HUA47" s="342" t="s">
        <v>269</v>
      </c>
      <c r="HUB47" s="342" t="s">
        <v>61</v>
      </c>
      <c r="HUC47" s="342" t="s">
        <v>269</v>
      </c>
      <c r="HUD47" s="342" t="s">
        <v>61</v>
      </c>
      <c r="HUE47" s="342" t="s">
        <v>269</v>
      </c>
      <c r="HUF47" s="342" t="s">
        <v>61</v>
      </c>
      <c r="HUG47" s="342" t="s">
        <v>269</v>
      </c>
      <c r="HUH47" s="342" t="s">
        <v>61</v>
      </c>
      <c r="HUI47" s="342" t="s">
        <v>269</v>
      </c>
      <c r="HUJ47" s="342" t="s">
        <v>61</v>
      </c>
      <c r="HUK47" s="342" t="s">
        <v>269</v>
      </c>
      <c r="HUL47" s="342" t="s">
        <v>61</v>
      </c>
      <c r="HUM47" s="342" t="s">
        <v>269</v>
      </c>
      <c r="HUN47" s="342" t="s">
        <v>61</v>
      </c>
      <c r="HUO47" s="342" t="s">
        <v>269</v>
      </c>
      <c r="HUP47" s="342" t="s">
        <v>61</v>
      </c>
      <c r="HUQ47" s="342" t="s">
        <v>269</v>
      </c>
      <c r="HUR47" s="342" t="s">
        <v>61</v>
      </c>
      <c r="HUS47" s="342" t="s">
        <v>269</v>
      </c>
      <c r="HUT47" s="342" t="s">
        <v>61</v>
      </c>
      <c r="HUU47" s="342" t="s">
        <v>269</v>
      </c>
      <c r="HUV47" s="342" t="s">
        <v>61</v>
      </c>
      <c r="HUW47" s="342" t="s">
        <v>269</v>
      </c>
      <c r="HUX47" s="342" t="s">
        <v>61</v>
      </c>
      <c r="HUY47" s="342" t="s">
        <v>269</v>
      </c>
      <c r="HUZ47" s="342" t="s">
        <v>61</v>
      </c>
      <c r="HVA47" s="342" t="s">
        <v>269</v>
      </c>
      <c r="HVB47" s="342" t="s">
        <v>61</v>
      </c>
      <c r="HVC47" s="342" t="s">
        <v>269</v>
      </c>
      <c r="HVD47" s="342" t="s">
        <v>61</v>
      </c>
      <c r="HVE47" s="342" t="s">
        <v>269</v>
      </c>
      <c r="HVF47" s="342" t="s">
        <v>61</v>
      </c>
      <c r="HVG47" s="342" t="s">
        <v>269</v>
      </c>
      <c r="HVH47" s="342" t="s">
        <v>61</v>
      </c>
      <c r="HVI47" s="342" t="s">
        <v>269</v>
      </c>
      <c r="HVJ47" s="342" t="s">
        <v>61</v>
      </c>
      <c r="HVK47" s="342" t="s">
        <v>269</v>
      </c>
      <c r="HVL47" s="342" t="s">
        <v>61</v>
      </c>
      <c r="HVM47" s="342" t="s">
        <v>269</v>
      </c>
      <c r="HVN47" s="342" t="s">
        <v>61</v>
      </c>
      <c r="HVO47" s="342" t="s">
        <v>269</v>
      </c>
      <c r="HVP47" s="342" t="s">
        <v>61</v>
      </c>
      <c r="HVQ47" s="342" t="s">
        <v>269</v>
      </c>
      <c r="HVR47" s="342" t="s">
        <v>61</v>
      </c>
      <c r="HVS47" s="342" t="s">
        <v>269</v>
      </c>
      <c r="HVT47" s="342" t="s">
        <v>61</v>
      </c>
      <c r="HVU47" s="342" t="s">
        <v>269</v>
      </c>
      <c r="HVV47" s="342" t="s">
        <v>61</v>
      </c>
      <c r="HVW47" s="342" t="s">
        <v>269</v>
      </c>
      <c r="HVX47" s="342" t="s">
        <v>61</v>
      </c>
      <c r="HVY47" s="342" t="s">
        <v>269</v>
      </c>
      <c r="HVZ47" s="342" t="s">
        <v>61</v>
      </c>
      <c r="HWA47" s="342" t="s">
        <v>269</v>
      </c>
      <c r="HWB47" s="342" t="s">
        <v>61</v>
      </c>
      <c r="HWC47" s="342" t="s">
        <v>269</v>
      </c>
      <c r="HWD47" s="342" t="s">
        <v>61</v>
      </c>
      <c r="HWE47" s="342" t="s">
        <v>269</v>
      </c>
      <c r="HWF47" s="342" t="s">
        <v>61</v>
      </c>
      <c r="HWG47" s="342" t="s">
        <v>269</v>
      </c>
      <c r="HWH47" s="342" t="s">
        <v>61</v>
      </c>
      <c r="HWI47" s="342" t="s">
        <v>269</v>
      </c>
      <c r="HWJ47" s="342" t="s">
        <v>61</v>
      </c>
      <c r="HWK47" s="342" t="s">
        <v>269</v>
      </c>
      <c r="HWL47" s="342" t="s">
        <v>61</v>
      </c>
      <c r="HWM47" s="342" t="s">
        <v>269</v>
      </c>
      <c r="HWN47" s="342" t="s">
        <v>61</v>
      </c>
      <c r="HWO47" s="342" t="s">
        <v>269</v>
      </c>
      <c r="HWP47" s="342" t="s">
        <v>61</v>
      </c>
      <c r="HWQ47" s="342" t="s">
        <v>269</v>
      </c>
      <c r="HWR47" s="342" t="s">
        <v>61</v>
      </c>
      <c r="HWS47" s="342" t="s">
        <v>269</v>
      </c>
      <c r="HWT47" s="342" t="s">
        <v>61</v>
      </c>
      <c r="HWU47" s="342" t="s">
        <v>269</v>
      </c>
      <c r="HWV47" s="342" t="s">
        <v>61</v>
      </c>
      <c r="HWW47" s="342" t="s">
        <v>269</v>
      </c>
      <c r="HWX47" s="342" t="s">
        <v>61</v>
      </c>
      <c r="HWY47" s="342" t="s">
        <v>269</v>
      </c>
      <c r="HWZ47" s="342" t="s">
        <v>61</v>
      </c>
      <c r="HXA47" s="342" t="s">
        <v>269</v>
      </c>
      <c r="HXB47" s="342" t="s">
        <v>61</v>
      </c>
      <c r="HXC47" s="342" t="s">
        <v>269</v>
      </c>
      <c r="HXD47" s="342" t="s">
        <v>61</v>
      </c>
      <c r="HXE47" s="342" t="s">
        <v>269</v>
      </c>
      <c r="HXF47" s="342" t="s">
        <v>61</v>
      </c>
      <c r="HXG47" s="342" t="s">
        <v>269</v>
      </c>
      <c r="HXH47" s="342" t="s">
        <v>61</v>
      </c>
      <c r="HXI47" s="342" t="s">
        <v>269</v>
      </c>
      <c r="HXJ47" s="342" t="s">
        <v>61</v>
      </c>
      <c r="HXK47" s="342" t="s">
        <v>269</v>
      </c>
      <c r="HXL47" s="342" t="s">
        <v>61</v>
      </c>
      <c r="HXM47" s="342" t="s">
        <v>269</v>
      </c>
      <c r="HXN47" s="342" t="s">
        <v>61</v>
      </c>
      <c r="HXO47" s="342" t="s">
        <v>269</v>
      </c>
      <c r="HXP47" s="342" t="s">
        <v>61</v>
      </c>
      <c r="HXQ47" s="342" t="s">
        <v>269</v>
      </c>
      <c r="HXR47" s="342" t="s">
        <v>61</v>
      </c>
      <c r="HXS47" s="342" t="s">
        <v>269</v>
      </c>
      <c r="HXT47" s="342" t="s">
        <v>61</v>
      </c>
      <c r="HXU47" s="342" t="s">
        <v>269</v>
      </c>
      <c r="HXV47" s="342" t="s">
        <v>61</v>
      </c>
      <c r="HXW47" s="342" t="s">
        <v>269</v>
      </c>
      <c r="HXX47" s="342" t="s">
        <v>61</v>
      </c>
      <c r="HXY47" s="342" t="s">
        <v>269</v>
      </c>
      <c r="HXZ47" s="342" t="s">
        <v>61</v>
      </c>
      <c r="HYA47" s="342" t="s">
        <v>269</v>
      </c>
      <c r="HYB47" s="342" t="s">
        <v>61</v>
      </c>
      <c r="HYC47" s="342" t="s">
        <v>269</v>
      </c>
      <c r="HYD47" s="342" t="s">
        <v>61</v>
      </c>
      <c r="HYE47" s="342" t="s">
        <v>269</v>
      </c>
      <c r="HYF47" s="342" t="s">
        <v>61</v>
      </c>
      <c r="HYG47" s="342" t="s">
        <v>269</v>
      </c>
      <c r="HYH47" s="342" t="s">
        <v>61</v>
      </c>
      <c r="HYI47" s="342" t="s">
        <v>269</v>
      </c>
      <c r="HYJ47" s="342" t="s">
        <v>61</v>
      </c>
      <c r="HYK47" s="342" t="s">
        <v>269</v>
      </c>
      <c r="HYL47" s="342" t="s">
        <v>61</v>
      </c>
      <c r="HYM47" s="342" t="s">
        <v>269</v>
      </c>
      <c r="HYN47" s="342" t="s">
        <v>61</v>
      </c>
      <c r="HYO47" s="342" t="s">
        <v>269</v>
      </c>
      <c r="HYP47" s="342" t="s">
        <v>61</v>
      </c>
      <c r="HYQ47" s="342" t="s">
        <v>269</v>
      </c>
      <c r="HYR47" s="342" t="s">
        <v>61</v>
      </c>
      <c r="HYS47" s="342" t="s">
        <v>269</v>
      </c>
      <c r="HYT47" s="342" t="s">
        <v>61</v>
      </c>
      <c r="HYU47" s="342" t="s">
        <v>269</v>
      </c>
      <c r="HYV47" s="342" t="s">
        <v>61</v>
      </c>
      <c r="HYW47" s="342" t="s">
        <v>269</v>
      </c>
      <c r="HYX47" s="342" t="s">
        <v>61</v>
      </c>
      <c r="HYY47" s="342" t="s">
        <v>269</v>
      </c>
      <c r="HYZ47" s="342" t="s">
        <v>61</v>
      </c>
      <c r="HZA47" s="342" t="s">
        <v>269</v>
      </c>
      <c r="HZB47" s="342" t="s">
        <v>61</v>
      </c>
      <c r="HZC47" s="342" t="s">
        <v>269</v>
      </c>
      <c r="HZD47" s="342" t="s">
        <v>61</v>
      </c>
      <c r="HZE47" s="342" t="s">
        <v>269</v>
      </c>
      <c r="HZF47" s="342" t="s">
        <v>61</v>
      </c>
      <c r="HZG47" s="342" t="s">
        <v>269</v>
      </c>
      <c r="HZH47" s="342" t="s">
        <v>61</v>
      </c>
      <c r="HZI47" s="342" t="s">
        <v>269</v>
      </c>
      <c r="HZJ47" s="342" t="s">
        <v>61</v>
      </c>
      <c r="HZK47" s="342" t="s">
        <v>269</v>
      </c>
      <c r="HZL47" s="342" t="s">
        <v>61</v>
      </c>
      <c r="HZM47" s="342" t="s">
        <v>269</v>
      </c>
      <c r="HZN47" s="342" t="s">
        <v>61</v>
      </c>
      <c r="HZO47" s="342" t="s">
        <v>269</v>
      </c>
      <c r="HZP47" s="342" t="s">
        <v>61</v>
      </c>
      <c r="HZQ47" s="342" t="s">
        <v>269</v>
      </c>
      <c r="HZR47" s="342" t="s">
        <v>61</v>
      </c>
      <c r="HZS47" s="342" t="s">
        <v>269</v>
      </c>
      <c r="HZT47" s="342" t="s">
        <v>61</v>
      </c>
      <c r="HZU47" s="342" t="s">
        <v>269</v>
      </c>
      <c r="HZV47" s="342" t="s">
        <v>61</v>
      </c>
      <c r="HZW47" s="342" t="s">
        <v>269</v>
      </c>
      <c r="HZX47" s="342" t="s">
        <v>61</v>
      </c>
      <c r="HZY47" s="342" t="s">
        <v>269</v>
      </c>
      <c r="HZZ47" s="342" t="s">
        <v>61</v>
      </c>
      <c r="IAA47" s="342" t="s">
        <v>269</v>
      </c>
      <c r="IAB47" s="342" t="s">
        <v>61</v>
      </c>
      <c r="IAC47" s="342" t="s">
        <v>269</v>
      </c>
      <c r="IAD47" s="342" t="s">
        <v>61</v>
      </c>
      <c r="IAE47" s="342" t="s">
        <v>269</v>
      </c>
      <c r="IAF47" s="342" t="s">
        <v>61</v>
      </c>
      <c r="IAG47" s="342" t="s">
        <v>269</v>
      </c>
      <c r="IAH47" s="342" t="s">
        <v>61</v>
      </c>
      <c r="IAI47" s="342" t="s">
        <v>269</v>
      </c>
      <c r="IAJ47" s="342" t="s">
        <v>61</v>
      </c>
      <c r="IAK47" s="342" t="s">
        <v>269</v>
      </c>
      <c r="IAL47" s="342" t="s">
        <v>61</v>
      </c>
      <c r="IAM47" s="342" t="s">
        <v>269</v>
      </c>
      <c r="IAN47" s="342" t="s">
        <v>61</v>
      </c>
      <c r="IAO47" s="342" t="s">
        <v>269</v>
      </c>
      <c r="IAP47" s="342" t="s">
        <v>61</v>
      </c>
      <c r="IAQ47" s="342" t="s">
        <v>269</v>
      </c>
      <c r="IAR47" s="342" t="s">
        <v>61</v>
      </c>
      <c r="IAS47" s="342" t="s">
        <v>269</v>
      </c>
      <c r="IAT47" s="342" t="s">
        <v>61</v>
      </c>
      <c r="IAU47" s="342" t="s">
        <v>269</v>
      </c>
      <c r="IAV47" s="342" t="s">
        <v>61</v>
      </c>
      <c r="IAW47" s="342" t="s">
        <v>269</v>
      </c>
      <c r="IAX47" s="342" t="s">
        <v>61</v>
      </c>
      <c r="IAY47" s="342" t="s">
        <v>269</v>
      </c>
      <c r="IAZ47" s="342" t="s">
        <v>61</v>
      </c>
      <c r="IBA47" s="342" t="s">
        <v>269</v>
      </c>
      <c r="IBB47" s="342" t="s">
        <v>61</v>
      </c>
      <c r="IBC47" s="342" t="s">
        <v>269</v>
      </c>
      <c r="IBD47" s="342" t="s">
        <v>61</v>
      </c>
      <c r="IBE47" s="342" t="s">
        <v>269</v>
      </c>
      <c r="IBF47" s="342" t="s">
        <v>61</v>
      </c>
      <c r="IBG47" s="342" t="s">
        <v>269</v>
      </c>
      <c r="IBH47" s="342" t="s">
        <v>61</v>
      </c>
      <c r="IBI47" s="342" t="s">
        <v>269</v>
      </c>
      <c r="IBJ47" s="342" t="s">
        <v>61</v>
      </c>
      <c r="IBK47" s="342" t="s">
        <v>269</v>
      </c>
      <c r="IBL47" s="342" t="s">
        <v>61</v>
      </c>
      <c r="IBM47" s="342" t="s">
        <v>269</v>
      </c>
      <c r="IBN47" s="342" t="s">
        <v>61</v>
      </c>
      <c r="IBO47" s="342" t="s">
        <v>269</v>
      </c>
      <c r="IBP47" s="342" t="s">
        <v>61</v>
      </c>
      <c r="IBQ47" s="342" t="s">
        <v>269</v>
      </c>
      <c r="IBR47" s="342" t="s">
        <v>61</v>
      </c>
      <c r="IBS47" s="342" t="s">
        <v>269</v>
      </c>
      <c r="IBT47" s="342" t="s">
        <v>61</v>
      </c>
      <c r="IBU47" s="342" t="s">
        <v>269</v>
      </c>
      <c r="IBV47" s="342" t="s">
        <v>61</v>
      </c>
      <c r="IBW47" s="342" t="s">
        <v>269</v>
      </c>
      <c r="IBX47" s="342" t="s">
        <v>61</v>
      </c>
      <c r="IBY47" s="342" t="s">
        <v>269</v>
      </c>
      <c r="IBZ47" s="342" t="s">
        <v>61</v>
      </c>
      <c r="ICA47" s="342" t="s">
        <v>269</v>
      </c>
      <c r="ICB47" s="342" t="s">
        <v>61</v>
      </c>
      <c r="ICC47" s="342" t="s">
        <v>269</v>
      </c>
      <c r="ICD47" s="342" t="s">
        <v>61</v>
      </c>
      <c r="ICE47" s="342" t="s">
        <v>269</v>
      </c>
      <c r="ICF47" s="342" t="s">
        <v>61</v>
      </c>
      <c r="ICG47" s="342" t="s">
        <v>269</v>
      </c>
      <c r="ICH47" s="342" t="s">
        <v>61</v>
      </c>
      <c r="ICI47" s="342" t="s">
        <v>269</v>
      </c>
      <c r="ICJ47" s="342" t="s">
        <v>61</v>
      </c>
      <c r="ICK47" s="342" t="s">
        <v>269</v>
      </c>
      <c r="ICL47" s="342" t="s">
        <v>61</v>
      </c>
      <c r="ICM47" s="342" t="s">
        <v>269</v>
      </c>
      <c r="ICN47" s="342" t="s">
        <v>61</v>
      </c>
      <c r="ICO47" s="342" t="s">
        <v>269</v>
      </c>
      <c r="ICP47" s="342" t="s">
        <v>61</v>
      </c>
      <c r="ICQ47" s="342" t="s">
        <v>269</v>
      </c>
      <c r="ICR47" s="342" t="s">
        <v>61</v>
      </c>
      <c r="ICS47" s="342" t="s">
        <v>269</v>
      </c>
      <c r="ICT47" s="342" t="s">
        <v>61</v>
      </c>
      <c r="ICU47" s="342" t="s">
        <v>269</v>
      </c>
      <c r="ICV47" s="342" t="s">
        <v>61</v>
      </c>
      <c r="ICW47" s="342" t="s">
        <v>269</v>
      </c>
      <c r="ICX47" s="342" t="s">
        <v>61</v>
      </c>
      <c r="ICY47" s="342" t="s">
        <v>269</v>
      </c>
      <c r="ICZ47" s="342" t="s">
        <v>61</v>
      </c>
      <c r="IDA47" s="342" t="s">
        <v>269</v>
      </c>
      <c r="IDB47" s="342" t="s">
        <v>61</v>
      </c>
      <c r="IDC47" s="342" t="s">
        <v>269</v>
      </c>
      <c r="IDD47" s="342" t="s">
        <v>61</v>
      </c>
      <c r="IDE47" s="342" t="s">
        <v>269</v>
      </c>
      <c r="IDF47" s="342" t="s">
        <v>61</v>
      </c>
      <c r="IDG47" s="342" t="s">
        <v>269</v>
      </c>
      <c r="IDH47" s="342" t="s">
        <v>61</v>
      </c>
      <c r="IDI47" s="342" t="s">
        <v>269</v>
      </c>
      <c r="IDJ47" s="342" t="s">
        <v>61</v>
      </c>
      <c r="IDK47" s="342" t="s">
        <v>269</v>
      </c>
      <c r="IDL47" s="342" t="s">
        <v>61</v>
      </c>
      <c r="IDM47" s="342" t="s">
        <v>269</v>
      </c>
      <c r="IDN47" s="342" t="s">
        <v>61</v>
      </c>
      <c r="IDO47" s="342" t="s">
        <v>269</v>
      </c>
      <c r="IDP47" s="342" t="s">
        <v>61</v>
      </c>
      <c r="IDQ47" s="342" t="s">
        <v>269</v>
      </c>
      <c r="IDR47" s="342" t="s">
        <v>61</v>
      </c>
      <c r="IDS47" s="342" t="s">
        <v>269</v>
      </c>
      <c r="IDT47" s="342" t="s">
        <v>61</v>
      </c>
      <c r="IDU47" s="342" t="s">
        <v>269</v>
      </c>
      <c r="IDV47" s="342" t="s">
        <v>61</v>
      </c>
      <c r="IDW47" s="342" t="s">
        <v>269</v>
      </c>
      <c r="IDX47" s="342" t="s">
        <v>61</v>
      </c>
      <c r="IDY47" s="342" t="s">
        <v>269</v>
      </c>
      <c r="IDZ47" s="342" t="s">
        <v>61</v>
      </c>
      <c r="IEA47" s="342" t="s">
        <v>269</v>
      </c>
      <c r="IEB47" s="342" t="s">
        <v>61</v>
      </c>
      <c r="IEC47" s="342" t="s">
        <v>269</v>
      </c>
      <c r="IED47" s="342" t="s">
        <v>61</v>
      </c>
      <c r="IEE47" s="342" t="s">
        <v>269</v>
      </c>
      <c r="IEF47" s="342" t="s">
        <v>61</v>
      </c>
      <c r="IEG47" s="342" t="s">
        <v>269</v>
      </c>
      <c r="IEH47" s="342" t="s">
        <v>61</v>
      </c>
      <c r="IEI47" s="342" t="s">
        <v>269</v>
      </c>
      <c r="IEJ47" s="342" t="s">
        <v>61</v>
      </c>
      <c r="IEK47" s="342" t="s">
        <v>269</v>
      </c>
      <c r="IEL47" s="342" t="s">
        <v>61</v>
      </c>
      <c r="IEM47" s="342" t="s">
        <v>269</v>
      </c>
      <c r="IEN47" s="342" t="s">
        <v>61</v>
      </c>
      <c r="IEO47" s="342" t="s">
        <v>269</v>
      </c>
      <c r="IEP47" s="342" t="s">
        <v>61</v>
      </c>
      <c r="IEQ47" s="342" t="s">
        <v>269</v>
      </c>
      <c r="IER47" s="342" t="s">
        <v>61</v>
      </c>
      <c r="IES47" s="342" t="s">
        <v>269</v>
      </c>
      <c r="IET47" s="342" t="s">
        <v>61</v>
      </c>
      <c r="IEU47" s="342" t="s">
        <v>269</v>
      </c>
      <c r="IEV47" s="342" t="s">
        <v>61</v>
      </c>
      <c r="IEW47" s="342" t="s">
        <v>269</v>
      </c>
      <c r="IEX47" s="342" t="s">
        <v>61</v>
      </c>
      <c r="IEY47" s="342" t="s">
        <v>269</v>
      </c>
      <c r="IEZ47" s="342" t="s">
        <v>61</v>
      </c>
      <c r="IFA47" s="342" t="s">
        <v>269</v>
      </c>
      <c r="IFB47" s="342" t="s">
        <v>61</v>
      </c>
      <c r="IFC47" s="342" t="s">
        <v>269</v>
      </c>
      <c r="IFD47" s="342" t="s">
        <v>61</v>
      </c>
      <c r="IFE47" s="342" t="s">
        <v>269</v>
      </c>
      <c r="IFF47" s="342" t="s">
        <v>61</v>
      </c>
      <c r="IFG47" s="342" t="s">
        <v>269</v>
      </c>
      <c r="IFH47" s="342" t="s">
        <v>61</v>
      </c>
      <c r="IFI47" s="342" t="s">
        <v>269</v>
      </c>
      <c r="IFJ47" s="342" t="s">
        <v>61</v>
      </c>
      <c r="IFK47" s="342" t="s">
        <v>269</v>
      </c>
      <c r="IFL47" s="342" t="s">
        <v>61</v>
      </c>
      <c r="IFM47" s="342" t="s">
        <v>269</v>
      </c>
      <c r="IFN47" s="342" t="s">
        <v>61</v>
      </c>
      <c r="IFO47" s="342" t="s">
        <v>269</v>
      </c>
      <c r="IFP47" s="342" t="s">
        <v>61</v>
      </c>
      <c r="IFQ47" s="342" t="s">
        <v>269</v>
      </c>
      <c r="IFR47" s="342" t="s">
        <v>61</v>
      </c>
      <c r="IFS47" s="342" t="s">
        <v>269</v>
      </c>
      <c r="IFT47" s="342" t="s">
        <v>61</v>
      </c>
      <c r="IFU47" s="342" t="s">
        <v>269</v>
      </c>
      <c r="IFV47" s="342" t="s">
        <v>61</v>
      </c>
      <c r="IFW47" s="342" t="s">
        <v>269</v>
      </c>
      <c r="IFX47" s="342" t="s">
        <v>61</v>
      </c>
      <c r="IFY47" s="342" t="s">
        <v>269</v>
      </c>
      <c r="IFZ47" s="342" t="s">
        <v>61</v>
      </c>
      <c r="IGA47" s="342" t="s">
        <v>269</v>
      </c>
      <c r="IGB47" s="342" t="s">
        <v>61</v>
      </c>
      <c r="IGC47" s="342" t="s">
        <v>269</v>
      </c>
      <c r="IGD47" s="342" t="s">
        <v>61</v>
      </c>
      <c r="IGE47" s="342" t="s">
        <v>269</v>
      </c>
      <c r="IGF47" s="342" t="s">
        <v>61</v>
      </c>
      <c r="IGG47" s="342" t="s">
        <v>269</v>
      </c>
      <c r="IGH47" s="342" t="s">
        <v>61</v>
      </c>
      <c r="IGI47" s="342" t="s">
        <v>269</v>
      </c>
      <c r="IGJ47" s="342" t="s">
        <v>61</v>
      </c>
      <c r="IGK47" s="342" t="s">
        <v>269</v>
      </c>
      <c r="IGL47" s="342" t="s">
        <v>61</v>
      </c>
      <c r="IGM47" s="342" t="s">
        <v>269</v>
      </c>
      <c r="IGN47" s="342" t="s">
        <v>61</v>
      </c>
      <c r="IGO47" s="342" t="s">
        <v>269</v>
      </c>
      <c r="IGP47" s="342" t="s">
        <v>61</v>
      </c>
      <c r="IGQ47" s="342" t="s">
        <v>269</v>
      </c>
      <c r="IGR47" s="342" t="s">
        <v>61</v>
      </c>
      <c r="IGS47" s="342" t="s">
        <v>269</v>
      </c>
      <c r="IGT47" s="342" t="s">
        <v>61</v>
      </c>
      <c r="IGU47" s="342" t="s">
        <v>269</v>
      </c>
      <c r="IGV47" s="342" t="s">
        <v>61</v>
      </c>
      <c r="IGW47" s="342" t="s">
        <v>269</v>
      </c>
      <c r="IGX47" s="342" t="s">
        <v>61</v>
      </c>
      <c r="IGY47" s="342" t="s">
        <v>269</v>
      </c>
      <c r="IGZ47" s="342" t="s">
        <v>61</v>
      </c>
      <c r="IHA47" s="342" t="s">
        <v>269</v>
      </c>
      <c r="IHB47" s="342" t="s">
        <v>61</v>
      </c>
      <c r="IHC47" s="342" t="s">
        <v>269</v>
      </c>
      <c r="IHD47" s="342" t="s">
        <v>61</v>
      </c>
      <c r="IHE47" s="342" t="s">
        <v>269</v>
      </c>
      <c r="IHF47" s="342" t="s">
        <v>61</v>
      </c>
      <c r="IHG47" s="342" t="s">
        <v>269</v>
      </c>
      <c r="IHH47" s="342" t="s">
        <v>61</v>
      </c>
      <c r="IHI47" s="342" t="s">
        <v>269</v>
      </c>
      <c r="IHJ47" s="342" t="s">
        <v>61</v>
      </c>
      <c r="IHK47" s="342" t="s">
        <v>269</v>
      </c>
      <c r="IHL47" s="342" t="s">
        <v>61</v>
      </c>
      <c r="IHM47" s="342" t="s">
        <v>269</v>
      </c>
      <c r="IHN47" s="342" t="s">
        <v>61</v>
      </c>
      <c r="IHO47" s="342" t="s">
        <v>269</v>
      </c>
      <c r="IHP47" s="342" t="s">
        <v>61</v>
      </c>
      <c r="IHQ47" s="342" t="s">
        <v>269</v>
      </c>
      <c r="IHR47" s="342" t="s">
        <v>61</v>
      </c>
      <c r="IHS47" s="342" t="s">
        <v>269</v>
      </c>
      <c r="IHT47" s="342" t="s">
        <v>61</v>
      </c>
      <c r="IHU47" s="342" t="s">
        <v>269</v>
      </c>
      <c r="IHV47" s="342" t="s">
        <v>61</v>
      </c>
      <c r="IHW47" s="342" t="s">
        <v>269</v>
      </c>
      <c r="IHX47" s="342" t="s">
        <v>61</v>
      </c>
      <c r="IHY47" s="342" t="s">
        <v>269</v>
      </c>
      <c r="IHZ47" s="342" t="s">
        <v>61</v>
      </c>
      <c r="IIA47" s="342" t="s">
        <v>269</v>
      </c>
      <c r="IIB47" s="342" t="s">
        <v>61</v>
      </c>
      <c r="IIC47" s="342" t="s">
        <v>269</v>
      </c>
      <c r="IID47" s="342" t="s">
        <v>61</v>
      </c>
      <c r="IIE47" s="342" t="s">
        <v>269</v>
      </c>
      <c r="IIF47" s="342" t="s">
        <v>61</v>
      </c>
      <c r="IIG47" s="342" t="s">
        <v>269</v>
      </c>
      <c r="IIH47" s="342" t="s">
        <v>61</v>
      </c>
      <c r="III47" s="342" t="s">
        <v>269</v>
      </c>
      <c r="IIJ47" s="342" t="s">
        <v>61</v>
      </c>
      <c r="IIK47" s="342" t="s">
        <v>269</v>
      </c>
      <c r="IIL47" s="342" t="s">
        <v>61</v>
      </c>
      <c r="IIM47" s="342" t="s">
        <v>269</v>
      </c>
      <c r="IIN47" s="342" t="s">
        <v>61</v>
      </c>
      <c r="IIO47" s="342" t="s">
        <v>269</v>
      </c>
      <c r="IIP47" s="342" t="s">
        <v>61</v>
      </c>
      <c r="IIQ47" s="342" t="s">
        <v>269</v>
      </c>
      <c r="IIR47" s="342" t="s">
        <v>61</v>
      </c>
      <c r="IIS47" s="342" t="s">
        <v>269</v>
      </c>
      <c r="IIT47" s="342" t="s">
        <v>61</v>
      </c>
      <c r="IIU47" s="342" t="s">
        <v>269</v>
      </c>
      <c r="IIV47" s="342" t="s">
        <v>61</v>
      </c>
      <c r="IIW47" s="342" t="s">
        <v>269</v>
      </c>
      <c r="IIX47" s="342" t="s">
        <v>61</v>
      </c>
      <c r="IIY47" s="342" t="s">
        <v>269</v>
      </c>
      <c r="IIZ47" s="342" t="s">
        <v>61</v>
      </c>
      <c r="IJA47" s="342" t="s">
        <v>269</v>
      </c>
      <c r="IJB47" s="342" t="s">
        <v>61</v>
      </c>
      <c r="IJC47" s="342" t="s">
        <v>269</v>
      </c>
      <c r="IJD47" s="342" t="s">
        <v>61</v>
      </c>
      <c r="IJE47" s="342" t="s">
        <v>269</v>
      </c>
      <c r="IJF47" s="342" t="s">
        <v>61</v>
      </c>
      <c r="IJG47" s="342" t="s">
        <v>269</v>
      </c>
      <c r="IJH47" s="342" t="s">
        <v>61</v>
      </c>
      <c r="IJI47" s="342" t="s">
        <v>269</v>
      </c>
      <c r="IJJ47" s="342" t="s">
        <v>61</v>
      </c>
      <c r="IJK47" s="342" t="s">
        <v>269</v>
      </c>
      <c r="IJL47" s="342" t="s">
        <v>61</v>
      </c>
      <c r="IJM47" s="342" t="s">
        <v>269</v>
      </c>
      <c r="IJN47" s="342" t="s">
        <v>61</v>
      </c>
      <c r="IJO47" s="342" t="s">
        <v>269</v>
      </c>
      <c r="IJP47" s="342" t="s">
        <v>61</v>
      </c>
      <c r="IJQ47" s="342" t="s">
        <v>269</v>
      </c>
      <c r="IJR47" s="342" t="s">
        <v>61</v>
      </c>
      <c r="IJS47" s="342" t="s">
        <v>269</v>
      </c>
      <c r="IJT47" s="342" t="s">
        <v>61</v>
      </c>
      <c r="IJU47" s="342" t="s">
        <v>269</v>
      </c>
      <c r="IJV47" s="342" t="s">
        <v>61</v>
      </c>
      <c r="IJW47" s="342" t="s">
        <v>269</v>
      </c>
      <c r="IJX47" s="342" t="s">
        <v>61</v>
      </c>
      <c r="IJY47" s="342" t="s">
        <v>269</v>
      </c>
      <c r="IJZ47" s="342" t="s">
        <v>61</v>
      </c>
      <c r="IKA47" s="342" t="s">
        <v>269</v>
      </c>
      <c r="IKB47" s="342" t="s">
        <v>61</v>
      </c>
      <c r="IKC47" s="342" t="s">
        <v>269</v>
      </c>
      <c r="IKD47" s="342" t="s">
        <v>61</v>
      </c>
      <c r="IKE47" s="342" t="s">
        <v>269</v>
      </c>
      <c r="IKF47" s="342" t="s">
        <v>61</v>
      </c>
      <c r="IKG47" s="342" t="s">
        <v>269</v>
      </c>
      <c r="IKH47" s="342" t="s">
        <v>61</v>
      </c>
      <c r="IKI47" s="342" t="s">
        <v>269</v>
      </c>
      <c r="IKJ47" s="342" t="s">
        <v>61</v>
      </c>
      <c r="IKK47" s="342" t="s">
        <v>269</v>
      </c>
      <c r="IKL47" s="342" t="s">
        <v>61</v>
      </c>
      <c r="IKM47" s="342" t="s">
        <v>269</v>
      </c>
      <c r="IKN47" s="342" t="s">
        <v>61</v>
      </c>
      <c r="IKO47" s="342" t="s">
        <v>269</v>
      </c>
      <c r="IKP47" s="342" t="s">
        <v>61</v>
      </c>
      <c r="IKQ47" s="342" t="s">
        <v>269</v>
      </c>
      <c r="IKR47" s="342" t="s">
        <v>61</v>
      </c>
      <c r="IKS47" s="342" t="s">
        <v>269</v>
      </c>
      <c r="IKT47" s="342" t="s">
        <v>61</v>
      </c>
      <c r="IKU47" s="342" t="s">
        <v>269</v>
      </c>
      <c r="IKV47" s="342" t="s">
        <v>61</v>
      </c>
      <c r="IKW47" s="342" t="s">
        <v>269</v>
      </c>
      <c r="IKX47" s="342" t="s">
        <v>61</v>
      </c>
      <c r="IKY47" s="342" t="s">
        <v>269</v>
      </c>
      <c r="IKZ47" s="342" t="s">
        <v>61</v>
      </c>
      <c r="ILA47" s="342" t="s">
        <v>269</v>
      </c>
      <c r="ILB47" s="342" t="s">
        <v>61</v>
      </c>
      <c r="ILC47" s="342" t="s">
        <v>269</v>
      </c>
      <c r="ILD47" s="342" t="s">
        <v>61</v>
      </c>
      <c r="ILE47" s="342" t="s">
        <v>269</v>
      </c>
      <c r="ILF47" s="342" t="s">
        <v>61</v>
      </c>
      <c r="ILG47" s="342" t="s">
        <v>269</v>
      </c>
      <c r="ILH47" s="342" t="s">
        <v>61</v>
      </c>
      <c r="ILI47" s="342" t="s">
        <v>269</v>
      </c>
      <c r="ILJ47" s="342" t="s">
        <v>61</v>
      </c>
      <c r="ILK47" s="342" t="s">
        <v>269</v>
      </c>
      <c r="ILL47" s="342" t="s">
        <v>61</v>
      </c>
      <c r="ILM47" s="342" t="s">
        <v>269</v>
      </c>
      <c r="ILN47" s="342" t="s">
        <v>61</v>
      </c>
      <c r="ILO47" s="342" t="s">
        <v>269</v>
      </c>
      <c r="ILP47" s="342" t="s">
        <v>61</v>
      </c>
      <c r="ILQ47" s="342" t="s">
        <v>269</v>
      </c>
      <c r="ILR47" s="342" t="s">
        <v>61</v>
      </c>
      <c r="ILS47" s="342" t="s">
        <v>269</v>
      </c>
      <c r="ILT47" s="342" t="s">
        <v>61</v>
      </c>
      <c r="ILU47" s="342" t="s">
        <v>269</v>
      </c>
      <c r="ILV47" s="342" t="s">
        <v>61</v>
      </c>
      <c r="ILW47" s="342" t="s">
        <v>269</v>
      </c>
      <c r="ILX47" s="342" t="s">
        <v>61</v>
      </c>
      <c r="ILY47" s="342" t="s">
        <v>269</v>
      </c>
      <c r="ILZ47" s="342" t="s">
        <v>61</v>
      </c>
      <c r="IMA47" s="342" t="s">
        <v>269</v>
      </c>
      <c r="IMB47" s="342" t="s">
        <v>61</v>
      </c>
      <c r="IMC47" s="342" t="s">
        <v>269</v>
      </c>
      <c r="IMD47" s="342" t="s">
        <v>61</v>
      </c>
      <c r="IME47" s="342" t="s">
        <v>269</v>
      </c>
      <c r="IMF47" s="342" t="s">
        <v>61</v>
      </c>
      <c r="IMG47" s="342" t="s">
        <v>269</v>
      </c>
      <c r="IMH47" s="342" t="s">
        <v>61</v>
      </c>
      <c r="IMI47" s="342" t="s">
        <v>269</v>
      </c>
      <c r="IMJ47" s="342" t="s">
        <v>61</v>
      </c>
      <c r="IMK47" s="342" t="s">
        <v>269</v>
      </c>
      <c r="IML47" s="342" t="s">
        <v>61</v>
      </c>
      <c r="IMM47" s="342" t="s">
        <v>269</v>
      </c>
      <c r="IMN47" s="342" t="s">
        <v>61</v>
      </c>
      <c r="IMO47" s="342" t="s">
        <v>269</v>
      </c>
      <c r="IMP47" s="342" t="s">
        <v>61</v>
      </c>
      <c r="IMQ47" s="342" t="s">
        <v>269</v>
      </c>
      <c r="IMR47" s="342" t="s">
        <v>61</v>
      </c>
      <c r="IMS47" s="342" t="s">
        <v>269</v>
      </c>
      <c r="IMT47" s="342" t="s">
        <v>61</v>
      </c>
      <c r="IMU47" s="342" t="s">
        <v>269</v>
      </c>
      <c r="IMV47" s="342" t="s">
        <v>61</v>
      </c>
      <c r="IMW47" s="342" t="s">
        <v>269</v>
      </c>
      <c r="IMX47" s="342" t="s">
        <v>61</v>
      </c>
      <c r="IMY47" s="342" t="s">
        <v>269</v>
      </c>
      <c r="IMZ47" s="342" t="s">
        <v>61</v>
      </c>
      <c r="INA47" s="342" t="s">
        <v>269</v>
      </c>
      <c r="INB47" s="342" t="s">
        <v>61</v>
      </c>
      <c r="INC47" s="342" t="s">
        <v>269</v>
      </c>
      <c r="IND47" s="342" t="s">
        <v>61</v>
      </c>
      <c r="INE47" s="342" t="s">
        <v>269</v>
      </c>
      <c r="INF47" s="342" t="s">
        <v>61</v>
      </c>
      <c r="ING47" s="342" t="s">
        <v>269</v>
      </c>
      <c r="INH47" s="342" t="s">
        <v>61</v>
      </c>
      <c r="INI47" s="342" t="s">
        <v>269</v>
      </c>
      <c r="INJ47" s="342" t="s">
        <v>61</v>
      </c>
      <c r="INK47" s="342" t="s">
        <v>269</v>
      </c>
      <c r="INL47" s="342" t="s">
        <v>61</v>
      </c>
      <c r="INM47" s="342" t="s">
        <v>269</v>
      </c>
      <c r="INN47" s="342" t="s">
        <v>61</v>
      </c>
      <c r="INO47" s="342" t="s">
        <v>269</v>
      </c>
      <c r="INP47" s="342" t="s">
        <v>61</v>
      </c>
      <c r="INQ47" s="342" t="s">
        <v>269</v>
      </c>
      <c r="INR47" s="342" t="s">
        <v>61</v>
      </c>
      <c r="INS47" s="342" t="s">
        <v>269</v>
      </c>
      <c r="INT47" s="342" t="s">
        <v>61</v>
      </c>
      <c r="INU47" s="342" t="s">
        <v>269</v>
      </c>
      <c r="INV47" s="342" t="s">
        <v>61</v>
      </c>
      <c r="INW47" s="342" t="s">
        <v>269</v>
      </c>
      <c r="INX47" s="342" t="s">
        <v>61</v>
      </c>
      <c r="INY47" s="342" t="s">
        <v>269</v>
      </c>
      <c r="INZ47" s="342" t="s">
        <v>61</v>
      </c>
      <c r="IOA47" s="342" t="s">
        <v>269</v>
      </c>
      <c r="IOB47" s="342" t="s">
        <v>61</v>
      </c>
      <c r="IOC47" s="342" t="s">
        <v>269</v>
      </c>
      <c r="IOD47" s="342" t="s">
        <v>61</v>
      </c>
      <c r="IOE47" s="342" t="s">
        <v>269</v>
      </c>
      <c r="IOF47" s="342" t="s">
        <v>61</v>
      </c>
      <c r="IOG47" s="342" t="s">
        <v>269</v>
      </c>
      <c r="IOH47" s="342" t="s">
        <v>61</v>
      </c>
      <c r="IOI47" s="342" t="s">
        <v>269</v>
      </c>
      <c r="IOJ47" s="342" t="s">
        <v>61</v>
      </c>
      <c r="IOK47" s="342" t="s">
        <v>269</v>
      </c>
      <c r="IOL47" s="342" t="s">
        <v>61</v>
      </c>
      <c r="IOM47" s="342" t="s">
        <v>269</v>
      </c>
      <c r="ION47" s="342" t="s">
        <v>61</v>
      </c>
      <c r="IOO47" s="342" t="s">
        <v>269</v>
      </c>
      <c r="IOP47" s="342" t="s">
        <v>61</v>
      </c>
      <c r="IOQ47" s="342" t="s">
        <v>269</v>
      </c>
      <c r="IOR47" s="342" t="s">
        <v>61</v>
      </c>
      <c r="IOS47" s="342" t="s">
        <v>269</v>
      </c>
      <c r="IOT47" s="342" t="s">
        <v>61</v>
      </c>
      <c r="IOU47" s="342" t="s">
        <v>269</v>
      </c>
      <c r="IOV47" s="342" t="s">
        <v>61</v>
      </c>
      <c r="IOW47" s="342" t="s">
        <v>269</v>
      </c>
      <c r="IOX47" s="342" t="s">
        <v>61</v>
      </c>
      <c r="IOY47" s="342" t="s">
        <v>269</v>
      </c>
      <c r="IOZ47" s="342" t="s">
        <v>61</v>
      </c>
      <c r="IPA47" s="342" t="s">
        <v>269</v>
      </c>
      <c r="IPB47" s="342" t="s">
        <v>61</v>
      </c>
      <c r="IPC47" s="342" t="s">
        <v>269</v>
      </c>
      <c r="IPD47" s="342" t="s">
        <v>61</v>
      </c>
      <c r="IPE47" s="342" t="s">
        <v>269</v>
      </c>
      <c r="IPF47" s="342" t="s">
        <v>61</v>
      </c>
      <c r="IPG47" s="342" t="s">
        <v>269</v>
      </c>
      <c r="IPH47" s="342" t="s">
        <v>61</v>
      </c>
      <c r="IPI47" s="342" t="s">
        <v>269</v>
      </c>
      <c r="IPJ47" s="342" t="s">
        <v>61</v>
      </c>
      <c r="IPK47" s="342" t="s">
        <v>269</v>
      </c>
      <c r="IPL47" s="342" t="s">
        <v>61</v>
      </c>
      <c r="IPM47" s="342" t="s">
        <v>269</v>
      </c>
      <c r="IPN47" s="342" t="s">
        <v>61</v>
      </c>
      <c r="IPO47" s="342" t="s">
        <v>269</v>
      </c>
      <c r="IPP47" s="342" t="s">
        <v>61</v>
      </c>
      <c r="IPQ47" s="342" t="s">
        <v>269</v>
      </c>
      <c r="IPR47" s="342" t="s">
        <v>61</v>
      </c>
      <c r="IPS47" s="342" t="s">
        <v>269</v>
      </c>
      <c r="IPT47" s="342" t="s">
        <v>61</v>
      </c>
      <c r="IPU47" s="342" t="s">
        <v>269</v>
      </c>
      <c r="IPV47" s="342" t="s">
        <v>61</v>
      </c>
      <c r="IPW47" s="342" t="s">
        <v>269</v>
      </c>
      <c r="IPX47" s="342" t="s">
        <v>61</v>
      </c>
      <c r="IPY47" s="342" t="s">
        <v>269</v>
      </c>
      <c r="IPZ47" s="342" t="s">
        <v>61</v>
      </c>
      <c r="IQA47" s="342" t="s">
        <v>269</v>
      </c>
      <c r="IQB47" s="342" t="s">
        <v>61</v>
      </c>
      <c r="IQC47" s="342" t="s">
        <v>269</v>
      </c>
      <c r="IQD47" s="342" t="s">
        <v>61</v>
      </c>
      <c r="IQE47" s="342" t="s">
        <v>269</v>
      </c>
      <c r="IQF47" s="342" t="s">
        <v>61</v>
      </c>
      <c r="IQG47" s="342" t="s">
        <v>269</v>
      </c>
      <c r="IQH47" s="342" t="s">
        <v>61</v>
      </c>
      <c r="IQI47" s="342" t="s">
        <v>269</v>
      </c>
      <c r="IQJ47" s="342" t="s">
        <v>61</v>
      </c>
      <c r="IQK47" s="342" t="s">
        <v>269</v>
      </c>
      <c r="IQL47" s="342" t="s">
        <v>61</v>
      </c>
      <c r="IQM47" s="342" t="s">
        <v>269</v>
      </c>
      <c r="IQN47" s="342" t="s">
        <v>61</v>
      </c>
      <c r="IQO47" s="342" t="s">
        <v>269</v>
      </c>
      <c r="IQP47" s="342" t="s">
        <v>61</v>
      </c>
      <c r="IQQ47" s="342" t="s">
        <v>269</v>
      </c>
      <c r="IQR47" s="342" t="s">
        <v>61</v>
      </c>
      <c r="IQS47" s="342" t="s">
        <v>269</v>
      </c>
      <c r="IQT47" s="342" t="s">
        <v>61</v>
      </c>
      <c r="IQU47" s="342" t="s">
        <v>269</v>
      </c>
      <c r="IQV47" s="342" t="s">
        <v>61</v>
      </c>
      <c r="IQW47" s="342" t="s">
        <v>269</v>
      </c>
      <c r="IQX47" s="342" t="s">
        <v>61</v>
      </c>
      <c r="IQY47" s="342" t="s">
        <v>269</v>
      </c>
      <c r="IQZ47" s="342" t="s">
        <v>61</v>
      </c>
      <c r="IRA47" s="342" t="s">
        <v>269</v>
      </c>
      <c r="IRB47" s="342" t="s">
        <v>61</v>
      </c>
      <c r="IRC47" s="342" t="s">
        <v>269</v>
      </c>
      <c r="IRD47" s="342" t="s">
        <v>61</v>
      </c>
      <c r="IRE47" s="342" t="s">
        <v>269</v>
      </c>
      <c r="IRF47" s="342" t="s">
        <v>61</v>
      </c>
      <c r="IRG47" s="342" t="s">
        <v>269</v>
      </c>
      <c r="IRH47" s="342" t="s">
        <v>61</v>
      </c>
      <c r="IRI47" s="342" t="s">
        <v>269</v>
      </c>
      <c r="IRJ47" s="342" t="s">
        <v>61</v>
      </c>
      <c r="IRK47" s="342" t="s">
        <v>269</v>
      </c>
      <c r="IRL47" s="342" t="s">
        <v>61</v>
      </c>
      <c r="IRM47" s="342" t="s">
        <v>269</v>
      </c>
      <c r="IRN47" s="342" t="s">
        <v>61</v>
      </c>
      <c r="IRO47" s="342" t="s">
        <v>269</v>
      </c>
      <c r="IRP47" s="342" t="s">
        <v>61</v>
      </c>
      <c r="IRQ47" s="342" t="s">
        <v>269</v>
      </c>
      <c r="IRR47" s="342" t="s">
        <v>61</v>
      </c>
      <c r="IRS47" s="342" t="s">
        <v>269</v>
      </c>
      <c r="IRT47" s="342" t="s">
        <v>61</v>
      </c>
      <c r="IRU47" s="342" t="s">
        <v>269</v>
      </c>
      <c r="IRV47" s="342" t="s">
        <v>61</v>
      </c>
      <c r="IRW47" s="342" t="s">
        <v>269</v>
      </c>
      <c r="IRX47" s="342" t="s">
        <v>61</v>
      </c>
      <c r="IRY47" s="342" t="s">
        <v>269</v>
      </c>
      <c r="IRZ47" s="342" t="s">
        <v>61</v>
      </c>
      <c r="ISA47" s="342" t="s">
        <v>269</v>
      </c>
      <c r="ISB47" s="342" t="s">
        <v>61</v>
      </c>
      <c r="ISC47" s="342" t="s">
        <v>269</v>
      </c>
      <c r="ISD47" s="342" t="s">
        <v>61</v>
      </c>
      <c r="ISE47" s="342" t="s">
        <v>269</v>
      </c>
      <c r="ISF47" s="342" t="s">
        <v>61</v>
      </c>
      <c r="ISG47" s="342" t="s">
        <v>269</v>
      </c>
      <c r="ISH47" s="342" t="s">
        <v>61</v>
      </c>
      <c r="ISI47" s="342" t="s">
        <v>269</v>
      </c>
      <c r="ISJ47" s="342" t="s">
        <v>61</v>
      </c>
      <c r="ISK47" s="342" t="s">
        <v>269</v>
      </c>
      <c r="ISL47" s="342" t="s">
        <v>61</v>
      </c>
      <c r="ISM47" s="342" t="s">
        <v>269</v>
      </c>
      <c r="ISN47" s="342" t="s">
        <v>61</v>
      </c>
      <c r="ISO47" s="342" t="s">
        <v>269</v>
      </c>
      <c r="ISP47" s="342" t="s">
        <v>61</v>
      </c>
      <c r="ISQ47" s="342" t="s">
        <v>269</v>
      </c>
      <c r="ISR47" s="342" t="s">
        <v>61</v>
      </c>
      <c r="ISS47" s="342" t="s">
        <v>269</v>
      </c>
      <c r="IST47" s="342" t="s">
        <v>61</v>
      </c>
      <c r="ISU47" s="342" t="s">
        <v>269</v>
      </c>
      <c r="ISV47" s="342" t="s">
        <v>61</v>
      </c>
      <c r="ISW47" s="342" t="s">
        <v>269</v>
      </c>
      <c r="ISX47" s="342" t="s">
        <v>61</v>
      </c>
      <c r="ISY47" s="342" t="s">
        <v>269</v>
      </c>
      <c r="ISZ47" s="342" t="s">
        <v>61</v>
      </c>
      <c r="ITA47" s="342" t="s">
        <v>269</v>
      </c>
      <c r="ITB47" s="342" t="s">
        <v>61</v>
      </c>
      <c r="ITC47" s="342" t="s">
        <v>269</v>
      </c>
      <c r="ITD47" s="342" t="s">
        <v>61</v>
      </c>
      <c r="ITE47" s="342" t="s">
        <v>269</v>
      </c>
      <c r="ITF47" s="342" t="s">
        <v>61</v>
      </c>
      <c r="ITG47" s="342" t="s">
        <v>269</v>
      </c>
      <c r="ITH47" s="342" t="s">
        <v>61</v>
      </c>
      <c r="ITI47" s="342" t="s">
        <v>269</v>
      </c>
      <c r="ITJ47" s="342" t="s">
        <v>61</v>
      </c>
      <c r="ITK47" s="342" t="s">
        <v>269</v>
      </c>
      <c r="ITL47" s="342" t="s">
        <v>61</v>
      </c>
      <c r="ITM47" s="342" t="s">
        <v>269</v>
      </c>
      <c r="ITN47" s="342" t="s">
        <v>61</v>
      </c>
      <c r="ITO47" s="342" t="s">
        <v>269</v>
      </c>
      <c r="ITP47" s="342" t="s">
        <v>61</v>
      </c>
      <c r="ITQ47" s="342" t="s">
        <v>269</v>
      </c>
      <c r="ITR47" s="342" t="s">
        <v>61</v>
      </c>
      <c r="ITS47" s="342" t="s">
        <v>269</v>
      </c>
      <c r="ITT47" s="342" t="s">
        <v>61</v>
      </c>
      <c r="ITU47" s="342" t="s">
        <v>269</v>
      </c>
      <c r="ITV47" s="342" t="s">
        <v>61</v>
      </c>
      <c r="ITW47" s="342" t="s">
        <v>269</v>
      </c>
      <c r="ITX47" s="342" t="s">
        <v>61</v>
      </c>
      <c r="ITY47" s="342" t="s">
        <v>269</v>
      </c>
      <c r="ITZ47" s="342" t="s">
        <v>61</v>
      </c>
      <c r="IUA47" s="342" t="s">
        <v>269</v>
      </c>
      <c r="IUB47" s="342" t="s">
        <v>61</v>
      </c>
      <c r="IUC47" s="342" t="s">
        <v>269</v>
      </c>
      <c r="IUD47" s="342" t="s">
        <v>61</v>
      </c>
      <c r="IUE47" s="342" t="s">
        <v>269</v>
      </c>
      <c r="IUF47" s="342" t="s">
        <v>61</v>
      </c>
      <c r="IUG47" s="342" t="s">
        <v>269</v>
      </c>
      <c r="IUH47" s="342" t="s">
        <v>61</v>
      </c>
      <c r="IUI47" s="342" t="s">
        <v>269</v>
      </c>
      <c r="IUJ47" s="342" t="s">
        <v>61</v>
      </c>
      <c r="IUK47" s="342" t="s">
        <v>269</v>
      </c>
      <c r="IUL47" s="342" t="s">
        <v>61</v>
      </c>
      <c r="IUM47" s="342" t="s">
        <v>269</v>
      </c>
      <c r="IUN47" s="342" t="s">
        <v>61</v>
      </c>
      <c r="IUO47" s="342" t="s">
        <v>269</v>
      </c>
      <c r="IUP47" s="342" t="s">
        <v>61</v>
      </c>
      <c r="IUQ47" s="342" t="s">
        <v>269</v>
      </c>
      <c r="IUR47" s="342" t="s">
        <v>61</v>
      </c>
      <c r="IUS47" s="342" t="s">
        <v>269</v>
      </c>
      <c r="IUT47" s="342" t="s">
        <v>61</v>
      </c>
      <c r="IUU47" s="342" t="s">
        <v>269</v>
      </c>
      <c r="IUV47" s="342" t="s">
        <v>61</v>
      </c>
      <c r="IUW47" s="342" t="s">
        <v>269</v>
      </c>
      <c r="IUX47" s="342" t="s">
        <v>61</v>
      </c>
      <c r="IUY47" s="342" t="s">
        <v>269</v>
      </c>
      <c r="IUZ47" s="342" t="s">
        <v>61</v>
      </c>
      <c r="IVA47" s="342" t="s">
        <v>269</v>
      </c>
      <c r="IVB47" s="342" t="s">
        <v>61</v>
      </c>
      <c r="IVC47" s="342" t="s">
        <v>269</v>
      </c>
      <c r="IVD47" s="342" t="s">
        <v>61</v>
      </c>
      <c r="IVE47" s="342" t="s">
        <v>269</v>
      </c>
      <c r="IVF47" s="342" t="s">
        <v>61</v>
      </c>
      <c r="IVG47" s="342" t="s">
        <v>269</v>
      </c>
      <c r="IVH47" s="342" t="s">
        <v>61</v>
      </c>
      <c r="IVI47" s="342" t="s">
        <v>269</v>
      </c>
      <c r="IVJ47" s="342" t="s">
        <v>61</v>
      </c>
      <c r="IVK47" s="342" t="s">
        <v>269</v>
      </c>
      <c r="IVL47" s="342" t="s">
        <v>61</v>
      </c>
      <c r="IVM47" s="342" t="s">
        <v>269</v>
      </c>
      <c r="IVN47" s="342" t="s">
        <v>61</v>
      </c>
      <c r="IVO47" s="342" t="s">
        <v>269</v>
      </c>
      <c r="IVP47" s="342" t="s">
        <v>61</v>
      </c>
      <c r="IVQ47" s="342" t="s">
        <v>269</v>
      </c>
      <c r="IVR47" s="342" t="s">
        <v>61</v>
      </c>
      <c r="IVS47" s="342" t="s">
        <v>269</v>
      </c>
      <c r="IVT47" s="342" t="s">
        <v>61</v>
      </c>
      <c r="IVU47" s="342" t="s">
        <v>269</v>
      </c>
      <c r="IVV47" s="342" t="s">
        <v>61</v>
      </c>
      <c r="IVW47" s="342" t="s">
        <v>269</v>
      </c>
      <c r="IVX47" s="342" t="s">
        <v>61</v>
      </c>
      <c r="IVY47" s="342" t="s">
        <v>269</v>
      </c>
      <c r="IVZ47" s="342" t="s">
        <v>61</v>
      </c>
      <c r="IWA47" s="342" t="s">
        <v>269</v>
      </c>
      <c r="IWB47" s="342" t="s">
        <v>61</v>
      </c>
      <c r="IWC47" s="342" t="s">
        <v>269</v>
      </c>
      <c r="IWD47" s="342" t="s">
        <v>61</v>
      </c>
      <c r="IWE47" s="342" t="s">
        <v>269</v>
      </c>
      <c r="IWF47" s="342" t="s">
        <v>61</v>
      </c>
      <c r="IWG47" s="342" t="s">
        <v>269</v>
      </c>
      <c r="IWH47" s="342" t="s">
        <v>61</v>
      </c>
      <c r="IWI47" s="342" t="s">
        <v>269</v>
      </c>
      <c r="IWJ47" s="342" t="s">
        <v>61</v>
      </c>
      <c r="IWK47" s="342" t="s">
        <v>269</v>
      </c>
      <c r="IWL47" s="342" t="s">
        <v>61</v>
      </c>
      <c r="IWM47" s="342" t="s">
        <v>269</v>
      </c>
      <c r="IWN47" s="342" t="s">
        <v>61</v>
      </c>
      <c r="IWO47" s="342" t="s">
        <v>269</v>
      </c>
      <c r="IWP47" s="342" t="s">
        <v>61</v>
      </c>
      <c r="IWQ47" s="342" t="s">
        <v>269</v>
      </c>
      <c r="IWR47" s="342" t="s">
        <v>61</v>
      </c>
      <c r="IWS47" s="342" t="s">
        <v>269</v>
      </c>
      <c r="IWT47" s="342" t="s">
        <v>61</v>
      </c>
      <c r="IWU47" s="342" t="s">
        <v>269</v>
      </c>
      <c r="IWV47" s="342" t="s">
        <v>61</v>
      </c>
      <c r="IWW47" s="342" t="s">
        <v>269</v>
      </c>
      <c r="IWX47" s="342" t="s">
        <v>61</v>
      </c>
      <c r="IWY47" s="342" t="s">
        <v>269</v>
      </c>
      <c r="IWZ47" s="342" t="s">
        <v>61</v>
      </c>
      <c r="IXA47" s="342" t="s">
        <v>269</v>
      </c>
      <c r="IXB47" s="342" t="s">
        <v>61</v>
      </c>
      <c r="IXC47" s="342" t="s">
        <v>269</v>
      </c>
      <c r="IXD47" s="342" t="s">
        <v>61</v>
      </c>
      <c r="IXE47" s="342" t="s">
        <v>269</v>
      </c>
      <c r="IXF47" s="342" t="s">
        <v>61</v>
      </c>
      <c r="IXG47" s="342" t="s">
        <v>269</v>
      </c>
      <c r="IXH47" s="342" t="s">
        <v>61</v>
      </c>
      <c r="IXI47" s="342" t="s">
        <v>269</v>
      </c>
      <c r="IXJ47" s="342" t="s">
        <v>61</v>
      </c>
      <c r="IXK47" s="342" t="s">
        <v>269</v>
      </c>
      <c r="IXL47" s="342" t="s">
        <v>61</v>
      </c>
      <c r="IXM47" s="342" t="s">
        <v>269</v>
      </c>
      <c r="IXN47" s="342" t="s">
        <v>61</v>
      </c>
      <c r="IXO47" s="342" t="s">
        <v>269</v>
      </c>
      <c r="IXP47" s="342" t="s">
        <v>61</v>
      </c>
      <c r="IXQ47" s="342" t="s">
        <v>269</v>
      </c>
      <c r="IXR47" s="342" t="s">
        <v>61</v>
      </c>
      <c r="IXS47" s="342" t="s">
        <v>269</v>
      </c>
      <c r="IXT47" s="342" t="s">
        <v>61</v>
      </c>
      <c r="IXU47" s="342" t="s">
        <v>269</v>
      </c>
      <c r="IXV47" s="342" t="s">
        <v>61</v>
      </c>
      <c r="IXW47" s="342" t="s">
        <v>269</v>
      </c>
      <c r="IXX47" s="342" t="s">
        <v>61</v>
      </c>
      <c r="IXY47" s="342" t="s">
        <v>269</v>
      </c>
      <c r="IXZ47" s="342" t="s">
        <v>61</v>
      </c>
      <c r="IYA47" s="342" t="s">
        <v>269</v>
      </c>
      <c r="IYB47" s="342" t="s">
        <v>61</v>
      </c>
      <c r="IYC47" s="342" t="s">
        <v>269</v>
      </c>
      <c r="IYD47" s="342" t="s">
        <v>61</v>
      </c>
      <c r="IYE47" s="342" t="s">
        <v>269</v>
      </c>
      <c r="IYF47" s="342" t="s">
        <v>61</v>
      </c>
      <c r="IYG47" s="342" t="s">
        <v>269</v>
      </c>
      <c r="IYH47" s="342" t="s">
        <v>61</v>
      </c>
      <c r="IYI47" s="342" t="s">
        <v>269</v>
      </c>
      <c r="IYJ47" s="342" t="s">
        <v>61</v>
      </c>
      <c r="IYK47" s="342" t="s">
        <v>269</v>
      </c>
      <c r="IYL47" s="342" t="s">
        <v>61</v>
      </c>
      <c r="IYM47" s="342" t="s">
        <v>269</v>
      </c>
      <c r="IYN47" s="342" t="s">
        <v>61</v>
      </c>
      <c r="IYO47" s="342" t="s">
        <v>269</v>
      </c>
      <c r="IYP47" s="342" t="s">
        <v>61</v>
      </c>
      <c r="IYQ47" s="342" t="s">
        <v>269</v>
      </c>
      <c r="IYR47" s="342" t="s">
        <v>61</v>
      </c>
      <c r="IYS47" s="342" t="s">
        <v>269</v>
      </c>
      <c r="IYT47" s="342" t="s">
        <v>61</v>
      </c>
      <c r="IYU47" s="342" t="s">
        <v>269</v>
      </c>
      <c r="IYV47" s="342" t="s">
        <v>61</v>
      </c>
      <c r="IYW47" s="342" t="s">
        <v>269</v>
      </c>
      <c r="IYX47" s="342" t="s">
        <v>61</v>
      </c>
      <c r="IYY47" s="342" t="s">
        <v>269</v>
      </c>
      <c r="IYZ47" s="342" t="s">
        <v>61</v>
      </c>
      <c r="IZA47" s="342" t="s">
        <v>269</v>
      </c>
      <c r="IZB47" s="342" t="s">
        <v>61</v>
      </c>
      <c r="IZC47" s="342" t="s">
        <v>269</v>
      </c>
      <c r="IZD47" s="342" t="s">
        <v>61</v>
      </c>
      <c r="IZE47" s="342" t="s">
        <v>269</v>
      </c>
      <c r="IZF47" s="342" t="s">
        <v>61</v>
      </c>
      <c r="IZG47" s="342" t="s">
        <v>269</v>
      </c>
      <c r="IZH47" s="342" t="s">
        <v>61</v>
      </c>
      <c r="IZI47" s="342" t="s">
        <v>269</v>
      </c>
      <c r="IZJ47" s="342" t="s">
        <v>61</v>
      </c>
      <c r="IZK47" s="342" t="s">
        <v>269</v>
      </c>
      <c r="IZL47" s="342" t="s">
        <v>61</v>
      </c>
      <c r="IZM47" s="342" t="s">
        <v>269</v>
      </c>
      <c r="IZN47" s="342" t="s">
        <v>61</v>
      </c>
      <c r="IZO47" s="342" t="s">
        <v>269</v>
      </c>
      <c r="IZP47" s="342" t="s">
        <v>61</v>
      </c>
      <c r="IZQ47" s="342" t="s">
        <v>269</v>
      </c>
      <c r="IZR47" s="342" t="s">
        <v>61</v>
      </c>
      <c r="IZS47" s="342" t="s">
        <v>269</v>
      </c>
      <c r="IZT47" s="342" t="s">
        <v>61</v>
      </c>
      <c r="IZU47" s="342" t="s">
        <v>269</v>
      </c>
      <c r="IZV47" s="342" t="s">
        <v>61</v>
      </c>
      <c r="IZW47" s="342" t="s">
        <v>269</v>
      </c>
      <c r="IZX47" s="342" t="s">
        <v>61</v>
      </c>
      <c r="IZY47" s="342" t="s">
        <v>269</v>
      </c>
      <c r="IZZ47" s="342" t="s">
        <v>61</v>
      </c>
      <c r="JAA47" s="342" t="s">
        <v>269</v>
      </c>
      <c r="JAB47" s="342" t="s">
        <v>61</v>
      </c>
      <c r="JAC47" s="342" t="s">
        <v>269</v>
      </c>
      <c r="JAD47" s="342" t="s">
        <v>61</v>
      </c>
      <c r="JAE47" s="342" t="s">
        <v>269</v>
      </c>
      <c r="JAF47" s="342" t="s">
        <v>61</v>
      </c>
      <c r="JAG47" s="342" t="s">
        <v>269</v>
      </c>
      <c r="JAH47" s="342" t="s">
        <v>61</v>
      </c>
      <c r="JAI47" s="342" t="s">
        <v>269</v>
      </c>
      <c r="JAJ47" s="342" t="s">
        <v>61</v>
      </c>
      <c r="JAK47" s="342" t="s">
        <v>269</v>
      </c>
      <c r="JAL47" s="342" t="s">
        <v>61</v>
      </c>
      <c r="JAM47" s="342" t="s">
        <v>269</v>
      </c>
      <c r="JAN47" s="342" t="s">
        <v>61</v>
      </c>
      <c r="JAO47" s="342" t="s">
        <v>269</v>
      </c>
      <c r="JAP47" s="342" t="s">
        <v>61</v>
      </c>
      <c r="JAQ47" s="342" t="s">
        <v>269</v>
      </c>
      <c r="JAR47" s="342" t="s">
        <v>61</v>
      </c>
      <c r="JAS47" s="342" t="s">
        <v>269</v>
      </c>
      <c r="JAT47" s="342" t="s">
        <v>61</v>
      </c>
      <c r="JAU47" s="342" t="s">
        <v>269</v>
      </c>
      <c r="JAV47" s="342" t="s">
        <v>61</v>
      </c>
      <c r="JAW47" s="342" t="s">
        <v>269</v>
      </c>
      <c r="JAX47" s="342" t="s">
        <v>61</v>
      </c>
      <c r="JAY47" s="342" t="s">
        <v>269</v>
      </c>
      <c r="JAZ47" s="342" t="s">
        <v>61</v>
      </c>
      <c r="JBA47" s="342" t="s">
        <v>269</v>
      </c>
      <c r="JBB47" s="342" t="s">
        <v>61</v>
      </c>
      <c r="JBC47" s="342" t="s">
        <v>269</v>
      </c>
      <c r="JBD47" s="342" t="s">
        <v>61</v>
      </c>
      <c r="JBE47" s="342" t="s">
        <v>269</v>
      </c>
      <c r="JBF47" s="342" t="s">
        <v>61</v>
      </c>
      <c r="JBG47" s="342" t="s">
        <v>269</v>
      </c>
      <c r="JBH47" s="342" t="s">
        <v>61</v>
      </c>
      <c r="JBI47" s="342" t="s">
        <v>269</v>
      </c>
      <c r="JBJ47" s="342" t="s">
        <v>61</v>
      </c>
      <c r="JBK47" s="342" t="s">
        <v>269</v>
      </c>
      <c r="JBL47" s="342" t="s">
        <v>61</v>
      </c>
      <c r="JBM47" s="342" t="s">
        <v>269</v>
      </c>
      <c r="JBN47" s="342" t="s">
        <v>61</v>
      </c>
      <c r="JBO47" s="342" t="s">
        <v>269</v>
      </c>
      <c r="JBP47" s="342" t="s">
        <v>61</v>
      </c>
      <c r="JBQ47" s="342" t="s">
        <v>269</v>
      </c>
      <c r="JBR47" s="342" t="s">
        <v>61</v>
      </c>
      <c r="JBS47" s="342" t="s">
        <v>269</v>
      </c>
      <c r="JBT47" s="342" t="s">
        <v>61</v>
      </c>
      <c r="JBU47" s="342" t="s">
        <v>269</v>
      </c>
      <c r="JBV47" s="342" t="s">
        <v>61</v>
      </c>
      <c r="JBW47" s="342" t="s">
        <v>269</v>
      </c>
      <c r="JBX47" s="342" t="s">
        <v>61</v>
      </c>
      <c r="JBY47" s="342" t="s">
        <v>269</v>
      </c>
      <c r="JBZ47" s="342" t="s">
        <v>61</v>
      </c>
      <c r="JCA47" s="342" t="s">
        <v>269</v>
      </c>
      <c r="JCB47" s="342" t="s">
        <v>61</v>
      </c>
      <c r="JCC47" s="342" t="s">
        <v>269</v>
      </c>
      <c r="JCD47" s="342" t="s">
        <v>61</v>
      </c>
      <c r="JCE47" s="342" t="s">
        <v>269</v>
      </c>
      <c r="JCF47" s="342" t="s">
        <v>61</v>
      </c>
      <c r="JCG47" s="342" t="s">
        <v>269</v>
      </c>
      <c r="JCH47" s="342" t="s">
        <v>61</v>
      </c>
      <c r="JCI47" s="342" t="s">
        <v>269</v>
      </c>
      <c r="JCJ47" s="342" t="s">
        <v>61</v>
      </c>
      <c r="JCK47" s="342" t="s">
        <v>269</v>
      </c>
      <c r="JCL47" s="342" t="s">
        <v>61</v>
      </c>
      <c r="JCM47" s="342" t="s">
        <v>269</v>
      </c>
      <c r="JCN47" s="342" t="s">
        <v>61</v>
      </c>
      <c r="JCO47" s="342" t="s">
        <v>269</v>
      </c>
      <c r="JCP47" s="342" t="s">
        <v>61</v>
      </c>
      <c r="JCQ47" s="342" t="s">
        <v>269</v>
      </c>
      <c r="JCR47" s="342" t="s">
        <v>61</v>
      </c>
      <c r="JCS47" s="342" t="s">
        <v>269</v>
      </c>
      <c r="JCT47" s="342" t="s">
        <v>61</v>
      </c>
      <c r="JCU47" s="342" t="s">
        <v>269</v>
      </c>
      <c r="JCV47" s="342" t="s">
        <v>61</v>
      </c>
      <c r="JCW47" s="342" t="s">
        <v>269</v>
      </c>
      <c r="JCX47" s="342" t="s">
        <v>61</v>
      </c>
      <c r="JCY47" s="342" t="s">
        <v>269</v>
      </c>
      <c r="JCZ47" s="342" t="s">
        <v>61</v>
      </c>
      <c r="JDA47" s="342" t="s">
        <v>269</v>
      </c>
      <c r="JDB47" s="342" t="s">
        <v>61</v>
      </c>
      <c r="JDC47" s="342" t="s">
        <v>269</v>
      </c>
      <c r="JDD47" s="342" t="s">
        <v>61</v>
      </c>
      <c r="JDE47" s="342" t="s">
        <v>269</v>
      </c>
      <c r="JDF47" s="342" t="s">
        <v>61</v>
      </c>
      <c r="JDG47" s="342" t="s">
        <v>269</v>
      </c>
      <c r="JDH47" s="342" t="s">
        <v>61</v>
      </c>
      <c r="JDI47" s="342" t="s">
        <v>269</v>
      </c>
      <c r="JDJ47" s="342" t="s">
        <v>61</v>
      </c>
      <c r="JDK47" s="342" t="s">
        <v>269</v>
      </c>
      <c r="JDL47" s="342" t="s">
        <v>61</v>
      </c>
      <c r="JDM47" s="342" t="s">
        <v>269</v>
      </c>
      <c r="JDN47" s="342" t="s">
        <v>61</v>
      </c>
      <c r="JDO47" s="342" t="s">
        <v>269</v>
      </c>
      <c r="JDP47" s="342" t="s">
        <v>61</v>
      </c>
      <c r="JDQ47" s="342" t="s">
        <v>269</v>
      </c>
      <c r="JDR47" s="342" t="s">
        <v>61</v>
      </c>
      <c r="JDS47" s="342" t="s">
        <v>269</v>
      </c>
      <c r="JDT47" s="342" t="s">
        <v>61</v>
      </c>
      <c r="JDU47" s="342" t="s">
        <v>269</v>
      </c>
      <c r="JDV47" s="342" t="s">
        <v>61</v>
      </c>
      <c r="JDW47" s="342" t="s">
        <v>269</v>
      </c>
      <c r="JDX47" s="342" t="s">
        <v>61</v>
      </c>
      <c r="JDY47" s="342" t="s">
        <v>269</v>
      </c>
      <c r="JDZ47" s="342" t="s">
        <v>61</v>
      </c>
      <c r="JEA47" s="342" t="s">
        <v>269</v>
      </c>
      <c r="JEB47" s="342" t="s">
        <v>61</v>
      </c>
      <c r="JEC47" s="342" t="s">
        <v>269</v>
      </c>
      <c r="JED47" s="342" t="s">
        <v>61</v>
      </c>
      <c r="JEE47" s="342" t="s">
        <v>269</v>
      </c>
      <c r="JEF47" s="342" t="s">
        <v>61</v>
      </c>
      <c r="JEG47" s="342" t="s">
        <v>269</v>
      </c>
      <c r="JEH47" s="342" t="s">
        <v>61</v>
      </c>
      <c r="JEI47" s="342" t="s">
        <v>269</v>
      </c>
      <c r="JEJ47" s="342" t="s">
        <v>61</v>
      </c>
      <c r="JEK47" s="342" t="s">
        <v>269</v>
      </c>
      <c r="JEL47" s="342" t="s">
        <v>61</v>
      </c>
      <c r="JEM47" s="342" t="s">
        <v>269</v>
      </c>
      <c r="JEN47" s="342" t="s">
        <v>61</v>
      </c>
      <c r="JEO47" s="342" t="s">
        <v>269</v>
      </c>
      <c r="JEP47" s="342" t="s">
        <v>61</v>
      </c>
      <c r="JEQ47" s="342" t="s">
        <v>269</v>
      </c>
      <c r="JER47" s="342" t="s">
        <v>61</v>
      </c>
      <c r="JES47" s="342" t="s">
        <v>269</v>
      </c>
      <c r="JET47" s="342" t="s">
        <v>61</v>
      </c>
      <c r="JEU47" s="342" t="s">
        <v>269</v>
      </c>
      <c r="JEV47" s="342" t="s">
        <v>61</v>
      </c>
      <c r="JEW47" s="342" t="s">
        <v>269</v>
      </c>
      <c r="JEX47" s="342" t="s">
        <v>61</v>
      </c>
      <c r="JEY47" s="342" t="s">
        <v>269</v>
      </c>
      <c r="JEZ47" s="342" t="s">
        <v>61</v>
      </c>
      <c r="JFA47" s="342" t="s">
        <v>269</v>
      </c>
      <c r="JFB47" s="342" t="s">
        <v>61</v>
      </c>
      <c r="JFC47" s="342" t="s">
        <v>269</v>
      </c>
      <c r="JFD47" s="342" t="s">
        <v>61</v>
      </c>
      <c r="JFE47" s="342" t="s">
        <v>269</v>
      </c>
      <c r="JFF47" s="342" t="s">
        <v>61</v>
      </c>
      <c r="JFG47" s="342" t="s">
        <v>269</v>
      </c>
      <c r="JFH47" s="342" t="s">
        <v>61</v>
      </c>
      <c r="JFI47" s="342" t="s">
        <v>269</v>
      </c>
      <c r="JFJ47" s="342" t="s">
        <v>61</v>
      </c>
      <c r="JFK47" s="342" t="s">
        <v>269</v>
      </c>
      <c r="JFL47" s="342" t="s">
        <v>61</v>
      </c>
      <c r="JFM47" s="342" t="s">
        <v>269</v>
      </c>
      <c r="JFN47" s="342" t="s">
        <v>61</v>
      </c>
      <c r="JFO47" s="342" t="s">
        <v>269</v>
      </c>
      <c r="JFP47" s="342" t="s">
        <v>61</v>
      </c>
      <c r="JFQ47" s="342" t="s">
        <v>269</v>
      </c>
      <c r="JFR47" s="342" t="s">
        <v>61</v>
      </c>
      <c r="JFS47" s="342" t="s">
        <v>269</v>
      </c>
      <c r="JFT47" s="342" t="s">
        <v>61</v>
      </c>
      <c r="JFU47" s="342" t="s">
        <v>269</v>
      </c>
      <c r="JFV47" s="342" t="s">
        <v>61</v>
      </c>
      <c r="JFW47" s="342" t="s">
        <v>269</v>
      </c>
      <c r="JFX47" s="342" t="s">
        <v>61</v>
      </c>
      <c r="JFY47" s="342" t="s">
        <v>269</v>
      </c>
      <c r="JFZ47" s="342" t="s">
        <v>61</v>
      </c>
      <c r="JGA47" s="342" t="s">
        <v>269</v>
      </c>
      <c r="JGB47" s="342" t="s">
        <v>61</v>
      </c>
      <c r="JGC47" s="342" t="s">
        <v>269</v>
      </c>
      <c r="JGD47" s="342" t="s">
        <v>61</v>
      </c>
      <c r="JGE47" s="342" t="s">
        <v>269</v>
      </c>
      <c r="JGF47" s="342" t="s">
        <v>61</v>
      </c>
      <c r="JGG47" s="342" t="s">
        <v>269</v>
      </c>
      <c r="JGH47" s="342" t="s">
        <v>61</v>
      </c>
      <c r="JGI47" s="342" t="s">
        <v>269</v>
      </c>
      <c r="JGJ47" s="342" t="s">
        <v>61</v>
      </c>
      <c r="JGK47" s="342" t="s">
        <v>269</v>
      </c>
      <c r="JGL47" s="342" t="s">
        <v>61</v>
      </c>
      <c r="JGM47" s="342" t="s">
        <v>269</v>
      </c>
      <c r="JGN47" s="342" t="s">
        <v>61</v>
      </c>
      <c r="JGO47" s="342" t="s">
        <v>269</v>
      </c>
      <c r="JGP47" s="342" t="s">
        <v>61</v>
      </c>
      <c r="JGQ47" s="342" t="s">
        <v>269</v>
      </c>
      <c r="JGR47" s="342" t="s">
        <v>61</v>
      </c>
      <c r="JGS47" s="342" t="s">
        <v>269</v>
      </c>
      <c r="JGT47" s="342" t="s">
        <v>61</v>
      </c>
      <c r="JGU47" s="342" t="s">
        <v>269</v>
      </c>
      <c r="JGV47" s="342" t="s">
        <v>61</v>
      </c>
      <c r="JGW47" s="342" t="s">
        <v>269</v>
      </c>
      <c r="JGX47" s="342" t="s">
        <v>61</v>
      </c>
      <c r="JGY47" s="342" t="s">
        <v>269</v>
      </c>
      <c r="JGZ47" s="342" t="s">
        <v>61</v>
      </c>
      <c r="JHA47" s="342" t="s">
        <v>269</v>
      </c>
      <c r="JHB47" s="342" t="s">
        <v>61</v>
      </c>
      <c r="JHC47" s="342" t="s">
        <v>269</v>
      </c>
      <c r="JHD47" s="342" t="s">
        <v>61</v>
      </c>
      <c r="JHE47" s="342" t="s">
        <v>269</v>
      </c>
      <c r="JHF47" s="342" t="s">
        <v>61</v>
      </c>
      <c r="JHG47" s="342" t="s">
        <v>269</v>
      </c>
      <c r="JHH47" s="342" t="s">
        <v>61</v>
      </c>
      <c r="JHI47" s="342" t="s">
        <v>269</v>
      </c>
      <c r="JHJ47" s="342" t="s">
        <v>61</v>
      </c>
      <c r="JHK47" s="342" t="s">
        <v>269</v>
      </c>
      <c r="JHL47" s="342" t="s">
        <v>61</v>
      </c>
      <c r="JHM47" s="342" t="s">
        <v>269</v>
      </c>
      <c r="JHN47" s="342" t="s">
        <v>61</v>
      </c>
      <c r="JHO47" s="342" t="s">
        <v>269</v>
      </c>
      <c r="JHP47" s="342" t="s">
        <v>61</v>
      </c>
      <c r="JHQ47" s="342" t="s">
        <v>269</v>
      </c>
      <c r="JHR47" s="342" t="s">
        <v>61</v>
      </c>
      <c r="JHS47" s="342" t="s">
        <v>269</v>
      </c>
      <c r="JHT47" s="342" t="s">
        <v>61</v>
      </c>
      <c r="JHU47" s="342" t="s">
        <v>269</v>
      </c>
      <c r="JHV47" s="342" t="s">
        <v>61</v>
      </c>
      <c r="JHW47" s="342" t="s">
        <v>269</v>
      </c>
      <c r="JHX47" s="342" t="s">
        <v>61</v>
      </c>
      <c r="JHY47" s="342" t="s">
        <v>269</v>
      </c>
      <c r="JHZ47" s="342" t="s">
        <v>61</v>
      </c>
      <c r="JIA47" s="342" t="s">
        <v>269</v>
      </c>
      <c r="JIB47" s="342" t="s">
        <v>61</v>
      </c>
      <c r="JIC47" s="342" t="s">
        <v>269</v>
      </c>
      <c r="JID47" s="342" t="s">
        <v>61</v>
      </c>
      <c r="JIE47" s="342" t="s">
        <v>269</v>
      </c>
      <c r="JIF47" s="342" t="s">
        <v>61</v>
      </c>
      <c r="JIG47" s="342" t="s">
        <v>269</v>
      </c>
      <c r="JIH47" s="342" t="s">
        <v>61</v>
      </c>
      <c r="JII47" s="342" t="s">
        <v>269</v>
      </c>
      <c r="JIJ47" s="342" t="s">
        <v>61</v>
      </c>
      <c r="JIK47" s="342" t="s">
        <v>269</v>
      </c>
      <c r="JIL47" s="342" t="s">
        <v>61</v>
      </c>
      <c r="JIM47" s="342" t="s">
        <v>269</v>
      </c>
      <c r="JIN47" s="342" t="s">
        <v>61</v>
      </c>
      <c r="JIO47" s="342" t="s">
        <v>269</v>
      </c>
      <c r="JIP47" s="342" t="s">
        <v>61</v>
      </c>
      <c r="JIQ47" s="342" t="s">
        <v>269</v>
      </c>
      <c r="JIR47" s="342" t="s">
        <v>61</v>
      </c>
      <c r="JIS47" s="342" t="s">
        <v>269</v>
      </c>
      <c r="JIT47" s="342" t="s">
        <v>61</v>
      </c>
      <c r="JIU47" s="342" t="s">
        <v>269</v>
      </c>
      <c r="JIV47" s="342" t="s">
        <v>61</v>
      </c>
      <c r="JIW47" s="342" t="s">
        <v>269</v>
      </c>
      <c r="JIX47" s="342" t="s">
        <v>61</v>
      </c>
      <c r="JIY47" s="342" t="s">
        <v>269</v>
      </c>
      <c r="JIZ47" s="342" t="s">
        <v>61</v>
      </c>
      <c r="JJA47" s="342" t="s">
        <v>269</v>
      </c>
      <c r="JJB47" s="342" t="s">
        <v>61</v>
      </c>
      <c r="JJC47" s="342" t="s">
        <v>269</v>
      </c>
      <c r="JJD47" s="342" t="s">
        <v>61</v>
      </c>
      <c r="JJE47" s="342" t="s">
        <v>269</v>
      </c>
      <c r="JJF47" s="342" t="s">
        <v>61</v>
      </c>
      <c r="JJG47" s="342" t="s">
        <v>269</v>
      </c>
      <c r="JJH47" s="342" t="s">
        <v>61</v>
      </c>
      <c r="JJI47" s="342" t="s">
        <v>269</v>
      </c>
      <c r="JJJ47" s="342" t="s">
        <v>61</v>
      </c>
      <c r="JJK47" s="342" t="s">
        <v>269</v>
      </c>
      <c r="JJL47" s="342" t="s">
        <v>61</v>
      </c>
      <c r="JJM47" s="342" t="s">
        <v>269</v>
      </c>
      <c r="JJN47" s="342" t="s">
        <v>61</v>
      </c>
      <c r="JJO47" s="342" t="s">
        <v>269</v>
      </c>
      <c r="JJP47" s="342" t="s">
        <v>61</v>
      </c>
      <c r="JJQ47" s="342" t="s">
        <v>269</v>
      </c>
      <c r="JJR47" s="342" t="s">
        <v>61</v>
      </c>
      <c r="JJS47" s="342" t="s">
        <v>269</v>
      </c>
      <c r="JJT47" s="342" t="s">
        <v>61</v>
      </c>
      <c r="JJU47" s="342" t="s">
        <v>269</v>
      </c>
      <c r="JJV47" s="342" t="s">
        <v>61</v>
      </c>
      <c r="JJW47" s="342" t="s">
        <v>269</v>
      </c>
      <c r="JJX47" s="342" t="s">
        <v>61</v>
      </c>
      <c r="JJY47" s="342" t="s">
        <v>269</v>
      </c>
      <c r="JJZ47" s="342" t="s">
        <v>61</v>
      </c>
      <c r="JKA47" s="342" t="s">
        <v>269</v>
      </c>
      <c r="JKB47" s="342" t="s">
        <v>61</v>
      </c>
      <c r="JKC47" s="342" t="s">
        <v>269</v>
      </c>
      <c r="JKD47" s="342" t="s">
        <v>61</v>
      </c>
      <c r="JKE47" s="342" t="s">
        <v>269</v>
      </c>
      <c r="JKF47" s="342" t="s">
        <v>61</v>
      </c>
      <c r="JKG47" s="342" t="s">
        <v>269</v>
      </c>
      <c r="JKH47" s="342" t="s">
        <v>61</v>
      </c>
      <c r="JKI47" s="342" t="s">
        <v>269</v>
      </c>
      <c r="JKJ47" s="342" t="s">
        <v>61</v>
      </c>
      <c r="JKK47" s="342" t="s">
        <v>269</v>
      </c>
      <c r="JKL47" s="342" t="s">
        <v>61</v>
      </c>
      <c r="JKM47" s="342" t="s">
        <v>269</v>
      </c>
      <c r="JKN47" s="342" t="s">
        <v>61</v>
      </c>
      <c r="JKO47" s="342" t="s">
        <v>269</v>
      </c>
      <c r="JKP47" s="342" t="s">
        <v>61</v>
      </c>
      <c r="JKQ47" s="342" t="s">
        <v>269</v>
      </c>
      <c r="JKR47" s="342" t="s">
        <v>61</v>
      </c>
      <c r="JKS47" s="342" t="s">
        <v>269</v>
      </c>
      <c r="JKT47" s="342" t="s">
        <v>61</v>
      </c>
      <c r="JKU47" s="342" t="s">
        <v>269</v>
      </c>
      <c r="JKV47" s="342" t="s">
        <v>61</v>
      </c>
      <c r="JKW47" s="342" t="s">
        <v>269</v>
      </c>
      <c r="JKX47" s="342" t="s">
        <v>61</v>
      </c>
      <c r="JKY47" s="342" t="s">
        <v>269</v>
      </c>
      <c r="JKZ47" s="342" t="s">
        <v>61</v>
      </c>
      <c r="JLA47" s="342" t="s">
        <v>269</v>
      </c>
      <c r="JLB47" s="342" t="s">
        <v>61</v>
      </c>
      <c r="JLC47" s="342" t="s">
        <v>269</v>
      </c>
      <c r="JLD47" s="342" t="s">
        <v>61</v>
      </c>
      <c r="JLE47" s="342" t="s">
        <v>269</v>
      </c>
      <c r="JLF47" s="342" t="s">
        <v>61</v>
      </c>
      <c r="JLG47" s="342" t="s">
        <v>269</v>
      </c>
      <c r="JLH47" s="342" t="s">
        <v>61</v>
      </c>
      <c r="JLI47" s="342" t="s">
        <v>269</v>
      </c>
      <c r="JLJ47" s="342" t="s">
        <v>61</v>
      </c>
      <c r="JLK47" s="342" t="s">
        <v>269</v>
      </c>
      <c r="JLL47" s="342" t="s">
        <v>61</v>
      </c>
      <c r="JLM47" s="342" t="s">
        <v>269</v>
      </c>
      <c r="JLN47" s="342" t="s">
        <v>61</v>
      </c>
      <c r="JLO47" s="342" t="s">
        <v>269</v>
      </c>
      <c r="JLP47" s="342" t="s">
        <v>61</v>
      </c>
      <c r="JLQ47" s="342" t="s">
        <v>269</v>
      </c>
      <c r="JLR47" s="342" t="s">
        <v>61</v>
      </c>
      <c r="JLS47" s="342" t="s">
        <v>269</v>
      </c>
      <c r="JLT47" s="342" t="s">
        <v>61</v>
      </c>
      <c r="JLU47" s="342" t="s">
        <v>269</v>
      </c>
      <c r="JLV47" s="342" t="s">
        <v>61</v>
      </c>
      <c r="JLW47" s="342" t="s">
        <v>269</v>
      </c>
      <c r="JLX47" s="342" t="s">
        <v>61</v>
      </c>
      <c r="JLY47" s="342" t="s">
        <v>269</v>
      </c>
      <c r="JLZ47" s="342" t="s">
        <v>61</v>
      </c>
      <c r="JMA47" s="342" t="s">
        <v>269</v>
      </c>
      <c r="JMB47" s="342" t="s">
        <v>61</v>
      </c>
      <c r="JMC47" s="342" t="s">
        <v>269</v>
      </c>
      <c r="JMD47" s="342" t="s">
        <v>61</v>
      </c>
      <c r="JME47" s="342" t="s">
        <v>269</v>
      </c>
      <c r="JMF47" s="342" t="s">
        <v>61</v>
      </c>
      <c r="JMG47" s="342" t="s">
        <v>269</v>
      </c>
      <c r="JMH47" s="342" t="s">
        <v>61</v>
      </c>
      <c r="JMI47" s="342" t="s">
        <v>269</v>
      </c>
      <c r="JMJ47" s="342" t="s">
        <v>61</v>
      </c>
      <c r="JMK47" s="342" t="s">
        <v>269</v>
      </c>
      <c r="JML47" s="342" t="s">
        <v>61</v>
      </c>
      <c r="JMM47" s="342" t="s">
        <v>269</v>
      </c>
      <c r="JMN47" s="342" t="s">
        <v>61</v>
      </c>
      <c r="JMO47" s="342" t="s">
        <v>269</v>
      </c>
      <c r="JMP47" s="342" t="s">
        <v>61</v>
      </c>
      <c r="JMQ47" s="342" t="s">
        <v>269</v>
      </c>
      <c r="JMR47" s="342" t="s">
        <v>61</v>
      </c>
      <c r="JMS47" s="342" t="s">
        <v>269</v>
      </c>
      <c r="JMT47" s="342" t="s">
        <v>61</v>
      </c>
      <c r="JMU47" s="342" t="s">
        <v>269</v>
      </c>
      <c r="JMV47" s="342" t="s">
        <v>61</v>
      </c>
      <c r="JMW47" s="342" t="s">
        <v>269</v>
      </c>
      <c r="JMX47" s="342" t="s">
        <v>61</v>
      </c>
      <c r="JMY47" s="342" t="s">
        <v>269</v>
      </c>
      <c r="JMZ47" s="342" t="s">
        <v>61</v>
      </c>
      <c r="JNA47" s="342" t="s">
        <v>269</v>
      </c>
      <c r="JNB47" s="342" t="s">
        <v>61</v>
      </c>
      <c r="JNC47" s="342" t="s">
        <v>269</v>
      </c>
      <c r="JND47" s="342" t="s">
        <v>61</v>
      </c>
      <c r="JNE47" s="342" t="s">
        <v>269</v>
      </c>
      <c r="JNF47" s="342" t="s">
        <v>61</v>
      </c>
      <c r="JNG47" s="342" t="s">
        <v>269</v>
      </c>
      <c r="JNH47" s="342" t="s">
        <v>61</v>
      </c>
      <c r="JNI47" s="342" t="s">
        <v>269</v>
      </c>
      <c r="JNJ47" s="342" t="s">
        <v>61</v>
      </c>
      <c r="JNK47" s="342" t="s">
        <v>269</v>
      </c>
      <c r="JNL47" s="342" t="s">
        <v>61</v>
      </c>
      <c r="JNM47" s="342" t="s">
        <v>269</v>
      </c>
      <c r="JNN47" s="342" t="s">
        <v>61</v>
      </c>
      <c r="JNO47" s="342" t="s">
        <v>269</v>
      </c>
      <c r="JNP47" s="342" t="s">
        <v>61</v>
      </c>
      <c r="JNQ47" s="342" t="s">
        <v>269</v>
      </c>
      <c r="JNR47" s="342" t="s">
        <v>61</v>
      </c>
      <c r="JNS47" s="342" t="s">
        <v>269</v>
      </c>
      <c r="JNT47" s="342" t="s">
        <v>61</v>
      </c>
      <c r="JNU47" s="342" t="s">
        <v>269</v>
      </c>
      <c r="JNV47" s="342" t="s">
        <v>61</v>
      </c>
      <c r="JNW47" s="342" t="s">
        <v>269</v>
      </c>
      <c r="JNX47" s="342" t="s">
        <v>61</v>
      </c>
      <c r="JNY47" s="342" t="s">
        <v>269</v>
      </c>
      <c r="JNZ47" s="342" t="s">
        <v>61</v>
      </c>
      <c r="JOA47" s="342" t="s">
        <v>269</v>
      </c>
      <c r="JOB47" s="342" t="s">
        <v>61</v>
      </c>
      <c r="JOC47" s="342" t="s">
        <v>269</v>
      </c>
      <c r="JOD47" s="342" t="s">
        <v>61</v>
      </c>
      <c r="JOE47" s="342" t="s">
        <v>269</v>
      </c>
      <c r="JOF47" s="342" t="s">
        <v>61</v>
      </c>
      <c r="JOG47" s="342" t="s">
        <v>269</v>
      </c>
      <c r="JOH47" s="342" t="s">
        <v>61</v>
      </c>
      <c r="JOI47" s="342" t="s">
        <v>269</v>
      </c>
      <c r="JOJ47" s="342" t="s">
        <v>61</v>
      </c>
      <c r="JOK47" s="342" t="s">
        <v>269</v>
      </c>
      <c r="JOL47" s="342" t="s">
        <v>61</v>
      </c>
      <c r="JOM47" s="342" t="s">
        <v>269</v>
      </c>
      <c r="JON47" s="342" t="s">
        <v>61</v>
      </c>
      <c r="JOO47" s="342" t="s">
        <v>269</v>
      </c>
      <c r="JOP47" s="342" t="s">
        <v>61</v>
      </c>
      <c r="JOQ47" s="342" t="s">
        <v>269</v>
      </c>
      <c r="JOR47" s="342" t="s">
        <v>61</v>
      </c>
      <c r="JOS47" s="342" t="s">
        <v>269</v>
      </c>
      <c r="JOT47" s="342" t="s">
        <v>61</v>
      </c>
      <c r="JOU47" s="342" t="s">
        <v>269</v>
      </c>
      <c r="JOV47" s="342" t="s">
        <v>61</v>
      </c>
      <c r="JOW47" s="342" t="s">
        <v>269</v>
      </c>
      <c r="JOX47" s="342" t="s">
        <v>61</v>
      </c>
      <c r="JOY47" s="342" t="s">
        <v>269</v>
      </c>
      <c r="JOZ47" s="342" t="s">
        <v>61</v>
      </c>
      <c r="JPA47" s="342" t="s">
        <v>269</v>
      </c>
      <c r="JPB47" s="342" t="s">
        <v>61</v>
      </c>
      <c r="JPC47" s="342" t="s">
        <v>269</v>
      </c>
      <c r="JPD47" s="342" t="s">
        <v>61</v>
      </c>
      <c r="JPE47" s="342" t="s">
        <v>269</v>
      </c>
      <c r="JPF47" s="342" t="s">
        <v>61</v>
      </c>
      <c r="JPG47" s="342" t="s">
        <v>269</v>
      </c>
      <c r="JPH47" s="342" t="s">
        <v>61</v>
      </c>
      <c r="JPI47" s="342" t="s">
        <v>269</v>
      </c>
      <c r="JPJ47" s="342" t="s">
        <v>61</v>
      </c>
      <c r="JPK47" s="342" t="s">
        <v>269</v>
      </c>
      <c r="JPL47" s="342" t="s">
        <v>61</v>
      </c>
      <c r="JPM47" s="342" t="s">
        <v>269</v>
      </c>
      <c r="JPN47" s="342" t="s">
        <v>61</v>
      </c>
      <c r="JPO47" s="342" t="s">
        <v>269</v>
      </c>
      <c r="JPP47" s="342" t="s">
        <v>61</v>
      </c>
      <c r="JPQ47" s="342" t="s">
        <v>269</v>
      </c>
      <c r="JPR47" s="342" t="s">
        <v>61</v>
      </c>
      <c r="JPS47" s="342" t="s">
        <v>269</v>
      </c>
      <c r="JPT47" s="342" t="s">
        <v>61</v>
      </c>
      <c r="JPU47" s="342" t="s">
        <v>269</v>
      </c>
      <c r="JPV47" s="342" t="s">
        <v>61</v>
      </c>
      <c r="JPW47" s="342" t="s">
        <v>269</v>
      </c>
      <c r="JPX47" s="342" t="s">
        <v>61</v>
      </c>
      <c r="JPY47" s="342" t="s">
        <v>269</v>
      </c>
      <c r="JPZ47" s="342" t="s">
        <v>61</v>
      </c>
      <c r="JQA47" s="342" t="s">
        <v>269</v>
      </c>
      <c r="JQB47" s="342" t="s">
        <v>61</v>
      </c>
      <c r="JQC47" s="342" t="s">
        <v>269</v>
      </c>
      <c r="JQD47" s="342" t="s">
        <v>61</v>
      </c>
      <c r="JQE47" s="342" t="s">
        <v>269</v>
      </c>
      <c r="JQF47" s="342" t="s">
        <v>61</v>
      </c>
      <c r="JQG47" s="342" t="s">
        <v>269</v>
      </c>
      <c r="JQH47" s="342" t="s">
        <v>61</v>
      </c>
      <c r="JQI47" s="342" t="s">
        <v>269</v>
      </c>
      <c r="JQJ47" s="342" t="s">
        <v>61</v>
      </c>
      <c r="JQK47" s="342" t="s">
        <v>269</v>
      </c>
      <c r="JQL47" s="342" t="s">
        <v>61</v>
      </c>
      <c r="JQM47" s="342" t="s">
        <v>269</v>
      </c>
      <c r="JQN47" s="342" t="s">
        <v>61</v>
      </c>
      <c r="JQO47" s="342" t="s">
        <v>269</v>
      </c>
      <c r="JQP47" s="342" t="s">
        <v>61</v>
      </c>
      <c r="JQQ47" s="342" t="s">
        <v>269</v>
      </c>
      <c r="JQR47" s="342" t="s">
        <v>61</v>
      </c>
      <c r="JQS47" s="342" t="s">
        <v>269</v>
      </c>
      <c r="JQT47" s="342" t="s">
        <v>61</v>
      </c>
      <c r="JQU47" s="342" t="s">
        <v>269</v>
      </c>
      <c r="JQV47" s="342" t="s">
        <v>61</v>
      </c>
      <c r="JQW47" s="342" t="s">
        <v>269</v>
      </c>
      <c r="JQX47" s="342" t="s">
        <v>61</v>
      </c>
      <c r="JQY47" s="342" t="s">
        <v>269</v>
      </c>
      <c r="JQZ47" s="342" t="s">
        <v>61</v>
      </c>
      <c r="JRA47" s="342" t="s">
        <v>269</v>
      </c>
      <c r="JRB47" s="342" t="s">
        <v>61</v>
      </c>
      <c r="JRC47" s="342" t="s">
        <v>269</v>
      </c>
      <c r="JRD47" s="342" t="s">
        <v>61</v>
      </c>
      <c r="JRE47" s="342" t="s">
        <v>269</v>
      </c>
      <c r="JRF47" s="342" t="s">
        <v>61</v>
      </c>
      <c r="JRG47" s="342" t="s">
        <v>269</v>
      </c>
      <c r="JRH47" s="342" t="s">
        <v>61</v>
      </c>
      <c r="JRI47" s="342" t="s">
        <v>269</v>
      </c>
      <c r="JRJ47" s="342" t="s">
        <v>61</v>
      </c>
      <c r="JRK47" s="342" t="s">
        <v>269</v>
      </c>
      <c r="JRL47" s="342" t="s">
        <v>61</v>
      </c>
      <c r="JRM47" s="342" t="s">
        <v>269</v>
      </c>
      <c r="JRN47" s="342" t="s">
        <v>61</v>
      </c>
      <c r="JRO47" s="342" t="s">
        <v>269</v>
      </c>
      <c r="JRP47" s="342" t="s">
        <v>61</v>
      </c>
      <c r="JRQ47" s="342" t="s">
        <v>269</v>
      </c>
      <c r="JRR47" s="342" t="s">
        <v>61</v>
      </c>
      <c r="JRS47" s="342" t="s">
        <v>269</v>
      </c>
      <c r="JRT47" s="342" t="s">
        <v>61</v>
      </c>
      <c r="JRU47" s="342" t="s">
        <v>269</v>
      </c>
      <c r="JRV47" s="342" t="s">
        <v>61</v>
      </c>
      <c r="JRW47" s="342" t="s">
        <v>269</v>
      </c>
      <c r="JRX47" s="342" t="s">
        <v>61</v>
      </c>
      <c r="JRY47" s="342" t="s">
        <v>269</v>
      </c>
      <c r="JRZ47" s="342" t="s">
        <v>61</v>
      </c>
      <c r="JSA47" s="342" t="s">
        <v>269</v>
      </c>
      <c r="JSB47" s="342" t="s">
        <v>61</v>
      </c>
      <c r="JSC47" s="342" t="s">
        <v>269</v>
      </c>
      <c r="JSD47" s="342" t="s">
        <v>61</v>
      </c>
      <c r="JSE47" s="342" t="s">
        <v>269</v>
      </c>
      <c r="JSF47" s="342" t="s">
        <v>61</v>
      </c>
      <c r="JSG47" s="342" t="s">
        <v>269</v>
      </c>
      <c r="JSH47" s="342" t="s">
        <v>61</v>
      </c>
      <c r="JSI47" s="342" t="s">
        <v>269</v>
      </c>
      <c r="JSJ47" s="342" t="s">
        <v>61</v>
      </c>
      <c r="JSK47" s="342" t="s">
        <v>269</v>
      </c>
      <c r="JSL47" s="342" t="s">
        <v>61</v>
      </c>
      <c r="JSM47" s="342" t="s">
        <v>269</v>
      </c>
      <c r="JSN47" s="342" t="s">
        <v>61</v>
      </c>
      <c r="JSO47" s="342" t="s">
        <v>269</v>
      </c>
      <c r="JSP47" s="342" t="s">
        <v>61</v>
      </c>
      <c r="JSQ47" s="342" t="s">
        <v>269</v>
      </c>
      <c r="JSR47" s="342" t="s">
        <v>61</v>
      </c>
      <c r="JSS47" s="342" t="s">
        <v>269</v>
      </c>
      <c r="JST47" s="342" t="s">
        <v>61</v>
      </c>
      <c r="JSU47" s="342" t="s">
        <v>269</v>
      </c>
      <c r="JSV47" s="342" t="s">
        <v>61</v>
      </c>
      <c r="JSW47" s="342" t="s">
        <v>269</v>
      </c>
      <c r="JSX47" s="342" t="s">
        <v>61</v>
      </c>
      <c r="JSY47" s="342" t="s">
        <v>269</v>
      </c>
      <c r="JSZ47" s="342" t="s">
        <v>61</v>
      </c>
      <c r="JTA47" s="342" t="s">
        <v>269</v>
      </c>
      <c r="JTB47" s="342" t="s">
        <v>61</v>
      </c>
      <c r="JTC47" s="342" t="s">
        <v>269</v>
      </c>
      <c r="JTD47" s="342" t="s">
        <v>61</v>
      </c>
      <c r="JTE47" s="342" t="s">
        <v>269</v>
      </c>
      <c r="JTF47" s="342" t="s">
        <v>61</v>
      </c>
      <c r="JTG47" s="342" t="s">
        <v>269</v>
      </c>
      <c r="JTH47" s="342" t="s">
        <v>61</v>
      </c>
      <c r="JTI47" s="342" t="s">
        <v>269</v>
      </c>
      <c r="JTJ47" s="342" t="s">
        <v>61</v>
      </c>
      <c r="JTK47" s="342" t="s">
        <v>269</v>
      </c>
      <c r="JTL47" s="342" t="s">
        <v>61</v>
      </c>
      <c r="JTM47" s="342" t="s">
        <v>269</v>
      </c>
      <c r="JTN47" s="342" t="s">
        <v>61</v>
      </c>
      <c r="JTO47" s="342" t="s">
        <v>269</v>
      </c>
      <c r="JTP47" s="342" t="s">
        <v>61</v>
      </c>
      <c r="JTQ47" s="342" t="s">
        <v>269</v>
      </c>
      <c r="JTR47" s="342" t="s">
        <v>61</v>
      </c>
      <c r="JTS47" s="342" t="s">
        <v>269</v>
      </c>
      <c r="JTT47" s="342" t="s">
        <v>61</v>
      </c>
      <c r="JTU47" s="342" t="s">
        <v>269</v>
      </c>
      <c r="JTV47" s="342" t="s">
        <v>61</v>
      </c>
      <c r="JTW47" s="342" t="s">
        <v>269</v>
      </c>
      <c r="JTX47" s="342" t="s">
        <v>61</v>
      </c>
      <c r="JTY47" s="342" t="s">
        <v>269</v>
      </c>
      <c r="JTZ47" s="342" t="s">
        <v>61</v>
      </c>
      <c r="JUA47" s="342" t="s">
        <v>269</v>
      </c>
      <c r="JUB47" s="342" t="s">
        <v>61</v>
      </c>
      <c r="JUC47" s="342" t="s">
        <v>269</v>
      </c>
      <c r="JUD47" s="342" t="s">
        <v>61</v>
      </c>
      <c r="JUE47" s="342" t="s">
        <v>269</v>
      </c>
      <c r="JUF47" s="342" t="s">
        <v>61</v>
      </c>
      <c r="JUG47" s="342" t="s">
        <v>269</v>
      </c>
      <c r="JUH47" s="342" t="s">
        <v>61</v>
      </c>
      <c r="JUI47" s="342" t="s">
        <v>269</v>
      </c>
      <c r="JUJ47" s="342" t="s">
        <v>61</v>
      </c>
      <c r="JUK47" s="342" t="s">
        <v>269</v>
      </c>
      <c r="JUL47" s="342" t="s">
        <v>61</v>
      </c>
      <c r="JUM47" s="342" t="s">
        <v>269</v>
      </c>
      <c r="JUN47" s="342" t="s">
        <v>61</v>
      </c>
      <c r="JUO47" s="342" t="s">
        <v>269</v>
      </c>
      <c r="JUP47" s="342" t="s">
        <v>61</v>
      </c>
      <c r="JUQ47" s="342" t="s">
        <v>269</v>
      </c>
      <c r="JUR47" s="342" t="s">
        <v>61</v>
      </c>
      <c r="JUS47" s="342" t="s">
        <v>269</v>
      </c>
      <c r="JUT47" s="342" t="s">
        <v>61</v>
      </c>
      <c r="JUU47" s="342" t="s">
        <v>269</v>
      </c>
      <c r="JUV47" s="342" t="s">
        <v>61</v>
      </c>
      <c r="JUW47" s="342" t="s">
        <v>269</v>
      </c>
      <c r="JUX47" s="342" t="s">
        <v>61</v>
      </c>
      <c r="JUY47" s="342" t="s">
        <v>269</v>
      </c>
      <c r="JUZ47" s="342" t="s">
        <v>61</v>
      </c>
      <c r="JVA47" s="342" t="s">
        <v>269</v>
      </c>
      <c r="JVB47" s="342" t="s">
        <v>61</v>
      </c>
      <c r="JVC47" s="342" t="s">
        <v>269</v>
      </c>
      <c r="JVD47" s="342" t="s">
        <v>61</v>
      </c>
      <c r="JVE47" s="342" t="s">
        <v>269</v>
      </c>
      <c r="JVF47" s="342" t="s">
        <v>61</v>
      </c>
      <c r="JVG47" s="342" t="s">
        <v>269</v>
      </c>
      <c r="JVH47" s="342" t="s">
        <v>61</v>
      </c>
      <c r="JVI47" s="342" t="s">
        <v>269</v>
      </c>
      <c r="JVJ47" s="342" t="s">
        <v>61</v>
      </c>
      <c r="JVK47" s="342" t="s">
        <v>269</v>
      </c>
      <c r="JVL47" s="342" t="s">
        <v>61</v>
      </c>
      <c r="JVM47" s="342" t="s">
        <v>269</v>
      </c>
      <c r="JVN47" s="342" t="s">
        <v>61</v>
      </c>
      <c r="JVO47" s="342" t="s">
        <v>269</v>
      </c>
      <c r="JVP47" s="342" t="s">
        <v>61</v>
      </c>
      <c r="JVQ47" s="342" t="s">
        <v>269</v>
      </c>
      <c r="JVR47" s="342" t="s">
        <v>61</v>
      </c>
      <c r="JVS47" s="342" t="s">
        <v>269</v>
      </c>
      <c r="JVT47" s="342" t="s">
        <v>61</v>
      </c>
      <c r="JVU47" s="342" t="s">
        <v>269</v>
      </c>
      <c r="JVV47" s="342" t="s">
        <v>61</v>
      </c>
      <c r="JVW47" s="342" t="s">
        <v>269</v>
      </c>
      <c r="JVX47" s="342" t="s">
        <v>61</v>
      </c>
      <c r="JVY47" s="342" t="s">
        <v>269</v>
      </c>
      <c r="JVZ47" s="342" t="s">
        <v>61</v>
      </c>
      <c r="JWA47" s="342" t="s">
        <v>269</v>
      </c>
      <c r="JWB47" s="342" t="s">
        <v>61</v>
      </c>
      <c r="JWC47" s="342" t="s">
        <v>269</v>
      </c>
      <c r="JWD47" s="342" t="s">
        <v>61</v>
      </c>
      <c r="JWE47" s="342" t="s">
        <v>269</v>
      </c>
      <c r="JWF47" s="342" t="s">
        <v>61</v>
      </c>
      <c r="JWG47" s="342" t="s">
        <v>269</v>
      </c>
      <c r="JWH47" s="342" t="s">
        <v>61</v>
      </c>
      <c r="JWI47" s="342" t="s">
        <v>269</v>
      </c>
      <c r="JWJ47" s="342" t="s">
        <v>61</v>
      </c>
      <c r="JWK47" s="342" t="s">
        <v>269</v>
      </c>
      <c r="JWL47" s="342" t="s">
        <v>61</v>
      </c>
      <c r="JWM47" s="342" t="s">
        <v>269</v>
      </c>
      <c r="JWN47" s="342" t="s">
        <v>61</v>
      </c>
      <c r="JWO47" s="342" t="s">
        <v>269</v>
      </c>
      <c r="JWP47" s="342" t="s">
        <v>61</v>
      </c>
      <c r="JWQ47" s="342" t="s">
        <v>269</v>
      </c>
      <c r="JWR47" s="342" t="s">
        <v>61</v>
      </c>
      <c r="JWS47" s="342" t="s">
        <v>269</v>
      </c>
      <c r="JWT47" s="342" t="s">
        <v>61</v>
      </c>
      <c r="JWU47" s="342" t="s">
        <v>269</v>
      </c>
      <c r="JWV47" s="342" t="s">
        <v>61</v>
      </c>
      <c r="JWW47" s="342" t="s">
        <v>269</v>
      </c>
      <c r="JWX47" s="342" t="s">
        <v>61</v>
      </c>
      <c r="JWY47" s="342" t="s">
        <v>269</v>
      </c>
      <c r="JWZ47" s="342" t="s">
        <v>61</v>
      </c>
      <c r="JXA47" s="342" t="s">
        <v>269</v>
      </c>
      <c r="JXB47" s="342" t="s">
        <v>61</v>
      </c>
      <c r="JXC47" s="342" t="s">
        <v>269</v>
      </c>
      <c r="JXD47" s="342" t="s">
        <v>61</v>
      </c>
      <c r="JXE47" s="342" t="s">
        <v>269</v>
      </c>
      <c r="JXF47" s="342" t="s">
        <v>61</v>
      </c>
      <c r="JXG47" s="342" t="s">
        <v>269</v>
      </c>
      <c r="JXH47" s="342" t="s">
        <v>61</v>
      </c>
      <c r="JXI47" s="342" t="s">
        <v>269</v>
      </c>
      <c r="JXJ47" s="342" t="s">
        <v>61</v>
      </c>
      <c r="JXK47" s="342" t="s">
        <v>269</v>
      </c>
      <c r="JXL47" s="342" t="s">
        <v>61</v>
      </c>
      <c r="JXM47" s="342" t="s">
        <v>269</v>
      </c>
      <c r="JXN47" s="342" t="s">
        <v>61</v>
      </c>
      <c r="JXO47" s="342" t="s">
        <v>269</v>
      </c>
      <c r="JXP47" s="342" t="s">
        <v>61</v>
      </c>
      <c r="JXQ47" s="342" t="s">
        <v>269</v>
      </c>
      <c r="JXR47" s="342" t="s">
        <v>61</v>
      </c>
      <c r="JXS47" s="342" t="s">
        <v>269</v>
      </c>
      <c r="JXT47" s="342" t="s">
        <v>61</v>
      </c>
      <c r="JXU47" s="342" t="s">
        <v>269</v>
      </c>
      <c r="JXV47" s="342" t="s">
        <v>61</v>
      </c>
      <c r="JXW47" s="342" t="s">
        <v>269</v>
      </c>
      <c r="JXX47" s="342" t="s">
        <v>61</v>
      </c>
      <c r="JXY47" s="342" t="s">
        <v>269</v>
      </c>
      <c r="JXZ47" s="342" t="s">
        <v>61</v>
      </c>
      <c r="JYA47" s="342" t="s">
        <v>269</v>
      </c>
      <c r="JYB47" s="342" t="s">
        <v>61</v>
      </c>
      <c r="JYC47" s="342" t="s">
        <v>269</v>
      </c>
      <c r="JYD47" s="342" t="s">
        <v>61</v>
      </c>
      <c r="JYE47" s="342" t="s">
        <v>269</v>
      </c>
      <c r="JYF47" s="342" t="s">
        <v>61</v>
      </c>
      <c r="JYG47" s="342" t="s">
        <v>269</v>
      </c>
      <c r="JYH47" s="342" t="s">
        <v>61</v>
      </c>
      <c r="JYI47" s="342" t="s">
        <v>269</v>
      </c>
      <c r="JYJ47" s="342" t="s">
        <v>61</v>
      </c>
      <c r="JYK47" s="342" t="s">
        <v>269</v>
      </c>
      <c r="JYL47" s="342" t="s">
        <v>61</v>
      </c>
      <c r="JYM47" s="342" t="s">
        <v>269</v>
      </c>
      <c r="JYN47" s="342" t="s">
        <v>61</v>
      </c>
      <c r="JYO47" s="342" t="s">
        <v>269</v>
      </c>
      <c r="JYP47" s="342" t="s">
        <v>61</v>
      </c>
      <c r="JYQ47" s="342" t="s">
        <v>269</v>
      </c>
      <c r="JYR47" s="342" t="s">
        <v>61</v>
      </c>
      <c r="JYS47" s="342" t="s">
        <v>269</v>
      </c>
      <c r="JYT47" s="342" t="s">
        <v>61</v>
      </c>
      <c r="JYU47" s="342" t="s">
        <v>269</v>
      </c>
      <c r="JYV47" s="342" t="s">
        <v>61</v>
      </c>
      <c r="JYW47" s="342" t="s">
        <v>269</v>
      </c>
      <c r="JYX47" s="342" t="s">
        <v>61</v>
      </c>
      <c r="JYY47" s="342" t="s">
        <v>269</v>
      </c>
      <c r="JYZ47" s="342" t="s">
        <v>61</v>
      </c>
      <c r="JZA47" s="342" t="s">
        <v>269</v>
      </c>
      <c r="JZB47" s="342" t="s">
        <v>61</v>
      </c>
      <c r="JZC47" s="342" t="s">
        <v>269</v>
      </c>
      <c r="JZD47" s="342" t="s">
        <v>61</v>
      </c>
      <c r="JZE47" s="342" t="s">
        <v>269</v>
      </c>
      <c r="JZF47" s="342" t="s">
        <v>61</v>
      </c>
      <c r="JZG47" s="342" t="s">
        <v>269</v>
      </c>
      <c r="JZH47" s="342" t="s">
        <v>61</v>
      </c>
      <c r="JZI47" s="342" t="s">
        <v>269</v>
      </c>
      <c r="JZJ47" s="342" t="s">
        <v>61</v>
      </c>
      <c r="JZK47" s="342" t="s">
        <v>269</v>
      </c>
      <c r="JZL47" s="342" t="s">
        <v>61</v>
      </c>
      <c r="JZM47" s="342" t="s">
        <v>269</v>
      </c>
      <c r="JZN47" s="342" t="s">
        <v>61</v>
      </c>
      <c r="JZO47" s="342" t="s">
        <v>269</v>
      </c>
      <c r="JZP47" s="342" t="s">
        <v>61</v>
      </c>
      <c r="JZQ47" s="342" t="s">
        <v>269</v>
      </c>
      <c r="JZR47" s="342" t="s">
        <v>61</v>
      </c>
      <c r="JZS47" s="342" t="s">
        <v>269</v>
      </c>
      <c r="JZT47" s="342" t="s">
        <v>61</v>
      </c>
      <c r="JZU47" s="342" t="s">
        <v>269</v>
      </c>
      <c r="JZV47" s="342" t="s">
        <v>61</v>
      </c>
      <c r="JZW47" s="342" t="s">
        <v>269</v>
      </c>
      <c r="JZX47" s="342" t="s">
        <v>61</v>
      </c>
      <c r="JZY47" s="342" t="s">
        <v>269</v>
      </c>
      <c r="JZZ47" s="342" t="s">
        <v>61</v>
      </c>
      <c r="KAA47" s="342" t="s">
        <v>269</v>
      </c>
      <c r="KAB47" s="342" t="s">
        <v>61</v>
      </c>
      <c r="KAC47" s="342" t="s">
        <v>269</v>
      </c>
      <c r="KAD47" s="342" t="s">
        <v>61</v>
      </c>
      <c r="KAE47" s="342" t="s">
        <v>269</v>
      </c>
      <c r="KAF47" s="342" t="s">
        <v>61</v>
      </c>
      <c r="KAG47" s="342" t="s">
        <v>269</v>
      </c>
      <c r="KAH47" s="342" t="s">
        <v>61</v>
      </c>
      <c r="KAI47" s="342" t="s">
        <v>269</v>
      </c>
      <c r="KAJ47" s="342" t="s">
        <v>61</v>
      </c>
      <c r="KAK47" s="342" t="s">
        <v>269</v>
      </c>
      <c r="KAL47" s="342" t="s">
        <v>61</v>
      </c>
      <c r="KAM47" s="342" t="s">
        <v>269</v>
      </c>
      <c r="KAN47" s="342" t="s">
        <v>61</v>
      </c>
      <c r="KAO47" s="342" t="s">
        <v>269</v>
      </c>
      <c r="KAP47" s="342" t="s">
        <v>61</v>
      </c>
      <c r="KAQ47" s="342" t="s">
        <v>269</v>
      </c>
      <c r="KAR47" s="342" t="s">
        <v>61</v>
      </c>
      <c r="KAS47" s="342" t="s">
        <v>269</v>
      </c>
      <c r="KAT47" s="342" t="s">
        <v>61</v>
      </c>
      <c r="KAU47" s="342" t="s">
        <v>269</v>
      </c>
      <c r="KAV47" s="342" t="s">
        <v>61</v>
      </c>
      <c r="KAW47" s="342" t="s">
        <v>269</v>
      </c>
      <c r="KAX47" s="342" t="s">
        <v>61</v>
      </c>
      <c r="KAY47" s="342" t="s">
        <v>269</v>
      </c>
      <c r="KAZ47" s="342" t="s">
        <v>61</v>
      </c>
      <c r="KBA47" s="342" t="s">
        <v>269</v>
      </c>
      <c r="KBB47" s="342" t="s">
        <v>61</v>
      </c>
      <c r="KBC47" s="342" t="s">
        <v>269</v>
      </c>
      <c r="KBD47" s="342" t="s">
        <v>61</v>
      </c>
      <c r="KBE47" s="342" t="s">
        <v>269</v>
      </c>
      <c r="KBF47" s="342" t="s">
        <v>61</v>
      </c>
      <c r="KBG47" s="342" t="s">
        <v>269</v>
      </c>
      <c r="KBH47" s="342" t="s">
        <v>61</v>
      </c>
      <c r="KBI47" s="342" t="s">
        <v>269</v>
      </c>
      <c r="KBJ47" s="342" t="s">
        <v>61</v>
      </c>
      <c r="KBK47" s="342" t="s">
        <v>269</v>
      </c>
      <c r="KBL47" s="342" t="s">
        <v>61</v>
      </c>
      <c r="KBM47" s="342" t="s">
        <v>269</v>
      </c>
      <c r="KBN47" s="342" t="s">
        <v>61</v>
      </c>
      <c r="KBO47" s="342" t="s">
        <v>269</v>
      </c>
      <c r="KBP47" s="342" t="s">
        <v>61</v>
      </c>
      <c r="KBQ47" s="342" t="s">
        <v>269</v>
      </c>
      <c r="KBR47" s="342" t="s">
        <v>61</v>
      </c>
      <c r="KBS47" s="342" t="s">
        <v>269</v>
      </c>
      <c r="KBT47" s="342" t="s">
        <v>61</v>
      </c>
      <c r="KBU47" s="342" t="s">
        <v>269</v>
      </c>
      <c r="KBV47" s="342" t="s">
        <v>61</v>
      </c>
      <c r="KBW47" s="342" t="s">
        <v>269</v>
      </c>
      <c r="KBX47" s="342" t="s">
        <v>61</v>
      </c>
      <c r="KBY47" s="342" t="s">
        <v>269</v>
      </c>
      <c r="KBZ47" s="342" t="s">
        <v>61</v>
      </c>
      <c r="KCA47" s="342" t="s">
        <v>269</v>
      </c>
      <c r="KCB47" s="342" t="s">
        <v>61</v>
      </c>
      <c r="KCC47" s="342" t="s">
        <v>269</v>
      </c>
      <c r="KCD47" s="342" t="s">
        <v>61</v>
      </c>
      <c r="KCE47" s="342" t="s">
        <v>269</v>
      </c>
      <c r="KCF47" s="342" t="s">
        <v>61</v>
      </c>
      <c r="KCG47" s="342" t="s">
        <v>269</v>
      </c>
      <c r="KCH47" s="342" t="s">
        <v>61</v>
      </c>
      <c r="KCI47" s="342" t="s">
        <v>269</v>
      </c>
      <c r="KCJ47" s="342" t="s">
        <v>61</v>
      </c>
      <c r="KCK47" s="342" t="s">
        <v>269</v>
      </c>
      <c r="KCL47" s="342" t="s">
        <v>61</v>
      </c>
      <c r="KCM47" s="342" t="s">
        <v>269</v>
      </c>
      <c r="KCN47" s="342" t="s">
        <v>61</v>
      </c>
      <c r="KCO47" s="342" t="s">
        <v>269</v>
      </c>
      <c r="KCP47" s="342" t="s">
        <v>61</v>
      </c>
      <c r="KCQ47" s="342" t="s">
        <v>269</v>
      </c>
      <c r="KCR47" s="342" t="s">
        <v>61</v>
      </c>
      <c r="KCS47" s="342" t="s">
        <v>269</v>
      </c>
      <c r="KCT47" s="342" t="s">
        <v>61</v>
      </c>
      <c r="KCU47" s="342" t="s">
        <v>269</v>
      </c>
      <c r="KCV47" s="342" t="s">
        <v>61</v>
      </c>
      <c r="KCW47" s="342" t="s">
        <v>269</v>
      </c>
      <c r="KCX47" s="342" t="s">
        <v>61</v>
      </c>
      <c r="KCY47" s="342" t="s">
        <v>269</v>
      </c>
      <c r="KCZ47" s="342" t="s">
        <v>61</v>
      </c>
      <c r="KDA47" s="342" t="s">
        <v>269</v>
      </c>
      <c r="KDB47" s="342" t="s">
        <v>61</v>
      </c>
      <c r="KDC47" s="342" t="s">
        <v>269</v>
      </c>
      <c r="KDD47" s="342" t="s">
        <v>61</v>
      </c>
      <c r="KDE47" s="342" t="s">
        <v>269</v>
      </c>
      <c r="KDF47" s="342" t="s">
        <v>61</v>
      </c>
      <c r="KDG47" s="342" t="s">
        <v>269</v>
      </c>
      <c r="KDH47" s="342" t="s">
        <v>61</v>
      </c>
      <c r="KDI47" s="342" t="s">
        <v>269</v>
      </c>
      <c r="KDJ47" s="342" t="s">
        <v>61</v>
      </c>
      <c r="KDK47" s="342" t="s">
        <v>269</v>
      </c>
      <c r="KDL47" s="342" t="s">
        <v>61</v>
      </c>
      <c r="KDM47" s="342" t="s">
        <v>269</v>
      </c>
      <c r="KDN47" s="342" t="s">
        <v>61</v>
      </c>
      <c r="KDO47" s="342" t="s">
        <v>269</v>
      </c>
      <c r="KDP47" s="342" t="s">
        <v>61</v>
      </c>
      <c r="KDQ47" s="342" t="s">
        <v>269</v>
      </c>
      <c r="KDR47" s="342" t="s">
        <v>61</v>
      </c>
      <c r="KDS47" s="342" t="s">
        <v>269</v>
      </c>
      <c r="KDT47" s="342" t="s">
        <v>61</v>
      </c>
      <c r="KDU47" s="342" t="s">
        <v>269</v>
      </c>
      <c r="KDV47" s="342" t="s">
        <v>61</v>
      </c>
      <c r="KDW47" s="342" t="s">
        <v>269</v>
      </c>
      <c r="KDX47" s="342" t="s">
        <v>61</v>
      </c>
      <c r="KDY47" s="342" t="s">
        <v>269</v>
      </c>
      <c r="KDZ47" s="342" t="s">
        <v>61</v>
      </c>
      <c r="KEA47" s="342" t="s">
        <v>269</v>
      </c>
      <c r="KEB47" s="342" t="s">
        <v>61</v>
      </c>
      <c r="KEC47" s="342" t="s">
        <v>269</v>
      </c>
      <c r="KED47" s="342" t="s">
        <v>61</v>
      </c>
      <c r="KEE47" s="342" t="s">
        <v>269</v>
      </c>
      <c r="KEF47" s="342" t="s">
        <v>61</v>
      </c>
      <c r="KEG47" s="342" t="s">
        <v>269</v>
      </c>
      <c r="KEH47" s="342" t="s">
        <v>61</v>
      </c>
      <c r="KEI47" s="342" t="s">
        <v>269</v>
      </c>
      <c r="KEJ47" s="342" t="s">
        <v>61</v>
      </c>
      <c r="KEK47" s="342" t="s">
        <v>269</v>
      </c>
      <c r="KEL47" s="342" t="s">
        <v>61</v>
      </c>
      <c r="KEM47" s="342" t="s">
        <v>269</v>
      </c>
      <c r="KEN47" s="342" t="s">
        <v>61</v>
      </c>
      <c r="KEO47" s="342" t="s">
        <v>269</v>
      </c>
      <c r="KEP47" s="342" t="s">
        <v>61</v>
      </c>
      <c r="KEQ47" s="342" t="s">
        <v>269</v>
      </c>
      <c r="KER47" s="342" t="s">
        <v>61</v>
      </c>
      <c r="KES47" s="342" t="s">
        <v>269</v>
      </c>
      <c r="KET47" s="342" t="s">
        <v>61</v>
      </c>
      <c r="KEU47" s="342" t="s">
        <v>269</v>
      </c>
      <c r="KEV47" s="342" t="s">
        <v>61</v>
      </c>
      <c r="KEW47" s="342" t="s">
        <v>269</v>
      </c>
      <c r="KEX47" s="342" t="s">
        <v>61</v>
      </c>
      <c r="KEY47" s="342" t="s">
        <v>269</v>
      </c>
      <c r="KEZ47" s="342" t="s">
        <v>61</v>
      </c>
      <c r="KFA47" s="342" t="s">
        <v>269</v>
      </c>
      <c r="KFB47" s="342" t="s">
        <v>61</v>
      </c>
      <c r="KFC47" s="342" t="s">
        <v>269</v>
      </c>
      <c r="KFD47" s="342" t="s">
        <v>61</v>
      </c>
      <c r="KFE47" s="342" t="s">
        <v>269</v>
      </c>
      <c r="KFF47" s="342" t="s">
        <v>61</v>
      </c>
      <c r="KFG47" s="342" t="s">
        <v>269</v>
      </c>
      <c r="KFH47" s="342" t="s">
        <v>61</v>
      </c>
      <c r="KFI47" s="342" t="s">
        <v>269</v>
      </c>
      <c r="KFJ47" s="342" t="s">
        <v>61</v>
      </c>
      <c r="KFK47" s="342" t="s">
        <v>269</v>
      </c>
      <c r="KFL47" s="342" t="s">
        <v>61</v>
      </c>
      <c r="KFM47" s="342" t="s">
        <v>269</v>
      </c>
      <c r="KFN47" s="342" t="s">
        <v>61</v>
      </c>
      <c r="KFO47" s="342" t="s">
        <v>269</v>
      </c>
      <c r="KFP47" s="342" t="s">
        <v>61</v>
      </c>
      <c r="KFQ47" s="342" t="s">
        <v>269</v>
      </c>
      <c r="KFR47" s="342" t="s">
        <v>61</v>
      </c>
      <c r="KFS47" s="342" t="s">
        <v>269</v>
      </c>
      <c r="KFT47" s="342" t="s">
        <v>61</v>
      </c>
      <c r="KFU47" s="342" t="s">
        <v>269</v>
      </c>
      <c r="KFV47" s="342" t="s">
        <v>61</v>
      </c>
      <c r="KFW47" s="342" t="s">
        <v>269</v>
      </c>
      <c r="KFX47" s="342" t="s">
        <v>61</v>
      </c>
      <c r="KFY47" s="342" t="s">
        <v>269</v>
      </c>
      <c r="KFZ47" s="342" t="s">
        <v>61</v>
      </c>
      <c r="KGA47" s="342" t="s">
        <v>269</v>
      </c>
      <c r="KGB47" s="342" t="s">
        <v>61</v>
      </c>
      <c r="KGC47" s="342" t="s">
        <v>269</v>
      </c>
      <c r="KGD47" s="342" t="s">
        <v>61</v>
      </c>
      <c r="KGE47" s="342" t="s">
        <v>269</v>
      </c>
      <c r="KGF47" s="342" t="s">
        <v>61</v>
      </c>
      <c r="KGG47" s="342" t="s">
        <v>269</v>
      </c>
      <c r="KGH47" s="342" t="s">
        <v>61</v>
      </c>
      <c r="KGI47" s="342" t="s">
        <v>269</v>
      </c>
      <c r="KGJ47" s="342" t="s">
        <v>61</v>
      </c>
      <c r="KGK47" s="342" t="s">
        <v>269</v>
      </c>
      <c r="KGL47" s="342" t="s">
        <v>61</v>
      </c>
      <c r="KGM47" s="342" t="s">
        <v>269</v>
      </c>
      <c r="KGN47" s="342" t="s">
        <v>61</v>
      </c>
      <c r="KGO47" s="342" t="s">
        <v>269</v>
      </c>
      <c r="KGP47" s="342" t="s">
        <v>61</v>
      </c>
      <c r="KGQ47" s="342" t="s">
        <v>269</v>
      </c>
      <c r="KGR47" s="342" t="s">
        <v>61</v>
      </c>
      <c r="KGS47" s="342" t="s">
        <v>269</v>
      </c>
      <c r="KGT47" s="342" t="s">
        <v>61</v>
      </c>
      <c r="KGU47" s="342" t="s">
        <v>269</v>
      </c>
      <c r="KGV47" s="342" t="s">
        <v>61</v>
      </c>
      <c r="KGW47" s="342" t="s">
        <v>269</v>
      </c>
      <c r="KGX47" s="342" t="s">
        <v>61</v>
      </c>
      <c r="KGY47" s="342" t="s">
        <v>269</v>
      </c>
      <c r="KGZ47" s="342" t="s">
        <v>61</v>
      </c>
      <c r="KHA47" s="342" t="s">
        <v>269</v>
      </c>
      <c r="KHB47" s="342" t="s">
        <v>61</v>
      </c>
      <c r="KHC47" s="342" t="s">
        <v>269</v>
      </c>
      <c r="KHD47" s="342" t="s">
        <v>61</v>
      </c>
      <c r="KHE47" s="342" t="s">
        <v>269</v>
      </c>
      <c r="KHF47" s="342" t="s">
        <v>61</v>
      </c>
      <c r="KHG47" s="342" t="s">
        <v>269</v>
      </c>
      <c r="KHH47" s="342" t="s">
        <v>61</v>
      </c>
      <c r="KHI47" s="342" t="s">
        <v>269</v>
      </c>
      <c r="KHJ47" s="342" t="s">
        <v>61</v>
      </c>
      <c r="KHK47" s="342" t="s">
        <v>269</v>
      </c>
      <c r="KHL47" s="342" t="s">
        <v>61</v>
      </c>
      <c r="KHM47" s="342" t="s">
        <v>269</v>
      </c>
      <c r="KHN47" s="342" t="s">
        <v>61</v>
      </c>
      <c r="KHO47" s="342" t="s">
        <v>269</v>
      </c>
      <c r="KHP47" s="342" t="s">
        <v>61</v>
      </c>
      <c r="KHQ47" s="342" t="s">
        <v>269</v>
      </c>
      <c r="KHR47" s="342" t="s">
        <v>61</v>
      </c>
      <c r="KHS47" s="342" t="s">
        <v>269</v>
      </c>
      <c r="KHT47" s="342" t="s">
        <v>61</v>
      </c>
      <c r="KHU47" s="342" t="s">
        <v>269</v>
      </c>
      <c r="KHV47" s="342" t="s">
        <v>61</v>
      </c>
      <c r="KHW47" s="342" t="s">
        <v>269</v>
      </c>
      <c r="KHX47" s="342" t="s">
        <v>61</v>
      </c>
      <c r="KHY47" s="342" t="s">
        <v>269</v>
      </c>
      <c r="KHZ47" s="342" t="s">
        <v>61</v>
      </c>
      <c r="KIA47" s="342" t="s">
        <v>269</v>
      </c>
      <c r="KIB47" s="342" t="s">
        <v>61</v>
      </c>
      <c r="KIC47" s="342" t="s">
        <v>269</v>
      </c>
      <c r="KID47" s="342" t="s">
        <v>61</v>
      </c>
      <c r="KIE47" s="342" t="s">
        <v>269</v>
      </c>
      <c r="KIF47" s="342" t="s">
        <v>61</v>
      </c>
      <c r="KIG47" s="342" t="s">
        <v>269</v>
      </c>
      <c r="KIH47" s="342" t="s">
        <v>61</v>
      </c>
      <c r="KII47" s="342" t="s">
        <v>269</v>
      </c>
      <c r="KIJ47" s="342" t="s">
        <v>61</v>
      </c>
      <c r="KIK47" s="342" t="s">
        <v>269</v>
      </c>
      <c r="KIL47" s="342" t="s">
        <v>61</v>
      </c>
      <c r="KIM47" s="342" t="s">
        <v>269</v>
      </c>
      <c r="KIN47" s="342" t="s">
        <v>61</v>
      </c>
      <c r="KIO47" s="342" t="s">
        <v>269</v>
      </c>
      <c r="KIP47" s="342" t="s">
        <v>61</v>
      </c>
      <c r="KIQ47" s="342" t="s">
        <v>269</v>
      </c>
      <c r="KIR47" s="342" t="s">
        <v>61</v>
      </c>
      <c r="KIS47" s="342" t="s">
        <v>269</v>
      </c>
      <c r="KIT47" s="342" t="s">
        <v>61</v>
      </c>
      <c r="KIU47" s="342" t="s">
        <v>269</v>
      </c>
      <c r="KIV47" s="342" t="s">
        <v>61</v>
      </c>
      <c r="KIW47" s="342" t="s">
        <v>269</v>
      </c>
      <c r="KIX47" s="342" t="s">
        <v>61</v>
      </c>
      <c r="KIY47" s="342" t="s">
        <v>269</v>
      </c>
      <c r="KIZ47" s="342" t="s">
        <v>61</v>
      </c>
      <c r="KJA47" s="342" t="s">
        <v>269</v>
      </c>
      <c r="KJB47" s="342" t="s">
        <v>61</v>
      </c>
      <c r="KJC47" s="342" t="s">
        <v>269</v>
      </c>
      <c r="KJD47" s="342" t="s">
        <v>61</v>
      </c>
      <c r="KJE47" s="342" t="s">
        <v>269</v>
      </c>
      <c r="KJF47" s="342" t="s">
        <v>61</v>
      </c>
      <c r="KJG47" s="342" t="s">
        <v>269</v>
      </c>
      <c r="KJH47" s="342" t="s">
        <v>61</v>
      </c>
      <c r="KJI47" s="342" t="s">
        <v>269</v>
      </c>
      <c r="KJJ47" s="342" t="s">
        <v>61</v>
      </c>
      <c r="KJK47" s="342" t="s">
        <v>269</v>
      </c>
      <c r="KJL47" s="342" t="s">
        <v>61</v>
      </c>
      <c r="KJM47" s="342" t="s">
        <v>269</v>
      </c>
      <c r="KJN47" s="342" t="s">
        <v>61</v>
      </c>
      <c r="KJO47" s="342" t="s">
        <v>269</v>
      </c>
      <c r="KJP47" s="342" t="s">
        <v>61</v>
      </c>
      <c r="KJQ47" s="342" t="s">
        <v>269</v>
      </c>
      <c r="KJR47" s="342" t="s">
        <v>61</v>
      </c>
      <c r="KJS47" s="342" t="s">
        <v>269</v>
      </c>
      <c r="KJT47" s="342" t="s">
        <v>61</v>
      </c>
      <c r="KJU47" s="342" t="s">
        <v>269</v>
      </c>
      <c r="KJV47" s="342" t="s">
        <v>61</v>
      </c>
      <c r="KJW47" s="342" t="s">
        <v>269</v>
      </c>
      <c r="KJX47" s="342" t="s">
        <v>61</v>
      </c>
      <c r="KJY47" s="342" t="s">
        <v>269</v>
      </c>
      <c r="KJZ47" s="342" t="s">
        <v>61</v>
      </c>
      <c r="KKA47" s="342" t="s">
        <v>269</v>
      </c>
      <c r="KKB47" s="342" t="s">
        <v>61</v>
      </c>
      <c r="KKC47" s="342" t="s">
        <v>269</v>
      </c>
      <c r="KKD47" s="342" t="s">
        <v>61</v>
      </c>
      <c r="KKE47" s="342" t="s">
        <v>269</v>
      </c>
      <c r="KKF47" s="342" t="s">
        <v>61</v>
      </c>
      <c r="KKG47" s="342" t="s">
        <v>269</v>
      </c>
      <c r="KKH47" s="342" t="s">
        <v>61</v>
      </c>
      <c r="KKI47" s="342" t="s">
        <v>269</v>
      </c>
      <c r="KKJ47" s="342" t="s">
        <v>61</v>
      </c>
      <c r="KKK47" s="342" t="s">
        <v>269</v>
      </c>
      <c r="KKL47" s="342" t="s">
        <v>61</v>
      </c>
      <c r="KKM47" s="342" t="s">
        <v>269</v>
      </c>
      <c r="KKN47" s="342" t="s">
        <v>61</v>
      </c>
      <c r="KKO47" s="342" t="s">
        <v>269</v>
      </c>
      <c r="KKP47" s="342" t="s">
        <v>61</v>
      </c>
      <c r="KKQ47" s="342" t="s">
        <v>269</v>
      </c>
      <c r="KKR47" s="342" t="s">
        <v>61</v>
      </c>
      <c r="KKS47" s="342" t="s">
        <v>269</v>
      </c>
      <c r="KKT47" s="342" t="s">
        <v>61</v>
      </c>
      <c r="KKU47" s="342" t="s">
        <v>269</v>
      </c>
      <c r="KKV47" s="342" t="s">
        <v>61</v>
      </c>
      <c r="KKW47" s="342" t="s">
        <v>269</v>
      </c>
      <c r="KKX47" s="342" t="s">
        <v>61</v>
      </c>
      <c r="KKY47" s="342" t="s">
        <v>269</v>
      </c>
      <c r="KKZ47" s="342" t="s">
        <v>61</v>
      </c>
      <c r="KLA47" s="342" t="s">
        <v>269</v>
      </c>
      <c r="KLB47" s="342" t="s">
        <v>61</v>
      </c>
      <c r="KLC47" s="342" t="s">
        <v>269</v>
      </c>
      <c r="KLD47" s="342" t="s">
        <v>61</v>
      </c>
      <c r="KLE47" s="342" t="s">
        <v>269</v>
      </c>
      <c r="KLF47" s="342" t="s">
        <v>61</v>
      </c>
      <c r="KLG47" s="342" t="s">
        <v>269</v>
      </c>
      <c r="KLH47" s="342" t="s">
        <v>61</v>
      </c>
      <c r="KLI47" s="342" t="s">
        <v>269</v>
      </c>
      <c r="KLJ47" s="342" t="s">
        <v>61</v>
      </c>
      <c r="KLK47" s="342" t="s">
        <v>269</v>
      </c>
      <c r="KLL47" s="342" t="s">
        <v>61</v>
      </c>
      <c r="KLM47" s="342" t="s">
        <v>269</v>
      </c>
      <c r="KLN47" s="342" t="s">
        <v>61</v>
      </c>
      <c r="KLO47" s="342" t="s">
        <v>269</v>
      </c>
      <c r="KLP47" s="342" t="s">
        <v>61</v>
      </c>
      <c r="KLQ47" s="342" t="s">
        <v>269</v>
      </c>
      <c r="KLR47" s="342" t="s">
        <v>61</v>
      </c>
      <c r="KLS47" s="342" t="s">
        <v>269</v>
      </c>
      <c r="KLT47" s="342" t="s">
        <v>61</v>
      </c>
      <c r="KLU47" s="342" t="s">
        <v>269</v>
      </c>
      <c r="KLV47" s="342" t="s">
        <v>61</v>
      </c>
      <c r="KLW47" s="342" t="s">
        <v>269</v>
      </c>
      <c r="KLX47" s="342" t="s">
        <v>61</v>
      </c>
      <c r="KLY47" s="342" t="s">
        <v>269</v>
      </c>
      <c r="KLZ47" s="342" t="s">
        <v>61</v>
      </c>
      <c r="KMA47" s="342" t="s">
        <v>269</v>
      </c>
      <c r="KMB47" s="342" t="s">
        <v>61</v>
      </c>
      <c r="KMC47" s="342" t="s">
        <v>269</v>
      </c>
      <c r="KMD47" s="342" t="s">
        <v>61</v>
      </c>
      <c r="KME47" s="342" t="s">
        <v>269</v>
      </c>
      <c r="KMF47" s="342" t="s">
        <v>61</v>
      </c>
      <c r="KMG47" s="342" t="s">
        <v>269</v>
      </c>
      <c r="KMH47" s="342" t="s">
        <v>61</v>
      </c>
      <c r="KMI47" s="342" t="s">
        <v>269</v>
      </c>
      <c r="KMJ47" s="342" t="s">
        <v>61</v>
      </c>
      <c r="KMK47" s="342" t="s">
        <v>269</v>
      </c>
      <c r="KML47" s="342" t="s">
        <v>61</v>
      </c>
      <c r="KMM47" s="342" t="s">
        <v>269</v>
      </c>
      <c r="KMN47" s="342" t="s">
        <v>61</v>
      </c>
      <c r="KMO47" s="342" t="s">
        <v>269</v>
      </c>
      <c r="KMP47" s="342" t="s">
        <v>61</v>
      </c>
      <c r="KMQ47" s="342" t="s">
        <v>269</v>
      </c>
      <c r="KMR47" s="342" t="s">
        <v>61</v>
      </c>
      <c r="KMS47" s="342" t="s">
        <v>269</v>
      </c>
      <c r="KMT47" s="342" t="s">
        <v>61</v>
      </c>
      <c r="KMU47" s="342" t="s">
        <v>269</v>
      </c>
      <c r="KMV47" s="342" t="s">
        <v>61</v>
      </c>
      <c r="KMW47" s="342" t="s">
        <v>269</v>
      </c>
      <c r="KMX47" s="342" t="s">
        <v>61</v>
      </c>
      <c r="KMY47" s="342" t="s">
        <v>269</v>
      </c>
      <c r="KMZ47" s="342" t="s">
        <v>61</v>
      </c>
      <c r="KNA47" s="342" t="s">
        <v>269</v>
      </c>
      <c r="KNB47" s="342" t="s">
        <v>61</v>
      </c>
      <c r="KNC47" s="342" t="s">
        <v>269</v>
      </c>
      <c r="KND47" s="342" t="s">
        <v>61</v>
      </c>
      <c r="KNE47" s="342" t="s">
        <v>269</v>
      </c>
      <c r="KNF47" s="342" t="s">
        <v>61</v>
      </c>
      <c r="KNG47" s="342" t="s">
        <v>269</v>
      </c>
      <c r="KNH47" s="342" t="s">
        <v>61</v>
      </c>
      <c r="KNI47" s="342" t="s">
        <v>269</v>
      </c>
      <c r="KNJ47" s="342" t="s">
        <v>61</v>
      </c>
      <c r="KNK47" s="342" t="s">
        <v>269</v>
      </c>
      <c r="KNL47" s="342" t="s">
        <v>61</v>
      </c>
      <c r="KNM47" s="342" t="s">
        <v>269</v>
      </c>
      <c r="KNN47" s="342" t="s">
        <v>61</v>
      </c>
      <c r="KNO47" s="342" t="s">
        <v>269</v>
      </c>
      <c r="KNP47" s="342" t="s">
        <v>61</v>
      </c>
      <c r="KNQ47" s="342" t="s">
        <v>269</v>
      </c>
      <c r="KNR47" s="342" t="s">
        <v>61</v>
      </c>
      <c r="KNS47" s="342" t="s">
        <v>269</v>
      </c>
      <c r="KNT47" s="342" t="s">
        <v>61</v>
      </c>
      <c r="KNU47" s="342" t="s">
        <v>269</v>
      </c>
      <c r="KNV47" s="342" t="s">
        <v>61</v>
      </c>
      <c r="KNW47" s="342" t="s">
        <v>269</v>
      </c>
      <c r="KNX47" s="342" t="s">
        <v>61</v>
      </c>
      <c r="KNY47" s="342" t="s">
        <v>269</v>
      </c>
      <c r="KNZ47" s="342" t="s">
        <v>61</v>
      </c>
      <c r="KOA47" s="342" t="s">
        <v>269</v>
      </c>
      <c r="KOB47" s="342" t="s">
        <v>61</v>
      </c>
      <c r="KOC47" s="342" t="s">
        <v>269</v>
      </c>
      <c r="KOD47" s="342" t="s">
        <v>61</v>
      </c>
      <c r="KOE47" s="342" t="s">
        <v>269</v>
      </c>
      <c r="KOF47" s="342" t="s">
        <v>61</v>
      </c>
      <c r="KOG47" s="342" t="s">
        <v>269</v>
      </c>
      <c r="KOH47" s="342" t="s">
        <v>61</v>
      </c>
      <c r="KOI47" s="342" t="s">
        <v>269</v>
      </c>
      <c r="KOJ47" s="342" t="s">
        <v>61</v>
      </c>
      <c r="KOK47" s="342" t="s">
        <v>269</v>
      </c>
      <c r="KOL47" s="342" t="s">
        <v>61</v>
      </c>
      <c r="KOM47" s="342" t="s">
        <v>269</v>
      </c>
      <c r="KON47" s="342" t="s">
        <v>61</v>
      </c>
      <c r="KOO47" s="342" t="s">
        <v>269</v>
      </c>
      <c r="KOP47" s="342" t="s">
        <v>61</v>
      </c>
      <c r="KOQ47" s="342" t="s">
        <v>269</v>
      </c>
      <c r="KOR47" s="342" t="s">
        <v>61</v>
      </c>
      <c r="KOS47" s="342" t="s">
        <v>269</v>
      </c>
      <c r="KOT47" s="342" t="s">
        <v>61</v>
      </c>
      <c r="KOU47" s="342" t="s">
        <v>269</v>
      </c>
      <c r="KOV47" s="342" t="s">
        <v>61</v>
      </c>
      <c r="KOW47" s="342" t="s">
        <v>269</v>
      </c>
      <c r="KOX47" s="342" t="s">
        <v>61</v>
      </c>
      <c r="KOY47" s="342" t="s">
        <v>269</v>
      </c>
      <c r="KOZ47" s="342" t="s">
        <v>61</v>
      </c>
      <c r="KPA47" s="342" t="s">
        <v>269</v>
      </c>
      <c r="KPB47" s="342" t="s">
        <v>61</v>
      </c>
      <c r="KPC47" s="342" t="s">
        <v>269</v>
      </c>
      <c r="KPD47" s="342" t="s">
        <v>61</v>
      </c>
      <c r="KPE47" s="342" t="s">
        <v>269</v>
      </c>
      <c r="KPF47" s="342" t="s">
        <v>61</v>
      </c>
      <c r="KPG47" s="342" t="s">
        <v>269</v>
      </c>
      <c r="KPH47" s="342" t="s">
        <v>61</v>
      </c>
      <c r="KPI47" s="342" t="s">
        <v>269</v>
      </c>
      <c r="KPJ47" s="342" t="s">
        <v>61</v>
      </c>
      <c r="KPK47" s="342" t="s">
        <v>269</v>
      </c>
      <c r="KPL47" s="342" t="s">
        <v>61</v>
      </c>
      <c r="KPM47" s="342" t="s">
        <v>269</v>
      </c>
      <c r="KPN47" s="342" t="s">
        <v>61</v>
      </c>
      <c r="KPO47" s="342" t="s">
        <v>269</v>
      </c>
      <c r="KPP47" s="342" t="s">
        <v>61</v>
      </c>
      <c r="KPQ47" s="342" t="s">
        <v>269</v>
      </c>
      <c r="KPR47" s="342" t="s">
        <v>61</v>
      </c>
      <c r="KPS47" s="342" t="s">
        <v>269</v>
      </c>
      <c r="KPT47" s="342" t="s">
        <v>61</v>
      </c>
      <c r="KPU47" s="342" t="s">
        <v>269</v>
      </c>
      <c r="KPV47" s="342" t="s">
        <v>61</v>
      </c>
      <c r="KPW47" s="342" t="s">
        <v>269</v>
      </c>
      <c r="KPX47" s="342" t="s">
        <v>61</v>
      </c>
      <c r="KPY47" s="342" t="s">
        <v>269</v>
      </c>
      <c r="KPZ47" s="342" t="s">
        <v>61</v>
      </c>
      <c r="KQA47" s="342" t="s">
        <v>269</v>
      </c>
      <c r="KQB47" s="342" t="s">
        <v>61</v>
      </c>
      <c r="KQC47" s="342" t="s">
        <v>269</v>
      </c>
      <c r="KQD47" s="342" t="s">
        <v>61</v>
      </c>
      <c r="KQE47" s="342" t="s">
        <v>269</v>
      </c>
      <c r="KQF47" s="342" t="s">
        <v>61</v>
      </c>
      <c r="KQG47" s="342" t="s">
        <v>269</v>
      </c>
      <c r="KQH47" s="342" t="s">
        <v>61</v>
      </c>
      <c r="KQI47" s="342" t="s">
        <v>269</v>
      </c>
      <c r="KQJ47" s="342" t="s">
        <v>61</v>
      </c>
      <c r="KQK47" s="342" t="s">
        <v>269</v>
      </c>
      <c r="KQL47" s="342" t="s">
        <v>61</v>
      </c>
      <c r="KQM47" s="342" t="s">
        <v>269</v>
      </c>
      <c r="KQN47" s="342" t="s">
        <v>61</v>
      </c>
      <c r="KQO47" s="342" t="s">
        <v>269</v>
      </c>
      <c r="KQP47" s="342" t="s">
        <v>61</v>
      </c>
      <c r="KQQ47" s="342" t="s">
        <v>269</v>
      </c>
      <c r="KQR47" s="342" t="s">
        <v>61</v>
      </c>
      <c r="KQS47" s="342" t="s">
        <v>269</v>
      </c>
      <c r="KQT47" s="342" t="s">
        <v>61</v>
      </c>
      <c r="KQU47" s="342" t="s">
        <v>269</v>
      </c>
      <c r="KQV47" s="342" t="s">
        <v>61</v>
      </c>
      <c r="KQW47" s="342" t="s">
        <v>269</v>
      </c>
      <c r="KQX47" s="342" t="s">
        <v>61</v>
      </c>
      <c r="KQY47" s="342" t="s">
        <v>269</v>
      </c>
      <c r="KQZ47" s="342" t="s">
        <v>61</v>
      </c>
      <c r="KRA47" s="342" t="s">
        <v>269</v>
      </c>
      <c r="KRB47" s="342" t="s">
        <v>61</v>
      </c>
      <c r="KRC47" s="342" t="s">
        <v>269</v>
      </c>
      <c r="KRD47" s="342" t="s">
        <v>61</v>
      </c>
      <c r="KRE47" s="342" t="s">
        <v>269</v>
      </c>
      <c r="KRF47" s="342" t="s">
        <v>61</v>
      </c>
      <c r="KRG47" s="342" t="s">
        <v>269</v>
      </c>
      <c r="KRH47" s="342" t="s">
        <v>61</v>
      </c>
      <c r="KRI47" s="342" t="s">
        <v>269</v>
      </c>
      <c r="KRJ47" s="342" t="s">
        <v>61</v>
      </c>
      <c r="KRK47" s="342" t="s">
        <v>269</v>
      </c>
      <c r="KRL47" s="342" t="s">
        <v>61</v>
      </c>
      <c r="KRM47" s="342" t="s">
        <v>269</v>
      </c>
      <c r="KRN47" s="342" t="s">
        <v>61</v>
      </c>
      <c r="KRO47" s="342" t="s">
        <v>269</v>
      </c>
      <c r="KRP47" s="342" t="s">
        <v>61</v>
      </c>
      <c r="KRQ47" s="342" t="s">
        <v>269</v>
      </c>
      <c r="KRR47" s="342" t="s">
        <v>61</v>
      </c>
      <c r="KRS47" s="342" t="s">
        <v>269</v>
      </c>
      <c r="KRT47" s="342" t="s">
        <v>61</v>
      </c>
      <c r="KRU47" s="342" t="s">
        <v>269</v>
      </c>
      <c r="KRV47" s="342" t="s">
        <v>61</v>
      </c>
      <c r="KRW47" s="342" t="s">
        <v>269</v>
      </c>
      <c r="KRX47" s="342" t="s">
        <v>61</v>
      </c>
      <c r="KRY47" s="342" t="s">
        <v>269</v>
      </c>
      <c r="KRZ47" s="342" t="s">
        <v>61</v>
      </c>
      <c r="KSA47" s="342" t="s">
        <v>269</v>
      </c>
      <c r="KSB47" s="342" t="s">
        <v>61</v>
      </c>
      <c r="KSC47" s="342" t="s">
        <v>269</v>
      </c>
      <c r="KSD47" s="342" t="s">
        <v>61</v>
      </c>
      <c r="KSE47" s="342" t="s">
        <v>269</v>
      </c>
      <c r="KSF47" s="342" t="s">
        <v>61</v>
      </c>
      <c r="KSG47" s="342" t="s">
        <v>269</v>
      </c>
      <c r="KSH47" s="342" t="s">
        <v>61</v>
      </c>
      <c r="KSI47" s="342" t="s">
        <v>269</v>
      </c>
      <c r="KSJ47" s="342" t="s">
        <v>61</v>
      </c>
      <c r="KSK47" s="342" t="s">
        <v>269</v>
      </c>
      <c r="KSL47" s="342" t="s">
        <v>61</v>
      </c>
      <c r="KSM47" s="342" t="s">
        <v>269</v>
      </c>
      <c r="KSN47" s="342" t="s">
        <v>61</v>
      </c>
      <c r="KSO47" s="342" t="s">
        <v>269</v>
      </c>
      <c r="KSP47" s="342" t="s">
        <v>61</v>
      </c>
      <c r="KSQ47" s="342" t="s">
        <v>269</v>
      </c>
      <c r="KSR47" s="342" t="s">
        <v>61</v>
      </c>
      <c r="KSS47" s="342" t="s">
        <v>269</v>
      </c>
      <c r="KST47" s="342" t="s">
        <v>61</v>
      </c>
      <c r="KSU47" s="342" t="s">
        <v>269</v>
      </c>
      <c r="KSV47" s="342" t="s">
        <v>61</v>
      </c>
      <c r="KSW47" s="342" t="s">
        <v>269</v>
      </c>
      <c r="KSX47" s="342" t="s">
        <v>61</v>
      </c>
      <c r="KSY47" s="342" t="s">
        <v>269</v>
      </c>
      <c r="KSZ47" s="342" t="s">
        <v>61</v>
      </c>
      <c r="KTA47" s="342" t="s">
        <v>269</v>
      </c>
      <c r="KTB47" s="342" t="s">
        <v>61</v>
      </c>
      <c r="KTC47" s="342" t="s">
        <v>269</v>
      </c>
      <c r="KTD47" s="342" t="s">
        <v>61</v>
      </c>
      <c r="KTE47" s="342" t="s">
        <v>269</v>
      </c>
      <c r="KTF47" s="342" t="s">
        <v>61</v>
      </c>
      <c r="KTG47" s="342" t="s">
        <v>269</v>
      </c>
      <c r="KTH47" s="342" t="s">
        <v>61</v>
      </c>
      <c r="KTI47" s="342" t="s">
        <v>269</v>
      </c>
      <c r="KTJ47" s="342" t="s">
        <v>61</v>
      </c>
      <c r="KTK47" s="342" t="s">
        <v>269</v>
      </c>
      <c r="KTL47" s="342" t="s">
        <v>61</v>
      </c>
      <c r="KTM47" s="342" t="s">
        <v>269</v>
      </c>
      <c r="KTN47" s="342" t="s">
        <v>61</v>
      </c>
      <c r="KTO47" s="342" t="s">
        <v>269</v>
      </c>
      <c r="KTP47" s="342" t="s">
        <v>61</v>
      </c>
      <c r="KTQ47" s="342" t="s">
        <v>269</v>
      </c>
      <c r="KTR47" s="342" t="s">
        <v>61</v>
      </c>
      <c r="KTS47" s="342" t="s">
        <v>269</v>
      </c>
      <c r="KTT47" s="342" t="s">
        <v>61</v>
      </c>
      <c r="KTU47" s="342" t="s">
        <v>269</v>
      </c>
      <c r="KTV47" s="342" t="s">
        <v>61</v>
      </c>
      <c r="KTW47" s="342" t="s">
        <v>269</v>
      </c>
      <c r="KTX47" s="342" t="s">
        <v>61</v>
      </c>
      <c r="KTY47" s="342" t="s">
        <v>269</v>
      </c>
      <c r="KTZ47" s="342" t="s">
        <v>61</v>
      </c>
      <c r="KUA47" s="342" t="s">
        <v>269</v>
      </c>
      <c r="KUB47" s="342" t="s">
        <v>61</v>
      </c>
      <c r="KUC47" s="342" t="s">
        <v>269</v>
      </c>
      <c r="KUD47" s="342" t="s">
        <v>61</v>
      </c>
      <c r="KUE47" s="342" t="s">
        <v>269</v>
      </c>
      <c r="KUF47" s="342" t="s">
        <v>61</v>
      </c>
      <c r="KUG47" s="342" t="s">
        <v>269</v>
      </c>
      <c r="KUH47" s="342" t="s">
        <v>61</v>
      </c>
      <c r="KUI47" s="342" t="s">
        <v>269</v>
      </c>
      <c r="KUJ47" s="342" t="s">
        <v>61</v>
      </c>
      <c r="KUK47" s="342" t="s">
        <v>269</v>
      </c>
      <c r="KUL47" s="342" t="s">
        <v>61</v>
      </c>
      <c r="KUM47" s="342" t="s">
        <v>269</v>
      </c>
      <c r="KUN47" s="342" t="s">
        <v>61</v>
      </c>
      <c r="KUO47" s="342" t="s">
        <v>269</v>
      </c>
      <c r="KUP47" s="342" t="s">
        <v>61</v>
      </c>
      <c r="KUQ47" s="342" t="s">
        <v>269</v>
      </c>
      <c r="KUR47" s="342" t="s">
        <v>61</v>
      </c>
      <c r="KUS47" s="342" t="s">
        <v>269</v>
      </c>
      <c r="KUT47" s="342" t="s">
        <v>61</v>
      </c>
      <c r="KUU47" s="342" t="s">
        <v>269</v>
      </c>
      <c r="KUV47" s="342" t="s">
        <v>61</v>
      </c>
      <c r="KUW47" s="342" t="s">
        <v>269</v>
      </c>
      <c r="KUX47" s="342" t="s">
        <v>61</v>
      </c>
      <c r="KUY47" s="342" t="s">
        <v>269</v>
      </c>
      <c r="KUZ47" s="342" t="s">
        <v>61</v>
      </c>
      <c r="KVA47" s="342" t="s">
        <v>269</v>
      </c>
      <c r="KVB47" s="342" t="s">
        <v>61</v>
      </c>
      <c r="KVC47" s="342" t="s">
        <v>269</v>
      </c>
      <c r="KVD47" s="342" t="s">
        <v>61</v>
      </c>
      <c r="KVE47" s="342" t="s">
        <v>269</v>
      </c>
      <c r="KVF47" s="342" t="s">
        <v>61</v>
      </c>
      <c r="KVG47" s="342" t="s">
        <v>269</v>
      </c>
      <c r="KVH47" s="342" t="s">
        <v>61</v>
      </c>
      <c r="KVI47" s="342" t="s">
        <v>269</v>
      </c>
      <c r="KVJ47" s="342" t="s">
        <v>61</v>
      </c>
      <c r="KVK47" s="342" t="s">
        <v>269</v>
      </c>
      <c r="KVL47" s="342" t="s">
        <v>61</v>
      </c>
      <c r="KVM47" s="342" t="s">
        <v>269</v>
      </c>
      <c r="KVN47" s="342" t="s">
        <v>61</v>
      </c>
      <c r="KVO47" s="342" t="s">
        <v>269</v>
      </c>
      <c r="KVP47" s="342" t="s">
        <v>61</v>
      </c>
      <c r="KVQ47" s="342" t="s">
        <v>269</v>
      </c>
      <c r="KVR47" s="342" t="s">
        <v>61</v>
      </c>
      <c r="KVS47" s="342" t="s">
        <v>269</v>
      </c>
      <c r="KVT47" s="342" t="s">
        <v>61</v>
      </c>
      <c r="KVU47" s="342" t="s">
        <v>269</v>
      </c>
      <c r="KVV47" s="342" t="s">
        <v>61</v>
      </c>
      <c r="KVW47" s="342" t="s">
        <v>269</v>
      </c>
      <c r="KVX47" s="342" t="s">
        <v>61</v>
      </c>
      <c r="KVY47" s="342" t="s">
        <v>269</v>
      </c>
      <c r="KVZ47" s="342" t="s">
        <v>61</v>
      </c>
      <c r="KWA47" s="342" t="s">
        <v>269</v>
      </c>
      <c r="KWB47" s="342" t="s">
        <v>61</v>
      </c>
      <c r="KWC47" s="342" t="s">
        <v>269</v>
      </c>
      <c r="KWD47" s="342" t="s">
        <v>61</v>
      </c>
      <c r="KWE47" s="342" t="s">
        <v>269</v>
      </c>
      <c r="KWF47" s="342" t="s">
        <v>61</v>
      </c>
      <c r="KWG47" s="342" t="s">
        <v>269</v>
      </c>
      <c r="KWH47" s="342" t="s">
        <v>61</v>
      </c>
      <c r="KWI47" s="342" t="s">
        <v>269</v>
      </c>
      <c r="KWJ47" s="342" t="s">
        <v>61</v>
      </c>
      <c r="KWK47" s="342" t="s">
        <v>269</v>
      </c>
      <c r="KWL47" s="342" t="s">
        <v>61</v>
      </c>
      <c r="KWM47" s="342" t="s">
        <v>269</v>
      </c>
      <c r="KWN47" s="342" t="s">
        <v>61</v>
      </c>
      <c r="KWO47" s="342" t="s">
        <v>269</v>
      </c>
      <c r="KWP47" s="342" t="s">
        <v>61</v>
      </c>
      <c r="KWQ47" s="342" t="s">
        <v>269</v>
      </c>
      <c r="KWR47" s="342" t="s">
        <v>61</v>
      </c>
      <c r="KWS47" s="342" t="s">
        <v>269</v>
      </c>
      <c r="KWT47" s="342" t="s">
        <v>61</v>
      </c>
      <c r="KWU47" s="342" t="s">
        <v>269</v>
      </c>
      <c r="KWV47" s="342" t="s">
        <v>61</v>
      </c>
      <c r="KWW47" s="342" t="s">
        <v>269</v>
      </c>
      <c r="KWX47" s="342" t="s">
        <v>61</v>
      </c>
      <c r="KWY47" s="342" t="s">
        <v>269</v>
      </c>
      <c r="KWZ47" s="342" t="s">
        <v>61</v>
      </c>
      <c r="KXA47" s="342" t="s">
        <v>269</v>
      </c>
      <c r="KXB47" s="342" t="s">
        <v>61</v>
      </c>
      <c r="KXC47" s="342" t="s">
        <v>269</v>
      </c>
      <c r="KXD47" s="342" t="s">
        <v>61</v>
      </c>
      <c r="KXE47" s="342" t="s">
        <v>269</v>
      </c>
      <c r="KXF47" s="342" t="s">
        <v>61</v>
      </c>
      <c r="KXG47" s="342" t="s">
        <v>269</v>
      </c>
      <c r="KXH47" s="342" t="s">
        <v>61</v>
      </c>
      <c r="KXI47" s="342" t="s">
        <v>269</v>
      </c>
      <c r="KXJ47" s="342" t="s">
        <v>61</v>
      </c>
      <c r="KXK47" s="342" t="s">
        <v>269</v>
      </c>
      <c r="KXL47" s="342" t="s">
        <v>61</v>
      </c>
      <c r="KXM47" s="342" t="s">
        <v>269</v>
      </c>
      <c r="KXN47" s="342" t="s">
        <v>61</v>
      </c>
      <c r="KXO47" s="342" t="s">
        <v>269</v>
      </c>
      <c r="KXP47" s="342" t="s">
        <v>61</v>
      </c>
      <c r="KXQ47" s="342" t="s">
        <v>269</v>
      </c>
      <c r="KXR47" s="342" t="s">
        <v>61</v>
      </c>
      <c r="KXS47" s="342" t="s">
        <v>269</v>
      </c>
      <c r="KXT47" s="342" t="s">
        <v>61</v>
      </c>
      <c r="KXU47" s="342" t="s">
        <v>269</v>
      </c>
      <c r="KXV47" s="342" t="s">
        <v>61</v>
      </c>
      <c r="KXW47" s="342" t="s">
        <v>269</v>
      </c>
      <c r="KXX47" s="342" t="s">
        <v>61</v>
      </c>
      <c r="KXY47" s="342" t="s">
        <v>269</v>
      </c>
      <c r="KXZ47" s="342" t="s">
        <v>61</v>
      </c>
      <c r="KYA47" s="342" t="s">
        <v>269</v>
      </c>
      <c r="KYB47" s="342" t="s">
        <v>61</v>
      </c>
      <c r="KYC47" s="342" t="s">
        <v>269</v>
      </c>
      <c r="KYD47" s="342" t="s">
        <v>61</v>
      </c>
      <c r="KYE47" s="342" t="s">
        <v>269</v>
      </c>
      <c r="KYF47" s="342" t="s">
        <v>61</v>
      </c>
      <c r="KYG47" s="342" t="s">
        <v>269</v>
      </c>
      <c r="KYH47" s="342" t="s">
        <v>61</v>
      </c>
      <c r="KYI47" s="342" t="s">
        <v>269</v>
      </c>
      <c r="KYJ47" s="342" t="s">
        <v>61</v>
      </c>
      <c r="KYK47" s="342" t="s">
        <v>269</v>
      </c>
      <c r="KYL47" s="342" t="s">
        <v>61</v>
      </c>
      <c r="KYM47" s="342" t="s">
        <v>269</v>
      </c>
      <c r="KYN47" s="342" t="s">
        <v>61</v>
      </c>
      <c r="KYO47" s="342" t="s">
        <v>269</v>
      </c>
      <c r="KYP47" s="342" t="s">
        <v>61</v>
      </c>
      <c r="KYQ47" s="342" t="s">
        <v>269</v>
      </c>
      <c r="KYR47" s="342" t="s">
        <v>61</v>
      </c>
      <c r="KYS47" s="342" t="s">
        <v>269</v>
      </c>
      <c r="KYT47" s="342" t="s">
        <v>61</v>
      </c>
      <c r="KYU47" s="342" t="s">
        <v>269</v>
      </c>
      <c r="KYV47" s="342" t="s">
        <v>61</v>
      </c>
      <c r="KYW47" s="342" t="s">
        <v>269</v>
      </c>
      <c r="KYX47" s="342" t="s">
        <v>61</v>
      </c>
      <c r="KYY47" s="342" t="s">
        <v>269</v>
      </c>
      <c r="KYZ47" s="342" t="s">
        <v>61</v>
      </c>
      <c r="KZA47" s="342" t="s">
        <v>269</v>
      </c>
      <c r="KZB47" s="342" t="s">
        <v>61</v>
      </c>
      <c r="KZC47" s="342" t="s">
        <v>269</v>
      </c>
      <c r="KZD47" s="342" t="s">
        <v>61</v>
      </c>
      <c r="KZE47" s="342" t="s">
        <v>269</v>
      </c>
      <c r="KZF47" s="342" t="s">
        <v>61</v>
      </c>
      <c r="KZG47" s="342" t="s">
        <v>269</v>
      </c>
      <c r="KZH47" s="342" t="s">
        <v>61</v>
      </c>
      <c r="KZI47" s="342" t="s">
        <v>269</v>
      </c>
      <c r="KZJ47" s="342" t="s">
        <v>61</v>
      </c>
      <c r="KZK47" s="342" t="s">
        <v>269</v>
      </c>
      <c r="KZL47" s="342" t="s">
        <v>61</v>
      </c>
      <c r="KZM47" s="342" t="s">
        <v>269</v>
      </c>
      <c r="KZN47" s="342" t="s">
        <v>61</v>
      </c>
      <c r="KZO47" s="342" t="s">
        <v>269</v>
      </c>
      <c r="KZP47" s="342" t="s">
        <v>61</v>
      </c>
      <c r="KZQ47" s="342" t="s">
        <v>269</v>
      </c>
      <c r="KZR47" s="342" t="s">
        <v>61</v>
      </c>
      <c r="KZS47" s="342" t="s">
        <v>269</v>
      </c>
      <c r="KZT47" s="342" t="s">
        <v>61</v>
      </c>
      <c r="KZU47" s="342" t="s">
        <v>269</v>
      </c>
      <c r="KZV47" s="342" t="s">
        <v>61</v>
      </c>
      <c r="KZW47" s="342" t="s">
        <v>269</v>
      </c>
      <c r="KZX47" s="342" t="s">
        <v>61</v>
      </c>
      <c r="KZY47" s="342" t="s">
        <v>269</v>
      </c>
      <c r="KZZ47" s="342" t="s">
        <v>61</v>
      </c>
      <c r="LAA47" s="342" t="s">
        <v>269</v>
      </c>
      <c r="LAB47" s="342" t="s">
        <v>61</v>
      </c>
      <c r="LAC47" s="342" t="s">
        <v>269</v>
      </c>
      <c r="LAD47" s="342" t="s">
        <v>61</v>
      </c>
      <c r="LAE47" s="342" t="s">
        <v>269</v>
      </c>
      <c r="LAF47" s="342" t="s">
        <v>61</v>
      </c>
      <c r="LAG47" s="342" t="s">
        <v>269</v>
      </c>
      <c r="LAH47" s="342" t="s">
        <v>61</v>
      </c>
      <c r="LAI47" s="342" t="s">
        <v>269</v>
      </c>
      <c r="LAJ47" s="342" t="s">
        <v>61</v>
      </c>
      <c r="LAK47" s="342" t="s">
        <v>269</v>
      </c>
      <c r="LAL47" s="342" t="s">
        <v>61</v>
      </c>
      <c r="LAM47" s="342" t="s">
        <v>269</v>
      </c>
      <c r="LAN47" s="342" t="s">
        <v>61</v>
      </c>
      <c r="LAO47" s="342" t="s">
        <v>269</v>
      </c>
      <c r="LAP47" s="342" t="s">
        <v>61</v>
      </c>
      <c r="LAQ47" s="342" t="s">
        <v>269</v>
      </c>
      <c r="LAR47" s="342" t="s">
        <v>61</v>
      </c>
      <c r="LAS47" s="342" t="s">
        <v>269</v>
      </c>
      <c r="LAT47" s="342" t="s">
        <v>61</v>
      </c>
      <c r="LAU47" s="342" t="s">
        <v>269</v>
      </c>
      <c r="LAV47" s="342" t="s">
        <v>61</v>
      </c>
      <c r="LAW47" s="342" t="s">
        <v>269</v>
      </c>
      <c r="LAX47" s="342" t="s">
        <v>61</v>
      </c>
      <c r="LAY47" s="342" t="s">
        <v>269</v>
      </c>
      <c r="LAZ47" s="342" t="s">
        <v>61</v>
      </c>
      <c r="LBA47" s="342" t="s">
        <v>269</v>
      </c>
      <c r="LBB47" s="342" t="s">
        <v>61</v>
      </c>
      <c r="LBC47" s="342" t="s">
        <v>269</v>
      </c>
      <c r="LBD47" s="342" t="s">
        <v>61</v>
      </c>
      <c r="LBE47" s="342" t="s">
        <v>269</v>
      </c>
      <c r="LBF47" s="342" t="s">
        <v>61</v>
      </c>
      <c r="LBG47" s="342" t="s">
        <v>269</v>
      </c>
      <c r="LBH47" s="342" t="s">
        <v>61</v>
      </c>
      <c r="LBI47" s="342" t="s">
        <v>269</v>
      </c>
      <c r="LBJ47" s="342" t="s">
        <v>61</v>
      </c>
      <c r="LBK47" s="342" t="s">
        <v>269</v>
      </c>
      <c r="LBL47" s="342" t="s">
        <v>61</v>
      </c>
      <c r="LBM47" s="342" t="s">
        <v>269</v>
      </c>
      <c r="LBN47" s="342" t="s">
        <v>61</v>
      </c>
      <c r="LBO47" s="342" t="s">
        <v>269</v>
      </c>
      <c r="LBP47" s="342" t="s">
        <v>61</v>
      </c>
      <c r="LBQ47" s="342" t="s">
        <v>269</v>
      </c>
      <c r="LBR47" s="342" t="s">
        <v>61</v>
      </c>
      <c r="LBS47" s="342" t="s">
        <v>269</v>
      </c>
      <c r="LBT47" s="342" t="s">
        <v>61</v>
      </c>
      <c r="LBU47" s="342" t="s">
        <v>269</v>
      </c>
      <c r="LBV47" s="342" t="s">
        <v>61</v>
      </c>
      <c r="LBW47" s="342" t="s">
        <v>269</v>
      </c>
      <c r="LBX47" s="342" t="s">
        <v>61</v>
      </c>
      <c r="LBY47" s="342" t="s">
        <v>269</v>
      </c>
      <c r="LBZ47" s="342" t="s">
        <v>61</v>
      </c>
      <c r="LCA47" s="342" t="s">
        <v>269</v>
      </c>
      <c r="LCB47" s="342" t="s">
        <v>61</v>
      </c>
      <c r="LCC47" s="342" t="s">
        <v>269</v>
      </c>
      <c r="LCD47" s="342" t="s">
        <v>61</v>
      </c>
      <c r="LCE47" s="342" t="s">
        <v>269</v>
      </c>
      <c r="LCF47" s="342" t="s">
        <v>61</v>
      </c>
      <c r="LCG47" s="342" t="s">
        <v>269</v>
      </c>
      <c r="LCH47" s="342" t="s">
        <v>61</v>
      </c>
      <c r="LCI47" s="342" t="s">
        <v>269</v>
      </c>
      <c r="LCJ47" s="342" t="s">
        <v>61</v>
      </c>
      <c r="LCK47" s="342" t="s">
        <v>269</v>
      </c>
      <c r="LCL47" s="342" t="s">
        <v>61</v>
      </c>
      <c r="LCM47" s="342" t="s">
        <v>269</v>
      </c>
      <c r="LCN47" s="342" t="s">
        <v>61</v>
      </c>
      <c r="LCO47" s="342" t="s">
        <v>269</v>
      </c>
      <c r="LCP47" s="342" t="s">
        <v>61</v>
      </c>
      <c r="LCQ47" s="342" t="s">
        <v>269</v>
      </c>
      <c r="LCR47" s="342" t="s">
        <v>61</v>
      </c>
      <c r="LCS47" s="342" t="s">
        <v>269</v>
      </c>
      <c r="LCT47" s="342" t="s">
        <v>61</v>
      </c>
      <c r="LCU47" s="342" t="s">
        <v>269</v>
      </c>
      <c r="LCV47" s="342" t="s">
        <v>61</v>
      </c>
      <c r="LCW47" s="342" t="s">
        <v>269</v>
      </c>
      <c r="LCX47" s="342" t="s">
        <v>61</v>
      </c>
      <c r="LCY47" s="342" t="s">
        <v>269</v>
      </c>
      <c r="LCZ47" s="342" t="s">
        <v>61</v>
      </c>
      <c r="LDA47" s="342" t="s">
        <v>269</v>
      </c>
      <c r="LDB47" s="342" t="s">
        <v>61</v>
      </c>
      <c r="LDC47" s="342" t="s">
        <v>269</v>
      </c>
      <c r="LDD47" s="342" t="s">
        <v>61</v>
      </c>
      <c r="LDE47" s="342" t="s">
        <v>269</v>
      </c>
      <c r="LDF47" s="342" t="s">
        <v>61</v>
      </c>
      <c r="LDG47" s="342" t="s">
        <v>269</v>
      </c>
      <c r="LDH47" s="342" t="s">
        <v>61</v>
      </c>
      <c r="LDI47" s="342" t="s">
        <v>269</v>
      </c>
      <c r="LDJ47" s="342" t="s">
        <v>61</v>
      </c>
      <c r="LDK47" s="342" t="s">
        <v>269</v>
      </c>
      <c r="LDL47" s="342" t="s">
        <v>61</v>
      </c>
      <c r="LDM47" s="342" t="s">
        <v>269</v>
      </c>
      <c r="LDN47" s="342" t="s">
        <v>61</v>
      </c>
      <c r="LDO47" s="342" t="s">
        <v>269</v>
      </c>
      <c r="LDP47" s="342" t="s">
        <v>61</v>
      </c>
      <c r="LDQ47" s="342" t="s">
        <v>269</v>
      </c>
      <c r="LDR47" s="342" t="s">
        <v>61</v>
      </c>
      <c r="LDS47" s="342" t="s">
        <v>269</v>
      </c>
      <c r="LDT47" s="342" t="s">
        <v>61</v>
      </c>
      <c r="LDU47" s="342" t="s">
        <v>269</v>
      </c>
      <c r="LDV47" s="342" t="s">
        <v>61</v>
      </c>
      <c r="LDW47" s="342" t="s">
        <v>269</v>
      </c>
      <c r="LDX47" s="342" t="s">
        <v>61</v>
      </c>
      <c r="LDY47" s="342" t="s">
        <v>269</v>
      </c>
      <c r="LDZ47" s="342" t="s">
        <v>61</v>
      </c>
      <c r="LEA47" s="342" t="s">
        <v>269</v>
      </c>
      <c r="LEB47" s="342" t="s">
        <v>61</v>
      </c>
      <c r="LEC47" s="342" t="s">
        <v>269</v>
      </c>
      <c r="LED47" s="342" t="s">
        <v>61</v>
      </c>
      <c r="LEE47" s="342" t="s">
        <v>269</v>
      </c>
      <c r="LEF47" s="342" t="s">
        <v>61</v>
      </c>
      <c r="LEG47" s="342" t="s">
        <v>269</v>
      </c>
      <c r="LEH47" s="342" t="s">
        <v>61</v>
      </c>
      <c r="LEI47" s="342" t="s">
        <v>269</v>
      </c>
      <c r="LEJ47" s="342" t="s">
        <v>61</v>
      </c>
      <c r="LEK47" s="342" t="s">
        <v>269</v>
      </c>
      <c r="LEL47" s="342" t="s">
        <v>61</v>
      </c>
      <c r="LEM47" s="342" t="s">
        <v>269</v>
      </c>
      <c r="LEN47" s="342" t="s">
        <v>61</v>
      </c>
      <c r="LEO47" s="342" t="s">
        <v>269</v>
      </c>
      <c r="LEP47" s="342" t="s">
        <v>61</v>
      </c>
      <c r="LEQ47" s="342" t="s">
        <v>269</v>
      </c>
      <c r="LER47" s="342" t="s">
        <v>61</v>
      </c>
      <c r="LES47" s="342" t="s">
        <v>269</v>
      </c>
      <c r="LET47" s="342" t="s">
        <v>61</v>
      </c>
      <c r="LEU47" s="342" t="s">
        <v>269</v>
      </c>
      <c r="LEV47" s="342" t="s">
        <v>61</v>
      </c>
      <c r="LEW47" s="342" t="s">
        <v>269</v>
      </c>
      <c r="LEX47" s="342" t="s">
        <v>61</v>
      </c>
      <c r="LEY47" s="342" t="s">
        <v>269</v>
      </c>
      <c r="LEZ47" s="342" t="s">
        <v>61</v>
      </c>
      <c r="LFA47" s="342" t="s">
        <v>269</v>
      </c>
      <c r="LFB47" s="342" t="s">
        <v>61</v>
      </c>
      <c r="LFC47" s="342" t="s">
        <v>269</v>
      </c>
      <c r="LFD47" s="342" t="s">
        <v>61</v>
      </c>
      <c r="LFE47" s="342" t="s">
        <v>269</v>
      </c>
      <c r="LFF47" s="342" t="s">
        <v>61</v>
      </c>
      <c r="LFG47" s="342" t="s">
        <v>269</v>
      </c>
      <c r="LFH47" s="342" t="s">
        <v>61</v>
      </c>
      <c r="LFI47" s="342" t="s">
        <v>269</v>
      </c>
      <c r="LFJ47" s="342" t="s">
        <v>61</v>
      </c>
      <c r="LFK47" s="342" t="s">
        <v>269</v>
      </c>
      <c r="LFL47" s="342" t="s">
        <v>61</v>
      </c>
      <c r="LFM47" s="342" t="s">
        <v>269</v>
      </c>
      <c r="LFN47" s="342" t="s">
        <v>61</v>
      </c>
      <c r="LFO47" s="342" t="s">
        <v>269</v>
      </c>
      <c r="LFP47" s="342" t="s">
        <v>61</v>
      </c>
      <c r="LFQ47" s="342" t="s">
        <v>269</v>
      </c>
      <c r="LFR47" s="342" t="s">
        <v>61</v>
      </c>
      <c r="LFS47" s="342" t="s">
        <v>269</v>
      </c>
      <c r="LFT47" s="342" t="s">
        <v>61</v>
      </c>
      <c r="LFU47" s="342" t="s">
        <v>269</v>
      </c>
      <c r="LFV47" s="342" t="s">
        <v>61</v>
      </c>
      <c r="LFW47" s="342" t="s">
        <v>269</v>
      </c>
      <c r="LFX47" s="342" t="s">
        <v>61</v>
      </c>
      <c r="LFY47" s="342" t="s">
        <v>269</v>
      </c>
      <c r="LFZ47" s="342" t="s">
        <v>61</v>
      </c>
      <c r="LGA47" s="342" t="s">
        <v>269</v>
      </c>
      <c r="LGB47" s="342" t="s">
        <v>61</v>
      </c>
      <c r="LGC47" s="342" t="s">
        <v>269</v>
      </c>
      <c r="LGD47" s="342" t="s">
        <v>61</v>
      </c>
      <c r="LGE47" s="342" t="s">
        <v>269</v>
      </c>
      <c r="LGF47" s="342" t="s">
        <v>61</v>
      </c>
      <c r="LGG47" s="342" t="s">
        <v>269</v>
      </c>
      <c r="LGH47" s="342" t="s">
        <v>61</v>
      </c>
      <c r="LGI47" s="342" t="s">
        <v>269</v>
      </c>
      <c r="LGJ47" s="342" t="s">
        <v>61</v>
      </c>
      <c r="LGK47" s="342" t="s">
        <v>269</v>
      </c>
      <c r="LGL47" s="342" t="s">
        <v>61</v>
      </c>
      <c r="LGM47" s="342" t="s">
        <v>269</v>
      </c>
      <c r="LGN47" s="342" t="s">
        <v>61</v>
      </c>
      <c r="LGO47" s="342" t="s">
        <v>269</v>
      </c>
      <c r="LGP47" s="342" t="s">
        <v>61</v>
      </c>
      <c r="LGQ47" s="342" t="s">
        <v>269</v>
      </c>
      <c r="LGR47" s="342" t="s">
        <v>61</v>
      </c>
      <c r="LGS47" s="342" t="s">
        <v>269</v>
      </c>
      <c r="LGT47" s="342" t="s">
        <v>61</v>
      </c>
      <c r="LGU47" s="342" t="s">
        <v>269</v>
      </c>
      <c r="LGV47" s="342" t="s">
        <v>61</v>
      </c>
      <c r="LGW47" s="342" t="s">
        <v>269</v>
      </c>
      <c r="LGX47" s="342" t="s">
        <v>61</v>
      </c>
      <c r="LGY47" s="342" t="s">
        <v>269</v>
      </c>
      <c r="LGZ47" s="342" t="s">
        <v>61</v>
      </c>
      <c r="LHA47" s="342" t="s">
        <v>269</v>
      </c>
      <c r="LHB47" s="342" t="s">
        <v>61</v>
      </c>
      <c r="LHC47" s="342" t="s">
        <v>269</v>
      </c>
      <c r="LHD47" s="342" t="s">
        <v>61</v>
      </c>
      <c r="LHE47" s="342" t="s">
        <v>269</v>
      </c>
      <c r="LHF47" s="342" t="s">
        <v>61</v>
      </c>
      <c r="LHG47" s="342" t="s">
        <v>269</v>
      </c>
      <c r="LHH47" s="342" t="s">
        <v>61</v>
      </c>
      <c r="LHI47" s="342" t="s">
        <v>269</v>
      </c>
      <c r="LHJ47" s="342" t="s">
        <v>61</v>
      </c>
      <c r="LHK47" s="342" t="s">
        <v>269</v>
      </c>
      <c r="LHL47" s="342" t="s">
        <v>61</v>
      </c>
      <c r="LHM47" s="342" t="s">
        <v>269</v>
      </c>
      <c r="LHN47" s="342" t="s">
        <v>61</v>
      </c>
      <c r="LHO47" s="342" t="s">
        <v>269</v>
      </c>
      <c r="LHP47" s="342" t="s">
        <v>61</v>
      </c>
      <c r="LHQ47" s="342" t="s">
        <v>269</v>
      </c>
      <c r="LHR47" s="342" t="s">
        <v>61</v>
      </c>
      <c r="LHS47" s="342" t="s">
        <v>269</v>
      </c>
      <c r="LHT47" s="342" t="s">
        <v>61</v>
      </c>
      <c r="LHU47" s="342" t="s">
        <v>269</v>
      </c>
      <c r="LHV47" s="342" t="s">
        <v>61</v>
      </c>
      <c r="LHW47" s="342" t="s">
        <v>269</v>
      </c>
      <c r="LHX47" s="342" t="s">
        <v>61</v>
      </c>
      <c r="LHY47" s="342" t="s">
        <v>269</v>
      </c>
      <c r="LHZ47" s="342" t="s">
        <v>61</v>
      </c>
      <c r="LIA47" s="342" t="s">
        <v>269</v>
      </c>
      <c r="LIB47" s="342" t="s">
        <v>61</v>
      </c>
      <c r="LIC47" s="342" t="s">
        <v>269</v>
      </c>
      <c r="LID47" s="342" t="s">
        <v>61</v>
      </c>
      <c r="LIE47" s="342" t="s">
        <v>269</v>
      </c>
      <c r="LIF47" s="342" t="s">
        <v>61</v>
      </c>
      <c r="LIG47" s="342" t="s">
        <v>269</v>
      </c>
      <c r="LIH47" s="342" t="s">
        <v>61</v>
      </c>
      <c r="LII47" s="342" t="s">
        <v>269</v>
      </c>
      <c r="LIJ47" s="342" t="s">
        <v>61</v>
      </c>
      <c r="LIK47" s="342" t="s">
        <v>269</v>
      </c>
      <c r="LIL47" s="342" t="s">
        <v>61</v>
      </c>
      <c r="LIM47" s="342" t="s">
        <v>269</v>
      </c>
      <c r="LIN47" s="342" t="s">
        <v>61</v>
      </c>
      <c r="LIO47" s="342" t="s">
        <v>269</v>
      </c>
      <c r="LIP47" s="342" t="s">
        <v>61</v>
      </c>
      <c r="LIQ47" s="342" t="s">
        <v>269</v>
      </c>
      <c r="LIR47" s="342" t="s">
        <v>61</v>
      </c>
      <c r="LIS47" s="342" t="s">
        <v>269</v>
      </c>
      <c r="LIT47" s="342" t="s">
        <v>61</v>
      </c>
      <c r="LIU47" s="342" t="s">
        <v>269</v>
      </c>
      <c r="LIV47" s="342" t="s">
        <v>61</v>
      </c>
      <c r="LIW47" s="342" t="s">
        <v>269</v>
      </c>
      <c r="LIX47" s="342" t="s">
        <v>61</v>
      </c>
      <c r="LIY47" s="342" t="s">
        <v>269</v>
      </c>
      <c r="LIZ47" s="342" t="s">
        <v>61</v>
      </c>
      <c r="LJA47" s="342" t="s">
        <v>269</v>
      </c>
      <c r="LJB47" s="342" t="s">
        <v>61</v>
      </c>
      <c r="LJC47" s="342" t="s">
        <v>269</v>
      </c>
      <c r="LJD47" s="342" t="s">
        <v>61</v>
      </c>
      <c r="LJE47" s="342" t="s">
        <v>269</v>
      </c>
      <c r="LJF47" s="342" t="s">
        <v>61</v>
      </c>
      <c r="LJG47" s="342" t="s">
        <v>269</v>
      </c>
      <c r="LJH47" s="342" t="s">
        <v>61</v>
      </c>
      <c r="LJI47" s="342" t="s">
        <v>269</v>
      </c>
      <c r="LJJ47" s="342" t="s">
        <v>61</v>
      </c>
      <c r="LJK47" s="342" t="s">
        <v>269</v>
      </c>
      <c r="LJL47" s="342" t="s">
        <v>61</v>
      </c>
      <c r="LJM47" s="342" t="s">
        <v>269</v>
      </c>
      <c r="LJN47" s="342" t="s">
        <v>61</v>
      </c>
      <c r="LJO47" s="342" t="s">
        <v>269</v>
      </c>
      <c r="LJP47" s="342" t="s">
        <v>61</v>
      </c>
      <c r="LJQ47" s="342" t="s">
        <v>269</v>
      </c>
      <c r="LJR47" s="342" t="s">
        <v>61</v>
      </c>
      <c r="LJS47" s="342" t="s">
        <v>269</v>
      </c>
      <c r="LJT47" s="342" t="s">
        <v>61</v>
      </c>
      <c r="LJU47" s="342" t="s">
        <v>269</v>
      </c>
      <c r="LJV47" s="342" t="s">
        <v>61</v>
      </c>
      <c r="LJW47" s="342" t="s">
        <v>269</v>
      </c>
      <c r="LJX47" s="342" t="s">
        <v>61</v>
      </c>
      <c r="LJY47" s="342" t="s">
        <v>269</v>
      </c>
      <c r="LJZ47" s="342" t="s">
        <v>61</v>
      </c>
      <c r="LKA47" s="342" t="s">
        <v>269</v>
      </c>
      <c r="LKB47" s="342" t="s">
        <v>61</v>
      </c>
      <c r="LKC47" s="342" t="s">
        <v>269</v>
      </c>
      <c r="LKD47" s="342" t="s">
        <v>61</v>
      </c>
      <c r="LKE47" s="342" t="s">
        <v>269</v>
      </c>
      <c r="LKF47" s="342" t="s">
        <v>61</v>
      </c>
      <c r="LKG47" s="342" t="s">
        <v>269</v>
      </c>
      <c r="LKH47" s="342" t="s">
        <v>61</v>
      </c>
      <c r="LKI47" s="342" t="s">
        <v>269</v>
      </c>
      <c r="LKJ47" s="342" t="s">
        <v>61</v>
      </c>
      <c r="LKK47" s="342" t="s">
        <v>269</v>
      </c>
      <c r="LKL47" s="342" t="s">
        <v>61</v>
      </c>
      <c r="LKM47" s="342" t="s">
        <v>269</v>
      </c>
      <c r="LKN47" s="342" t="s">
        <v>61</v>
      </c>
      <c r="LKO47" s="342" t="s">
        <v>269</v>
      </c>
      <c r="LKP47" s="342" t="s">
        <v>61</v>
      </c>
      <c r="LKQ47" s="342" t="s">
        <v>269</v>
      </c>
      <c r="LKR47" s="342" t="s">
        <v>61</v>
      </c>
      <c r="LKS47" s="342" t="s">
        <v>269</v>
      </c>
      <c r="LKT47" s="342" t="s">
        <v>61</v>
      </c>
      <c r="LKU47" s="342" t="s">
        <v>269</v>
      </c>
      <c r="LKV47" s="342" t="s">
        <v>61</v>
      </c>
      <c r="LKW47" s="342" t="s">
        <v>269</v>
      </c>
      <c r="LKX47" s="342" t="s">
        <v>61</v>
      </c>
      <c r="LKY47" s="342" t="s">
        <v>269</v>
      </c>
      <c r="LKZ47" s="342" t="s">
        <v>61</v>
      </c>
      <c r="LLA47" s="342" t="s">
        <v>269</v>
      </c>
      <c r="LLB47" s="342" t="s">
        <v>61</v>
      </c>
      <c r="LLC47" s="342" t="s">
        <v>269</v>
      </c>
      <c r="LLD47" s="342" t="s">
        <v>61</v>
      </c>
      <c r="LLE47" s="342" t="s">
        <v>269</v>
      </c>
      <c r="LLF47" s="342" t="s">
        <v>61</v>
      </c>
      <c r="LLG47" s="342" t="s">
        <v>269</v>
      </c>
      <c r="LLH47" s="342" t="s">
        <v>61</v>
      </c>
      <c r="LLI47" s="342" t="s">
        <v>269</v>
      </c>
      <c r="LLJ47" s="342" t="s">
        <v>61</v>
      </c>
      <c r="LLK47" s="342" t="s">
        <v>269</v>
      </c>
      <c r="LLL47" s="342" t="s">
        <v>61</v>
      </c>
      <c r="LLM47" s="342" t="s">
        <v>269</v>
      </c>
      <c r="LLN47" s="342" t="s">
        <v>61</v>
      </c>
      <c r="LLO47" s="342" t="s">
        <v>269</v>
      </c>
      <c r="LLP47" s="342" t="s">
        <v>61</v>
      </c>
      <c r="LLQ47" s="342" t="s">
        <v>269</v>
      </c>
      <c r="LLR47" s="342" t="s">
        <v>61</v>
      </c>
      <c r="LLS47" s="342" t="s">
        <v>269</v>
      </c>
      <c r="LLT47" s="342" t="s">
        <v>61</v>
      </c>
      <c r="LLU47" s="342" t="s">
        <v>269</v>
      </c>
      <c r="LLV47" s="342" t="s">
        <v>61</v>
      </c>
      <c r="LLW47" s="342" t="s">
        <v>269</v>
      </c>
      <c r="LLX47" s="342" t="s">
        <v>61</v>
      </c>
      <c r="LLY47" s="342" t="s">
        <v>269</v>
      </c>
      <c r="LLZ47" s="342" t="s">
        <v>61</v>
      </c>
      <c r="LMA47" s="342" t="s">
        <v>269</v>
      </c>
      <c r="LMB47" s="342" t="s">
        <v>61</v>
      </c>
      <c r="LMC47" s="342" t="s">
        <v>269</v>
      </c>
      <c r="LMD47" s="342" t="s">
        <v>61</v>
      </c>
      <c r="LME47" s="342" t="s">
        <v>269</v>
      </c>
      <c r="LMF47" s="342" t="s">
        <v>61</v>
      </c>
      <c r="LMG47" s="342" t="s">
        <v>269</v>
      </c>
      <c r="LMH47" s="342" t="s">
        <v>61</v>
      </c>
      <c r="LMI47" s="342" t="s">
        <v>269</v>
      </c>
      <c r="LMJ47" s="342" t="s">
        <v>61</v>
      </c>
      <c r="LMK47" s="342" t="s">
        <v>269</v>
      </c>
      <c r="LML47" s="342" t="s">
        <v>61</v>
      </c>
      <c r="LMM47" s="342" t="s">
        <v>269</v>
      </c>
      <c r="LMN47" s="342" t="s">
        <v>61</v>
      </c>
      <c r="LMO47" s="342" t="s">
        <v>269</v>
      </c>
      <c r="LMP47" s="342" t="s">
        <v>61</v>
      </c>
      <c r="LMQ47" s="342" t="s">
        <v>269</v>
      </c>
      <c r="LMR47" s="342" t="s">
        <v>61</v>
      </c>
      <c r="LMS47" s="342" t="s">
        <v>269</v>
      </c>
      <c r="LMT47" s="342" t="s">
        <v>61</v>
      </c>
      <c r="LMU47" s="342" t="s">
        <v>269</v>
      </c>
      <c r="LMV47" s="342" t="s">
        <v>61</v>
      </c>
      <c r="LMW47" s="342" t="s">
        <v>269</v>
      </c>
      <c r="LMX47" s="342" t="s">
        <v>61</v>
      </c>
      <c r="LMY47" s="342" t="s">
        <v>269</v>
      </c>
      <c r="LMZ47" s="342" t="s">
        <v>61</v>
      </c>
      <c r="LNA47" s="342" t="s">
        <v>269</v>
      </c>
      <c r="LNB47" s="342" t="s">
        <v>61</v>
      </c>
      <c r="LNC47" s="342" t="s">
        <v>269</v>
      </c>
      <c r="LND47" s="342" t="s">
        <v>61</v>
      </c>
      <c r="LNE47" s="342" t="s">
        <v>269</v>
      </c>
      <c r="LNF47" s="342" t="s">
        <v>61</v>
      </c>
      <c r="LNG47" s="342" t="s">
        <v>269</v>
      </c>
      <c r="LNH47" s="342" t="s">
        <v>61</v>
      </c>
      <c r="LNI47" s="342" t="s">
        <v>269</v>
      </c>
      <c r="LNJ47" s="342" t="s">
        <v>61</v>
      </c>
      <c r="LNK47" s="342" t="s">
        <v>269</v>
      </c>
      <c r="LNL47" s="342" t="s">
        <v>61</v>
      </c>
      <c r="LNM47" s="342" t="s">
        <v>269</v>
      </c>
      <c r="LNN47" s="342" t="s">
        <v>61</v>
      </c>
      <c r="LNO47" s="342" t="s">
        <v>269</v>
      </c>
      <c r="LNP47" s="342" t="s">
        <v>61</v>
      </c>
      <c r="LNQ47" s="342" t="s">
        <v>269</v>
      </c>
      <c r="LNR47" s="342" t="s">
        <v>61</v>
      </c>
      <c r="LNS47" s="342" t="s">
        <v>269</v>
      </c>
      <c r="LNT47" s="342" t="s">
        <v>61</v>
      </c>
      <c r="LNU47" s="342" t="s">
        <v>269</v>
      </c>
      <c r="LNV47" s="342" t="s">
        <v>61</v>
      </c>
      <c r="LNW47" s="342" t="s">
        <v>269</v>
      </c>
      <c r="LNX47" s="342" t="s">
        <v>61</v>
      </c>
      <c r="LNY47" s="342" t="s">
        <v>269</v>
      </c>
      <c r="LNZ47" s="342" t="s">
        <v>61</v>
      </c>
      <c r="LOA47" s="342" t="s">
        <v>269</v>
      </c>
      <c r="LOB47" s="342" t="s">
        <v>61</v>
      </c>
      <c r="LOC47" s="342" t="s">
        <v>269</v>
      </c>
      <c r="LOD47" s="342" t="s">
        <v>61</v>
      </c>
      <c r="LOE47" s="342" t="s">
        <v>269</v>
      </c>
      <c r="LOF47" s="342" t="s">
        <v>61</v>
      </c>
      <c r="LOG47" s="342" t="s">
        <v>269</v>
      </c>
      <c r="LOH47" s="342" t="s">
        <v>61</v>
      </c>
      <c r="LOI47" s="342" t="s">
        <v>269</v>
      </c>
      <c r="LOJ47" s="342" t="s">
        <v>61</v>
      </c>
      <c r="LOK47" s="342" t="s">
        <v>269</v>
      </c>
      <c r="LOL47" s="342" t="s">
        <v>61</v>
      </c>
      <c r="LOM47" s="342" t="s">
        <v>269</v>
      </c>
      <c r="LON47" s="342" t="s">
        <v>61</v>
      </c>
      <c r="LOO47" s="342" t="s">
        <v>269</v>
      </c>
      <c r="LOP47" s="342" t="s">
        <v>61</v>
      </c>
      <c r="LOQ47" s="342" t="s">
        <v>269</v>
      </c>
      <c r="LOR47" s="342" t="s">
        <v>61</v>
      </c>
      <c r="LOS47" s="342" t="s">
        <v>269</v>
      </c>
      <c r="LOT47" s="342" t="s">
        <v>61</v>
      </c>
      <c r="LOU47" s="342" t="s">
        <v>269</v>
      </c>
      <c r="LOV47" s="342" t="s">
        <v>61</v>
      </c>
      <c r="LOW47" s="342" t="s">
        <v>269</v>
      </c>
      <c r="LOX47" s="342" t="s">
        <v>61</v>
      </c>
      <c r="LOY47" s="342" t="s">
        <v>269</v>
      </c>
      <c r="LOZ47" s="342" t="s">
        <v>61</v>
      </c>
      <c r="LPA47" s="342" t="s">
        <v>269</v>
      </c>
      <c r="LPB47" s="342" t="s">
        <v>61</v>
      </c>
      <c r="LPC47" s="342" t="s">
        <v>269</v>
      </c>
      <c r="LPD47" s="342" t="s">
        <v>61</v>
      </c>
      <c r="LPE47" s="342" t="s">
        <v>269</v>
      </c>
      <c r="LPF47" s="342" t="s">
        <v>61</v>
      </c>
      <c r="LPG47" s="342" t="s">
        <v>269</v>
      </c>
      <c r="LPH47" s="342" t="s">
        <v>61</v>
      </c>
      <c r="LPI47" s="342" t="s">
        <v>269</v>
      </c>
      <c r="LPJ47" s="342" t="s">
        <v>61</v>
      </c>
      <c r="LPK47" s="342" t="s">
        <v>269</v>
      </c>
      <c r="LPL47" s="342" t="s">
        <v>61</v>
      </c>
      <c r="LPM47" s="342" t="s">
        <v>269</v>
      </c>
      <c r="LPN47" s="342" t="s">
        <v>61</v>
      </c>
      <c r="LPO47" s="342" t="s">
        <v>269</v>
      </c>
      <c r="LPP47" s="342" t="s">
        <v>61</v>
      </c>
      <c r="LPQ47" s="342" t="s">
        <v>269</v>
      </c>
      <c r="LPR47" s="342" t="s">
        <v>61</v>
      </c>
      <c r="LPS47" s="342" t="s">
        <v>269</v>
      </c>
      <c r="LPT47" s="342" t="s">
        <v>61</v>
      </c>
      <c r="LPU47" s="342" t="s">
        <v>269</v>
      </c>
      <c r="LPV47" s="342" t="s">
        <v>61</v>
      </c>
      <c r="LPW47" s="342" t="s">
        <v>269</v>
      </c>
      <c r="LPX47" s="342" t="s">
        <v>61</v>
      </c>
      <c r="LPY47" s="342" t="s">
        <v>269</v>
      </c>
      <c r="LPZ47" s="342" t="s">
        <v>61</v>
      </c>
      <c r="LQA47" s="342" t="s">
        <v>269</v>
      </c>
      <c r="LQB47" s="342" t="s">
        <v>61</v>
      </c>
      <c r="LQC47" s="342" t="s">
        <v>269</v>
      </c>
      <c r="LQD47" s="342" t="s">
        <v>61</v>
      </c>
      <c r="LQE47" s="342" t="s">
        <v>269</v>
      </c>
      <c r="LQF47" s="342" t="s">
        <v>61</v>
      </c>
      <c r="LQG47" s="342" t="s">
        <v>269</v>
      </c>
      <c r="LQH47" s="342" t="s">
        <v>61</v>
      </c>
      <c r="LQI47" s="342" t="s">
        <v>269</v>
      </c>
      <c r="LQJ47" s="342" t="s">
        <v>61</v>
      </c>
      <c r="LQK47" s="342" t="s">
        <v>269</v>
      </c>
      <c r="LQL47" s="342" t="s">
        <v>61</v>
      </c>
      <c r="LQM47" s="342" t="s">
        <v>269</v>
      </c>
      <c r="LQN47" s="342" t="s">
        <v>61</v>
      </c>
      <c r="LQO47" s="342" t="s">
        <v>269</v>
      </c>
      <c r="LQP47" s="342" t="s">
        <v>61</v>
      </c>
      <c r="LQQ47" s="342" t="s">
        <v>269</v>
      </c>
      <c r="LQR47" s="342" t="s">
        <v>61</v>
      </c>
      <c r="LQS47" s="342" t="s">
        <v>269</v>
      </c>
      <c r="LQT47" s="342" t="s">
        <v>61</v>
      </c>
      <c r="LQU47" s="342" t="s">
        <v>269</v>
      </c>
      <c r="LQV47" s="342" t="s">
        <v>61</v>
      </c>
      <c r="LQW47" s="342" t="s">
        <v>269</v>
      </c>
      <c r="LQX47" s="342" t="s">
        <v>61</v>
      </c>
      <c r="LQY47" s="342" t="s">
        <v>269</v>
      </c>
      <c r="LQZ47" s="342" t="s">
        <v>61</v>
      </c>
      <c r="LRA47" s="342" t="s">
        <v>269</v>
      </c>
      <c r="LRB47" s="342" t="s">
        <v>61</v>
      </c>
      <c r="LRC47" s="342" t="s">
        <v>269</v>
      </c>
      <c r="LRD47" s="342" t="s">
        <v>61</v>
      </c>
      <c r="LRE47" s="342" t="s">
        <v>269</v>
      </c>
      <c r="LRF47" s="342" t="s">
        <v>61</v>
      </c>
      <c r="LRG47" s="342" t="s">
        <v>269</v>
      </c>
      <c r="LRH47" s="342" t="s">
        <v>61</v>
      </c>
      <c r="LRI47" s="342" t="s">
        <v>269</v>
      </c>
      <c r="LRJ47" s="342" t="s">
        <v>61</v>
      </c>
      <c r="LRK47" s="342" t="s">
        <v>269</v>
      </c>
      <c r="LRL47" s="342" t="s">
        <v>61</v>
      </c>
      <c r="LRM47" s="342" t="s">
        <v>269</v>
      </c>
      <c r="LRN47" s="342" t="s">
        <v>61</v>
      </c>
      <c r="LRO47" s="342" t="s">
        <v>269</v>
      </c>
      <c r="LRP47" s="342" t="s">
        <v>61</v>
      </c>
      <c r="LRQ47" s="342" t="s">
        <v>269</v>
      </c>
      <c r="LRR47" s="342" t="s">
        <v>61</v>
      </c>
      <c r="LRS47" s="342" t="s">
        <v>269</v>
      </c>
      <c r="LRT47" s="342" t="s">
        <v>61</v>
      </c>
      <c r="LRU47" s="342" t="s">
        <v>269</v>
      </c>
      <c r="LRV47" s="342" t="s">
        <v>61</v>
      </c>
      <c r="LRW47" s="342" t="s">
        <v>269</v>
      </c>
      <c r="LRX47" s="342" t="s">
        <v>61</v>
      </c>
      <c r="LRY47" s="342" t="s">
        <v>269</v>
      </c>
      <c r="LRZ47" s="342" t="s">
        <v>61</v>
      </c>
      <c r="LSA47" s="342" t="s">
        <v>269</v>
      </c>
      <c r="LSB47" s="342" t="s">
        <v>61</v>
      </c>
      <c r="LSC47" s="342" t="s">
        <v>269</v>
      </c>
      <c r="LSD47" s="342" t="s">
        <v>61</v>
      </c>
      <c r="LSE47" s="342" t="s">
        <v>269</v>
      </c>
      <c r="LSF47" s="342" t="s">
        <v>61</v>
      </c>
      <c r="LSG47" s="342" t="s">
        <v>269</v>
      </c>
      <c r="LSH47" s="342" t="s">
        <v>61</v>
      </c>
      <c r="LSI47" s="342" t="s">
        <v>269</v>
      </c>
      <c r="LSJ47" s="342" t="s">
        <v>61</v>
      </c>
      <c r="LSK47" s="342" t="s">
        <v>269</v>
      </c>
      <c r="LSL47" s="342" t="s">
        <v>61</v>
      </c>
      <c r="LSM47" s="342" t="s">
        <v>269</v>
      </c>
      <c r="LSN47" s="342" t="s">
        <v>61</v>
      </c>
      <c r="LSO47" s="342" t="s">
        <v>269</v>
      </c>
      <c r="LSP47" s="342" t="s">
        <v>61</v>
      </c>
      <c r="LSQ47" s="342" t="s">
        <v>269</v>
      </c>
      <c r="LSR47" s="342" t="s">
        <v>61</v>
      </c>
      <c r="LSS47" s="342" t="s">
        <v>269</v>
      </c>
      <c r="LST47" s="342" t="s">
        <v>61</v>
      </c>
      <c r="LSU47" s="342" t="s">
        <v>269</v>
      </c>
      <c r="LSV47" s="342" t="s">
        <v>61</v>
      </c>
      <c r="LSW47" s="342" t="s">
        <v>269</v>
      </c>
      <c r="LSX47" s="342" t="s">
        <v>61</v>
      </c>
      <c r="LSY47" s="342" t="s">
        <v>269</v>
      </c>
      <c r="LSZ47" s="342" t="s">
        <v>61</v>
      </c>
      <c r="LTA47" s="342" t="s">
        <v>269</v>
      </c>
      <c r="LTB47" s="342" t="s">
        <v>61</v>
      </c>
      <c r="LTC47" s="342" t="s">
        <v>269</v>
      </c>
      <c r="LTD47" s="342" t="s">
        <v>61</v>
      </c>
      <c r="LTE47" s="342" t="s">
        <v>269</v>
      </c>
      <c r="LTF47" s="342" t="s">
        <v>61</v>
      </c>
      <c r="LTG47" s="342" t="s">
        <v>269</v>
      </c>
      <c r="LTH47" s="342" t="s">
        <v>61</v>
      </c>
      <c r="LTI47" s="342" t="s">
        <v>269</v>
      </c>
      <c r="LTJ47" s="342" t="s">
        <v>61</v>
      </c>
      <c r="LTK47" s="342" t="s">
        <v>269</v>
      </c>
      <c r="LTL47" s="342" t="s">
        <v>61</v>
      </c>
      <c r="LTM47" s="342" t="s">
        <v>269</v>
      </c>
      <c r="LTN47" s="342" t="s">
        <v>61</v>
      </c>
      <c r="LTO47" s="342" t="s">
        <v>269</v>
      </c>
      <c r="LTP47" s="342" t="s">
        <v>61</v>
      </c>
      <c r="LTQ47" s="342" t="s">
        <v>269</v>
      </c>
      <c r="LTR47" s="342" t="s">
        <v>61</v>
      </c>
      <c r="LTS47" s="342" t="s">
        <v>269</v>
      </c>
      <c r="LTT47" s="342" t="s">
        <v>61</v>
      </c>
      <c r="LTU47" s="342" t="s">
        <v>269</v>
      </c>
      <c r="LTV47" s="342" t="s">
        <v>61</v>
      </c>
      <c r="LTW47" s="342" t="s">
        <v>269</v>
      </c>
      <c r="LTX47" s="342" t="s">
        <v>61</v>
      </c>
      <c r="LTY47" s="342" t="s">
        <v>269</v>
      </c>
      <c r="LTZ47" s="342" t="s">
        <v>61</v>
      </c>
      <c r="LUA47" s="342" t="s">
        <v>269</v>
      </c>
      <c r="LUB47" s="342" t="s">
        <v>61</v>
      </c>
      <c r="LUC47" s="342" t="s">
        <v>269</v>
      </c>
      <c r="LUD47" s="342" t="s">
        <v>61</v>
      </c>
      <c r="LUE47" s="342" t="s">
        <v>269</v>
      </c>
      <c r="LUF47" s="342" t="s">
        <v>61</v>
      </c>
      <c r="LUG47" s="342" t="s">
        <v>269</v>
      </c>
      <c r="LUH47" s="342" t="s">
        <v>61</v>
      </c>
      <c r="LUI47" s="342" t="s">
        <v>269</v>
      </c>
      <c r="LUJ47" s="342" t="s">
        <v>61</v>
      </c>
      <c r="LUK47" s="342" t="s">
        <v>269</v>
      </c>
      <c r="LUL47" s="342" t="s">
        <v>61</v>
      </c>
      <c r="LUM47" s="342" t="s">
        <v>269</v>
      </c>
      <c r="LUN47" s="342" t="s">
        <v>61</v>
      </c>
      <c r="LUO47" s="342" t="s">
        <v>269</v>
      </c>
      <c r="LUP47" s="342" t="s">
        <v>61</v>
      </c>
      <c r="LUQ47" s="342" t="s">
        <v>269</v>
      </c>
      <c r="LUR47" s="342" t="s">
        <v>61</v>
      </c>
      <c r="LUS47" s="342" t="s">
        <v>269</v>
      </c>
      <c r="LUT47" s="342" t="s">
        <v>61</v>
      </c>
      <c r="LUU47" s="342" t="s">
        <v>269</v>
      </c>
      <c r="LUV47" s="342" t="s">
        <v>61</v>
      </c>
      <c r="LUW47" s="342" t="s">
        <v>269</v>
      </c>
      <c r="LUX47" s="342" t="s">
        <v>61</v>
      </c>
      <c r="LUY47" s="342" t="s">
        <v>269</v>
      </c>
      <c r="LUZ47" s="342" t="s">
        <v>61</v>
      </c>
      <c r="LVA47" s="342" t="s">
        <v>269</v>
      </c>
      <c r="LVB47" s="342" t="s">
        <v>61</v>
      </c>
      <c r="LVC47" s="342" t="s">
        <v>269</v>
      </c>
      <c r="LVD47" s="342" t="s">
        <v>61</v>
      </c>
      <c r="LVE47" s="342" t="s">
        <v>269</v>
      </c>
      <c r="LVF47" s="342" t="s">
        <v>61</v>
      </c>
      <c r="LVG47" s="342" t="s">
        <v>269</v>
      </c>
      <c r="LVH47" s="342" t="s">
        <v>61</v>
      </c>
      <c r="LVI47" s="342" t="s">
        <v>269</v>
      </c>
      <c r="LVJ47" s="342" t="s">
        <v>61</v>
      </c>
      <c r="LVK47" s="342" t="s">
        <v>269</v>
      </c>
      <c r="LVL47" s="342" t="s">
        <v>61</v>
      </c>
      <c r="LVM47" s="342" t="s">
        <v>269</v>
      </c>
      <c r="LVN47" s="342" t="s">
        <v>61</v>
      </c>
      <c r="LVO47" s="342" t="s">
        <v>269</v>
      </c>
      <c r="LVP47" s="342" t="s">
        <v>61</v>
      </c>
      <c r="LVQ47" s="342" t="s">
        <v>269</v>
      </c>
      <c r="LVR47" s="342" t="s">
        <v>61</v>
      </c>
      <c r="LVS47" s="342" t="s">
        <v>269</v>
      </c>
      <c r="LVT47" s="342" t="s">
        <v>61</v>
      </c>
      <c r="LVU47" s="342" t="s">
        <v>269</v>
      </c>
      <c r="LVV47" s="342" t="s">
        <v>61</v>
      </c>
      <c r="LVW47" s="342" t="s">
        <v>269</v>
      </c>
      <c r="LVX47" s="342" t="s">
        <v>61</v>
      </c>
      <c r="LVY47" s="342" t="s">
        <v>269</v>
      </c>
      <c r="LVZ47" s="342" t="s">
        <v>61</v>
      </c>
      <c r="LWA47" s="342" t="s">
        <v>269</v>
      </c>
      <c r="LWB47" s="342" t="s">
        <v>61</v>
      </c>
      <c r="LWC47" s="342" t="s">
        <v>269</v>
      </c>
      <c r="LWD47" s="342" t="s">
        <v>61</v>
      </c>
      <c r="LWE47" s="342" t="s">
        <v>269</v>
      </c>
      <c r="LWF47" s="342" t="s">
        <v>61</v>
      </c>
      <c r="LWG47" s="342" t="s">
        <v>269</v>
      </c>
      <c r="LWH47" s="342" t="s">
        <v>61</v>
      </c>
      <c r="LWI47" s="342" t="s">
        <v>269</v>
      </c>
      <c r="LWJ47" s="342" t="s">
        <v>61</v>
      </c>
      <c r="LWK47" s="342" t="s">
        <v>269</v>
      </c>
      <c r="LWL47" s="342" t="s">
        <v>61</v>
      </c>
      <c r="LWM47" s="342" t="s">
        <v>269</v>
      </c>
      <c r="LWN47" s="342" t="s">
        <v>61</v>
      </c>
      <c r="LWO47" s="342" t="s">
        <v>269</v>
      </c>
      <c r="LWP47" s="342" t="s">
        <v>61</v>
      </c>
      <c r="LWQ47" s="342" t="s">
        <v>269</v>
      </c>
      <c r="LWR47" s="342" t="s">
        <v>61</v>
      </c>
      <c r="LWS47" s="342" t="s">
        <v>269</v>
      </c>
      <c r="LWT47" s="342" t="s">
        <v>61</v>
      </c>
      <c r="LWU47" s="342" t="s">
        <v>269</v>
      </c>
      <c r="LWV47" s="342" t="s">
        <v>61</v>
      </c>
      <c r="LWW47" s="342" t="s">
        <v>269</v>
      </c>
      <c r="LWX47" s="342" t="s">
        <v>61</v>
      </c>
      <c r="LWY47" s="342" t="s">
        <v>269</v>
      </c>
      <c r="LWZ47" s="342" t="s">
        <v>61</v>
      </c>
      <c r="LXA47" s="342" t="s">
        <v>269</v>
      </c>
      <c r="LXB47" s="342" t="s">
        <v>61</v>
      </c>
      <c r="LXC47" s="342" t="s">
        <v>269</v>
      </c>
      <c r="LXD47" s="342" t="s">
        <v>61</v>
      </c>
      <c r="LXE47" s="342" t="s">
        <v>269</v>
      </c>
      <c r="LXF47" s="342" t="s">
        <v>61</v>
      </c>
      <c r="LXG47" s="342" t="s">
        <v>269</v>
      </c>
      <c r="LXH47" s="342" t="s">
        <v>61</v>
      </c>
      <c r="LXI47" s="342" t="s">
        <v>269</v>
      </c>
      <c r="LXJ47" s="342" t="s">
        <v>61</v>
      </c>
      <c r="LXK47" s="342" t="s">
        <v>269</v>
      </c>
      <c r="LXL47" s="342" t="s">
        <v>61</v>
      </c>
      <c r="LXM47" s="342" t="s">
        <v>269</v>
      </c>
      <c r="LXN47" s="342" t="s">
        <v>61</v>
      </c>
      <c r="LXO47" s="342" t="s">
        <v>269</v>
      </c>
      <c r="LXP47" s="342" t="s">
        <v>61</v>
      </c>
      <c r="LXQ47" s="342" t="s">
        <v>269</v>
      </c>
      <c r="LXR47" s="342" t="s">
        <v>61</v>
      </c>
      <c r="LXS47" s="342" t="s">
        <v>269</v>
      </c>
      <c r="LXT47" s="342" t="s">
        <v>61</v>
      </c>
      <c r="LXU47" s="342" t="s">
        <v>269</v>
      </c>
      <c r="LXV47" s="342" t="s">
        <v>61</v>
      </c>
      <c r="LXW47" s="342" t="s">
        <v>269</v>
      </c>
      <c r="LXX47" s="342" t="s">
        <v>61</v>
      </c>
      <c r="LXY47" s="342" t="s">
        <v>269</v>
      </c>
      <c r="LXZ47" s="342" t="s">
        <v>61</v>
      </c>
      <c r="LYA47" s="342" t="s">
        <v>269</v>
      </c>
      <c r="LYB47" s="342" t="s">
        <v>61</v>
      </c>
      <c r="LYC47" s="342" t="s">
        <v>269</v>
      </c>
      <c r="LYD47" s="342" t="s">
        <v>61</v>
      </c>
      <c r="LYE47" s="342" t="s">
        <v>269</v>
      </c>
      <c r="LYF47" s="342" t="s">
        <v>61</v>
      </c>
      <c r="LYG47" s="342" t="s">
        <v>269</v>
      </c>
      <c r="LYH47" s="342" t="s">
        <v>61</v>
      </c>
      <c r="LYI47" s="342" t="s">
        <v>269</v>
      </c>
      <c r="LYJ47" s="342" t="s">
        <v>61</v>
      </c>
      <c r="LYK47" s="342" t="s">
        <v>269</v>
      </c>
      <c r="LYL47" s="342" t="s">
        <v>61</v>
      </c>
      <c r="LYM47" s="342" t="s">
        <v>269</v>
      </c>
      <c r="LYN47" s="342" t="s">
        <v>61</v>
      </c>
      <c r="LYO47" s="342" t="s">
        <v>269</v>
      </c>
      <c r="LYP47" s="342" t="s">
        <v>61</v>
      </c>
      <c r="LYQ47" s="342" t="s">
        <v>269</v>
      </c>
      <c r="LYR47" s="342" t="s">
        <v>61</v>
      </c>
      <c r="LYS47" s="342" t="s">
        <v>269</v>
      </c>
      <c r="LYT47" s="342" t="s">
        <v>61</v>
      </c>
      <c r="LYU47" s="342" t="s">
        <v>269</v>
      </c>
      <c r="LYV47" s="342" t="s">
        <v>61</v>
      </c>
      <c r="LYW47" s="342" t="s">
        <v>269</v>
      </c>
      <c r="LYX47" s="342" t="s">
        <v>61</v>
      </c>
      <c r="LYY47" s="342" t="s">
        <v>269</v>
      </c>
      <c r="LYZ47" s="342" t="s">
        <v>61</v>
      </c>
      <c r="LZA47" s="342" t="s">
        <v>269</v>
      </c>
      <c r="LZB47" s="342" t="s">
        <v>61</v>
      </c>
      <c r="LZC47" s="342" t="s">
        <v>269</v>
      </c>
      <c r="LZD47" s="342" t="s">
        <v>61</v>
      </c>
      <c r="LZE47" s="342" t="s">
        <v>269</v>
      </c>
      <c r="LZF47" s="342" t="s">
        <v>61</v>
      </c>
      <c r="LZG47" s="342" t="s">
        <v>269</v>
      </c>
      <c r="LZH47" s="342" t="s">
        <v>61</v>
      </c>
      <c r="LZI47" s="342" t="s">
        <v>269</v>
      </c>
      <c r="LZJ47" s="342" t="s">
        <v>61</v>
      </c>
      <c r="LZK47" s="342" t="s">
        <v>269</v>
      </c>
      <c r="LZL47" s="342" t="s">
        <v>61</v>
      </c>
      <c r="LZM47" s="342" t="s">
        <v>269</v>
      </c>
      <c r="LZN47" s="342" t="s">
        <v>61</v>
      </c>
      <c r="LZO47" s="342" t="s">
        <v>269</v>
      </c>
      <c r="LZP47" s="342" t="s">
        <v>61</v>
      </c>
      <c r="LZQ47" s="342" t="s">
        <v>269</v>
      </c>
      <c r="LZR47" s="342" t="s">
        <v>61</v>
      </c>
      <c r="LZS47" s="342" t="s">
        <v>269</v>
      </c>
      <c r="LZT47" s="342" t="s">
        <v>61</v>
      </c>
      <c r="LZU47" s="342" t="s">
        <v>269</v>
      </c>
      <c r="LZV47" s="342" t="s">
        <v>61</v>
      </c>
      <c r="LZW47" s="342" t="s">
        <v>269</v>
      </c>
      <c r="LZX47" s="342" t="s">
        <v>61</v>
      </c>
      <c r="LZY47" s="342" t="s">
        <v>269</v>
      </c>
      <c r="LZZ47" s="342" t="s">
        <v>61</v>
      </c>
      <c r="MAA47" s="342" t="s">
        <v>269</v>
      </c>
      <c r="MAB47" s="342" t="s">
        <v>61</v>
      </c>
      <c r="MAC47" s="342" t="s">
        <v>269</v>
      </c>
      <c r="MAD47" s="342" t="s">
        <v>61</v>
      </c>
      <c r="MAE47" s="342" t="s">
        <v>269</v>
      </c>
      <c r="MAF47" s="342" t="s">
        <v>61</v>
      </c>
      <c r="MAG47" s="342" t="s">
        <v>269</v>
      </c>
      <c r="MAH47" s="342" t="s">
        <v>61</v>
      </c>
      <c r="MAI47" s="342" t="s">
        <v>269</v>
      </c>
      <c r="MAJ47" s="342" t="s">
        <v>61</v>
      </c>
      <c r="MAK47" s="342" t="s">
        <v>269</v>
      </c>
      <c r="MAL47" s="342" t="s">
        <v>61</v>
      </c>
      <c r="MAM47" s="342" t="s">
        <v>269</v>
      </c>
      <c r="MAN47" s="342" t="s">
        <v>61</v>
      </c>
      <c r="MAO47" s="342" t="s">
        <v>269</v>
      </c>
      <c r="MAP47" s="342" t="s">
        <v>61</v>
      </c>
      <c r="MAQ47" s="342" t="s">
        <v>269</v>
      </c>
      <c r="MAR47" s="342" t="s">
        <v>61</v>
      </c>
      <c r="MAS47" s="342" t="s">
        <v>269</v>
      </c>
      <c r="MAT47" s="342" t="s">
        <v>61</v>
      </c>
      <c r="MAU47" s="342" t="s">
        <v>269</v>
      </c>
      <c r="MAV47" s="342" t="s">
        <v>61</v>
      </c>
      <c r="MAW47" s="342" t="s">
        <v>269</v>
      </c>
      <c r="MAX47" s="342" t="s">
        <v>61</v>
      </c>
      <c r="MAY47" s="342" t="s">
        <v>269</v>
      </c>
      <c r="MAZ47" s="342" t="s">
        <v>61</v>
      </c>
      <c r="MBA47" s="342" t="s">
        <v>269</v>
      </c>
      <c r="MBB47" s="342" t="s">
        <v>61</v>
      </c>
      <c r="MBC47" s="342" t="s">
        <v>269</v>
      </c>
      <c r="MBD47" s="342" t="s">
        <v>61</v>
      </c>
      <c r="MBE47" s="342" t="s">
        <v>269</v>
      </c>
      <c r="MBF47" s="342" t="s">
        <v>61</v>
      </c>
      <c r="MBG47" s="342" t="s">
        <v>269</v>
      </c>
      <c r="MBH47" s="342" t="s">
        <v>61</v>
      </c>
      <c r="MBI47" s="342" t="s">
        <v>269</v>
      </c>
      <c r="MBJ47" s="342" t="s">
        <v>61</v>
      </c>
      <c r="MBK47" s="342" t="s">
        <v>269</v>
      </c>
      <c r="MBL47" s="342" t="s">
        <v>61</v>
      </c>
      <c r="MBM47" s="342" t="s">
        <v>269</v>
      </c>
      <c r="MBN47" s="342" t="s">
        <v>61</v>
      </c>
      <c r="MBO47" s="342" t="s">
        <v>269</v>
      </c>
      <c r="MBP47" s="342" t="s">
        <v>61</v>
      </c>
      <c r="MBQ47" s="342" t="s">
        <v>269</v>
      </c>
      <c r="MBR47" s="342" t="s">
        <v>61</v>
      </c>
      <c r="MBS47" s="342" t="s">
        <v>269</v>
      </c>
      <c r="MBT47" s="342" t="s">
        <v>61</v>
      </c>
      <c r="MBU47" s="342" t="s">
        <v>269</v>
      </c>
      <c r="MBV47" s="342" t="s">
        <v>61</v>
      </c>
      <c r="MBW47" s="342" t="s">
        <v>269</v>
      </c>
      <c r="MBX47" s="342" t="s">
        <v>61</v>
      </c>
      <c r="MBY47" s="342" t="s">
        <v>269</v>
      </c>
      <c r="MBZ47" s="342" t="s">
        <v>61</v>
      </c>
      <c r="MCA47" s="342" t="s">
        <v>269</v>
      </c>
      <c r="MCB47" s="342" t="s">
        <v>61</v>
      </c>
      <c r="MCC47" s="342" t="s">
        <v>269</v>
      </c>
      <c r="MCD47" s="342" t="s">
        <v>61</v>
      </c>
      <c r="MCE47" s="342" t="s">
        <v>269</v>
      </c>
      <c r="MCF47" s="342" t="s">
        <v>61</v>
      </c>
      <c r="MCG47" s="342" t="s">
        <v>269</v>
      </c>
      <c r="MCH47" s="342" t="s">
        <v>61</v>
      </c>
      <c r="MCI47" s="342" t="s">
        <v>269</v>
      </c>
      <c r="MCJ47" s="342" t="s">
        <v>61</v>
      </c>
      <c r="MCK47" s="342" t="s">
        <v>269</v>
      </c>
      <c r="MCL47" s="342" t="s">
        <v>61</v>
      </c>
      <c r="MCM47" s="342" t="s">
        <v>269</v>
      </c>
      <c r="MCN47" s="342" t="s">
        <v>61</v>
      </c>
      <c r="MCO47" s="342" t="s">
        <v>269</v>
      </c>
      <c r="MCP47" s="342" t="s">
        <v>61</v>
      </c>
      <c r="MCQ47" s="342" t="s">
        <v>269</v>
      </c>
      <c r="MCR47" s="342" t="s">
        <v>61</v>
      </c>
      <c r="MCS47" s="342" t="s">
        <v>269</v>
      </c>
      <c r="MCT47" s="342" t="s">
        <v>61</v>
      </c>
      <c r="MCU47" s="342" t="s">
        <v>269</v>
      </c>
      <c r="MCV47" s="342" t="s">
        <v>61</v>
      </c>
      <c r="MCW47" s="342" t="s">
        <v>269</v>
      </c>
      <c r="MCX47" s="342" t="s">
        <v>61</v>
      </c>
      <c r="MCY47" s="342" t="s">
        <v>269</v>
      </c>
      <c r="MCZ47" s="342" t="s">
        <v>61</v>
      </c>
      <c r="MDA47" s="342" t="s">
        <v>269</v>
      </c>
      <c r="MDB47" s="342" t="s">
        <v>61</v>
      </c>
      <c r="MDC47" s="342" t="s">
        <v>269</v>
      </c>
      <c r="MDD47" s="342" t="s">
        <v>61</v>
      </c>
      <c r="MDE47" s="342" t="s">
        <v>269</v>
      </c>
      <c r="MDF47" s="342" t="s">
        <v>61</v>
      </c>
      <c r="MDG47" s="342" t="s">
        <v>269</v>
      </c>
      <c r="MDH47" s="342" t="s">
        <v>61</v>
      </c>
      <c r="MDI47" s="342" t="s">
        <v>269</v>
      </c>
      <c r="MDJ47" s="342" t="s">
        <v>61</v>
      </c>
      <c r="MDK47" s="342" t="s">
        <v>269</v>
      </c>
      <c r="MDL47" s="342" t="s">
        <v>61</v>
      </c>
      <c r="MDM47" s="342" t="s">
        <v>269</v>
      </c>
      <c r="MDN47" s="342" t="s">
        <v>61</v>
      </c>
      <c r="MDO47" s="342" t="s">
        <v>269</v>
      </c>
      <c r="MDP47" s="342" t="s">
        <v>61</v>
      </c>
      <c r="MDQ47" s="342" t="s">
        <v>269</v>
      </c>
      <c r="MDR47" s="342" t="s">
        <v>61</v>
      </c>
      <c r="MDS47" s="342" t="s">
        <v>269</v>
      </c>
      <c r="MDT47" s="342" t="s">
        <v>61</v>
      </c>
      <c r="MDU47" s="342" t="s">
        <v>269</v>
      </c>
      <c r="MDV47" s="342" t="s">
        <v>61</v>
      </c>
      <c r="MDW47" s="342" t="s">
        <v>269</v>
      </c>
      <c r="MDX47" s="342" t="s">
        <v>61</v>
      </c>
      <c r="MDY47" s="342" t="s">
        <v>269</v>
      </c>
      <c r="MDZ47" s="342" t="s">
        <v>61</v>
      </c>
      <c r="MEA47" s="342" t="s">
        <v>269</v>
      </c>
      <c r="MEB47" s="342" t="s">
        <v>61</v>
      </c>
      <c r="MEC47" s="342" t="s">
        <v>269</v>
      </c>
      <c r="MED47" s="342" t="s">
        <v>61</v>
      </c>
      <c r="MEE47" s="342" t="s">
        <v>269</v>
      </c>
      <c r="MEF47" s="342" t="s">
        <v>61</v>
      </c>
      <c r="MEG47" s="342" t="s">
        <v>269</v>
      </c>
      <c r="MEH47" s="342" t="s">
        <v>61</v>
      </c>
      <c r="MEI47" s="342" t="s">
        <v>269</v>
      </c>
      <c r="MEJ47" s="342" t="s">
        <v>61</v>
      </c>
      <c r="MEK47" s="342" t="s">
        <v>269</v>
      </c>
      <c r="MEL47" s="342" t="s">
        <v>61</v>
      </c>
      <c r="MEM47" s="342" t="s">
        <v>269</v>
      </c>
      <c r="MEN47" s="342" t="s">
        <v>61</v>
      </c>
      <c r="MEO47" s="342" t="s">
        <v>269</v>
      </c>
      <c r="MEP47" s="342" t="s">
        <v>61</v>
      </c>
      <c r="MEQ47" s="342" t="s">
        <v>269</v>
      </c>
      <c r="MER47" s="342" t="s">
        <v>61</v>
      </c>
      <c r="MES47" s="342" t="s">
        <v>269</v>
      </c>
      <c r="MET47" s="342" t="s">
        <v>61</v>
      </c>
      <c r="MEU47" s="342" t="s">
        <v>269</v>
      </c>
      <c r="MEV47" s="342" t="s">
        <v>61</v>
      </c>
      <c r="MEW47" s="342" t="s">
        <v>269</v>
      </c>
      <c r="MEX47" s="342" t="s">
        <v>61</v>
      </c>
      <c r="MEY47" s="342" t="s">
        <v>269</v>
      </c>
      <c r="MEZ47" s="342" t="s">
        <v>61</v>
      </c>
      <c r="MFA47" s="342" t="s">
        <v>269</v>
      </c>
      <c r="MFB47" s="342" t="s">
        <v>61</v>
      </c>
      <c r="MFC47" s="342" t="s">
        <v>269</v>
      </c>
      <c r="MFD47" s="342" t="s">
        <v>61</v>
      </c>
      <c r="MFE47" s="342" t="s">
        <v>269</v>
      </c>
      <c r="MFF47" s="342" t="s">
        <v>61</v>
      </c>
      <c r="MFG47" s="342" t="s">
        <v>269</v>
      </c>
      <c r="MFH47" s="342" t="s">
        <v>61</v>
      </c>
      <c r="MFI47" s="342" t="s">
        <v>269</v>
      </c>
      <c r="MFJ47" s="342" t="s">
        <v>61</v>
      </c>
      <c r="MFK47" s="342" t="s">
        <v>269</v>
      </c>
      <c r="MFL47" s="342" t="s">
        <v>61</v>
      </c>
      <c r="MFM47" s="342" t="s">
        <v>269</v>
      </c>
      <c r="MFN47" s="342" t="s">
        <v>61</v>
      </c>
      <c r="MFO47" s="342" t="s">
        <v>269</v>
      </c>
      <c r="MFP47" s="342" t="s">
        <v>61</v>
      </c>
      <c r="MFQ47" s="342" t="s">
        <v>269</v>
      </c>
      <c r="MFR47" s="342" t="s">
        <v>61</v>
      </c>
      <c r="MFS47" s="342" t="s">
        <v>269</v>
      </c>
      <c r="MFT47" s="342" t="s">
        <v>61</v>
      </c>
      <c r="MFU47" s="342" t="s">
        <v>269</v>
      </c>
      <c r="MFV47" s="342" t="s">
        <v>61</v>
      </c>
      <c r="MFW47" s="342" t="s">
        <v>269</v>
      </c>
      <c r="MFX47" s="342" t="s">
        <v>61</v>
      </c>
      <c r="MFY47" s="342" t="s">
        <v>269</v>
      </c>
      <c r="MFZ47" s="342" t="s">
        <v>61</v>
      </c>
      <c r="MGA47" s="342" t="s">
        <v>269</v>
      </c>
      <c r="MGB47" s="342" t="s">
        <v>61</v>
      </c>
      <c r="MGC47" s="342" t="s">
        <v>269</v>
      </c>
      <c r="MGD47" s="342" t="s">
        <v>61</v>
      </c>
      <c r="MGE47" s="342" t="s">
        <v>269</v>
      </c>
      <c r="MGF47" s="342" t="s">
        <v>61</v>
      </c>
      <c r="MGG47" s="342" t="s">
        <v>269</v>
      </c>
      <c r="MGH47" s="342" t="s">
        <v>61</v>
      </c>
      <c r="MGI47" s="342" t="s">
        <v>269</v>
      </c>
      <c r="MGJ47" s="342" t="s">
        <v>61</v>
      </c>
      <c r="MGK47" s="342" t="s">
        <v>269</v>
      </c>
      <c r="MGL47" s="342" t="s">
        <v>61</v>
      </c>
      <c r="MGM47" s="342" t="s">
        <v>269</v>
      </c>
      <c r="MGN47" s="342" t="s">
        <v>61</v>
      </c>
      <c r="MGO47" s="342" t="s">
        <v>269</v>
      </c>
      <c r="MGP47" s="342" t="s">
        <v>61</v>
      </c>
      <c r="MGQ47" s="342" t="s">
        <v>269</v>
      </c>
      <c r="MGR47" s="342" t="s">
        <v>61</v>
      </c>
      <c r="MGS47" s="342" t="s">
        <v>269</v>
      </c>
      <c r="MGT47" s="342" t="s">
        <v>61</v>
      </c>
      <c r="MGU47" s="342" t="s">
        <v>269</v>
      </c>
      <c r="MGV47" s="342" t="s">
        <v>61</v>
      </c>
      <c r="MGW47" s="342" t="s">
        <v>269</v>
      </c>
      <c r="MGX47" s="342" t="s">
        <v>61</v>
      </c>
      <c r="MGY47" s="342" t="s">
        <v>269</v>
      </c>
      <c r="MGZ47" s="342" t="s">
        <v>61</v>
      </c>
      <c r="MHA47" s="342" t="s">
        <v>269</v>
      </c>
      <c r="MHB47" s="342" t="s">
        <v>61</v>
      </c>
      <c r="MHC47" s="342" t="s">
        <v>269</v>
      </c>
      <c r="MHD47" s="342" t="s">
        <v>61</v>
      </c>
      <c r="MHE47" s="342" t="s">
        <v>269</v>
      </c>
      <c r="MHF47" s="342" t="s">
        <v>61</v>
      </c>
      <c r="MHG47" s="342" t="s">
        <v>269</v>
      </c>
      <c r="MHH47" s="342" t="s">
        <v>61</v>
      </c>
      <c r="MHI47" s="342" t="s">
        <v>269</v>
      </c>
      <c r="MHJ47" s="342" t="s">
        <v>61</v>
      </c>
      <c r="MHK47" s="342" t="s">
        <v>269</v>
      </c>
      <c r="MHL47" s="342" t="s">
        <v>61</v>
      </c>
      <c r="MHM47" s="342" t="s">
        <v>269</v>
      </c>
      <c r="MHN47" s="342" t="s">
        <v>61</v>
      </c>
      <c r="MHO47" s="342" t="s">
        <v>269</v>
      </c>
      <c r="MHP47" s="342" t="s">
        <v>61</v>
      </c>
      <c r="MHQ47" s="342" t="s">
        <v>269</v>
      </c>
      <c r="MHR47" s="342" t="s">
        <v>61</v>
      </c>
      <c r="MHS47" s="342" t="s">
        <v>269</v>
      </c>
      <c r="MHT47" s="342" t="s">
        <v>61</v>
      </c>
      <c r="MHU47" s="342" t="s">
        <v>269</v>
      </c>
      <c r="MHV47" s="342" t="s">
        <v>61</v>
      </c>
      <c r="MHW47" s="342" t="s">
        <v>269</v>
      </c>
      <c r="MHX47" s="342" t="s">
        <v>61</v>
      </c>
      <c r="MHY47" s="342" t="s">
        <v>269</v>
      </c>
      <c r="MHZ47" s="342" t="s">
        <v>61</v>
      </c>
      <c r="MIA47" s="342" t="s">
        <v>269</v>
      </c>
      <c r="MIB47" s="342" t="s">
        <v>61</v>
      </c>
      <c r="MIC47" s="342" t="s">
        <v>269</v>
      </c>
      <c r="MID47" s="342" t="s">
        <v>61</v>
      </c>
      <c r="MIE47" s="342" t="s">
        <v>269</v>
      </c>
      <c r="MIF47" s="342" t="s">
        <v>61</v>
      </c>
      <c r="MIG47" s="342" t="s">
        <v>269</v>
      </c>
      <c r="MIH47" s="342" t="s">
        <v>61</v>
      </c>
      <c r="MII47" s="342" t="s">
        <v>269</v>
      </c>
      <c r="MIJ47" s="342" t="s">
        <v>61</v>
      </c>
      <c r="MIK47" s="342" t="s">
        <v>269</v>
      </c>
      <c r="MIL47" s="342" t="s">
        <v>61</v>
      </c>
      <c r="MIM47" s="342" t="s">
        <v>269</v>
      </c>
      <c r="MIN47" s="342" t="s">
        <v>61</v>
      </c>
      <c r="MIO47" s="342" t="s">
        <v>269</v>
      </c>
      <c r="MIP47" s="342" t="s">
        <v>61</v>
      </c>
      <c r="MIQ47" s="342" t="s">
        <v>269</v>
      </c>
      <c r="MIR47" s="342" t="s">
        <v>61</v>
      </c>
      <c r="MIS47" s="342" t="s">
        <v>269</v>
      </c>
      <c r="MIT47" s="342" t="s">
        <v>61</v>
      </c>
      <c r="MIU47" s="342" t="s">
        <v>269</v>
      </c>
      <c r="MIV47" s="342" t="s">
        <v>61</v>
      </c>
      <c r="MIW47" s="342" t="s">
        <v>269</v>
      </c>
      <c r="MIX47" s="342" t="s">
        <v>61</v>
      </c>
      <c r="MIY47" s="342" t="s">
        <v>269</v>
      </c>
      <c r="MIZ47" s="342" t="s">
        <v>61</v>
      </c>
      <c r="MJA47" s="342" t="s">
        <v>269</v>
      </c>
      <c r="MJB47" s="342" t="s">
        <v>61</v>
      </c>
      <c r="MJC47" s="342" t="s">
        <v>269</v>
      </c>
      <c r="MJD47" s="342" t="s">
        <v>61</v>
      </c>
      <c r="MJE47" s="342" t="s">
        <v>269</v>
      </c>
      <c r="MJF47" s="342" t="s">
        <v>61</v>
      </c>
      <c r="MJG47" s="342" t="s">
        <v>269</v>
      </c>
      <c r="MJH47" s="342" t="s">
        <v>61</v>
      </c>
      <c r="MJI47" s="342" t="s">
        <v>269</v>
      </c>
      <c r="MJJ47" s="342" t="s">
        <v>61</v>
      </c>
      <c r="MJK47" s="342" t="s">
        <v>269</v>
      </c>
      <c r="MJL47" s="342" t="s">
        <v>61</v>
      </c>
      <c r="MJM47" s="342" t="s">
        <v>269</v>
      </c>
      <c r="MJN47" s="342" t="s">
        <v>61</v>
      </c>
      <c r="MJO47" s="342" t="s">
        <v>269</v>
      </c>
      <c r="MJP47" s="342" t="s">
        <v>61</v>
      </c>
      <c r="MJQ47" s="342" t="s">
        <v>269</v>
      </c>
      <c r="MJR47" s="342" t="s">
        <v>61</v>
      </c>
      <c r="MJS47" s="342" t="s">
        <v>269</v>
      </c>
      <c r="MJT47" s="342" t="s">
        <v>61</v>
      </c>
      <c r="MJU47" s="342" t="s">
        <v>269</v>
      </c>
      <c r="MJV47" s="342" t="s">
        <v>61</v>
      </c>
      <c r="MJW47" s="342" t="s">
        <v>269</v>
      </c>
      <c r="MJX47" s="342" t="s">
        <v>61</v>
      </c>
      <c r="MJY47" s="342" t="s">
        <v>269</v>
      </c>
      <c r="MJZ47" s="342" t="s">
        <v>61</v>
      </c>
      <c r="MKA47" s="342" t="s">
        <v>269</v>
      </c>
      <c r="MKB47" s="342" t="s">
        <v>61</v>
      </c>
      <c r="MKC47" s="342" t="s">
        <v>269</v>
      </c>
      <c r="MKD47" s="342" t="s">
        <v>61</v>
      </c>
      <c r="MKE47" s="342" t="s">
        <v>269</v>
      </c>
      <c r="MKF47" s="342" t="s">
        <v>61</v>
      </c>
      <c r="MKG47" s="342" t="s">
        <v>269</v>
      </c>
      <c r="MKH47" s="342" t="s">
        <v>61</v>
      </c>
      <c r="MKI47" s="342" t="s">
        <v>269</v>
      </c>
      <c r="MKJ47" s="342" t="s">
        <v>61</v>
      </c>
      <c r="MKK47" s="342" t="s">
        <v>269</v>
      </c>
      <c r="MKL47" s="342" t="s">
        <v>61</v>
      </c>
      <c r="MKM47" s="342" t="s">
        <v>269</v>
      </c>
      <c r="MKN47" s="342" t="s">
        <v>61</v>
      </c>
      <c r="MKO47" s="342" t="s">
        <v>269</v>
      </c>
      <c r="MKP47" s="342" t="s">
        <v>61</v>
      </c>
      <c r="MKQ47" s="342" t="s">
        <v>269</v>
      </c>
      <c r="MKR47" s="342" t="s">
        <v>61</v>
      </c>
      <c r="MKS47" s="342" t="s">
        <v>269</v>
      </c>
      <c r="MKT47" s="342" t="s">
        <v>61</v>
      </c>
      <c r="MKU47" s="342" t="s">
        <v>269</v>
      </c>
      <c r="MKV47" s="342" t="s">
        <v>61</v>
      </c>
      <c r="MKW47" s="342" t="s">
        <v>269</v>
      </c>
      <c r="MKX47" s="342" t="s">
        <v>61</v>
      </c>
      <c r="MKY47" s="342" t="s">
        <v>269</v>
      </c>
      <c r="MKZ47" s="342" t="s">
        <v>61</v>
      </c>
      <c r="MLA47" s="342" t="s">
        <v>269</v>
      </c>
      <c r="MLB47" s="342" t="s">
        <v>61</v>
      </c>
      <c r="MLC47" s="342" t="s">
        <v>269</v>
      </c>
      <c r="MLD47" s="342" t="s">
        <v>61</v>
      </c>
      <c r="MLE47" s="342" t="s">
        <v>269</v>
      </c>
      <c r="MLF47" s="342" t="s">
        <v>61</v>
      </c>
      <c r="MLG47" s="342" t="s">
        <v>269</v>
      </c>
      <c r="MLH47" s="342" t="s">
        <v>61</v>
      </c>
      <c r="MLI47" s="342" t="s">
        <v>269</v>
      </c>
      <c r="MLJ47" s="342" t="s">
        <v>61</v>
      </c>
      <c r="MLK47" s="342" t="s">
        <v>269</v>
      </c>
      <c r="MLL47" s="342" t="s">
        <v>61</v>
      </c>
      <c r="MLM47" s="342" t="s">
        <v>269</v>
      </c>
      <c r="MLN47" s="342" t="s">
        <v>61</v>
      </c>
      <c r="MLO47" s="342" t="s">
        <v>269</v>
      </c>
      <c r="MLP47" s="342" t="s">
        <v>61</v>
      </c>
      <c r="MLQ47" s="342" t="s">
        <v>269</v>
      </c>
      <c r="MLR47" s="342" t="s">
        <v>61</v>
      </c>
      <c r="MLS47" s="342" t="s">
        <v>269</v>
      </c>
      <c r="MLT47" s="342" t="s">
        <v>61</v>
      </c>
      <c r="MLU47" s="342" t="s">
        <v>269</v>
      </c>
      <c r="MLV47" s="342" t="s">
        <v>61</v>
      </c>
      <c r="MLW47" s="342" t="s">
        <v>269</v>
      </c>
      <c r="MLX47" s="342" t="s">
        <v>61</v>
      </c>
      <c r="MLY47" s="342" t="s">
        <v>269</v>
      </c>
      <c r="MLZ47" s="342" t="s">
        <v>61</v>
      </c>
      <c r="MMA47" s="342" t="s">
        <v>269</v>
      </c>
      <c r="MMB47" s="342" t="s">
        <v>61</v>
      </c>
      <c r="MMC47" s="342" t="s">
        <v>269</v>
      </c>
      <c r="MMD47" s="342" t="s">
        <v>61</v>
      </c>
      <c r="MME47" s="342" t="s">
        <v>269</v>
      </c>
      <c r="MMF47" s="342" t="s">
        <v>61</v>
      </c>
      <c r="MMG47" s="342" t="s">
        <v>269</v>
      </c>
      <c r="MMH47" s="342" t="s">
        <v>61</v>
      </c>
      <c r="MMI47" s="342" t="s">
        <v>269</v>
      </c>
      <c r="MMJ47" s="342" t="s">
        <v>61</v>
      </c>
      <c r="MMK47" s="342" t="s">
        <v>269</v>
      </c>
      <c r="MML47" s="342" t="s">
        <v>61</v>
      </c>
      <c r="MMM47" s="342" t="s">
        <v>269</v>
      </c>
      <c r="MMN47" s="342" t="s">
        <v>61</v>
      </c>
      <c r="MMO47" s="342" t="s">
        <v>269</v>
      </c>
      <c r="MMP47" s="342" t="s">
        <v>61</v>
      </c>
      <c r="MMQ47" s="342" t="s">
        <v>269</v>
      </c>
      <c r="MMR47" s="342" t="s">
        <v>61</v>
      </c>
      <c r="MMS47" s="342" t="s">
        <v>269</v>
      </c>
      <c r="MMT47" s="342" t="s">
        <v>61</v>
      </c>
      <c r="MMU47" s="342" t="s">
        <v>269</v>
      </c>
      <c r="MMV47" s="342" t="s">
        <v>61</v>
      </c>
      <c r="MMW47" s="342" t="s">
        <v>269</v>
      </c>
      <c r="MMX47" s="342" t="s">
        <v>61</v>
      </c>
      <c r="MMY47" s="342" t="s">
        <v>269</v>
      </c>
      <c r="MMZ47" s="342" t="s">
        <v>61</v>
      </c>
      <c r="MNA47" s="342" t="s">
        <v>269</v>
      </c>
      <c r="MNB47" s="342" t="s">
        <v>61</v>
      </c>
      <c r="MNC47" s="342" t="s">
        <v>269</v>
      </c>
      <c r="MND47" s="342" t="s">
        <v>61</v>
      </c>
      <c r="MNE47" s="342" t="s">
        <v>269</v>
      </c>
      <c r="MNF47" s="342" t="s">
        <v>61</v>
      </c>
      <c r="MNG47" s="342" t="s">
        <v>269</v>
      </c>
      <c r="MNH47" s="342" t="s">
        <v>61</v>
      </c>
      <c r="MNI47" s="342" t="s">
        <v>269</v>
      </c>
      <c r="MNJ47" s="342" t="s">
        <v>61</v>
      </c>
      <c r="MNK47" s="342" t="s">
        <v>269</v>
      </c>
      <c r="MNL47" s="342" t="s">
        <v>61</v>
      </c>
      <c r="MNM47" s="342" t="s">
        <v>269</v>
      </c>
      <c r="MNN47" s="342" t="s">
        <v>61</v>
      </c>
      <c r="MNO47" s="342" t="s">
        <v>269</v>
      </c>
      <c r="MNP47" s="342" t="s">
        <v>61</v>
      </c>
      <c r="MNQ47" s="342" t="s">
        <v>269</v>
      </c>
      <c r="MNR47" s="342" t="s">
        <v>61</v>
      </c>
      <c r="MNS47" s="342" t="s">
        <v>269</v>
      </c>
      <c r="MNT47" s="342" t="s">
        <v>61</v>
      </c>
      <c r="MNU47" s="342" t="s">
        <v>269</v>
      </c>
      <c r="MNV47" s="342" t="s">
        <v>61</v>
      </c>
      <c r="MNW47" s="342" t="s">
        <v>269</v>
      </c>
      <c r="MNX47" s="342" t="s">
        <v>61</v>
      </c>
      <c r="MNY47" s="342" t="s">
        <v>269</v>
      </c>
      <c r="MNZ47" s="342" t="s">
        <v>61</v>
      </c>
      <c r="MOA47" s="342" t="s">
        <v>269</v>
      </c>
      <c r="MOB47" s="342" t="s">
        <v>61</v>
      </c>
      <c r="MOC47" s="342" t="s">
        <v>269</v>
      </c>
      <c r="MOD47" s="342" t="s">
        <v>61</v>
      </c>
      <c r="MOE47" s="342" t="s">
        <v>269</v>
      </c>
      <c r="MOF47" s="342" t="s">
        <v>61</v>
      </c>
      <c r="MOG47" s="342" t="s">
        <v>269</v>
      </c>
      <c r="MOH47" s="342" t="s">
        <v>61</v>
      </c>
      <c r="MOI47" s="342" t="s">
        <v>269</v>
      </c>
      <c r="MOJ47" s="342" t="s">
        <v>61</v>
      </c>
      <c r="MOK47" s="342" t="s">
        <v>269</v>
      </c>
      <c r="MOL47" s="342" t="s">
        <v>61</v>
      </c>
      <c r="MOM47" s="342" t="s">
        <v>269</v>
      </c>
      <c r="MON47" s="342" t="s">
        <v>61</v>
      </c>
      <c r="MOO47" s="342" t="s">
        <v>269</v>
      </c>
      <c r="MOP47" s="342" t="s">
        <v>61</v>
      </c>
      <c r="MOQ47" s="342" t="s">
        <v>269</v>
      </c>
      <c r="MOR47" s="342" t="s">
        <v>61</v>
      </c>
      <c r="MOS47" s="342" t="s">
        <v>269</v>
      </c>
      <c r="MOT47" s="342" t="s">
        <v>61</v>
      </c>
      <c r="MOU47" s="342" t="s">
        <v>269</v>
      </c>
      <c r="MOV47" s="342" t="s">
        <v>61</v>
      </c>
      <c r="MOW47" s="342" t="s">
        <v>269</v>
      </c>
      <c r="MOX47" s="342" t="s">
        <v>61</v>
      </c>
      <c r="MOY47" s="342" t="s">
        <v>269</v>
      </c>
      <c r="MOZ47" s="342" t="s">
        <v>61</v>
      </c>
      <c r="MPA47" s="342" t="s">
        <v>269</v>
      </c>
      <c r="MPB47" s="342" t="s">
        <v>61</v>
      </c>
      <c r="MPC47" s="342" t="s">
        <v>269</v>
      </c>
      <c r="MPD47" s="342" t="s">
        <v>61</v>
      </c>
      <c r="MPE47" s="342" t="s">
        <v>269</v>
      </c>
      <c r="MPF47" s="342" t="s">
        <v>61</v>
      </c>
      <c r="MPG47" s="342" t="s">
        <v>269</v>
      </c>
      <c r="MPH47" s="342" t="s">
        <v>61</v>
      </c>
      <c r="MPI47" s="342" t="s">
        <v>269</v>
      </c>
      <c r="MPJ47" s="342" t="s">
        <v>61</v>
      </c>
      <c r="MPK47" s="342" t="s">
        <v>269</v>
      </c>
      <c r="MPL47" s="342" t="s">
        <v>61</v>
      </c>
      <c r="MPM47" s="342" t="s">
        <v>269</v>
      </c>
      <c r="MPN47" s="342" t="s">
        <v>61</v>
      </c>
      <c r="MPO47" s="342" t="s">
        <v>269</v>
      </c>
      <c r="MPP47" s="342" t="s">
        <v>61</v>
      </c>
      <c r="MPQ47" s="342" t="s">
        <v>269</v>
      </c>
      <c r="MPR47" s="342" t="s">
        <v>61</v>
      </c>
      <c r="MPS47" s="342" t="s">
        <v>269</v>
      </c>
      <c r="MPT47" s="342" t="s">
        <v>61</v>
      </c>
      <c r="MPU47" s="342" t="s">
        <v>269</v>
      </c>
      <c r="MPV47" s="342" t="s">
        <v>61</v>
      </c>
      <c r="MPW47" s="342" t="s">
        <v>269</v>
      </c>
      <c r="MPX47" s="342" t="s">
        <v>61</v>
      </c>
      <c r="MPY47" s="342" t="s">
        <v>269</v>
      </c>
      <c r="MPZ47" s="342" t="s">
        <v>61</v>
      </c>
      <c r="MQA47" s="342" t="s">
        <v>269</v>
      </c>
      <c r="MQB47" s="342" t="s">
        <v>61</v>
      </c>
      <c r="MQC47" s="342" t="s">
        <v>269</v>
      </c>
      <c r="MQD47" s="342" t="s">
        <v>61</v>
      </c>
      <c r="MQE47" s="342" t="s">
        <v>269</v>
      </c>
      <c r="MQF47" s="342" t="s">
        <v>61</v>
      </c>
      <c r="MQG47" s="342" t="s">
        <v>269</v>
      </c>
      <c r="MQH47" s="342" t="s">
        <v>61</v>
      </c>
      <c r="MQI47" s="342" t="s">
        <v>269</v>
      </c>
      <c r="MQJ47" s="342" t="s">
        <v>61</v>
      </c>
      <c r="MQK47" s="342" t="s">
        <v>269</v>
      </c>
      <c r="MQL47" s="342" t="s">
        <v>61</v>
      </c>
      <c r="MQM47" s="342" t="s">
        <v>269</v>
      </c>
      <c r="MQN47" s="342" t="s">
        <v>61</v>
      </c>
      <c r="MQO47" s="342" t="s">
        <v>269</v>
      </c>
      <c r="MQP47" s="342" t="s">
        <v>61</v>
      </c>
      <c r="MQQ47" s="342" t="s">
        <v>269</v>
      </c>
      <c r="MQR47" s="342" t="s">
        <v>61</v>
      </c>
      <c r="MQS47" s="342" t="s">
        <v>269</v>
      </c>
      <c r="MQT47" s="342" t="s">
        <v>61</v>
      </c>
      <c r="MQU47" s="342" t="s">
        <v>269</v>
      </c>
      <c r="MQV47" s="342" t="s">
        <v>61</v>
      </c>
      <c r="MQW47" s="342" t="s">
        <v>269</v>
      </c>
      <c r="MQX47" s="342" t="s">
        <v>61</v>
      </c>
      <c r="MQY47" s="342" t="s">
        <v>269</v>
      </c>
      <c r="MQZ47" s="342" t="s">
        <v>61</v>
      </c>
      <c r="MRA47" s="342" t="s">
        <v>269</v>
      </c>
      <c r="MRB47" s="342" t="s">
        <v>61</v>
      </c>
      <c r="MRC47" s="342" t="s">
        <v>269</v>
      </c>
      <c r="MRD47" s="342" t="s">
        <v>61</v>
      </c>
      <c r="MRE47" s="342" t="s">
        <v>269</v>
      </c>
      <c r="MRF47" s="342" t="s">
        <v>61</v>
      </c>
      <c r="MRG47" s="342" t="s">
        <v>269</v>
      </c>
      <c r="MRH47" s="342" t="s">
        <v>61</v>
      </c>
      <c r="MRI47" s="342" t="s">
        <v>269</v>
      </c>
      <c r="MRJ47" s="342" t="s">
        <v>61</v>
      </c>
      <c r="MRK47" s="342" t="s">
        <v>269</v>
      </c>
      <c r="MRL47" s="342" t="s">
        <v>61</v>
      </c>
      <c r="MRM47" s="342" t="s">
        <v>269</v>
      </c>
      <c r="MRN47" s="342" t="s">
        <v>61</v>
      </c>
      <c r="MRO47" s="342" t="s">
        <v>269</v>
      </c>
      <c r="MRP47" s="342" t="s">
        <v>61</v>
      </c>
      <c r="MRQ47" s="342" t="s">
        <v>269</v>
      </c>
      <c r="MRR47" s="342" t="s">
        <v>61</v>
      </c>
      <c r="MRS47" s="342" t="s">
        <v>269</v>
      </c>
      <c r="MRT47" s="342" t="s">
        <v>61</v>
      </c>
      <c r="MRU47" s="342" t="s">
        <v>269</v>
      </c>
      <c r="MRV47" s="342" t="s">
        <v>61</v>
      </c>
      <c r="MRW47" s="342" t="s">
        <v>269</v>
      </c>
      <c r="MRX47" s="342" t="s">
        <v>61</v>
      </c>
      <c r="MRY47" s="342" t="s">
        <v>269</v>
      </c>
      <c r="MRZ47" s="342" t="s">
        <v>61</v>
      </c>
      <c r="MSA47" s="342" t="s">
        <v>269</v>
      </c>
      <c r="MSB47" s="342" t="s">
        <v>61</v>
      </c>
      <c r="MSC47" s="342" t="s">
        <v>269</v>
      </c>
      <c r="MSD47" s="342" t="s">
        <v>61</v>
      </c>
      <c r="MSE47" s="342" t="s">
        <v>269</v>
      </c>
      <c r="MSF47" s="342" t="s">
        <v>61</v>
      </c>
      <c r="MSG47" s="342" t="s">
        <v>269</v>
      </c>
      <c r="MSH47" s="342" t="s">
        <v>61</v>
      </c>
      <c r="MSI47" s="342" t="s">
        <v>269</v>
      </c>
      <c r="MSJ47" s="342" t="s">
        <v>61</v>
      </c>
      <c r="MSK47" s="342" t="s">
        <v>269</v>
      </c>
      <c r="MSL47" s="342" t="s">
        <v>61</v>
      </c>
      <c r="MSM47" s="342" t="s">
        <v>269</v>
      </c>
      <c r="MSN47" s="342" t="s">
        <v>61</v>
      </c>
      <c r="MSO47" s="342" t="s">
        <v>269</v>
      </c>
      <c r="MSP47" s="342" t="s">
        <v>61</v>
      </c>
      <c r="MSQ47" s="342" t="s">
        <v>269</v>
      </c>
      <c r="MSR47" s="342" t="s">
        <v>61</v>
      </c>
      <c r="MSS47" s="342" t="s">
        <v>269</v>
      </c>
      <c r="MST47" s="342" t="s">
        <v>61</v>
      </c>
      <c r="MSU47" s="342" t="s">
        <v>269</v>
      </c>
      <c r="MSV47" s="342" t="s">
        <v>61</v>
      </c>
      <c r="MSW47" s="342" t="s">
        <v>269</v>
      </c>
      <c r="MSX47" s="342" t="s">
        <v>61</v>
      </c>
      <c r="MSY47" s="342" t="s">
        <v>269</v>
      </c>
      <c r="MSZ47" s="342" t="s">
        <v>61</v>
      </c>
      <c r="MTA47" s="342" t="s">
        <v>269</v>
      </c>
      <c r="MTB47" s="342" t="s">
        <v>61</v>
      </c>
      <c r="MTC47" s="342" t="s">
        <v>269</v>
      </c>
      <c r="MTD47" s="342" t="s">
        <v>61</v>
      </c>
      <c r="MTE47" s="342" t="s">
        <v>269</v>
      </c>
      <c r="MTF47" s="342" t="s">
        <v>61</v>
      </c>
      <c r="MTG47" s="342" t="s">
        <v>269</v>
      </c>
      <c r="MTH47" s="342" t="s">
        <v>61</v>
      </c>
      <c r="MTI47" s="342" t="s">
        <v>269</v>
      </c>
      <c r="MTJ47" s="342" t="s">
        <v>61</v>
      </c>
      <c r="MTK47" s="342" t="s">
        <v>269</v>
      </c>
      <c r="MTL47" s="342" t="s">
        <v>61</v>
      </c>
      <c r="MTM47" s="342" t="s">
        <v>269</v>
      </c>
      <c r="MTN47" s="342" t="s">
        <v>61</v>
      </c>
      <c r="MTO47" s="342" t="s">
        <v>269</v>
      </c>
      <c r="MTP47" s="342" t="s">
        <v>61</v>
      </c>
      <c r="MTQ47" s="342" t="s">
        <v>269</v>
      </c>
      <c r="MTR47" s="342" t="s">
        <v>61</v>
      </c>
      <c r="MTS47" s="342" t="s">
        <v>269</v>
      </c>
      <c r="MTT47" s="342" t="s">
        <v>61</v>
      </c>
      <c r="MTU47" s="342" t="s">
        <v>269</v>
      </c>
      <c r="MTV47" s="342" t="s">
        <v>61</v>
      </c>
      <c r="MTW47" s="342" t="s">
        <v>269</v>
      </c>
      <c r="MTX47" s="342" t="s">
        <v>61</v>
      </c>
      <c r="MTY47" s="342" t="s">
        <v>269</v>
      </c>
      <c r="MTZ47" s="342" t="s">
        <v>61</v>
      </c>
      <c r="MUA47" s="342" t="s">
        <v>269</v>
      </c>
      <c r="MUB47" s="342" t="s">
        <v>61</v>
      </c>
      <c r="MUC47" s="342" t="s">
        <v>269</v>
      </c>
      <c r="MUD47" s="342" t="s">
        <v>61</v>
      </c>
      <c r="MUE47" s="342" t="s">
        <v>269</v>
      </c>
      <c r="MUF47" s="342" t="s">
        <v>61</v>
      </c>
      <c r="MUG47" s="342" t="s">
        <v>269</v>
      </c>
      <c r="MUH47" s="342" t="s">
        <v>61</v>
      </c>
      <c r="MUI47" s="342" t="s">
        <v>269</v>
      </c>
      <c r="MUJ47" s="342" t="s">
        <v>61</v>
      </c>
      <c r="MUK47" s="342" t="s">
        <v>269</v>
      </c>
      <c r="MUL47" s="342" t="s">
        <v>61</v>
      </c>
      <c r="MUM47" s="342" t="s">
        <v>269</v>
      </c>
      <c r="MUN47" s="342" t="s">
        <v>61</v>
      </c>
      <c r="MUO47" s="342" t="s">
        <v>269</v>
      </c>
      <c r="MUP47" s="342" t="s">
        <v>61</v>
      </c>
      <c r="MUQ47" s="342" t="s">
        <v>269</v>
      </c>
      <c r="MUR47" s="342" t="s">
        <v>61</v>
      </c>
      <c r="MUS47" s="342" t="s">
        <v>269</v>
      </c>
      <c r="MUT47" s="342" t="s">
        <v>61</v>
      </c>
      <c r="MUU47" s="342" t="s">
        <v>269</v>
      </c>
      <c r="MUV47" s="342" t="s">
        <v>61</v>
      </c>
      <c r="MUW47" s="342" t="s">
        <v>269</v>
      </c>
      <c r="MUX47" s="342" t="s">
        <v>61</v>
      </c>
      <c r="MUY47" s="342" t="s">
        <v>269</v>
      </c>
      <c r="MUZ47" s="342" t="s">
        <v>61</v>
      </c>
      <c r="MVA47" s="342" t="s">
        <v>269</v>
      </c>
      <c r="MVB47" s="342" t="s">
        <v>61</v>
      </c>
      <c r="MVC47" s="342" t="s">
        <v>269</v>
      </c>
      <c r="MVD47" s="342" t="s">
        <v>61</v>
      </c>
      <c r="MVE47" s="342" t="s">
        <v>269</v>
      </c>
      <c r="MVF47" s="342" t="s">
        <v>61</v>
      </c>
      <c r="MVG47" s="342" t="s">
        <v>269</v>
      </c>
      <c r="MVH47" s="342" t="s">
        <v>61</v>
      </c>
      <c r="MVI47" s="342" t="s">
        <v>269</v>
      </c>
      <c r="MVJ47" s="342" t="s">
        <v>61</v>
      </c>
      <c r="MVK47" s="342" t="s">
        <v>269</v>
      </c>
      <c r="MVL47" s="342" t="s">
        <v>61</v>
      </c>
      <c r="MVM47" s="342" t="s">
        <v>269</v>
      </c>
      <c r="MVN47" s="342" t="s">
        <v>61</v>
      </c>
      <c r="MVO47" s="342" t="s">
        <v>269</v>
      </c>
      <c r="MVP47" s="342" t="s">
        <v>61</v>
      </c>
      <c r="MVQ47" s="342" t="s">
        <v>269</v>
      </c>
      <c r="MVR47" s="342" t="s">
        <v>61</v>
      </c>
      <c r="MVS47" s="342" t="s">
        <v>269</v>
      </c>
      <c r="MVT47" s="342" t="s">
        <v>61</v>
      </c>
      <c r="MVU47" s="342" t="s">
        <v>269</v>
      </c>
      <c r="MVV47" s="342" t="s">
        <v>61</v>
      </c>
      <c r="MVW47" s="342" t="s">
        <v>269</v>
      </c>
      <c r="MVX47" s="342" t="s">
        <v>61</v>
      </c>
      <c r="MVY47" s="342" t="s">
        <v>269</v>
      </c>
      <c r="MVZ47" s="342" t="s">
        <v>61</v>
      </c>
      <c r="MWA47" s="342" t="s">
        <v>269</v>
      </c>
      <c r="MWB47" s="342" t="s">
        <v>61</v>
      </c>
      <c r="MWC47" s="342" t="s">
        <v>269</v>
      </c>
      <c r="MWD47" s="342" t="s">
        <v>61</v>
      </c>
      <c r="MWE47" s="342" t="s">
        <v>269</v>
      </c>
      <c r="MWF47" s="342" t="s">
        <v>61</v>
      </c>
      <c r="MWG47" s="342" t="s">
        <v>269</v>
      </c>
      <c r="MWH47" s="342" t="s">
        <v>61</v>
      </c>
      <c r="MWI47" s="342" t="s">
        <v>269</v>
      </c>
      <c r="MWJ47" s="342" t="s">
        <v>61</v>
      </c>
      <c r="MWK47" s="342" t="s">
        <v>269</v>
      </c>
      <c r="MWL47" s="342" t="s">
        <v>61</v>
      </c>
      <c r="MWM47" s="342" t="s">
        <v>269</v>
      </c>
      <c r="MWN47" s="342" t="s">
        <v>61</v>
      </c>
      <c r="MWO47" s="342" t="s">
        <v>269</v>
      </c>
      <c r="MWP47" s="342" t="s">
        <v>61</v>
      </c>
      <c r="MWQ47" s="342" t="s">
        <v>269</v>
      </c>
      <c r="MWR47" s="342" t="s">
        <v>61</v>
      </c>
      <c r="MWS47" s="342" t="s">
        <v>269</v>
      </c>
      <c r="MWT47" s="342" t="s">
        <v>61</v>
      </c>
      <c r="MWU47" s="342" t="s">
        <v>269</v>
      </c>
      <c r="MWV47" s="342" t="s">
        <v>61</v>
      </c>
      <c r="MWW47" s="342" t="s">
        <v>269</v>
      </c>
      <c r="MWX47" s="342" t="s">
        <v>61</v>
      </c>
      <c r="MWY47" s="342" t="s">
        <v>269</v>
      </c>
      <c r="MWZ47" s="342" t="s">
        <v>61</v>
      </c>
      <c r="MXA47" s="342" t="s">
        <v>269</v>
      </c>
      <c r="MXB47" s="342" t="s">
        <v>61</v>
      </c>
      <c r="MXC47" s="342" t="s">
        <v>269</v>
      </c>
      <c r="MXD47" s="342" t="s">
        <v>61</v>
      </c>
      <c r="MXE47" s="342" t="s">
        <v>269</v>
      </c>
      <c r="MXF47" s="342" t="s">
        <v>61</v>
      </c>
      <c r="MXG47" s="342" t="s">
        <v>269</v>
      </c>
      <c r="MXH47" s="342" t="s">
        <v>61</v>
      </c>
      <c r="MXI47" s="342" t="s">
        <v>269</v>
      </c>
      <c r="MXJ47" s="342" t="s">
        <v>61</v>
      </c>
      <c r="MXK47" s="342" t="s">
        <v>269</v>
      </c>
      <c r="MXL47" s="342" t="s">
        <v>61</v>
      </c>
      <c r="MXM47" s="342" t="s">
        <v>269</v>
      </c>
      <c r="MXN47" s="342" t="s">
        <v>61</v>
      </c>
      <c r="MXO47" s="342" t="s">
        <v>269</v>
      </c>
      <c r="MXP47" s="342" t="s">
        <v>61</v>
      </c>
      <c r="MXQ47" s="342" t="s">
        <v>269</v>
      </c>
      <c r="MXR47" s="342" t="s">
        <v>61</v>
      </c>
      <c r="MXS47" s="342" t="s">
        <v>269</v>
      </c>
      <c r="MXT47" s="342" t="s">
        <v>61</v>
      </c>
      <c r="MXU47" s="342" t="s">
        <v>269</v>
      </c>
      <c r="MXV47" s="342" t="s">
        <v>61</v>
      </c>
      <c r="MXW47" s="342" t="s">
        <v>269</v>
      </c>
      <c r="MXX47" s="342" t="s">
        <v>61</v>
      </c>
      <c r="MXY47" s="342" t="s">
        <v>269</v>
      </c>
      <c r="MXZ47" s="342" t="s">
        <v>61</v>
      </c>
      <c r="MYA47" s="342" t="s">
        <v>269</v>
      </c>
      <c r="MYB47" s="342" t="s">
        <v>61</v>
      </c>
      <c r="MYC47" s="342" t="s">
        <v>269</v>
      </c>
      <c r="MYD47" s="342" t="s">
        <v>61</v>
      </c>
      <c r="MYE47" s="342" t="s">
        <v>269</v>
      </c>
      <c r="MYF47" s="342" t="s">
        <v>61</v>
      </c>
      <c r="MYG47" s="342" t="s">
        <v>269</v>
      </c>
      <c r="MYH47" s="342" t="s">
        <v>61</v>
      </c>
      <c r="MYI47" s="342" t="s">
        <v>269</v>
      </c>
      <c r="MYJ47" s="342" t="s">
        <v>61</v>
      </c>
      <c r="MYK47" s="342" t="s">
        <v>269</v>
      </c>
      <c r="MYL47" s="342" t="s">
        <v>61</v>
      </c>
      <c r="MYM47" s="342" t="s">
        <v>269</v>
      </c>
      <c r="MYN47" s="342" t="s">
        <v>61</v>
      </c>
      <c r="MYO47" s="342" t="s">
        <v>269</v>
      </c>
      <c r="MYP47" s="342" t="s">
        <v>61</v>
      </c>
      <c r="MYQ47" s="342" t="s">
        <v>269</v>
      </c>
      <c r="MYR47" s="342" t="s">
        <v>61</v>
      </c>
      <c r="MYS47" s="342" t="s">
        <v>269</v>
      </c>
      <c r="MYT47" s="342" t="s">
        <v>61</v>
      </c>
      <c r="MYU47" s="342" t="s">
        <v>269</v>
      </c>
      <c r="MYV47" s="342" t="s">
        <v>61</v>
      </c>
      <c r="MYW47" s="342" t="s">
        <v>269</v>
      </c>
      <c r="MYX47" s="342" t="s">
        <v>61</v>
      </c>
      <c r="MYY47" s="342" t="s">
        <v>269</v>
      </c>
      <c r="MYZ47" s="342" t="s">
        <v>61</v>
      </c>
      <c r="MZA47" s="342" t="s">
        <v>269</v>
      </c>
      <c r="MZB47" s="342" t="s">
        <v>61</v>
      </c>
      <c r="MZC47" s="342" t="s">
        <v>269</v>
      </c>
      <c r="MZD47" s="342" t="s">
        <v>61</v>
      </c>
      <c r="MZE47" s="342" t="s">
        <v>269</v>
      </c>
      <c r="MZF47" s="342" t="s">
        <v>61</v>
      </c>
      <c r="MZG47" s="342" t="s">
        <v>269</v>
      </c>
      <c r="MZH47" s="342" t="s">
        <v>61</v>
      </c>
      <c r="MZI47" s="342" t="s">
        <v>269</v>
      </c>
      <c r="MZJ47" s="342" t="s">
        <v>61</v>
      </c>
      <c r="MZK47" s="342" t="s">
        <v>269</v>
      </c>
      <c r="MZL47" s="342" t="s">
        <v>61</v>
      </c>
      <c r="MZM47" s="342" t="s">
        <v>269</v>
      </c>
      <c r="MZN47" s="342" t="s">
        <v>61</v>
      </c>
      <c r="MZO47" s="342" t="s">
        <v>269</v>
      </c>
      <c r="MZP47" s="342" t="s">
        <v>61</v>
      </c>
      <c r="MZQ47" s="342" t="s">
        <v>269</v>
      </c>
      <c r="MZR47" s="342" t="s">
        <v>61</v>
      </c>
      <c r="MZS47" s="342" t="s">
        <v>269</v>
      </c>
      <c r="MZT47" s="342" t="s">
        <v>61</v>
      </c>
      <c r="MZU47" s="342" t="s">
        <v>269</v>
      </c>
      <c r="MZV47" s="342" t="s">
        <v>61</v>
      </c>
      <c r="MZW47" s="342" t="s">
        <v>269</v>
      </c>
      <c r="MZX47" s="342" t="s">
        <v>61</v>
      </c>
      <c r="MZY47" s="342" t="s">
        <v>269</v>
      </c>
      <c r="MZZ47" s="342" t="s">
        <v>61</v>
      </c>
      <c r="NAA47" s="342" t="s">
        <v>269</v>
      </c>
      <c r="NAB47" s="342" t="s">
        <v>61</v>
      </c>
      <c r="NAC47" s="342" t="s">
        <v>269</v>
      </c>
      <c r="NAD47" s="342" t="s">
        <v>61</v>
      </c>
      <c r="NAE47" s="342" t="s">
        <v>269</v>
      </c>
      <c r="NAF47" s="342" t="s">
        <v>61</v>
      </c>
      <c r="NAG47" s="342" t="s">
        <v>269</v>
      </c>
      <c r="NAH47" s="342" t="s">
        <v>61</v>
      </c>
      <c r="NAI47" s="342" t="s">
        <v>269</v>
      </c>
      <c r="NAJ47" s="342" t="s">
        <v>61</v>
      </c>
      <c r="NAK47" s="342" t="s">
        <v>269</v>
      </c>
      <c r="NAL47" s="342" t="s">
        <v>61</v>
      </c>
      <c r="NAM47" s="342" t="s">
        <v>269</v>
      </c>
      <c r="NAN47" s="342" t="s">
        <v>61</v>
      </c>
      <c r="NAO47" s="342" t="s">
        <v>269</v>
      </c>
      <c r="NAP47" s="342" t="s">
        <v>61</v>
      </c>
      <c r="NAQ47" s="342" t="s">
        <v>269</v>
      </c>
      <c r="NAR47" s="342" t="s">
        <v>61</v>
      </c>
      <c r="NAS47" s="342" t="s">
        <v>269</v>
      </c>
      <c r="NAT47" s="342" t="s">
        <v>61</v>
      </c>
      <c r="NAU47" s="342" t="s">
        <v>269</v>
      </c>
      <c r="NAV47" s="342" t="s">
        <v>61</v>
      </c>
      <c r="NAW47" s="342" t="s">
        <v>269</v>
      </c>
      <c r="NAX47" s="342" t="s">
        <v>61</v>
      </c>
      <c r="NAY47" s="342" t="s">
        <v>269</v>
      </c>
      <c r="NAZ47" s="342" t="s">
        <v>61</v>
      </c>
      <c r="NBA47" s="342" t="s">
        <v>269</v>
      </c>
      <c r="NBB47" s="342" t="s">
        <v>61</v>
      </c>
      <c r="NBC47" s="342" t="s">
        <v>269</v>
      </c>
      <c r="NBD47" s="342" t="s">
        <v>61</v>
      </c>
      <c r="NBE47" s="342" t="s">
        <v>269</v>
      </c>
      <c r="NBF47" s="342" t="s">
        <v>61</v>
      </c>
      <c r="NBG47" s="342" t="s">
        <v>269</v>
      </c>
      <c r="NBH47" s="342" t="s">
        <v>61</v>
      </c>
      <c r="NBI47" s="342" t="s">
        <v>269</v>
      </c>
      <c r="NBJ47" s="342" t="s">
        <v>61</v>
      </c>
      <c r="NBK47" s="342" t="s">
        <v>269</v>
      </c>
      <c r="NBL47" s="342" t="s">
        <v>61</v>
      </c>
      <c r="NBM47" s="342" t="s">
        <v>269</v>
      </c>
      <c r="NBN47" s="342" t="s">
        <v>61</v>
      </c>
      <c r="NBO47" s="342" t="s">
        <v>269</v>
      </c>
      <c r="NBP47" s="342" t="s">
        <v>61</v>
      </c>
      <c r="NBQ47" s="342" t="s">
        <v>269</v>
      </c>
      <c r="NBR47" s="342" t="s">
        <v>61</v>
      </c>
      <c r="NBS47" s="342" t="s">
        <v>269</v>
      </c>
      <c r="NBT47" s="342" t="s">
        <v>61</v>
      </c>
      <c r="NBU47" s="342" t="s">
        <v>269</v>
      </c>
      <c r="NBV47" s="342" t="s">
        <v>61</v>
      </c>
      <c r="NBW47" s="342" t="s">
        <v>269</v>
      </c>
      <c r="NBX47" s="342" t="s">
        <v>61</v>
      </c>
      <c r="NBY47" s="342" t="s">
        <v>269</v>
      </c>
      <c r="NBZ47" s="342" t="s">
        <v>61</v>
      </c>
      <c r="NCA47" s="342" t="s">
        <v>269</v>
      </c>
      <c r="NCB47" s="342" t="s">
        <v>61</v>
      </c>
      <c r="NCC47" s="342" t="s">
        <v>269</v>
      </c>
      <c r="NCD47" s="342" t="s">
        <v>61</v>
      </c>
      <c r="NCE47" s="342" t="s">
        <v>269</v>
      </c>
      <c r="NCF47" s="342" t="s">
        <v>61</v>
      </c>
      <c r="NCG47" s="342" t="s">
        <v>269</v>
      </c>
      <c r="NCH47" s="342" t="s">
        <v>61</v>
      </c>
      <c r="NCI47" s="342" t="s">
        <v>269</v>
      </c>
      <c r="NCJ47" s="342" t="s">
        <v>61</v>
      </c>
      <c r="NCK47" s="342" t="s">
        <v>269</v>
      </c>
      <c r="NCL47" s="342" t="s">
        <v>61</v>
      </c>
      <c r="NCM47" s="342" t="s">
        <v>269</v>
      </c>
      <c r="NCN47" s="342" t="s">
        <v>61</v>
      </c>
      <c r="NCO47" s="342" t="s">
        <v>269</v>
      </c>
      <c r="NCP47" s="342" t="s">
        <v>61</v>
      </c>
      <c r="NCQ47" s="342" t="s">
        <v>269</v>
      </c>
      <c r="NCR47" s="342" t="s">
        <v>61</v>
      </c>
      <c r="NCS47" s="342" t="s">
        <v>269</v>
      </c>
      <c r="NCT47" s="342" t="s">
        <v>61</v>
      </c>
      <c r="NCU47" s="342" t="s">
        <v>269</v>
      </c>
      <c r="NCV47" s="342" t="s">
        <v>61</v>
      </c>
      <c r="NCW47" s="342" t="s">
        <v>269</v>
      </c>
      <c r="NCX47" s="342" t="s">
        <v>61</v>
      </c>
      <c r="NCY47" s="342" t="s">
        <v>269</v>
      </c>
      <c r="NCZ47" s="342" t="s">
        <v>61</v>
      </c>
      <c r="NDA47" s="342" t="s">
        <v>269</v>
      </c>
      <c r="NDB47" s="342" t="s">
        <v>61</v>
      </c>
      <c r="NDC47" s="342" t="s">
        <v>269</v>
      </c>
      <c r="NDD47" s="342" t="s">
        <v>61</v>
      </c>
      <c r="NDE47" s="342" t="s">
        <v>269</v>
      </c>
      <c r="NDF47" s="342" t="s">
        <v>61</v>
      </c>
      <c r="NDG47" s="342" t="s">
        <v>269</v>
      </c>
      <c r="NDH47" s="342" t="s">
        <v>61</v>
      </c>
      <c r="NDI47" s="342" t="s">
        <v>269</v>
      </c>
      <c r="NDJ47" s="342" t="s">
        <v>61</v>
      </c>
      <c r="NDK47" s="342" t="s">
        <v>269</v>
      </c>
      <c r="NDL47" s="342" t="s">
        <v>61</v>
      </c>
      <c r="NDM47" s="342" t="s">
        <v>269</v>
      </c>
      <c r="NDN47" s="342" t="s">
        <v>61</v>
      </c>
      <c r="NDO47" s="342" t="s">
        <v>269</v>
      </c>
      <c r="NDP47" s="342" t="s">
        <v>61</v>
      </c>
      <c r="NDQ47" s="342" t="s">
        <v>269</v>
      </c>
      <c r="NDR47" s="342" t="s">
        <v>61</v>
      </c>
      <c r="NDS47" s="342" t="s">
        <v>269</v>
      </c>
      <c r="NDT47" s="342" t="s">
        <v>61</v>
      </c>
      <c r="NDU47" s="342" t="s">
        <v>269</v>
      </c>
      <c r="NDV47" s="342" t="s">
        <v>61</v>
      </c>
      <c r="NDW47" s="342" t="s">
        <v>269</v>
      </c>
      <c r="NDX47" s="342" t="s">
        <v>61</v>
      </c>
      <c r="NDY47" s="342" t="s">
        <v>269</v>
      </c>
      <c r="NDZ47" s="342" t="s">
        <v>61</v>
      </c>
      <c r="NEA47" s="342" t="s">
        <v>269</v>
      </c>
      <c r="NEB47" s="342" t="s">
        <v>61</v>
      </c>
      <c r="NEC47" s="342" t="s">
        <v>269</v>
      </c>
      <c r="NED47" s="342" t="s">
        <v>61</v>
      </c>
      <c r="NEE47" s="342" t="s">
        <v>269</v>
      </c>
      <c r="NEF47" s="342" t="s">
        <v>61</v>
      </c>
      <c r="NEG47" s="342" t="s">
        <v>269</v>
      </c>
      <c r="NEH47" s="342" t="s">
        <v>61</v>
      </c>
      <c r="NEI47" s="342" t="s">
        <v>269</v>
      </c>
      <c r="NEJ47" s="342" t="s">
        <v>61</v>
      </c>
      <c r="NEK47" s="342" t="s">
        <v>269</v>
      </c>
      <c r="NEL47" s="342" t="s">
        <v>61</v>
      </c>
      <c r="NEM47" s="342" t="s">
        <v>269</v>
      </c>
      <c r="NEN47" s="342" t="s">
        <v>61</v>
      </c>
      <c r="NEO47" s="342" t="s">
        <v>269</v>
      </c>
      <c r="NEP47" s="342" t="s">
        <v>61</v>
      </c>
      <c r="NEQ47" s="342" t="s">
        <v>269</v>
      </c>
      <c r="NER47" s="342" t="s">
        <v>61</v>
      </c>
      <c r="NES47" s="342" t="s">
        <v>269</v>
      </c>
      <c r="NET47" s="342" t="s">
        <v>61</v>
      </c>
      <c r="NEU47" s="342" t="s">
        <v>269</v>
      </c>
      <c r="NEV47" s="342" t="s">
        <v>61</v>
      </c>
      <c r="NEW47" s="342" t="s">
        <v>269</v>
      </c>
      <c r="NEX47" s="342" t="s">
        <v>61</v>
      </c>
      <c r="NEY47" s="342" t="s">
        <v>269</v>
      </c>
      <c r="NEZ47" s="342" t="s">
        <v>61</v>
      </c>
      <c r="NFA47" s="342" t="s">
        <v>269</v>
      </c>
      <c r="NFB47" s="342" t="s">
        <v>61</v>
      </c>
      <c r="NFC47" s="342" t="s">
        <v>269</v>
      </c>
      <c r="NFD47" s="342" t="s">
        <v>61</v>
      </c>
      <c r="NFE47" s="342" t="s">
        <v>269</v>
      </c>
      <c r="NFF47" s="342" t="s">
        <v>61</v>
      </c>
      <c r="NFG47" s="342" t="s">
        <v>269</v>
      </c>
      <c r="NFH47" s="342" t="s">
        <v>61</v>
      </c>
      <c r="NFI47" s="342" t="s">
        <v>269</v>
      </c>
      <c r="NFJ47" s="342" t="s">
        <v>61</v>
      </c>
      <c r="NFK47" s="342" t="s">
        <v>269</v>
      </c>
      <c r="NFL47" s="342" t="s">
        <v>61</v>
      </c>
      <c r="NFM47" s="342" t="s">
        <v>269</v>
      </c>
      <c r="NFN47" s="342" t="s">
        <v>61</v>
      </c>
      <c r="NFO47" s="342" t="s">
        <v>269</v>
      </c>
      <c r="NFP47" s="342" t="s">
        <v>61</v>
      </c>
      <c r="NFQ47" s="342" t="s">
        <v>269</v>
      </c>
      <c r="NFR47" s="342" t="s">
        <v>61</v>
      </c>
      <c r="NFS47" s="342" t="s">
        <v>269</v>
      </c>
      <c r="NFT47" s="342" t="s">
        <v>61</v>
      </c>
      <c r="NFU47" s="342" t="s">
        <v>269</v>
      </c>
      <c r="NFV47" s="342" t="s">
        <v>61</v>
      </c>
      <c r="NFW47" s="342" t="s">
        <v>269</v>
      </c>
      <c r="NFX47" s="342" t="s">
        <v>61</v>
      </c>
      <c r="NFY47" s="342" t="s">
        <v>269</v>
      </c>
      <c r="NFZ47" s="342" t="s">
        <v>61</v>
      </c>
      <c r="NGA47" s="342" t="s">
        <v>269</v>
      </c>
      <c r="NGB47" s="342" t="s">
        <v>61</v>
      </c>
      <c r="NGC47" s="342" t="s">
        <v>269</v>
      </c>
      <c r="NGD47" s="342" t="s">
        <v>61</v>
      </c>
      <c r="NGE47" s="342" t="s">
        <v>269</v>
      </c>
      <c r="NGF47" s="342" t="s">
        <v>61</v>
      </c>
      <c r="NGG47" s="342" t="s">
        <v>269</v>
      </c>
      <c r="NGH47" s="342" t="s">
        <v>61</v>
      </c>
      <c r="NGI47" s="342" t="s">
        <v>269</v>
      </c>
      <c r="NGJ47" s="342" t="s">
        <v>61</v>
      </c>
      <c r="NGK47" s="342" t="s">
        <v>269</v>
      </c>
      <c r="NGL47" s="342" t="s">
        <v>61</v>
      </c>
      <c r="NGM47" s="342" t="s">
        <v>269</v>
      </c>
      <c r="NGN47" s="342" t="s">
        <v>61</v>
      </c>
      <c r="NGO47" s="342" t="s">
        <v>269</v>
      </c>
      <c r="NGP47" s="342" t="s">
        <v>61</v>
      </c>
      <c r="NGQ47" s="342" t="s">
        <v>269</v>
      </c>
      <c r="NGR47" s="342" t="s">
        <v>61</v>
      </c>
      <c r="NGS47" s="342" t="s">
        <v>269</v>
      </c>
      <c r="NGT47" s="342" t="s">
        <v>61</v>
      </c>
      <c r="NGU47" s="342" t="s">
        <v>269</v>
      </c>
      <c r="NGV47" s="342" t="s">
        <v>61</v>
      </c>
      <c r="NGW47" s="342" t="s">
        <v>269</v>
      </c>
      <c r="NGX47" s="342" t="s">
        <v>61</v>
      </c>
      <c r="NGY47" s="342" t="s">
        <v>269</v>
      </c>
      <c r="NGZ47" s="342" t="s">
        <v>61</v>
      </c>
      <c r="NHA47" s="342" t="s">
        <v>269</v>
      </c>
      <c r="NHB47" s="342" t="s">
        <v>61</v>
      </c>
      <c r="NHC47" s="342" t="s">
        <v>269</v>
      </c>
      <c r="NHD47" s="342" t="s">
        <v>61</v>
      </c>
      <c r="NHE47" s="342" t="s">
        <v>269</v>
      </c>
      <c r="NHF47" s="342" t="s">
        <v>61</v>
      </c>
      <c r="NHG47" s="342" t="s">
        <v>269</v>
      </c>
      <c r="NHH47" s="342" t="s">
        <v>61</v>
      </c>
      <c r="NHI47" s="342" t="s">
        <v>269</v>
      </c>
      <c r="NHJ47" s="342" t="s">
        <v>61</v>
      </c>
      <c r="NHK47" s="342" t="s">
        <v>269</v>
      </c>
      <c r="NHL47" s="342" t="s">
        <v>61</v>
      </c>
      <c r="NHM47" s="342" t="s">
        <v>269</v>
      </c>
      <c r="NHN47" s="342" t="s">
        <v>61</v>
      </c>
      <c r="NHO47" s="342" t="s">
        <v>269</v>
      </c>
      <c r="NHP47" s="342" t="s">
        <v>61</v>
      </c>
      <c r="NHQ47" s="342" t="s">
        <v>269</v>
      </c>
      <c r="NHR47" s="342" t="s">
        <v>61</v>
      </c>
      <c r="NHS47" s="342" t="s">
        <v>269</v>
      </c>
      <c r="NHT47" s="342" t="s">
        <v>61</v>
      </c>
      <c r="NHU47" s="342" t="s">
        <v>269</v>
      </c>
      <c r="NHV47" s="342" t="s">
        <v>61</v>
      </c>
      <c r="NHW47" s="342" t="s">
        <v>269</v>
      </c>
      <c r="NHX47" s="342" t="s">
        <v>61</v>
      </c>
      <c r="NHY47" s="342" t="s">
        <v>269</v>
      </c>
      <c r="NHZ47" s="342" t="s">
        <v>61</v>
      </c>
      <c r="NIA47" s="342" t="s">
        <v>269</v>
      </c>
      <c r="NIB47" s="342" t="s">
        <v>61</v>
      </c>
      <c r="NIC47" s="342" t="s">
        <v>269</v>
      </c>
      <c r="NID47" s="342" t="s">
        <v>61</v>
      </c>
      <c r="NIE47" s="342" t="s">
        <v>269</v>
      </c>
      <c r="NIF47" s="342" t="s">
        <v>61</v>
      </c>
      <c r="NIG47" s="342" t="s">
        <v>269</v>
      </c>
      <c r="NIH47" s="342" t="s">
        <v>61</v>
      </c>
      <c r="NII47" s="342" t="s">
        <v>269</v>
      </c>
      <c r="NIJ47" s="342" t="s">
        <v>61</v>
      </c>
      <c r="NIK47" s="342" t="s">
        <v>269</v>
      </c>
      <c r="NIL47" s="342" t="s">
        <v>61</v>
      </c>
      <c r="NIM47" s="342" t="s">
        <v>269</v>
      </c>
      <c r="NIN47" s="342" t="s">
        <v>61</v>
      </c>
      <c r="NIO47" s="342" t="s">
        <v>269</v>
      </c>
      <c r="NIP47" s="342" t="s">
        <v>61</v>
      </c>
      <c r="NIQ47" s="342" t="s">
        <v>269</v>
      </c>
      <c r="NIR47" s="342" t="s">
        <v>61</v>
      </c>
      <c r="NIS47" s="342" t="s">
        <v>269</v>
      </c>
      <c r="NIT47" s="342" t="s">
        <v>61</v>
      </c>
      <c r="NIU47" s="342" t="s">
        <v>269</v>
      </c>
      <c r="NIV47" s="342" t="s">
        <v>61</v>
      </c>
      <c r="NIW47" s="342" t="s">
        <v>269</v>
      </c>
      <c r="NIX47" s="342" t="s">
        <v>61</v>
      </c>
      <c r="NIY47" s="342" t="s">
        <v>269</v>
      </c>
      <c r="NIZ47" s="342" t="s">
        <v>61</v>
      </c>
      <c r="NJA47" s="342" t="s">
        <v>269</v>
      </c>
      <c r="NJB47" s="342" t="s">
        <v>61</v>
      </c>
      <c r="NJC47" s="342" t="s">
        <v>269</v>
      </c>
      <c r="NJD47" s="342" t="s">
        <v>61</v>
      </c>
      <c r="NJE47" s="342" t="s">
        <v>269</v>
      </c>
      <c r="NJF47" s="342" t="s">
        <v>61</v>
      </c>
      <c r="NJG47" s="342" t="s">
        <v>269</v>
      </c>
      <c r="NJH47" s="342" t="s">
        <v>61</v>
      </c>
      <c r="NJI47" s="342" t="s">
        <v>269</v>
      </c>
      <c r="NJJ47" s="342" t="s">
        <v>61</v>
      </c>
      <c r="NJK47" s="342" t="s">
        <v>269</v>
      </c>
      <c r="NJL47" s="342" t="s">
        <v>61</v>
      </c>
      <c r="NJM47" s="342" t="s">
        <v>269</v>
      </c>
      <c r="NJN47" s="342" t="s">
        <v>61</v>
      </c>
      <c r="NJO47" s="342" t="s">
        <v>269</v>
      </c>
      <c r="NJP47" s="342" t="s">
        <v>61</v>
      </c>
      <c r="NJQ47" s="342" t="s">
        <v>269</v>
      </c>
      <c r="NJR47" s="342" t="s">
        <v>61</v>
      </c>
      <c r="NJS47" s="342" t="s">
        <v>269</v>
      </c>
      <c r="NJT47" s="342" t="s">
        <v>61</v>
      </c>
      <c r="NJU47" s="342" t="s">
        <v>269</v>
      </c>
      <c r="NJV47" s="342" t="s">
        <v>61</v>
      </c>
      <c r="NJW47" s="342" t="s">
        <v>269</v>
      </c>
      <c r="NJX47" s="342" t="s">
        <v>61</v>
      </c>
      <c r="NJY47" s="342" t="s">
        <v>269</v>
      </c>
      <c r="NJZ47" s="342" t="s">
        <v>61</v>
      </c>
      <c r="NKA47" s="342" t="s">
        <v>269</v>
      </c>
      <c r="NKB47" s="342" t="s">
        <v>61</v>
      </c>
      <c r="NKC47" s="342" t="s">
        <v>269</v>
      </c>
      <c r="NKD47" s="342" t="s">
        <v>61</v>
      </c>
      <c r="NKE47" s="342" t="s">
        <v>269</v>
      </c>
      <c r="NKF47" s="342" t="s">
        <v>61</v>
      </c>
      <c r="NKG47" s="342" t="s">
        <v>269</v>
      </c>
      <c r="NKH47" s="342" t="s">
        <v>61</v>
      </c>
      <c r="NKI47" s="342" t="s">
        <v>269</v>
      </c>
      <c r="NKJ47" s="342" t="s">
        <v>61</v>
      </c>
      <c r="NKK47" s="342" t="s">
        <v>269</v>
      </c>
      <c r="NKL47" s="342" t="s">
        <v>61</v>
      </c>
      <c r="NKM47" s="342" t="s">
        <v>269</v>
      </c>
      <c r="NKN47" s="342" t="s">
        <v>61</v>
      </c>
      <c r="NKO47" s="342" t="s">
        <v>269</v>
      </c>
      <c r="NKP47" s="342" t="s">
        <v>61</v>
      </c>
      <c r="NKQ47" s="342" t="s">
        <v>269</v>
      </c>
      <c r="NKR47" s="342" t="s">
        <v>61</v>
      </c>
      <c r="NKS47" s="342" t="s">
        <v>269</v>
      </c>
      <c r="NKT47" s="342" t="s">
        <v>61</v>
      </c>
      <c r="NKU47" s="342" t="s">
        <v>269</v>
      </c>
      <c r="NKV47" s="342" t="s">
        <v>61</v>
      </c>
      <c r="NKW47" s="342" t="s">
        <v>269</v>
      </c>
      <c r="NKX47" s="342" t="s">
        <v>61</v>
      </c>
      <c r="NKY47" s="342" t="s">
        <v>269</v>
      </c>
      <c r="NKZ47" s="342" t="s">
        <v>61</v>
      </c>
      <c r="NLA47" s="342" t="s">
        <v>269</v>
      </c>
      <c r="NLB47" s="342" t="s">
        <v>61</v>
      </c>
      <c r="NLC47" s="342" t="s">
        <v>269</v>
      </c>
      <c r="NLD47" s="342" t="s">
        <v>61</v>
      </c>
      <c r="NLE47" s="342" t="s">
        <v>269</v>
      </c>
      <c r="NLF47" s="342" t="s">
        <v>61</v>
      </c>
      <c r="NLG47" s="342" t="s">
        <v>269</v>
      </c>
      <c r="NLH47" s="342" t="s">
        <v>61</v>
      </c>
      <c r="NLI47" s="342" t="s">
        <v>269</v>
      </c>
      <c r="NLJ47" s="342" t="s">
        <v>61</v>
      </c>
      <c r="NLK47" s="342" t="s">
        <v>269</v>
      </c>
      <c r="NLL47" s="342" t="s">
        <v>61</v>
      </c>
      <c r="NLM47" s="342" t="s">
        <v>269</v>
      </c>
      <c r="NLN47" s="342" t="s">
        <v>61</v>
      </c>
      <c r="NLO47" s="342" t="s">
        <v>269</v>
      </c>
      <c r="NLP47" s="342" t="s">
        <v>61</v>
      </c>
      <c r="NLQ47" s="342" t="s">
        <v>269</v>
      </c>
      <c r="NLR47" s="342" t="s">
        <v>61</v>
      </c>
      <c r="NLS47" s="342" t="s">
        <v>269</v>
      </c>
      <c r="NLT47" s="342" t="s">
        <v>61</v>
      </c>
      <c r="NLU47" s="342" t="s">
        <v>269</v>
      </c>
      <c r="NLV47" s="342" t="s">
        <v>61</v>
      </c>
      <c r="NLW47" s="342" t="s">
        <v>269</v>
      </c>
      <c r="NLX47" s="342" t="s">
        <v>61</v>
      </c>
      <c r="NLY47" s="342" t="s">
        <v>269</v>
      </c>
      <c r="NLZ47" s="342" t="s">
        <v>61</v>
      </c>
      <c r="NMA47" s="342" t="s">
        <v>269</v>
      </c>
      <c r="NMB47" s="342" t="s">
        <v>61</v>
      </c>
      <c r="NMC47" s="342" t="s">
        <v>269</v>
      </c>
      <c r="NMD47" s="342" t="s">
        <v>61</v>
      </c>
      <c r="NME47" s="342" t="s">
        <v>269</v>
      </c>
      <c r="NMF47" s="342" t="s">
        <v>61</v>
      </c>
      <c r="NMG47" s="342" t="s">
        <v>269</v>
      </c>
      <c r="NMH47" s="342" t="s">
        <v>61</v>
      </c>
      <c r="NMI47" s="342" t="s">
        <v>269</v>
      </c>
      <c r="NMJ47" s="342" t="s">
        <v>61</v>
      </c>
      <c r="NMK47" s="342" t="s">
        <v>269</v>
      </c>
      <c r="NML47" s="342" t="s">
        <v>61</v>
      </c>
      <c r="NMM47" s="342" t="s">
        <v>269</v>
      </c>
      <c r="NMN47" s="342" t="s">
        <v>61</v>
      </c>
      <c r="NMO47" s="342" t="s">
        <v>269</v>
      </c>
      <c r="NMP47" s="342" t="s">
        <v>61</v>
      </c>
      <c r="NMQ47" s="342" t="s">
        <v>269</v>
      </c>
      <c r="NMR47" s="342" t="s">
        <v>61</v>
      </c>
      <c r="NMS47" s="342" t="s">
        <v>269</v>
      </c>
      <c r="NMT47" s="342" t="s">
        <v>61</v>
      </c>
      <c r="NMU47" s="342" t="s">
        <v>269</v>
      </c>
      <c r="NMV47" s="342" t="s">
        <v>61</v>
      </c>
      <c r="NMW47" s="342" t="s">
        <v>269</v>
      </c>
      <c r="NMX47" s="342" t="s">
        <v>61</v>
      </c>
      <c r="NMY47" s="342" t="s">
        <v>269</v>
      </c>
      <c r="NMZ47" s="342" t="s">
        <v>61</v>
      </c>
      <c r="NNA47" s="342" t="s">
        <v>269</v>
      </c>
      <c r="NNB47" s="342" t="s">
        <v>61</v>
      </c>
      <c r="NNC47" s="342" t="s">
        <v>269</v>
      </c>
      <c r="NND47" s="342" t="s">
        <v>61</v>
      </c>
      <c r="NNE47" s="342" t="s">
        <v>269</v>
      </c>
      <c r="NNF47" s="342" t="s">
        <v>61</v>
      </c>
      <c r="NNG47" s="342" t="s">
        <v>269</v>
      </c>
      <c r="NNH47" s="342" t="s">
        <v>61</v>
      </c>
      <c r="NNI47" s="342" t="s">
        <v>269</v>
      </c>
      <c r="NNJ47" s="342" t="s">
        <v>61</v>
      </c>
      <c r="NNK47" s="342" t="s">
        <v>269</v>
      </c>
      <c r="NNL47" s="342" t="s">
        <v>61</v>
      </c>
      <c r="NNM47" s="342" t="s">
        <v>269</v>
      </c>
      <c r="NNN47" s="342" t="s">
        <v>61</v>
      </c>
      <c r="NNO47" s="342" t="s">
        <v>269</v>
      </c>
      <c r="NNP47" s="342" t="s">
        <v>61</v>
      </c>
      <c r="NNQ47" s="342" t="s">
        <v>269</v>
      </c>
      <c r="NNR47" s="342" t="s">
        <v>61</v>
      </c>
      <c r="NNS47" s="342" t="s">
        <v>269</v>
      </c>
      <c r="NNT47" s="342" t="s">
        <v>61</v>
      </c>
      <c r="NNU47" s="342" t="s">
        <v>269</v>
      </c>
      <c r="NNV47" s="342" t="s">
        <v>61</v>
      </c>
      <c r="NNW47" s="342" t="s">
        <v>269</v>
      </c>
      <c r="NNX47" s="342" t="s">
        <v>61</v>
      </c>
      <c r="NNY47" s="342" t="s">
        <v>269</v>
      </c>
      <c r="NNZ47" s="342" t="s">
        <v>61</v>
      </c>
      <c r="NOA47" s="342" t="s">
        <v>269</v>
      </c>
      <c r="NOB47" s="342" t="s">
        <v>61</v>
      </c>
      <c r="NOC47" s="342" t="s">
        <v>269</v>
      </c>
      <c r="NOD47" s="342" t="s">
        <v>61</v>
      </c>
      <c r="NOE47" s="342" t="s">
        <v>269</v>
      </c>
      <c r="NOF47" s="342" t="s">
        <v>61</v>
      </c>
      <c r="NOG47" s="342" t="s">
        <v>269</v>
      </c>
      <c r="NOH47" s="342" t="s">
        <v>61</v>
      </c>
      <c r="NOI47" s="342" t="s">
        <v>269</v>
      </c>
      <c r="NOJ47" s="342" t="s">
        <v>61</v>
      </c>
      <c r="NOK47" s="342" t="s">
        <v>269</v>
      </c>
      <c r="NOL47" s="342" t="s">
        <v>61</v>
      </c>
      <c r="NOM47" s="342" t="s">
        <v>269</v>
      </c>
      <c r="NON47" s="342" t="s">
        <v>61</v>
      </c>
      <c r="NOO47" s="342" t="s">
        <v>269</v>
      </c>
      <c r="NOP47" s="342" t="s">
        <v>61</v>
      </c>
      <c r="NOQ47" s="342" t="s">
        <v>269</v>
      </c>
      <c r="NOR47" s="342" t="s">
        <v>61</v>
      </c>
      <c r="NOS47" s="342" t="s">
        <v>269</v>
      </c>
      <c r="NOT47" s="342" t="s">
        <v>61</v>
      </c>
      <c r="NOU47" s="342" t="s">
        <v>269</v>
      </c>
      <c r="NOV47" s="342" t="s">
        <v>61</v>
      </c>
      <c r="NOW47" s="342" t="s">
        <v>269</v>
      </c>
      <c r="NOX47" s="342" t="s">
        <v>61</v>
      </c>
      <c r="NOY47" s="342" t="s">
        <v>269</v>
      </c>
      <c r="NOZ47" s="342" t="s">
        <v>61</v>
      </c>
      <c r="NPA47" s="342" t="s">
        <v>269</v>
      </c>
      <c r="NPB47" s="342" t="s">
        <v>61</v>
      </c>
      <c r="NPC47" s="342" t="s">
        <v>269</v>
      </c>
      <c r="NPD47" s="342" t="s">
        <v>61</v>
      </c>
      <c r="NPE47" s="342" t="s">
        <v>269</v>
      </c>
      <c r="NPF47" s="342" t="s">
        <v>61</v>
      </c>
      <c r="NPG47" s="342" t="s">
        <v>269</v>
      </c>
      <c r="NPH47" s="342" t="s">
        <v>61</v>
      </c>
      <c r="NPI47" s="342" t="s">
        <v>269</v>
      </c>
      <c r="NPJ47" s="342" t="s">
        <v>61</v>
      </c>
      <c r="NPK47" s="342" t="s">
        <v>269</v>
      </c>
      <c r="NPL47" s="342" t="s">
        <v>61</v>
      </c>
      <c r="NPM47" s="342" t="s">
        <v>269</v>
      </c>
      <c r="NPN47" s="342" t="s">
        <v>61</v>
      </c>
      <c r="NPO47" s="342" t="s">
        <v>269</v>
      </c>
      <c r="NPP47" s="342" t="s">
        <v>61</v>
      </c>
      <c r="NPQ47" s="342" t="s">
        <v>269</v>
      </c>
      <c r="NPR47" s="342" t="s">
        <v>61</v>
      </c>
      <c r="NPS47" s="342" t="s">
        <v>269</v>
      </c>
      <c r="NPT47" s="342" t="s">
        <v>61</v>
      </c>
      <c r="NPU47" s="342" t="s">
        <v>269</v>
      </c>
      <c r="NPV47" s="342" t="s">
        <v>61</v>
      </c>
      <c r="NPW47" s="342" t="s">
        <v>269</v>
      </c>
      <c r="NPX47" s="342" t="s">
        <v>61</v>
      </c>
      <c r="NPY47" s="342" t="s">
        <v>269</v>
      </c>
      <c r="NPZ47" s="342" t="s">
        <v>61</v>
      </c>
      <c r="NQA47" s="342" t="s">
        <v>269</v>
      </c>
      <c r="NQB47" s="342" t="s">
        <v>61</v>
      </c>
      <c r="NQC47" s="342" t="s">
        <v>269</v>
      </c>
      <c r="NQD47" s="342" t="s">
        <v>61</v>
      </c>
      <c r="NQE47" s="342" t="s">
        <v>269</v>
      </c>
      <c r="NQF47" s="342" t="s">
        <v>61</v>
      </c>
      <c r="NQG47" s="342" t="s">
        <v>269</v>
      </c>
      <c r="NQH47" s="342" t="s">
        <v>61</v>
      </c>
      <c r="NQI47" s="342" t="s">
        <v>269</v>
      </c>
      <c r="NQJ47" s="342" t="s">
        <v>61</v>
      </c>
      <c r="NQK47" s="342" t="s">
        <v>269</v>
      </c>
      <c r="NQL47" s="342" t="s">
        <v>61</v>
      </c>
      <c r="NQM47" s="342" t="s">
        <v>269</v>
      </c>
      <c r="NQN47" s="342" t="s">
        <v>61</v>
      </c>
      <c r="NQO47" s="342" t="s">
        <v>269</v>
      </c>
      <c r="NQP47" s="342" t="s">
        <v>61</v>
      </c>
      <c r="NQQ47" s="342" t="s">
        <v>269</v>
      </c>
      <c r="NQR47" s="342" t="s">
        <v>61</v>
      </c>
      <c r="NQS47" s="342" t="s">
        <v>269</v>
      </c>
      <c r="NQT47" s="342" t="s">
        <v>61</v>
      </c>
      <c r="NQU47" s="342" t="s">
        <v>269</v>
      </c>
      <c r="NQV47" s="342" t="s">
        <v>61</v>
      </c>
      <c r="NQW47" s="342" t="s">
        <v>269</v>
      </c>
      <c r="NQX47" s="342" t="s">
        <v>61</v>
      </c>
      <c r="NQY47" s="342" t="s">
        <v>269</v>
      </c>
      <c r="NQZ47" s="342" t="s">
        <v>61</v>
      </c>
      <c r="NRA47" s="342" t="s">
        <v>269</v>
      </c>
      <c r="NRB47" s="342" t="s">
        <v>61</v>
      </c>
      <c r="NRC47" s="342" t="s">
        <v>269</v>
      </c>
      <c r="NRD47" s="342" t="s">
        <v>61</v>
      </c>
      <c r="NRE47" s="342" t="s">
        <v>269</v>
      </c>
      <c r="NRF47" s="342" t="s">
        <v>61</v>
      </c>
      <c r="NRG47" s="342" t="s">
        <v>269</v>
      </c>
      <c r="NRH47" s="342" t="s">
        <v>61</v>
      </c>
      <c r="NRI47" s="342" t="s">
        <v>269</v>
      </c>
      <c r="NRJ47" s="342" t="s">
        <v>61</v>
      </c>
      <c r="NRK47" s="342" t="s">
        <v>269</v>
      </c>
      <c r="NRL47" s="342" t="s">
        <v>61</v>
      </c>
      <c r="NRM47" s="342" t="s">
        <v>269</v>
      </c>
      <c r="NRN47" s="342" t="s">
        <v>61</v>
      </c>
      <c r="NRO47" s="342" t="s">
        <v>269</v>
      </c>
      <c r="NRP47" s="342" t="s">
        <v>61</v>
      </c>
      <c r="NRQ47" s="342" t="s">
        <v>269</v>
      </c>
      <c r="NRR47" s="342" t="s">
        <v>61</v>
      </c>
      <c r="NRS47" s="342" t="s">
        <v>269</v>
      </c>
      <c r="NRT47" s="342" t="s">
        <v>61</v>
      </c>
      <c r="NRU47" s="342" t="s">
        <v>269</v>
      </c>
      <c r="NRV47" s="342" t="s">
        <v>61</v>
      </c>
      <c r="NRW47" s="342" t="s">
        <v>269</v>
      </c>
      <c r="NRX47" s="342" t="s">
        <v>61</v>
      </c>
      <c r="NRY47" s="342" t="s">
        <v>269</v>
      </c>
      <c r="NRZ47" s="342" t="s">
        <v>61</v>
      </c>
      <c r="NSA47" s="342" t="s">
        <v>269</v>
      </c>
      <c r="NSB47" s="342" t="s">
        <v>61</v>
      </c>
      <c r="NSC47" s="342" t="s">
        <v>269</v>
      </c>
      <c r="NSD47" s="342" t="s">
        <v>61</v>
      </c>
      <c r="NSE47" s="342" t="s">
        <v>269</v>
      </c>
      <c r="NSF47" s="342" t="s">
        <v>61</v>
      </c>
      <c r="NSG47" s="342" t="s">
        <v>269</v>
      </c>
      <c r="NSH47" s="342" t="s">
        <v>61</v>
      </c>
      <c r="NSI47" s="342" t="s">
        <v>269</v>
      </c>
      <c r="NSJ47" s="342" t="s">
        <v>61</v>
      </c>
      <c r="NSK47" s="342" t="s">
        <v>269</v>
      </c>
      <c r="NSL47" s="342" t="s">
        <v>61</v>
      </c>
      <c r="NSM47" s="342" t="s">
        <v>269</v>
      </c>
      <c r="NSN47" s="342" t="s">
        <v>61</v>
      </c>
      <c r="NSO47" s="342" t="s">
        <v>269</v>
      </c>
      <c r="NSP47" s="342" t="s">
        <v>61</v>
      </c>
      <c r="NSQ47" s="342" t="s">
        <v>269</v>
      </c>
      <c r="NSR47" s="342" t="s">
        <v>61</v>
      </c>
      <c r="NSS47" s="342" t="s">
        <v>269</v>
      </c>
      <c r="NST47" s="342" t="s">
        <v>61</v>
      </c>
      <c r="NSU47" s="342" t="s">
        <v>269</v>
      </c>
      <c r="NSV47" s="342" t="s">
        <v>61</v>
      </c>
      <c r="NSW47" s="342" t="s">
        <v>269</v>
      </c>
      <c r="NSX47" s="342" t="s">
        <v>61</v>
      </c>
      <c r="NSY47" s="342" t="s">
        <v>269</v>
      </c>
      <c r="NSZ47" s="342" t="s">
        <v>61</v>
      </c>
      <c r="NTA47" s="342" t="s">
        <v>269</v>
      </c>
      <c r="NTB47" s="342" t="s">
        <v>61</v>
      </c>
      <c r="NTC47" s="342" t="s">
        <v>269</v>
      </c>
      <c r="NTD47" s="342" t="s">
        <v>61</v>
      </c>
      <c r="NTE47" s="342" t="s">
        <v>269</v>
      </c>
      <c r="NTF47" s="342" t="s">
        <v>61</v>
      </c>
      <c r="NTG47" s="342" t="s">
        <v>269</v>
      </c>
      <c r="NTH47" s="342" t="s">
        <v>61</v>
      </c>
      <c r="NTI47" s="342" t="s">
        <v>269</v>
      </c>
      <c r="NTJ47" s="342" t="s">
        <v>61</v>
      </c>
      <c r="NTK47" s="342" t="s">
        <v>269</v>
      </c>
      <c r="NTL47" s="342" t="s">
        <v>61</v>
      </c>
      <c r="NTM47" s="342" t="s">
        <v>269</v>
      </c>
      <c r="NTN47" s="342" t="s">
        <v>61</v>
      </c>
      <c r="NTO47" s="342" t="s">
        <v>269</v>
      </c>
      <c r="NTP47" s="342" t="s">
        <v>61</v>
      </c>
      <c r="NTQ47" s="342" t="s">
        <v>269</v>
      </c>
      <c r="NTR47" s="342" t="s">
        <v>61</v>
      </c>
      <c r="NTS47" s="342" t="s">
        <v>269</v>
      </c>
      <c r="NTT47" s="342" t="s">
        <v>61</v>
      </c>
      <c r="NTU47" s="342" t="s">
        <v>269</v>
      </c>
      <c r="NTV47" s="342" t="s">
        <v>61</v>
      </c>
      <c r="NTW47" s="342" t="s">
        <v>269</v>
      </c>
      <c r="NTX47" s="342" t="s">
        <v>61</v>
      </c>
      <c r="NTY47" s="342" t="s">
        <v>269</v>
      </c>
      <c r="NTZ47" s="342" t="s">
        <v>61</v>
      </c>
      <c r="NUA47" s="342" t="s">
        <v>269</v>
      </c>
      <c r="NUB47" s="342" t="s">
        <v>61</v>
      </c>
      <c r="NUC47" s="342" t="s">
        <v>269</v>
      </c>
      <c r="NUD47" s="342" t="s">
        <v>61</v>
      </c>
      <c r="NUE47" s="342" t="s">
        <v>269</v>
      </c>
      <c r="NUF47" s="342" t="s">
        <v>61</v>
      </c>
      <c r="NUG47" s="342" t="s">
        <v>269</v>
      </c>
      <c r="NUH47" s="342" t="s">
        <v>61</v>
      </c>
      <c r="NUI47" s="342" t="s">
        <v>269</v>
      </c>
      <c r="NUJ47" s="342" t="s">
        <v>61</v>
      </c>
      <c r="NUK47" s="342" t="s">
        <v>269</v>
      </c>
      <c r="NUL47" s="342" t="s">
        <v>61</v>
      </c>
      <c r="NUM47" s="342" t="s">
        <v>269</v>
      </c>
      <c r="NUN47" s="342" t="s">
        <v>61</v>
      </c>
      <c r="NUO47" s="342" t="s">
        <v>269</v>
      </c>
      <c r="NUP47" s="342" t="s">
        <v>61</v>
      </c>
      <c r="NUQ47" s="342" t="s">
        <v>269</v>
      </c>
      <c r="NUR47" s="342" t="s">
        <v>61</v>
      </c>
      <c r="NUS47" s="342" t="s">
        <v>269</v>
      </c>
      <c r="NUT47" s="342" t="s">
        <v>61</v>
      </c>
      <c r="NUU47" s="342" t="s">
        <v>269</v>
      </c>
      <c r="NUV47" s="342" t="s">
        <v>61</v>
      </c>
      <c r="NUW47" s="342" t="s">
        <v>269</v>
      </c>
      <c r="NUX47" s="342" t="s">
        <v>61</v>
      </c>
      <c r="NUY47" s="342" t="s">
        <v>269</v>
      </c>
      <c r="NUZ47" s="342" t="s">
        <v>61</v>
      </c>
      <c r="NVA47" s="342" t="s">
        <v>269</v>
      </c>
      <c r="NVB47" s="342" t="s">
        <v>61</v>
      </c>
      <c r="NVC47" s="342" t="s">
        <v>269</v>
      </c>
      <c r="NVD47" s="342" t="s">
        <v>61</v>
      </c>
      <c r="NVE47" s="342" t="s">
        <v>269</v>
      </c>
      <c r="NVF47" s="342" t="s">
        <v>61</v>
      </c>
      <c r="NVG47" s="342" t="s">
        <v>269</v>
      </c>
      <c r="NVH47" s="342" t="s">
        <v>61</v>
      </c>
      <c r="NVI47" s="342" t="s">
        <v>269</v>
      </c>
      <c r="NVJ47" s="342" t="s">
        <v>61</v>
      </c>
      <c r="NVK47" s="342" t="s">
        <v>269</v>
      </c>
      <c r="NVL47" s="342" t="s">
        <v>61</v>
      </c>
      <c r="NVM47" s="342" t="s">
        <v>269</v>
      </c>
      <c r="NVN47" s="342" t="s">
        <v>61</v>
      </c>
      <c r="NVO47" s="342" t="s">
        <v>269</v>
      </c>
      <c r="NVP47" s="342" t="s">
        <v>61</v>
      </c>
      <c r="NVQ47" s="342" t="s">
        <v>269</v>
      </c>
      <c r="NVR47" s="342" t="s">
        <v>61</v>
      </c>
      <c r="NVS47" s="342" t="s">
        <v>269</v>
      </c>
      <c r="NVT47" s="342" t="s">
        <v>61</v>
      </c>
      <c r="NVU47" s="342" t="s">
        <v>269</v>
      </c>
      <c r="NVV47" s="342" t="s">
        <v>61</v>
      </c>
      <c r="NVW47" s="342" t="s">
        <v>269</v>
      </c>
      <c r="NVX47" s="342" t="s">
        <v>61</v>
      </c>
      <c r="NVY47" s="342" t="s">
        <v>269</v>
      </c>
      <c r="NVZ47" s="342" t="s">
        <v>61</v>
      </c>
      <c r="NWA47" s="342" t="s">
        <v>269</v>
      </c>
      <c r="NWB47" s="342" t="s">
        <v>61</v>
      </c>
      <c r="NWC47" s="342" t="s">
        <v>269</v>
      </c>
      <c r="NWD47" s="342" t="s">
        <v>61</v>
      </c>
      <c r="NWE47" s="342" t="s">
        <v>269</v>
      </c>
      <c r="NWF47" s="342" t="s">
        <v>61</v>
      </c>
      <c r="NWG47" s="342" t="s">
        <v>269</v>
      </c>
      <c r="NWH47" s="342" t="s">
        <v>61</v>
      </c>
      <c r="NWI47" s="342" t="s">
        <v>269</v>
      </c>
      <c r="NWJ47" s="342" t="s">
        <v>61</v>
      </c>
      <c r="NWK47" s="342" t="s">
        <v>269</v>
      </c>
      <c r="NWL47" s="342" t="s">
        <v>61</v>
      </c>
      <c r="NWM47" s="342" t="s">
        <v>269</v>
      </c>
      <c r="NWN47" s="342" t="s">
        <v>61</v>
      </c>
      <c r="NWO47" s="342" t="s">
        <v>269</v>
      </c>
      <c r="NWP47" s="342" t="s">
        <v>61</v>
      </c>
      <c r="NWQ47" s="342" t="s">
        <v>269</v>
      </c>
      <c r="NWR47" s="342" t="s">
        <v>61</v>
      </c>
      <c r="NWS47" s="342" t="s">
        <v>269</v>
      </c>
      <c r="NWT47" s="342" t="s">
        <v>61</v>
      </c>
      <c r="NWU47" s="342" t="s">
        <v>269</v>
      </c>
      <c r="NWV47" s="342" t="s">
        <v>61</v>
      </c>
      <c r="NWW47" s="342" t="s">
        <v>269</v>
      </c>
      <c r="NWX47" s="342" t="s">
        <v>61</v>
      </c>
      <c r="NWY47" s="342" t="s">
        <v>269</v>
      </c>
      <c r="NWZ47" s="342" t="s">
        <v>61</v>
      </c>
      <c r="NXA47" s="342" t="s">
        <v>269</v>
      </c>
      <c r="NXB47" s="342" t="s">
        <v>61</v>
      </c>
      <c r="NXC47" s="342" t="s">
        <v>269</v>
      </c>
      <c r="NXD47" s="342" t="s">
        <v>61</v>
      </c>
      <c r="NXE47" s="342" t="s">
        <v>269</v>
      </c>
      <c r="NXF47" s="342" t="s">
        <v>61</v>
      </c>
      <c r="NXG47" s="342" t="s">
        <v>269</v>
      </c>
      <c r="NXH47" s="342" t="s">
        <v>61</v>
      </c>
      <c r="NXI47" s="342" t="s">
        <v>269</v>
      </c>
      <c r="NXJ47" s="342" t="s">
        <v>61</v>
      </c>
      <c r="NXK47" s="342" t="s">
        <v>269</v>
      </c>
      <c r="NXL47" s="342" t="s">
        <v>61</v>
      </c>
      <c r="NXM47" s="342" t="s">
        <v>269</v>
      </c>
      <c r="NXN47" s="342" t="s">
        <v>61</v>
      </c>
      <c r="NXO47" s="342" t="s">
        <v>269</v>
      </c>
      <c r="NXP47" s="342" t="s">
        <v>61</v>
      </c>
      <c r="NXQ47" s="342" t="s">
        <v>269</v>
      </c>
      <c r="NXR47" s="342" t="s">
        <v>61</v>
      </c>
      <c r="NXS47" s="342" t="s">
        <v>269</v>
      </c>
      <c r="NXT47" s="342" t="s">
        <v>61</v>
      </c>
      <c r="NXU47" s="342" t="s">
        <v>269</v>
      </c>
      <c r="NXV47" s="342" t="s">
        <v>61</v>
      </c>
      <c r="NXW47" s="342" t="s">
        <v>269</v>
      </c>
      <c r="NXX47" s="342" t="s">
        <v>61</v>
      </c>
      <c r="NXY47" s="342" t="s">
        <v>269</v>
      </c>
      <c r="NXZ47" s="342" t="s">
        <v>61</v>
      </c>
      <c r="NYA47" s="342" t="s">
        <v>269</v>
      </c>
      <c r="NYB47" s="342" t="s">
        <v>61</v>
      </c>
      <c r="NYC47" s="342" t="s">
        <v>269</v>
      </c>
      <c r="NYD47" s="342" t="s">
        <v>61</v>
      </c>
      <c r="NYE47" s="342" t="s">
        <v>269</v>
      </c>
      <c r="NYF47" s="342" t="s">
        <v>61</v>
      </c>
      <c r="NYG47" s="342" t="s">
        <v>269</v>
      </c>
      <c r="NYH47" s="342" t="s">
        <v>61</v>
      </c>
      <c r="NYI47" s="342" t="s">
        <v>269</v>
      </c>
      <c r="NYJ47" s="342" t="s">
        <v>61</v>
      </c>
      <c r="NYK47" s="342" t="s">
        <v>269</v>
      </c>
      <c r="NYL47" s="342" t="s">
        <v>61</v>
      </c>
      <c r="NYM47" s="342" t="s">
        <v>269</v>
      </c>
      <c r="NYN47" s="342" t="s">
        <v>61</v>
      </c>
      <c r="NYO47" s="342" t="s">
        <v>269</v>
      </c>
      <c r="NYP47" s="342" t="s">
        <v>61</v>
      </c>
      <c r="NYQ47" s="342" t="s">
        <v>269</v>
      </c>
      <c r="NYR47" s="342" t="s">
        <v>61</v>
      </c>
      <c r="NYS47" s="342" t="s">
        <v>269</v>
      </c>
      <c r="NYT47" s="342" t="s">
        <v>61</v>
      </c>
      <c r="NYU47" s="342" t="s">
        <v>269</v>
      </c>
      <c r="NYV47" s="342" t="s">
        <v>61</v>
      </c>
      <c r="NYW47" s="342" t="s">
        <v>269</v>
      </c>
      <c r="NYX47" s="342" t="s">
        <v>61</v>
      </c>
      <c r="NYY47" s="342" t="s">
        <v>269</v>
      </c>
      <c r="NYZ47" s="342" t="s">
        <v>61</v>
      </c>
      <c r="NZA47" s="342" t="s">
        <v>269</v>
      </c>
      <c r="NZB47" s="342" t="s">
        <v>61</v>
      </c>
      <c r="NZC47" s="342" t="s">
        <v>269</v>
      </c>
      <c r="NZD47" s="342" t="s">
        <v>61</v>
      </c>
      <c r="NZE47" s="342" t="s">
        <v>269</v>
      </c>
      <c r="NZF47" s="342" t="s">
        <v>61</v>
      </c>
      <c r="NZG47" s="342" t="s">
        <v>269</v>
      </c>
      <c r="NZH47" s="342" t="s">
        <v>61</v>
      </c>
      <c r="NZI47" s="342" t="s">
        <v>269</v>
      </c>
      <c r="NZJ47" s="342" t="s">
        <v>61</v>
      </c>
      <c r="NZK47" s="342" t="s">
        <v>269</v>
      </c>
      <c r="NZL47" s="342" t="s">
        <v>61</v>
      </c>
      <c r="NZM47" s="342" t="s">
        <v>269</v>
      </c>
      <c r="NZN47" s="342" t="s">
        <v>61</v>
      </c>
      <c r="NZO47" s="342" t="s">
        <v>269</v>
      </c>
      <c r="NZP47" s="342" t="s">
        <v>61</v>
      </c>
      <c r="NZQ47" s="342" t="s">
        <v>269</v>
      </c>
      <c r="NZR47" s="342" t="s">
        <v>61</v>
      </c>
      <c r="NZS47" s="342" t="s">
        <v>269</v>
      </c>
      <c r="NZT47" s="342" t="s">
        <v>61</v>
      </c>
      <c r="NZU47" s="342" t="s">
        <v>269</v>
      </c>
      <c r="NZV47" s="342" t="s">
        <v>61</v>
      </c>
      <c r="NZW47" s="342" t="s">
        <v>269</v>
      </c>
      <c r="NZX47" s="342" t="s">
        <v>61</v>
      </c>
      <c r="NZY47" s="342" t="s">
        <v>269</v>
      </c>
      <c r="NZZ47" s="342" t="s">
        <v>61</v>
      </c>
      <c r="OAA47" s="342" t="s">
        <v>269</v>
      </c>
      <c r="OAB47" s="342" t="s">
        <v>61</v>
      </c>
      <c r="OAC47" s="342" t="s">
        <v>269</v>
      </c>
      <c r="OAD47" s="342" t="s">
        <v>61</v>
      </c>
      <c r="OAE47" s="342" t="s">
        <v>269</v>
      </c>
      <c r="OAF47" s="342" t="s">
        <v>61</v>
      </c>
      <c r="OAG47" s="342" t="s">
        <v>269</v>
      </c>
      <c r="OAH47" s="342" t="s">
        <v>61</v>
      </c>
      <c r="OAI47" s="342" t="s">
        <v>269</v>
      </c>
      <c r="OAJ47" s="342" t="s">
        <v>61</v>
      </c>
      <c r="OAK47" s="342" t="s">
        <v>269</v>
      </c>
      <c r="OAL47" s="342" t="s">
        <v>61</v>
      </c>
      <c r="OAM47" s="342" t="s">
        <v>269</v>
      </c>
      <c r="OAN47" s="342" t="s">
        <v>61</v>
      </c>
      <c r="OAO47" s="342" t="s">
        <v>269</v>
      </c>
      <c r="OAP47" s="342" t="s">
        <v>61</v>
      </c>
      <c r="OAQ47" s="342" t="s">
        <v>269</v>
      </c>
      <c r="OAR47" s="342" t="s">
        <v>61</v>
      </c>
      <c r="OAS47" s="342" t="s">
        <v>269</v>
      </c>
      <c r="OAT47" s="342" t="s">
        <v>61</v>
      </c>
      <c r="OAU47" s="342" t="s">
        <v>269</v>
      </c>
      <c r="OAV47" s="342" t="s">
        <v>61</v>
      </c>
      <c r="OAW47" s="342" t="s">
        <v>269</v>
      </c>
      <c r="OAX47" s="342" t="s">
        <v>61</v>
      </c>
      <c r="OAY47" s="342" t="s">
        <v>269</v>
      </c>
      <c r="OAZ47" s="342" t="s">
        <v>61</v>
      </c>
      <c r="OBA47" s="342" t="s">
        <v>269</v>
      </c>
      <c r="OBB47" s="342" t="s">
        <v>61</v>
      </c>
      <c r="OBC47" s="342" t="s">
        <v>269</v>
      </c>
      <c r="OBD47" s="342" t="s">
        <v>61</v>
      </c>
      <c r="OBE47" s="342" t="s">
        <v>269</v>
      </c>
      <c r="OBF47" s="342" t="s">
        <v>61</v>
      </c>
      <c r="OBG47" s="342" t="s">
        <v>269</v>
      </c>
      <c r="OBH47" s="342" t="s">
        <v>61</v>
      </c>
      <c r="OBI47" s="342" t="s">
        <v>269</v>
      </c>
      <c r="OBJ47" s="342" t="s">
        <v>61</v>
      </c>
      <c r="OBK47" s="342" t="s">
        <v>269</v>
      </c>
      <c r="OBL47" s="342" t="s">
        <v>61</v>
      </c>
      <c r="OBM47" s="342" t="s">
        <v>269</v>
      </c>
      <c r="OBN47" s="342" t="s">
        <v>61</v>
      </c>
      <c r="OBO47" s="342" t="s">
        <v>269</v>
      </c>
      <c r="OBP47" s="342" t="s">
        <v>61</v>
      </c>
      <c r="OBQ47" s="342" t="s">
        <v>269</v>
      </c>
      <c r="OBR47" s="342" t="s">
        <v>61</v>
      </c>
      <c r="OBS47" s="342" t="s">
        <v>269</v>
      </c>
      <c r="OBT47" s="342" t="s">
        <v>61</v>
      </c>
      <c r="OBU47" s="342" t="s">
        <v>269</v>
      </c>
      <c r="OBV47" s="342" t="s">
        <v>61</v>
      </c>
      <c r="OBW47" s="342" t="s">
        <v>269</v>
      </c>
      <c r="OBX47" s="342" t="s">
        <v>61</v>
      </c>
      <c r="OBY47" s="342" t="s">
        <v>269</v>
      </c>
      <c r="OBZ47" s="342" t="s">
        <v>61</v>
      </c>
      <c r="OCA47" s="342" t="s">
        <v>269</v>
      </c>
      <c r="OCB47" s="342" t="s">
        <v>61</v>
      </c>
      <c r="OCC47" s="342" t="s">
        <v>269</v>
      </c>
      <c r="OCD47" s="342" t="s">
        <v>61</v>
      </c>
      <c r="OCE47" s="342" t="s">
        <v>269</v>
      </c>
      <c r="OCF47" s="342" t="s">
        <v>61</v>
      </c>
      <c r="OCG47" s="342" t="s">
        <v>269</v>
      </c>
      <c r="OCH47" s="342" t="s">
        <v>61</v>
      </c>
      <c r="OCI47" s="342" t="s">
        <v>269</v>
      </c>
      <c r="OCJ47" s="342" t="s">
        <v>61</v>
      </c>
      <c r="OCK47" s="342" t="s">
        <v>269</v>
      </c>
      <c r="OCL47" s="342" t="s">
        <v>61</v>
      </c>
      <c r="OCM47" s="342" t="s">
        <v>269</v>
      </c>
      <c r="OCN47" s="342" t="s">
        <v>61</v>
      </c>
      <c r="OCO47" s="342" t="s">
        <v>269</v>
      </c>
      <c r="OCP47" s="342" t="s">
        <v>61</v>
      </c>
      <c r="OCQ47" s="342" t="s">
        <v>269</v>
      </c>
      <c r="OCR47" s="342" t="s">
        <v>61</v>
      </c>
      <c r="OCS47" s="342" t="s">
        <v>269</v>
      </c>
      <c r="OCT47" s="342" t="s">
        <v>61</v>
      </c>
      <c r="OCU47" s="342" t="s">
        <v>269</v>
      </c>
      <c r="OCV47" s="342" t="s">
        <v>61</v>
      </c>
      <c r="OCW47" s="342" t="s">
        <v>269</v>
      </c>
      <c r="OCX47" s="342" t="s">
        <v>61</v>
      </c>
      <c r="OCY47" s="342" t="s">
        <v>269</v>
      </c>
      <c r="OCZ47" s="342" t="s">
        <v>61</v>
      </c>
      <c r="ODA47" s="342" t="s">
        <v>269</v>
      </c>
      <c r="ODB47" s="342" t="s">
        <v>61</v>
      </c>
      <c r="ODC47" s="342" t="s">
        <v>269</v>
      </c>
      <c r="ODD47" s="342" t="s">
        <v>61</v>
      </c>
      <c r="ODE47" s="342" t="s">
        <v>269</v>
      </c>
      <c r="ODF47" s="342" t="s">
        <v>61</v>
      </c>
      <c r="ODG47" s="342" t="s">
        <v>269</v>
      </c>
      <c r="ODH47" s="342" t="s">
        <v>61</v>
      </c>
      <c r="ODI47" s="342" t="s">
        <v>269</v>
      </c>
      <c r="ODJ47" s="342" t="s">
        <v>61</v>
      </c>
      <c r="ODK47" s="342" t="s">
        <v>269</v>
      </c>
      <c r="ODL47" s="342" t="s">
        <v>61</v>
      </c>
      <c r="ODM47" s="342" t="s">
        <v>269</v>
      </c>
      <c r="ODN47" s="342" t="s">
        <v>61</v>
      </c>
      <c r="ODO47" s="342" t="s">
        <v>269</v>
      </c>
      <c r="ODP47" s="342" t="s">
        <v>61</v>
      </c>
      <c r="ODQ47" s="342" t="s">
        <v>269</v>
      </c>
      <c r="ODR47" s="342" t="s">
        <v>61</v>
      </c>
      <c r="ODS47" s="342" t="s">
        <v>269</v>
      </c>
      <c r="ODT47" s="342" t="s">
        <v>61</v>
      </c>
      <c r="ODU47" s="342" t="s">
        <v>269</v>
      </c>
      <c r="ODV47" s="342" t="s">
        <v>61</v>
      </c>
      <c r="ODW47" s="342" t="s">
        <v>269</v>
      </c>
      <c r="ODX47" s="342" t="s">
        <v>61</v>
      </c>
      <c r="ODY47" s="342" t="s">
        <v>269</v>
      </c>
      <c r="ODZ47" s="342" t="s">
        <v>61</v>
      </c>
      <c r="OEA47" s="342" t="s">
        <v>269</v>
      </c>
      <c r="OEB47" s="342" t="s">
        <v>61</v>
      </c>
      <c r="OEC47" s="342" t="s">
        <v>269</v>
      </c>
      <c r="OED47" s="342" t="s">
        <v>61</v>
      </c>
      <c r="OEE47" s="342" t="s">
        <v>269</v>
      </c>
      <c r="OEF47" s="342" t="s">
        <v>61</v>
      </c>
      <c r="OEG47" s="342" t="s">
        <v>269</v>
      </c>
      <c r="OEH47" s="342" t="s">
        <v>61</v>
      </c>
      <c r="OEI47" s="342" t="s">
        <v>269</v>
      </c>
      <c r="OEJ47" s="342" t="s">
        <v>61</v>
      </c>
      <c r="OEK47" s="342" t="s">
        <v>269</v>
      </c>
      <c r="OEL47" s="342" t="s">
        <v>61</v>
      </c>
      <c r="OEM47" s="342" t="s">
        <v>269</v>
      </c>
      <c r="OEN47" s="342" t="s">
        <v>61</v>
      </c>
      <c r="OEO47" s="342" t="s">
        <v>269</v>
      </c>
      <c r="OEP47" s="342" t="s">
        <v>61</v>
      </c>
      <c r="OEQ47" s="342" t="s">
        <v>269</v>
      </c>
      <c r="OER47" s="342" t="s">
        <v>61</v>
      </c>
      <c r="OES47" s="342" t="s">
        <v>269</v>
      </c>
      <c r="OET47" s="342" t="s">
        <v>61</v>
      </c>
      <c r="OEU47" s="342" t="s">
        <v>269</v>
      </c>
      <c r="OEV47" s="342" t="s">
        <v>61</v>
      </c>
      <c r="OEW47" s="342" t="s">
        <v>269</v>
      </c>
      <c r="OEX47" s="342" t="s">
        <v>61</v>
      </c>
      <c r="OEY47" s="342" t="s">
        <v>269</v>
      </c>
      <c r="OEZ47" s="342" t="s">
        <v>61</v>
      </c>
      <c r="OFA47" s="342" t="s">
        <v>269</v>
      </c>
      <c r="OFB47" s="342" t="s">
        <v>61</v>
      </c>
      <c r="OFC47" s="342" t="s">
        <v>269</v>
      </c>
      <c r="OFD47" s="342" t="s">
        <v>61</v>
      </c>
      <c r="OFE47" s="342" t="s">
        <v>269</v>
      </c>
      <c r="OFF47" s="342" t="s">
        <v>61</v>
      </c>
      <c r="OFG47" s="342" t="s">
        <v>269</v>
      </c>
      <c r="OFH47" s="342" t="s">
        <v>61</v>
      </c>
      <c r="OFI47" s="342" t="s">
        <v>269</v>
      </c>
      <c r="OFJ47" s="342" t="s">
        <v>61</v>
      </c>
      <c r="OFK47" s="342" t="s">
        <v>269</v>
      </c>
      <c r="OFL47" s="342" t="s">
        <v>61</v>
      </c>
      <c r="OFM47" s="342" t="s">
        <v>269</v>
      </c>
      <c r="OFN47" s="342" t="s">
        <v>61</v>
      </c>
      <c r="OFO47" s="342" t="s">
        <v>269</v>
      </c>
      <c r="OFP47" s="342" t="s">
        <v>61</v>
      </c>
      <c r="OFQ47" s="342" t="s">
        <v>269</v>
      </c>
      <c r="OFR47" s="342" t="s">
        <v>61</v>
      </c>
      <c r="OFS47" s="342" t="s">
        <v>269</v>
      </c>
      <c r="OFT47" s="342" t="s">
        <v>61</v>
      </c>
      <c r="OFU47" s="342" t="s">
        <v>269</v>
      </c>
      <c r="OFV47" s="342" t="s">
        <v>61</v>
      </c>
      <c r="OFW47" s="342" t="s">
        <v>269</v>
      </c>
      <c r="OFX47" s="342" t="s">
        <v>61</v>
      </c>
      <c r="OFY47" s="342" t="s">
        <v>269</v>
      </c>
      <c r="OFZ47" s="342" t="s">
        <v>61</v>
      </c>
      <c r="OGA47" s="342" t="s">
        <v>269</v>
      </c>
      <c r="OGB47" s="342" t="s">
        <v>61</v>
      </c>
      <c r="OGC47" s="342" t="s">
        <v>269</v>
      </c>
      <c r="OGD47" s="342" t="s">
        <v>61</v>
      </c>
      <c r="OGE47" s="342" t="s">
        <v>269</v>
      </c>
      <c r="OGF47" s="342" t="s">
        <v>61</v>
      </c>
      <c r="OGG47" s="342" t="s">
        <v>269</v>
      </c>
      <c r="OGH47" s="342" t="s">
        <v>61</v>
      </c>
      <c r="OGI47" s="342" t="s">
        <v>269</v>
      </c>
      <c r="OGJ47" s="342" t="s">
        <v>61</v>
      </c>
      <c r="OGK47" s="342" t="s">
        <v>269</v>
      </c>
      <c r="OGL47" s="342" t="s">
        <v>61</v>
      </c>
      <c r="OGM47" s="342" t="s">
        <v>269</v>
      </c>
      <c r="OGN47" s="342" t="s">
        <v>61</v>
      </c>
      <c r="OGO47" s="342" t="s">
        <v>269</v>
      </c>
      <c r="OGP47" s="342" t="s">
        <v>61</v>
      </c>
      <c r="OGQ47" s="342" t="s">
        <v>269</v>
      </c>
      <c r="OGR47" s="342" t="s">
        <v>61</v>
      </c>
      <c r="OGS47" s="342" t="s">
        <v>269</v>
      </c>
      <c r="OGT47" s="342" t="s">
        <v>61</v>
      </c>
      <c r="OGU47" s="342" t="s">
        <v>269</v>
      </c>
      <c r="OGV47" s="342" t="s">
        <v>61</v>
      </c>
      <c r="OGW47" s="342" t="s">
        <v>269</v>
      </c>
      <c r="OGX47" s="342" t="s">
        <v>61</v>
      </c>
      <c r="OGY47" s="342" t="s">
        <v>269</v>
      </c>
      <c r="OGZ47" s="342" t="s">
        <v>61</v>
      </c>
      <c r="OHA47" s="342" t="s">
        <v>269</v>
      </c>
      <c r="OHB47" s="342" t="s">
        <v>61</v>
      </c>
      <c r="OHC47" s="342" t="s">
        <v>269</v>
      </c>
      <c r="OHD47" s="342" t="s">
        <v>61</v>
      </c>
      <c r="OHE47" s="342" t="s">
        <v>269</v>
      </c>
      <c r="OHF47" s="342" t="s">
        <v>61</v>
      </c>
      <c r="OHG47" s="342" t="s">
        <v>269</v>
      </c>
      <c r="OHH47" s="342" t="s">
        <v>61</v>
      </c>
      <c r="OHI47" s="342" t="s">
        <v>269</v>
      </c>
      <c r="OHJ47" s="342" t="s">
        <v>61</v>
      </c>
      <c r="OHK47" s="342" t="s">
        <v>269</v>
      </c>
      <c r="OHL47" s="342" t="s">
        <v>61</v>
      </c>
      <c r="OHM47" s="342" t="s">
        <v>269</v>
      </c>
      <c r="OHN47" s="342" t="s">
        <v>61</v>
      </c>
      <c r="OHO47" s="342" t="s">
        <v>269</v>
      </c>
      <c r="OHP47" s="342" t="s">
        <v>61</v>
      </c>
      <c r="OHQ47" s="342" t="s">
        <v>269</v>
      </c>
      <c r="OHR47" s="342" t="s">
        <v>61</v>
      </c>
      <c r="OHS47" s="342" t="s">
        <v>269</v>
      </c>
      <c r="OHT47" s="342" t="s">
        <v>61</v>
      </c>
      <c r="OHU47" s="342" t="s">
        <v>269</v>
      </c>
      <c r="OHV47" s="342" t="s">
        <v>61</v>
      </c>
      <c r="OHW47" s="342" t="s">
        <v>269</v>
      </c>
      <c r="OHX47" s="342" t="s">
        <v>61</v>
      </c>
      <c r="OHY47" s="342" t="s">
        <v>269</v>
      </c>
      <c r="OHZ47" s="342" t="s">
        <v>61</v>
      </c>
      <c r="OIA47" s="342" t="s">
        <v>269</v>
      </c>
      <c r="OIB47" s="342" t="s">
        <v>61</v>
      </c>
      <c r="OIC47" s="342" t="s">
        <v>269</v>
      </c>
      <c r="OID47" s="342" t="s">
        <v>61</v>
      </c>
      <c r="OIE47" s="342" t="s">
        <v>269</v>
      </c>
      <c r="OIF47" s="342" t="s">
        <v>61</v>
      </c>
      <c r="OIG47" s="342" t="s">
        <v>269</v>
      </c>
      <c r="OIH47" s="342" t="s">
        <v>61</v>
      </c>
      <c r="OII47" s="342" t="s">
        <v>269</v>
      </c>
      <c r="OIJ47" s="342" t="s">
        <v>61</v>
      </c>
      <c r="OIK47" s="342" t="s">
        <v>269</v>
      </c>
      <c r="OIL47" s="342" t="s">
        <v>61</v>
      </c>
      <c r="OIM47" s="342" t="s">
        <v>269</v>
      </c>
      <c r="OIN47" s="342" t="s">
        <v>61</v>
      </c>
      <c r="OIO47" s="342" t="s">
        <v>269</v>
      </c>
      <c r="OIP47" s="342" t="s">
        <v>61</v>
      </c>
      <c r="OIQ47" s="342" t="s">
        <v>269</v>
      </c>
      <c r="OIR47" s="342" t="s">
        <v>61</v>
      </c>
      <c r="OIS47" s="342" t="s">
        <v>269</v>
      </c>
      <c r="OIT47" s="342" t="s">
        <v>61</v>
      </c>
      <c r="OIU47" s="342" t="s">
        <v>269</v>
      </c>
      <c r="OIV47" s="342" t="s">
        <v>61</v>
      </c>
      <c r="OIW47" s="342" t="s">
        <v>269</v>
      </c>
      <c r="OIX47" s="342" t="s">
        <v>61</v>
      </c>
      <c r="OIY47" s="342" t="s">
        <v>269</v>
      </c>
      <c r="OIZ47" s="342" t="s">
        <v>61</v>
      </c>
      <c r="OJA47" s="342" t="s">
        <v>269</v>
      </c>
      <c r="OJB47" s="342" t="s">
        <v>61</v>
      </c>
      <c r="OJC47" s="342" t="s">
        <v>269</v>
      </c>
      <c r="OJD47" s="342" t="s">
        <v>61</v>
      </c>
      <c r="OJE47" s="342" t="s">
        <v>269</v>
      </c>
      <c r="OJF47" s="342" t="s">
        <v>61</v>
      </c>
      <c r="OJG47" s="342" t="s">
        <v>269</v>
      </c>
      <c r="OJH47" s="342" t="s">
        <v>61</v>
      </c>
      <c r="OJI47" s="342" t="s">
        <v>269</v>
      </c>
      <c r="OJJ47" s="342" t="s">
        <v>61</v>
      </c>
      <c r="OJK47" s="342" t="s">
        <v>269</v>
      </c>
      <c r="OJL47" s="342" t="s">
        <v>61</v>
      </c>
      <c r="OJM47" s="342" t="s">
        <v>269</v>
      </c>
      <c r="OJN47" s="342" t="s">
        <v>61</v>
      </c>
      <c r="OJO47" s="342" t="s">
        <v>269</v>
      </c>
      <c r="OJP47" s="342" t="s">
        <v>61</v>
      </c>
      <c r="OJQ47" s="342" t="s">
        <v>269</v>
      </c>
      <c r="OJR47" s="342" t="s">
        <v>61</v>
      </c>
      <c r="OJS47" s="342" t="s">
        <v>269</v>
      </c>
      <c r="OJT47" s="342" t="s">
        <v>61</v>
      </c>
      <c r="OJU47" s="342" t="s">
        <v>269</v>
      </c>
      <c r="OJV47" s="342" t="s">
        <v>61</v>
      </c>
      <c r="OJW47" s="342" t="s">
        <v>269</v>
      </c>
      <c r="OJX47" s="342" t="s">
        <v>61</v>
      </c>
      <c r="OJY47" s="342" t="s">
        <v>269</v>
      </c>
      <c r="OJZ47" s="342" t="s">
        <v>61</v>
      </c>
      <c r="OKA47" s="342" t="s">
        <v>269</v>
      </c>
      <c r="OKB47" s="342" t="s">
        <v>61</v>
      </c>
      <c r="OKC47" s="342" t="s">
        <v>269</v>
      </c>
      <c r="OKD47" s="342" t="s">
        <v>61</v>
      </c>
      <c r="OKE47" s="342" t="s">
        <v>269</v>
      </c>
      <c r="OKF47" s="342" t="s">
        <v>61</v>
      </c>
      <c r="OKG47" s="342" t="s">
        <v>269</v>
      </c>
      <c r="OKH47" s="342" t="s">
        <v>61</v>
      </c>
      <c r="OKI47" s="342" t="s">
        <v>269</v>
      </c>
      <c r="OKJ47" s="342" t="s">
        <v>61</v>
      </c>
      <c r="OKK47" s="342" t="s">
        <v>269</v>
      </c>
      <c r="OKL47" s="342" t="s">
        <v>61</v>
      </c>
      <c r="OKM47" s="342" t="s">
        <v>269</v>
      </c>
      <c r="OKN47" s="342" t="s">
        <v>61</v>
      </c>
      <c r="OKO47" s="342" t="s">
        <v>269</v>
      </c>
      <c r="OKP47" s="342" t="s">
        <v>61</v>
      </c>
      <c r="OKQ47" s="342" t="s">
        <v>269</v>
      </c>
      <c r="OKR47" s="342" t="s">
        <v>61</v>
      </c>
      <c r="OKS47" s="342" t="s">
        <v>269</v>
      </c>
      <c r="OKT47" s="342" t="s">
        <v>61</v>
      </c>
      <c r="OKU47" s="342" t="s">
        <v>269</v>
      </c>
      <c r="OKV47" s="342" t="s">
        <v>61</v>
      </c>
      <c r="OKW47" s="342" t="s">
        <v>269</v>
      </c>
      <c r="OKX47" s="342" t="s">
        <v>61</v>
      </c>
      <c r="OKY47" s="342" t="s">
        <v>269</v>
      </c>
      <c r="OKZ47" s="342" t="s">
        <v>61</v>
      </c>
      <c r="OLA47" s="342" t="s">
        <v>269</v>
      </c>
      <c r="OLB47" s="342" t="s">
        <v>61</v>
      </c>
      <c r="OLC47" s="342" t="s">
        <v>269</v>
      </c>
      <c r="OLD47" s="342" t="s">
        <v>61</v>
      </c>
      <c r="OLE47" s="342" t="s">
        <v>269</v>
      </c>
      <c r="OLF47" s="342" t="s">
        <v>61</v>
      </c>
      <c r="OLG47" s="342" t="s">
        <v>269</v>
      </c>
      <c r="OLH47" s="342" t="s">
        <v>61</v>
      </c>
      <c r="OLI47" s="342" t="s">
        <v>269</v>
      </c>
      <c r="OLJ47" s="342" t="s">
        <v>61</v>
      </c>
      <c r="OLK47" s="342" t="s">
        <v>269</v>
      </c>
      <c r="OLL47" s="342" t="s">
        <v>61</v>
      </c>
      <c r="OLM47" s="342" t="s">
        <v>269</v>
      </c>
      <c r="OLN47" s="342" t="s">
        <v>61</v>
      </c>
      <c r="OLO47" s="342" t="s">
        <v>269</v>
      </c>
      <c r="OLP47" s="342" t="s">
        <v>61</v>
      </c>
      <c r="OLQ47" s="342" t="s">
        <v>269</v>
      </c>
      <c r="OLR47" s="342" t="s">
        <v>61</v>
      </c>
      <c r="OLS47" s="342" t="s">
        <v>269</v>
      </c>
      <c r="OLT47" s="342" t="s">
        <v>61</v>
      </c>
      <c r="OLU47" s="342" t="s">
        <v>269</v>
      </c>
      <c r="OLV47" s="342" t="s">
        <v>61</v>
      </c>
      <c r="OLW47" s="342" t="s">
        <v>269</v>
      </c>
      <c r="OLX47" s="342" t="s">
        <v>61</v>
      </c>
      <c r="OLY47" s="342" t="s">
        <v>269</v>
      </c>
      <c r="OLZ47" s="342" t="s">
        <v>61</v>
      </c>
      <c r="OMA47" s="342" t="s">
        <v>269</v>
      </c>
      <c r="OMB47" s="342" t="s">
        <v>61</v>
      </c>
      <c r="OMC47" s="342" t="s">
        <v>269</v>
      </c>
      <c r="OMD47" s="342" t="s">
        <v>61</v>
      </c>
      <c r="OME47" s="342" t="s">
        <v>269</v>
      </c>
      <c r="OMF47" s="342" t="s">
        <v>61</v>
      </c>
      <c r="OMG47" s="342" t="s">
        <v>269</v>
      </c>
      <c r="OMH47" s="342" t="s">
        <v>61</v>
      </c>
      <c r="OMI47" s="342" t="s">
        <v>269</v>
      </c>
      <c r="OMJ47" s="342" t="s">
        <v>61</v>
      </c>
      <c r="OMK47" s="342" t="s">
        <v>269</v>
      </c>
      <c r="OML47" s="342" t="s">
        <v>61</v>
      </c>
      <c r="OMM47" s="342" t="s">
        <v>269</v>
      </c>
      <c r="OMN47" s="342" t="s">
        <v>61</v>
      </c>
      <c r="OMO47" s="342" t="s">
        <v>269</v>
      </c>
      <c r="OMP47" s="342" t="s">
        <v>61</v>
      </c>
      <c r="OMQ47" s="342" t="s">
        <v>269</v>
      </c>
      <c r="OMR47" s="342" t="s">
        <v>61</v>
      </c>
      <c r="OMS47" s="342" t="s">
        <v>269</v>
      </c>
      <c r="OMT47" s="342" t="s">
        <v>61</v>
      </c>
      <c r="OMU47" s="342" t="s">
        <v>269</v>
      </c>
      <c r="OMV47" s="342" t="s">
        <v>61</v>
      </c>
      <c r="OMW47" s="342" t="s">
        <v>269</v>
      </c>
      <c r="OMX47" s="342" t="s">
        <v>61</v>
      </c>
      <c r="OMY47" s="342" t="s">
        <v>269</v>
      </c>
      <c r="OMZ47" s="342" t="s">
        <v>61</v>
      </c>
      <c r="ONA47" s="342" t="s">
        <v>269</v>
      </c>
      <c r="ONB47" s="342" t="s">
        <v>61</v>
      </c>
      <c r="ONC47" s="342" t="s">
        <v>269</v>
      </c>
      <c r="OND47" s="342" t="s">
        <v>61</v>
      </c>
      <c r="ONE47" s="342" t="s">
        <v>269</v>
      </c>
      <c r="ONF47" s="342" t="s">
        <v>61</v>
      </c>
      <c r="ONG47" s="342" t="s">
        <v>269</v>
      </c>
      <c r="ONH47" s="342" t="s">
        <v>61</v>
      </c>
      <c r="ONI47" s="342" t="s">
        <v>269</v>
      </c>
      <c r="ONJ47" s="342" t="s">
        <v>61</v>
      </c>
      <c r="ONK47" s="342" t="s">
        <v>269</v>
      </c>
      <c r="ONL47" s="342" t="s">
        <v>61</v>
      </c>
      <c r="ONM47" s="342" t="s">
        <v>269</v>
      </c>
      <c r="ONN47" s="342" t="s">
        <v>61</v>
      </c>
      <c r="ONO47" s="342" t="s">
        <v>269</v>
      </c>
      <c r="ONP47" s="342" t="s">
        <v>61</v>
      </c>
      <c r="ONQ47" s="342" t="s">
        <v>269</v>
      </c>
      <c r="ONR47" s="342" t="s">
        <v>61</v>
      </c>
      <c r="ONS47" s="342" t="s">
        <v>269</v>
      </c>
      <c r="ONT47" s="342" t="s">
        <v>61</v>
      </c>
      <c r="ONU47" s="342" t="s">
        <v>269</v>
      </c>
      <c r="ONV47" s="342" t="s">
        <v>61</v>
      </c>
      <c r="ONW47" s="342" t="s">
        <v>269</v>
      </c>
      <c r="ONX47" s="342" t="s">
        <v>61</v>
      </c>
      <c r="ONY47" s="342" t="s">
        <v>269</v>
      </c>
      <c r="ONZ47" s="342" t="s">
        <v>61</v>
      </c>
      <c r="OOA47" s="342" t="s">
        <v>269</v>
      </c>
      <c r="OOB47" s="342" t="s">
        <v>61</v>
      </c>
      <c r="OOC47" s="342" t="s">
        <v>269</v>
      </c>
      <c r="OOD47" s="342" t="s">
        <v>61</v>
      </c>
      <c r="OOE47" s="342" t="s">
        <v>269</v>
      </c>
      <c r="OOF47" s="342" t="s">
        <v>61</v>
      </c>
      <c r="OOG47" s="342" t="s">
        <v>269</v>
      </c>
      <c r="OOH47" s="342" t="s">
        <v>61</v>
      </c>
      <c r="OOI47" s="342" t="s">
        <v>269</v>
      </c>
      <c r="OOJ47" s="342" t="s">
        <v>61</v>
      </c>
      <c r="OOK47" s="342" t="s">
        <v>269</v>
      </c>
      <c r="OOL47" s="342" t="s">
        <v>61</v>
      </c>
      <c r="OOM47" s="342" t="s">
        <v>269</v>
      </c>
      <c r="OON47" s="342" t="s">
        <v>61</v>
      </c>
      <c r="OOO47" s="342" t="s">
        <v>269</v>
      </c>
      <c r="OOP47" s="342" t="s">
        <v>61</v>
      </c>
      <c r="OOQ47" s="342" t="s">
        <v>269</v>
      </c>
      <c r="OOR47" s="342" t="s">
        <v>61</v>
      </c>
      <c r="OOS47" s="342" t="s">
        <v>269</v>
      </c>
      <c r="OOT47" s="342" t="s">
        <v>61</v>
      </c>
      <c r="OOU47" s="342" t="s">
        <v>269</v>
      </c>
      <c r="OOV47" s="342" t="s">
        <v>61</v>
      </c>
      <c r="OOW47" s="342" t="s">
        <v>269</v>
      </c>
      <c r="OOX47" s="342" t="s">
        <v>61</v>
      </c>
      <c r="OOY47" s="342" t="s">
        <v>269</v>
      </c>
      <c r="OOZ47" s="342" t="s">
        <v>61</v>
      </c>
      <c r="OPA47" s="342" t="s">
        <v>269</v>
      </c>
      <c r="OPB47" s="342" t="s">
        <v>61</v>
      </c>
      <c r="OPC47" s="342" t="s">
        <v>269</v>
      </c>
      <c r="OPD47" s="342" t="s">
        <v>61</v>
      </c>
      <c r="OPE47" s="342" t="s">
        <v>269</v>
      </c>
      <c r="OPF47" s="342" t="s">
        <v>61</v>
      </c>
      <c r="OPG47" s="342" t="s">
        <v>269</v>
      </c>
      <c r="OPH47" s="342" t="s">
        <v>61</v>
      </c>
      <c r="OPI47" s="342" t="s">
        <v>269</v>
      </c>
      <c r="OPJ47" s="342" t="s">
        <v>61</v>
      </c>
      <c r="OPK47" s="342" t="s">
        <v>269</v>
      </c>
      <c r="OPL47" s="342" t="s">
        <v>61</v>
      </c>
      <c r="OPM47" s="342" t="s">
        <v>269</v>
      </c>
      <c r="OPN47" s="342" t="s">
        <v>61</v>
      </c>
      <c r="OPO47" s="342" t="s">
        <v>269</v>
      </c>
      <c r="OPP47" s="342" t="s">
        <v>61</v>
      </c>
      <c r="OPQ47" s="342" t="s">
        <v>269</v>
      </c>
      <c r="OPR47" s="342" t="s">
        <v>61</v>
      </c>
      <c r="OPS47" s="342" t="s">
        <v>269</v>
      </c>
      <c r="OPT47" s="342" t="s">
        <v>61</v>
      </c>
      <c r="OPU47" s="342" t="s">
        <v>269</v>
      </c>
      <c r="OPV47" s="342" t="s">
        <v>61</v>
      </c>
      <c r="OPW47" s="342" t="s">
        <v>269</v>
      </c>
      <c r="OPX47" s="342" t="s">
        <v>61</v>
      </c>
      <c r="OPY47" s="342" t="s">
        <v>269</v>
      </c>
      <c r="OPZ47" s="342" t="s">
        <v>61</v>
      </c>
      <c r="OQA47" s="342" t="s">
        <v>269</v>
      </c>
      <c r="OQB47" s="342" t="s">
        <v>61</v>
      </c>
      <c r="OQC47" s="342" t="s">
        <v>269</v>
      </c>
      <c r="OQD47" s="342" t="s">
        <v>61</v>
      </c>
      <c r="OQE47" s="342" t="s">
        <v>269</v>
      </c>
      <c r="OQF47" s="342" t="s">
        <v>61</v>
      </c>
      <c r="OQG47" s="342" t="s">
        <v>269</v>
      </c>
      <c r="OQH47" s="342" t="s">
        <v>61</v>
      </c>
      <c r="OQI47" s="342" t="s">
        <v>269</v>
      </c>
      <c r="OQJ47" s="342" t="s">
        <v>61</v>
      </c>
      <c r="OQK47" s="342" t="s">
        <v>269</v>
      </c>
      <c r="OQL47" s="342" t="s">
        <v>61</v>
      </c>
      <c r="OQM47" s="342" t="s">
        <v>269</v>
      </c>
      <c r="OQN47" s="342" t="s">
        <v>61</v>
      </c>
      <c r="OQO47" s="342" t="s">
        <v>269</v>
      </c>
      <c r="OQP47" s="342" t="s">
        <v>61</v>
      </c>
      <c r="OQQ47" s="342" t="s">
        <v>269</v>
      </c>
      <c r="OQR47" s="342" t="s">
        <v>61</v>
      </c>
      <c r="OQS47" s="342" t="s">
        <v>269</v>
      </c>
      <c r="OQT47" s="342" t="s">
        <v>61</v>
      </c>
      <c r="OQU47" s="342" t="s">
        <v>269</v>
      </c>
      <c r="OQV47" s="342" t="s">
        <v>61</v>
      </c>
      <c r="OQW47" s="342" t="s">
        <v>269</v>
      </c>
      <c r="OQX47" s="342" t="s">
        <v>61</v>
      </c>
      <c r="OQY47" s="342" t="s">
        <v>269</v>
      </c>
      <c r="OQZ47" s="342" t="s">
        <v>61</v>
      </c>
      <c r="ORA47" s="342" t="s">
        <v>269</v>
      </c>
      <c r="ORB47" s="342" t="s">
        <v>61</v>
      </c>
      <c r="ORC47" s="342" t="s">
        <v>269</v>
      </c>
      <c r="ORD47" s="342" t="s">
        <v>61</v>
      </c>
      <c r="ORE47" s="342" t="s">
        <v>269</v>
      </c>
      <c r="ORF47" s="342" t="s">
        <v>61</v>
      </c>
      <c r="ORG47" s="342" t="s">
        <v>269</v>
      </c>
      <c r="ORH47" s="342" t="s">
        <v>61</v>
      </c>
      <c r="ORI47" s="342" t="s">
        <v>269</v>
      </c>
      <c r="ORJ47" s="342" t="s">
        <v>61</v>
      </c>
      <c r="ORK47" s="342" t="s">
        <v>269</v>
      </c>
      <c r="ORL47" s="342" t="s">
        <v>61</v>
      </c>
      <c r="ORM47" s="342" t="s">
        <v>269</v>
      </c>
      <c r="ORN47" s="342" t="s">
        <v>61</v>
      </c>
      <c r="ORO47" s="342" t="s">
        <v>269</v>
      </c>
      <c r="ORP47" s="342" t="s">
        <v>61</v>
      </c>
      <c r="ORQ47" s="342" t="s">
        <v>269</v>
      </c>
      <c r="ORR47" s="342" t="s">
        <v>61</v>
      </c>
      <c r="ORS47" s="342" t="s">
        <v>269</v>
      </c>
      <c r="ORT47" s="342" t="s">
        <v>61</v>
      </c>
      <c r="ORU47" s="342" t="s">
        <v>269</v>
      </c>
      <c r="ORV47" s="342" t="s">
        <v>61</v>
      </c>
      <c r="ORW47" s="342" t="s">
        <v>269</v>
      </c>
      <c r="ORX47" s="342" t="s">
        <v>61</v>
      </c>
      <c r="ORY47" s="342" t="s">
        <v>269</v>
      </c>
      <c r="ORZ47" s="342" t="s">
        <v>61</v>
      </c>
      <c r="OSA47" s="342" t="s">
        <v>269</v>
      </c>
      <c r="OSB47" s="342" t="s">
        <v>61</v>
      </c>
      <c r="OSC47" s="342" t="s">
        <v>269</v>
      </c>
      <c r="OSD47" s="342" t="s">
        <v>61</v>
      </c>
      <c r="OSE47" s="342" t="s">
        <v>269</v>
      </c>
      <c r="OSF47" s="342" t="s">
        <v>61</v>
      </c>
      <c r="OSG47" s="342" t="s">
        <v>269</v>
      </c>
      <c r="OSH47" s="342" t="s">
        <v>61</v>
      </c>
      <c r="OSI47" s="342" t="s">
        <v>269</v>
      </c>
      <c r="OSJ47" s="342" t="s">
        <v>61</v>
      </c>
      <c r="OSK47" s="342" t="s">
        <v>269</v>
      </c>
      <c r="OSL47" s="342" t="s">
        <v>61</v>
      </c>
      <c r="OSM47" s="342" t="s">
        <v>269</v>
      </c>
      <c r="OSN47" s="342" t="s">
        <v>61</v>
      </c>
      <c r="OSO47" s="342" t="s">
        <v>269</v>
      </c>
      <c r="OSP47" s="342" t="s">
        <v>61</v>
      </c>
      <c r="OSQ47" s="342" t="s">
        <v>269</v>
      </c>
      <c r="OSR47" s="342" t="s">
        <v>61</v>
      </c>
      <c r="OSS47" s="342" t="s">
        <v>269</v>
      </c>
      <c r="OST47" s="342" t="s">
        <v>61</v>
      </c>
      <c r="OSU47" s="342" t="s">
        <v>269</v>
      </c>
      <c r="OSV47" s="342" t="s">
        <v>61</v>
      </c>
      <c r="OSW47" s="342" t="s">
        <v>269</v>
      </c>
      <c r="OSX47" s="342" t="s">
        <v>61</v>
      </c>
      <c r="OSY47" s="342" t="s">
        <v>269</v>
      </c>
      <c r="OSZ47" s="342" t="s">
        <v>61</v>
      </c>
      <c r="OTA47" s="342" t="s">
        <v>269</v>
      </c>
      <c r="OTB47" s="342" t="s">
        <v>61</v>
      </c>
      <c r="OTC47" s="342" t="s">
        <v>269</v>
      </c>
      <c r="OTD47" s="342" t="s">
        <v>61</v>
      </c>
      <c r="OTE47" s="342" t="s">
        <v>269</v>
      </c>
      <c r="OTF47" s="342" t="s">
        <v>61</v>
      </c>
      <c r="OTG47" s="342" t="s">
        <v>269</v>
      </c>
      <c r="OTH47" s="342" t="s">
        <v>61</v>
      </c>
      <c r="OTI47" s="342" t="s">
        <v>269</v>
      </c>
      <c r="OTJ47" s="342" t="s">
        <v>61</v>
      </c>
      <c r="OTK47" s="342" t="s">
        <v>269</v>
      </c>
      <c r="OTL47" s="342" t="s">
        <v>61</v>
      </c>
      <c r="OTM47" s="342" t="s">
        <v>269</v>
      </c>
      <c r="OTN47" s="342" t="s">
        <v>61</v>
      </c>
      <c r="OTO47" s="342" t="s">
        <v>269</v>
      </c>
      <c r="OTP47" s="342" t="s">
        <v>61</v>
      </c>
      <c r="OTQ47" s="342" t="s">
        <v>269</v>
      </c>
      <c r="OTR47" s="342" t="s">
        <v>61</v>
      </c>
      <c r="OTS47" s="342" t="s">
        <v>269</v>
      </c>
      <c r="OTT47" s="342" t="s">
        <v>61</v>
      </c>
      <c r="OTU47" s="342" t="s">
        <v>269</v>
      </c>
      <c r="OTV47" s="342" t="s">
        <v>61</v>
      </c>
      <c r="OTW47" s="342" t="s">
        <v>269</v>
      </c>
      <c r="OTX47" s="342" t="s">
        <v>61</v>
      </c>
      <c r="OTY47" s="342" t="s">
        <v>269</v>
      </c>
      <c r="OTZ47" s="342" t="s">
        <v>61</v>
      </c>
      <c r="OUA47" s="342" t="s">
        <v>269</v>
      </c>
      <c r="OUB47" s="342" t="s">
        <v>61</v>
      </c>
      <c r="OUC47" s="342" t="s">
        <v>269</v>
      </c>
      <c r="OUD47" s="342" t="s">
        <v>61</v>
      </c>
      <c r="OUE47" s="342" t="s">
        <v>269</v>
      </c>
      <c r="OUF47" s="342" t="s">
        <v>61</v>
      </c>
      <c r="OUG47" s="342" t="s">
        <v>269</v>
      </c>
      <c r="OUH47" s="342" t="s">
        <v>61</v>
      </c>
      <c r="OUI47" s="342" t="s">
        <v>269</v>
      </c>
      <c r="OUJ47" s="342" t="s">
        <v>61</v>
      </c>
      <c r="OUK47" s="342" t="s">
        <v>269</v>
      </c>
      <c r="OUL47" s="342" t="s">
        <v>61</v>
      </c>
      <c r="OUM47" s="342" t="s">
        <v>269</v>
      </c>
      <c r="OUN47" s="342" t="s">
        <v>61</v>
      </c>
      <c r="OUO47" s="342" t="s">
        <v>269</v>
      </c>
      <c r="OUP47" s="342" t="s">
        <v>61</v>
      </c>
      <c r="OUQ47" s="342" t="s">
        <v>269</v>
      </c>
      <c r="OUR47" s="342" t="s">
        <v>61</v>
      </c>
      <c r="OUS47" s="342" t="s">
        <v>269</v>
      </c>
      <c r="OUT47" s="342" t="s">
        <v>61</v>
      </c>
      <c r="OUU47" s="342" t="s">
        <v>269</v>
      </c>
      <c r="OUV47" s="342" t="s">
        <v>61</v>
      </c>
      <c r="OUW47" s="342" t="s">
        <v>269</v>
      </c>
      <c r="OUX47" s="342" t="s">
        <v>61</v>
      </c>
      <c r="OUY47" s="342" t="s">
        <v>269</v>
      </c>
      <c r="OUZ47" s="342" t="s">
        <v>61</v>
      </c>
      <c r="OVA47" s="342" t="s">
        <v>269</v>
      </c>
      <c r="OVB47" s="342" t="s">
        <v>61</v>
      </c>
      <c r="OVC47" s="342" t="s">
        <v>269</v>
      </c>
      <c r="OVD47" s="342" t="s">
        <v>61</v>
      </c>
      <c r="OVE47" s="342" t="s">
        <v>269</v>
      </c>
      <c r="OVF47" s="342" t="s">
        <v>61</v>
      </c>
      <c r="OVG47" s="342" t="s">
        <v>269</v>
      </c>
      <c r="OVH47" s="342" t="s">
        <v>61</v>
      </c>
      <c r="OVI47" s="342" t="s">
        <v>269</v>
      </c>
      <c r="OVJ47" s="342" t="s">
        <v>61</v>
      </c>
      <c r="OVK47" s="342" t="s">
        <v>269</v>
      </c>
      <c r="OVL47" s="342" t="s">
        <v>61</v>
      </c>
      <c r="OVM47" s="342" t="s">
        <v>269</v>
      </c>
      <c r="OVN47" s="342" t="s">
        <v>61</v>
      </c>
      <c r="OVO47" s="342" t="s">
        <v>269</v>
      </c>
      <c r="OVP47" s="342" t="s">
        <v>61</v>
      </c>
      <c r="OVQ47" s="342" t="s">
        <v>269</v>
      </c>
      <c r="OVR47" s="342" t="s">
        <v>61</v>
      </c>
      <c r="OVS47" s="342" t="s">
        <v>269</v>
      </c>
      <c r="OVT47" s="342" t="s">
        <v>61</v>
      </c>
      <c r="OVU47" s="342" t="s">
        <v>269</v>
      </c>
      <c r="OVV47" s="342" t="s">
        <v>61</v>
      </c>
      <c r="OVW47" s="342" t="s">
        <v>269</v>
      </c>
      <c r="OVX47" s="342" t="s">
        <v>61</v>
      </c>
      <c r="OVY47" s="342" t="s">
        <v>269</v>
      </c>
      <c r="OVZ47" s="342" t="s">
        <v>61</v>
      </c>
      <c r="OWA47" s="342" t="s">
        <v>269</v>
      </c>
      <c r="OWB47" s="342" t="s">
        <v>61</v>
      </c>
      <c r="OWC47" s="342" t="s">
        <v>269</v>
      </c>
      <c r="OWD47" s="342" t="s">
        <v>61</v>
      </c>
      <c r="OWE47" s="342" t="s">
        <v>269</v>
      </c>
      <c r="OWF47" s="342" t="s">
        <v>61</v>
      </c>
      <c r="OWG47" s="342" t="s">
        <v>269</v>
      </c>
      <c r="OWH47" s="342" t="s">
        <v>61</v>
      </c>
      <c r="OWI47" s="342" t="s">
        <v>269</v>
      </c>
      <c r="OWJ47" s="342" t="s">
        <v>61</v>
      </c>
      <c r="OWK47" s="342" t="s">
        <v>269</v>
      </c>
      <c r="OWL47" s="342" t="s">
        <v>61</v>
      </c>
      <c r="OWM47" s="342" t="s">
        <v>269</v>
      </c>
      <c r="OWN47" s="342" t="s">
        <v>61</v>
      </c>
      <c r="OWO47" s="342" t="s">
        <v>269</v>
      </c>
      <c r="OWP47" s="342" t="s">
        <v>61</v>
      </c>
      <c r="OWQ47" s="342" t="s">
        <v>269</v>
      </c>
      <c r="OWR47" s="342" t="s">
        <v>61</v>
      </c>
      <c r="OWS47" s="342" t="s">
        <v>269</v>
      </c>
      <c r="OWT47" s="342" t="s">
        <v>61</v>
      </c>
      <c r="OWU47" s="342" t="s">
        <v>269</v>
      </c>
      <c r="OWV47" s="342" t="s">
        <v>61</v>
      </c>
      <c r="OWW47" s="342" t="s">
        <v>269</v>
      </c>
      <c r="OWX47" s="342" t="s">
        <v>61</v>
      </c>
      <c r="OWY47" s="342" t="s">
        <v>269</v>
      </c>
      <c r="OWZ47" s="342" t="s">
        <v>61</v>
      </c>
      <c r="OXA47" s="342" t="s">
        <v>269</v>
      </c>
      <c r="OXB47" s="342" t="s">
        <v>61</v>
      </c>
      <c r="OXC47" s="342" t="s">
        <v>269</v>
      </c>
      <c r="OXD47" s="342" t="s">
        <v>61</v>
      </c>
      <c r="OXE47" s="342" t="s">
        <v>269</v>
      </c>
      <c r="OXF47" s="342" t="s">
        <v>61</v>
      </c>
      <c r="OXG47" s="342" t="s">
        <v>269</v>
      </c>
      <c r="OXH47" s="342" t="s">
        <v>61</v>
      </c>
      <c r="OXI47" s="342" t="s">
        <v>269</v>
      </c>
      <c r="OXJ47" s="342" t="s">
        <v>61</v>
      </c>
      <c r="OXK47" s="342" t="s">
        <v>269</v>
      </c>
      <c r="OXL47" s="342" t="s">
        <v>61</v>
      </c>
      <c r="OXM47" s="342" t="s">
        <v>269</v>
      </c>
      <c r="OXN47" s="342" t="s">
        <v>61</v>
      </c>
      <c r="OXO47" s="342" t="s">
        <v>269</v>
      </c>
      <c r="OXP47" s="342" t="s">
        <v>61</v>
      </c>
      <c r="OXQ47" s="342" t="s">
        <v>269</v>
      </c>
      <c r="OXR47" s="342" t="s">
        <v>61</v>
      </c>
      <c r="OXS47" s="342" t="s">
        <v>269</v>
      </c>
      <c r="OXT47" s="342" t="s">
        <v>61</v>
      </c>
      <c r="OXU47" s="342" t="s">
        <v>269</v>
      </c>
      <c r="OXV47" s="342" t="s">
        <v>61</v>
      </c>
      <c r="OXW47" s="342" t="s">
        <v>269</v>
      </c>
      <c r="OXX47" s="342" t="s">
        <v>61</v>
      </c>
      <c r="OXY47" s="342" t="s">
        <v>269</v>
      </c>
      <c r="OXZ47" s="342" t="s">
        <v>61</v>
      </c>
      <c r="OYA47" s="342" t="s">
        <v>269</v>
      </c>
      <c r="OYB47" s="342" t="s">
        <v>61</v>
      </c>
      <c r="OYC47" s="342" t="s">
        <v>269</v>
      </c>
      <c r="OYD47" s="342" t="s">
        <v>61</v>
      </c>
      <c r="OYE47" s="342" t="s">
        <v>269</v>
      </c>
      <c r="OYF47" s="342" t="s">
        <v>61</v>
      </c>
      <c r="OYG47" s="342" t="s">
        <v>269</v>
      </c>
      <c r="OYH47" s="342" t="s">
        <v>61</v>
      </c>
      <c r="OYI47" s="342" t="s">
        <v>269</v>
      </c>
      <c r="OYJ47" s="342" t="s">
        <v>61</v>
      </c>
      <c r="OYK47" s="342" t="s">
        <v>269</v>
      </c>
      <c r="OYL47" s="342" t="s">
        <v>61</v>
      </c>
      <c r="OYM47" s="342" t="s">
        <v>269</v>
      </c>
      <c r="OYN47" s="342" t="s">
        <v>61</v>
      </c>
      <c r="OYO47" s="342" t="s">
        <v>269</v>
      </c>
      <c r="OYP47" s="342" t="s">
        <v>61</v>
      </c>
      <c r="OYQ47" s="342" t="s">
        <v>269</v>
      </c>
      <c r="OYR47" s="342" t="s">
        <v>61</v>
      </c>
      <c r="OYS47" s="342" t="s">
        <v>269</v>
      </c>
      <c r="OYT47" s="342" t="s">
        <v>61</v>
      </c>
      <c r="OYU47" s="342" t="s">
        <v>269</v>
      </c>
      <c r="OYV47" s="342" t="s">
        <v>61</v>
      </c>
      <c r="OYW47" s="342" t="s">
        <v>269</v>
      </c>
      <c r="OYX47" s="342" t="s">
        <v>61</v>
      </c>
      <c r="OYY47" s="342" t="s">
        <v>269</v>
      </c>
      <c r="OYZ47" s="342" t="s">
        <v>61</v>
      </c>
      <c r="OZA47" s="342" t="s">
        <v>269</v>
      </c>
      <c r="OZB47" s="342" t="s">
        <v>61</v>
      </c>
      <c r="OZC47" s="342" t="s">
        <v>269</v>
      </c>
      <c r="OZD47" s="342" t="s">
        <v>61</v>
      </c>
      <c r="OZE47" s="342" t="s">
        <v>269</v>
      </c>
      <c r="OZF47" s="342" t="s">
        <v>61</v>
      </c>
      <c r="OZG47" s="342" t="s">
        <v>269</v>
      </c>
      <c r="OZH47" s="342" t="s">
        <v>61</v>
      </c>
      <c r="OZI47" s="342" t="s">
        <v>269</v>
      </c>
      <c r="OZJ47" s="342" t="s">
        <v>61</v>
      </c>
      <c r="OZK47" s="342" t="s">
        <v>269</v>
      </c>
      <c r="OZL47" s="342" t="s">
        <v>61</v>
      </c>
      <c r="OZM47" s="342" t="s">
        <v>269</v>
      </c>
      <c r="OZN47" s="342" t="s">
        <v>61</v>
      </c>
      <c r="OZO47" s="342" t="s">
        <v>269</v>
      </c>
      <c r="OZP47" s="342" t="s">
        <v>61</v>
      </c>
      <c r="OZQ47" s="342" t="s">
        <v>269</v>
      </c>
      <c r="OZR47" s="342" t="s">
        <v>61</v>
      </c>
      <c r="OZS47" s="342" t="s">
        <v>269</v>
      </c>
      <c r="OZT47" s="342" t="s">
        <v>61</v>
      </c>
      <c r="OZU47" s="342" t="s">
        <v>269</v>
      </c>
      <c r="OZV47" s="342" t="s">
        <v>61</v>
      </c>
      <c r="OZW47" s="342" t="s">
        <v>269</v>
      </c>
      <c r="OZX47" s="342" t="s">
        <v>61</v>
      </c>
      <c r="OZY47" s="342" t="s">
        <v>269</v>
      </c>
      <c r="OZZ47" s="342" t="s">
        <v>61</v>
      </c>
      <c r="PAA47" s="342" t="s">
        <v>269</v>
      </c>
      <c r="PAB47" s="342" t="s">
        <v>61</v>
      </c>
      <c r="PAC47" s="342" t="s">
        <v>269</v>
      </c>
      <c r="PAD47" s="342" t="s">
        <v>61</v>
      </c>
      <c r="PAE47" s="342" t="s">
        <v>269</v>
      </c>
      <c r="PAF47" s="342" t="s">
        <v>61</v>
      </c>
      <c r="PAG47" s="342" t="s">
        <v>269</v>
      </c>
      <c r="PAH47" s="342" t="s">
        <v>61</v>
      </c>
      <c r="PAI47" s="342" t="s">
        <v>269</v>
      </c>
      <c r="PAJ47" s="342" t="s">
        <v>61</v>
      </c>
      <c r="PAK47" s="342" t="s">
        <v>269</v>
      </c>
      <c r="PAL47" s="342" t="s">
        <v>61</v>
      </c>
      <c r="PAM47" s="342" t="s">
        <v>269</v>
      </c>
      <c r="PAN47" s="342" t="s">
        <v>61</v>
      </c>
      <c r="PAO47" s="342" t="s">
        <v>269</v>
      </c>
      <c r="PAP47" s="342" t="s">
        <v>61</v>
      </c>
      <c r="PAQ47" s="342" t="s">
        <v>269</v>
      </c>
      <c r="PAR47" s="342" t="s">
        <v>61</v>
      </c>
      <c r="PAS47" s="342" t="s">
        <v>269</v>
      </c>
      <c r="PAT47" s="342" t="s">
        <v>61</v>
      </c>
      <c r="PAU47" s="342" t="s">
        <v>269</v>
      </c>
      <c r="PAV47" s="342" t="s">
        <v>61</v>
      </c>
      <c r="PAW47" s="342" t="s">
        <v>269</v>
      </c>
      <c r="PAX47" s="342" t="s">
        <v>61</v>
      </c>
      <c r="PAY47" s="342" t="s">
        <v>269</v>
      </c>
      <c r="PAZ47" s="342" t="s">
        <v>61</v>
      </c>
      <c r="PBA47" s="342" t="s">
        <v>269</v>
      </c>
      <c r="PBB47" s="342" t="s">
        <v>61</v>
      </c>
      <c r="PBC47" s="342" t="s">
        <v>269</v>
      </c>
      <c r="PBD47" s="342" t="s">
        <v>61</v>
      </c>
      <c r="PBE47" s="342" t="s">
        <v>269</v>
      </c>
      <c r="PBF47" s="342" t="s">
        <v>61</v>
      </c>
      <c r="PBG47" s="342" t="s">
        <v>269</v>
      </c>
      <c r="PBH47" s="342" t="s">
        <v>61</v>
      </c>
      <c r="PBI47" s="342" t="s">
        <v>269</v>
      </c>
      <c r="PBJ47" s="342" t="s">
        <v>61</v>
      </c>
      <c r="PBK47" s="342" t="s">
        <v>269</v>
      </c>
      <c r="PBL47" s="342" t="s">
        <v>61</v>
      </c>
      <c r="PBM47" s="342" t="s">
        <v>269</v>
      </c>
      <c r="PBN47" s="342" t="s">
        <v>61</v>
      </c>
      <c r="PBO47" s="342" t="s">
        <v>269</v>
      </c>
      <c r="PBP47" s="342" t="s">
        <v>61</v>
      </c>
      <c r="PBQ47" s="342" t="s">
        <v>269</v>
      </c>
      <c r="PBR47" s="342" t="s">
        <v>61</v>
      </c>
      <c r="PBS47" s="342" t="s">
        <v>269</v>
      </c>
      <c r="PBT47" s="342" t="s">
        <v>61</v>
      </c>
      <c r="PBU47" s="342" t="s">
        <v>269</v>
      </c>
      <c r="PBV47" s="342" t="s">
        <v>61</v>
      </c>
      <c r="PBW47" s="342" t="s">
        <v>269</v>
      </c>
      <c r="PBX47" s="342" t="s">
        <v>61</v>
      </c>
      <c r="PBY47" s="342" t="s">
        <v>269</v>
      </c>
      <c r="PBZ47" s="342" t="s">
        <v>61</v>
      </c>
      <c r="PCA47" s="342" t="s">
        <v>269</v>
      </c>
      <c r="PCB47" s="342" t="s">
        <v>61</v>
      </c>
      <c r="PCC47" s="342" t="s">
        <v>269</v>
      </c>
      <c r="PCD47" s="342" t="s">
        <v>61</v>
      </c>
      <c r="PCE47" s="342" t="s">
        <v>269</v>
      </c>
      <c r="PCF47" s="342" t="s">
        <v>61</v>
      </c>
      <c r="PCG47" s="342" t="s">
        <v>269</v>
      </c>
      <c r="PCH47" s="342" t="s">
        <v>61</v>
      </c>
      <c r="PCI47" s="342" t="s">
        <v>269</v>
      </c>
      <c r="PCJ47" s="342" t="s">
        <v>61</v>
      </c>
      <c r="PCK47" s="342" t="s">
        <v>269</v>
      </c>
      <c r="PCL47" s="342" t="s">
        <v>61</v>
      </c>
      <c r="PCM47" s="342" t="s">
        <v>269</v>
      </c>
      <c r="PCN47" s="342" t="s">
        <v>61</v>
      </c>
      <c r="PCO47" s="342" t="s">
        <v>269</v>
      </c>
      <c r="PCP47" s="342" t="s">
        <v>61</v>
      </c>
      <c r="PCQ47" s="342" t="s">
        <v>269</v>
      </c>
      <c r="PCR47" s="342" t="s">
        <v>61</v>
      </c>
      <c r="PCS47" s="342" t="s">
        <v>269</v>
      </c>
      <c r="PCT47" s="342" t="s">
        <v>61</v>
      </c>
      <c r="PCU47" s="342" t="s">
        <v>269</v>
      </c>
      <c r="PCV47" s="342" t="s">
        <v>61</v>
      </c>
      <c r="PCW47" s="342" t="s">
        <v>269</v>
      </c>
      <c r="PCX47" s="342" t="s">
        <v>61</v>
      </c>
      <c r="PCY47" s="342" t="s">
        <v>269</v>
      </c>
      <c r="PCZ47" s="342" t="s">
        <v>61</v>
      </c>
      <c r="PDA47" s="342" t="s">
        <v>269</v>
      </c>
      <c r="PDB47" s="342" t="s">
        <v>61</v>
      </c>
      <c r="PDC47" s="342" t="s">
        <v>269</v>
      </c>
      <c r="PDD47" s="342" t="s">
        <v>61</v>
      </c>
      <c r="PDE47" s="342" t="s">
        <v>269</v>
      </c>
      <c r="PDF47" s="342" t="s">
        <v>61</v>
      </c>
      <c r="PDG47" s="342" t="s">
        <v>269</v>
      </c>
      <c r="PDH47" s="342" t="s">
        <v>61</v>
      </c>
      <c r="PDI47" s="342" t="s">
        <v>269</v>
      </c>
      <c r="PDJ47" s="342" t="s">
        <v>61</v>
      </c>
      <c r="PDK47" s="342" t="s">
        <v>269</v>
      </c>
      <c r="PDL47" s="342" t="s">
        <v>61</v>
      </c>
      <c r="PDM47" s="342" t="s">
        <v>269</v>
      </c>
      <c r="PDN47" s="342" t="s">
        <v>61</v>
      </c>
      <c r="PDO47" s="342" t="s">
        <v>269</v>
      </c>
      <c r="PDP47" s="342" t="s">
        <v>61</v>
      </c>
      <c r="PDQ47" s="342" t="s">
        <v>269</v>
      </c>
      <c r="PDR47" s="342" t="s">
        <v>61</v>
      </c>
      <c r="PDS47" s="342" t="s">
        <v>269</v>
      </c>
      <c r="PDT47" s="342" t="s">
        <v>61</v>
      </c>
      <c r="PDU47" s="342" t="s">
        <v>269</v>
      </c>
      <c r="PDV47" s="342" t="s">
        <v>61</v>
      </c>
      <c r="PDW47" s="342" t="s">
        <v>269</v>
      </c>
      <c r="PDX47" s="342" t="s">
        <v>61</v>
      </c>
      <c r="PDY47" s="342" t="s">
        <v>269</v>
      </c>
      <c r="PDZ47" s="342" t="s">
        <v>61</v>
      </c>
      <c r="PEA47" s="342" t="s">
        <v>269</v>
      </c>
      <c r="PEB47" s="342" t="s">
        <v>61</v>
      </c>
      <c r="PEC47" s="342" t="s">
        <v>269</v>
      </c>
      <c r="PED47" s="342" t="s">
        <v>61</v>
      </c>
      <c r="PEE47" s="342" t="s">
        <v>269</v>
      </c>
      <c r="PEF47" s="342" t="s">
        <v>61</v>
      </c>
      <c r="PEG47" s="342" t="s">
        <v>269</v>
      </c>
      <c r="PEH47" s="342" t="s">
        <v>61</v>
      </c>
      <c r="PEI47" s="342" t="s">
        <v>269</v>
      </c>
      <c r="PEJ47" s="342" t="s">
        <v>61</v>
      </c>
      <c r="PEK47" s="342" t="s">
        <v>269</v>
      </c>
      <c r="PEL47" s="342" t="s">
        <v>61</v>
      </c>
      <c r="PEM47" s="342" t="s">
        <v>269</v>
      </c>
      <c r="PEN47" s="342" t="s">
        <v>61</v>
      </c>
      <c r="PEO47" s="342" t="s">
        <v>269</v>
      </c>
      <c r="PEP47" s="342" t="s">
        <v>61</v>
      </c>
      <c r="PEQ47" s="342" t="s">
        <v>269</v>
      </c>
      <c r="PER47" s="342" t="s">
        <v>61</v>
      </c>
      <c r="PES47" s="342" t="s">
        <v>269</v>
      </c>
      <c r="PET47" s="342" t="s">
        <v>61</v>
      </c>
      <c r="PEU47" s="342" t="s">
        <v>269</v>
      </c>
      <c r="PEV47" s="342" t="s">
        <v>61</v>
      </c>
      <c r="PEW47" s="342" t="s">
        <v>269</v>
      </c>
      <c r="PEX47" s="342" t="s">
        <v>61</v>
      </c>
      <c r="PEY47" s="342" t="s">
        <v>269</v>
      </c>
      <c r="PEZ47" s="342" t="s">
        <v>61</v>
      </c>
      <c r="PFA47" s="342" t="s">
        <v>269</v>
      </c>
      <c r="PFB47" s="342" t="s">
        <v>61</v>
      </c>
      <c r="PFC47" s="342" t="s">
        <v>269</v>
      </c>
      <c r="PFD47" s="342" t="s">
        <v>61</v>
      </c>
      <c r="PFE47" s="342" t="s">
        <v>269</v>
      </c>
      <c r="PFF47" s="342" t="s">
        <v>61</v>
      </c>
      <c r="PFG47" s="342" t="s">
        <v>269</v>
      </c>
      <c r="PFH47" s="342" t="s">
        <v>61</v>
      </c>
      <c r="PFI47" s="342" t="s">
        <v>269</v>
      </c>
      <c r="PFJ47" s="342" t="s">
        <v>61</v>
      </c>
      <c r="PFK47" s="342" t="s">
        <v>269</v>
      </c>
      <c r="PFL47" s="342" t="s">
        <v>61</v>
      </c>
      <c r="PFM47" s="342" t="s">
        <v>269</v>
      </c>
      <c r="PFN47" s="342" t="s">
        <v>61</v>
      </c>
      <c r="PFO47" s="342" t="s">
        <v>269</v>
      </c>
      <c r="PFP47" s="342" t="s">
        <v>61</v>
      </c>
      <c r="PFQ47" s="342" t="s">
        <v>269</v>
      </c>
      <c r="PFR47" s="342" t="s">
        <v>61</v>
      </c>
      <c r="PFS47" s="342" t="s">
        <v>269</v>
      </c>
      <c r="PFT47" s="342" t="s">
        <v>61</v>
      </c>
      <c r="PFU47" s="342" t="s">
        <v>269</v>
      </c>
      <c r="PFV47" s="342" t="s">
        <v>61</v>
      </c>
      <c r="PFW47" s="342" t="s">
        <v>269</v>
      </c>
      <c r="PFX47" s="342" t="s">
        <v>61</v>
      </c>
      <c r="PFY47" s="342" t="s">
        <v>269</v>
      </c>
      <c r="PFZ47" s="342" t="s">
        <v>61</v>
      </c>
      <c r="PGA47" s="342" t="s">
        <v>269</v>
      </c>
      <c r="PGB47" s="342" t="s">
        <v>61</v>
      </c>
      <c r="PGC47" s="342" t="s">
        <v>269</v>
      </c>
      <c r="PGD47" s="342" t="s">
        <v>61</v>
      </c>
      <c r="PGE47" s="342" t="s">
        <v>269</v>
      </c>
      <c r="PGF47" s="342" t="s">
        <v>61</v>
      </c>
      <c r="PGG47" s="342" t="s">
        <v>269</v>
      </c>
      <c r="PGH47" s="342" t="s">
        <v>61</v>
      </c>
      <c r="PGI47" s="342" t="s">
        <v>269</v>
      </c>
      <c r="PGJ47" s="342" t="s">
        <v>61</v>
      </c>
      <c r="PGK47" s="342" t="s">
        <v>269</v>
      </c>
      <c r="PGL47" s="342" t="s">
        <v>61</v>
      </c>
      <c r="PGM47" s="342" t="s">
        <v>269</v>
      </c>
      <c r="PGN47" s="342" t="s">
        <v>61</v>
      </c>
      <c r="PGO47" s="342" t="s">
        <v>269</v>
      </c>
      <c r="PGP47" s="342" t="s">
        <v>61</v>
      </c>
      <c r="PGQ47" s="342" t="s">
        <v>269</v>
      </c>
      <c r="PGR47" s="342" t="s">
        <v>61</v>
      </c>
      <c r="PGS47" s="342" t="s">
        <v>269</v>
      </c>
      <c r="PGT47" s="342" t="s">
        <v>61</v>
      </c>
      <c r="PGU47" s="342" t="s">
        <v>269</v>
      </c>
      <c r="PGV47" s="342" t="s">
        <v>61</v>
      </c>
      <c r="PGW47" s="342" t="s">
        <v>269</v>
      </c>
      <c r="PGX47" s="342" t="s">
        <v>61</v>
      </c>
      <c r="PGY47" s="342" t="s">
        <v>269</v>
      </c>
      <c r="PGZ47" s="342" t="s">
        <v>61</v>
      </c>
      <c r="PHA47" s="342" t="s">
        <v>269</v>
      </c>
      <c r="PHB47" s="342" t="s">
        <v>61</v>
      </c>
      <c r="PHC47" s="342" t="s">
        <v>269</v>
      </c>
      <c r="PHD47" s="342" t="s">
        <v>61</v>
      </c>
      <c r="PHE47" s="342" t="s">
        <v>269</v>
      </c>
      <c r="PHF47" s="342" t="s">
        <v>61</v>
      </c>
      <c r="PHG47" s="342" t="s">
        <v>269</v>
      </c>
      <c r="PHH47" s="342" t="s">
        <v>61</v>
      </c>
      <c r="PHI47" s="342" t="s">
        <v>269</v>
      </c>
      <c r="PHJ47" s="342" t="s">
        <v>61</v>
      </c>
      <c r="PHK47" s="342" t="s">
        <v>269</v>
      </c>
      <c r="PHL47" s="342" t="s">
        <v>61</v>
      </c>
      <c r="PHM47" s="342" t="s">
        <v>269</v>
      </c>
      <c r="PHN47" s="342" t="s">
        <v>61</v>
      </c>
      <c r="PHO47" s="342" t="s">
        <v>269</v>
      </c>
      <c r="PHP47" s="342" t="s">
        <v>61</v>
      </c>
      <c r="PHQ47" s="342" t="s">
        <v>269</v>
      </c>
      <c r="PHR47" s="342" t="s">
        <v>61</v>
      </c>
      <c r="PHS47" s="342" t="s">
        <v>269</v>
      </c>
      <c r="PHT47" s="342" t="s">
        <v>61</v>
      </c>
      <c r="PHU47" s="342" t="s">
        <v>269</v>
      </c>
      <c r="PHV47" s="342" t="s">
        <v>61</v>
      </c>
      <c r="PHW47" s="342" t="s">
        <v>269</v>
      </c>
      <c r="PHX47" s="342" t="s">
        <v>61</v>
      </c>
      <c r="PHY47" s="342" t="s">
        <v>269</v>
      </c>
      <c r="PHZ47" s="342" t="s">
        <v>61</v>
      </c>
      <c r="PIA47" s="342" t="s">
        <v>269</v>
      </c>
      <c r="PIB47" s="342" t="s">
        <v>61</v>
      </c>
      <c r="PIC47" s="342" t="s">
        <v>269</v>
      </c>
      <c r="PID47" s="342" t="s">
        <v>61</v>
      </c>
      <c r="PIE47" s="342" t="s">
        <v>269</v>
      </c>
      <c r="PIF47" s="342" t="s">
        <v>61</v>
      </c>
      <c r="PIG47" s="342" t="s">
        <v>269</v>
      </c>
      <c r="PIH47" s="342" t="s">
        <v>61</v>
      </c>
      <c r="PII47" s="342" t="s">
        <v>269</v>
      </c>
      <c r="PIJ47" s="342" t="s">
        <v>61</v>
      </c>
      <c r="PIK47" s="342" t="s">
        <v>269</v>
      </c>
      <c r="PIL47" s="342" t="s">
        <v>61</v>
      </c>
      <c r="PIM47" s="342" t="s">
        <v>269</v>
      </c>
      <c r="PIN47" s="342" t="s">
        <v>61</v>
      </c>
      <c r="PIO47" s="342" t="s">
        <v>269</v>
      </c>
      <c r="PIP47" s="342" t="s">
        <v>61</v>
      </c>
      <c r="PIQ47" s="342" t="s">
        <v>269</v>
      </c>
      <c r="PIR47" s="342" t="s">
        <v>61</v>
      </c>
      <c r="PIS47" s="342" t="s">
        <v>269</v>
      </c>
      <c r="PIT47" s="342" t="s">
        <v>61</v>
      </c>
      <c r="PIU47" s="342" t="s">
        <v>269</v>
      </c>
      <c r="PIV47" s="342" t="s">
        <v>61</v>
      </c>
      <c r="PIW47" s="342" t="s">
        <v>269</v>
      </c>
      <c r="PIX47" s="342" t="s">
        <v>61</v>
      </c>
      <c r="PIY47" s="342" t="s">
        <v>269</v>
      </c>
      <c r="PIZ47" s="342" t="s">
        <v>61</v>
      </c>
      <c r="PJA47" s="342" t="s">
        <v>269</v>
      </c>
      <c r="PJB47" s="342" t="s">
        <v>61</v>
      </c>
      <c r="PJC47" s="342" t="s">
        <v>269</v>
      </c>
      <c r="PJD47" s="342" t="s">
        <v>61</v>
      </c>
      <c r="PJE47" s="342" t="s">
        <v>269</v>
      </c>
      <c r="PJF47" s="342" t="s">
        <v>61</v>
      </c>
      <c r="PJG47" s="342" t="s">
        <v>269</v>
      </c>
      <c r="PJH47" s="342" t="s">
        <v>61</v>
      </c>
      <c r="PJI47" s="342" t="s">
        <v>269</v>
      </c>
      <c r="PJJ47" s="342" t="s">
        <v>61</v>
      </c>
      <c r="PJK47" s="342" t="s">
        <v>269</v>
      </c>
      <c r="PJL47" s="342" t="s">
        <v>61</v>
      </c>
      <c r="PJM47" s="342" t="s">
        <v>269</v>
      </c>
      <c r="PJN47" s="342" t="s">
        <v>61</v>
      </c>
      <c r="PJO47" s="342" t="s">
        <v>269</v>
      </c>
      <c r="PJP47" s="342" t="s">
        <v>61</v>
      </c>
      <c r="PJQ47" s="342" t="s">
        <v>269</v>
      </c>
      <c r="PJR47" s="342" t="s">
        <v>61</v>
      </c>
      <c r="PJS47" s="342" t="s">
        <v>269</v>
      </c>
      <c r="PJT47" s="342" t="s">
        <v>61</v>
      </c>
      <c r="PJU47" s="342" t="s">
        <v>269</v>
      </c>
      <c r="PJV47" s="342" t="s">
        <v>61</v>
      </c>
      <c r="PJW47" s="342" t="s">
        <v>269</v>
      </c>
      <c r="PJX47" s="342" t="s">
        <v>61</v>
      </c>
      <c r="PJY47" s="342" t="s">
        <v>269</v>
      </c>
      <c r="PJZ47" s="342" t="s">
        <v>61</v>
      </c>
      <c r="PKA47" s="342" t="s">
        <v>269</v>
      </c>
      <c r="PKB47" s="342" t="s">
        <v>61</v>
      </c>
      <c r="PKC47" s="342" t="s">
        <v>269</v>
      </c>
      <c r="PKD47" s="342" t="s">
        <v>61</v>
      </c>
      <c r="PKE47" s="342" t="s">
        <v>269</v>
      </c>
      <c r="PKF47" s="342" t="s">
        <v>61</v>
      </c>
      <c r="PKG47" s="342" t="s">
        <v>269</v>
      </c>
      <c r="PKH47" s="342" t="s">
        <v>61</v>
      </c>
      <c r="PKI47" s="342" t="s">
        <v>269</v>
      </c>
      <c r="PKJ47" s="342" t="s">
        <v>61</v>
      </c>
      <c r="PKK47" s="342" t="s">
        <v>269</v>
      </c>
      <c r="PKL47" s="342" t="s">
        <v>61</v>
      </c>
      <c r="PKM47" s="342" t="s">
        <v>269</v>
      </c>
      <c r="PKN47" s="342" t="s">
        <v>61</v>
      </c>
      <c r="PKO47" s="342" t="s">
        <v>269</v>
      </c>
      <c r="PKP47" s="342" t="s">
        <v>61</v>
      </c>
      <c r="PKQ47" s="342" t="s">
        <v>269</v>
      </c>
      <c r="PKR47" s="342" t="s">
        <v>61</v>
      </c>
      <c r="PKS47" s="342" t="s">
        <v>269</v>
      </c>
      <c r="PKT47" s="342" t="s">
        <v>61</v>
      </c>
      <c r="PKU47" s="342" t="s">
        <v>269</v>
      </c>
      <c r="PKV47" s="342" t="s">
        <v>61</v>
      </c>
      <c r="PKW47" s="342" t="s">
        <v>269</v>
      </c>
      <c r="PKX47" s="342" t="s">
        <v>61</v>
      </c>
      <c r="PKY47" s="342" t="s">
        <v>269</v>
      </c>
      <c r="PKZ47" s="342" t="s">
        <v>61</v>
      </c>
      <c r="PLA47" s="342" t="s">
        <v>269</v>
      </c>
      <c r="PLB47" s="342" t="s">
        <v>61</v>
      </c>
      <c r="PLC47" s="342" t="s">
        <v>269</v>
      </c>
      <c r="PLD47" s="342" t="s">
        <v>61</v>
      </c>
      <c r="PLE47" s="342" t="s">
        <v>269</v>
      </c>
      <c r="PLF47" s="342" t="s">
        <v>61</v>
      </c>
      <c r="PLG47" s="342" t="s">
        <v>269</v>
      </c>
      <c r="PLH47" s="342" t="s">
        <v>61</v>
      </c>
      <c r="PLI47" s="342" t="s">
        <v>269</v>
      </c>
      <c r="PLJ47" s="342" t="s">
        <v>61</v>
      </c>
      <c r="PLK47" s="342" t="s">
        <v>269</v>
      </c>
      <c r="PLL47" s="342" t="s">
        <v>61</v>
      </c>
      <c r="PLM47" s="342" t="s">
        <v>269</v>
      </c>
      <c r="PLN47" s="342" t="s">
        <v>61</v>
      </c>
      <c r="PLO47" s="342" t="s">
        <v>269</v>
      </c>
      <c r="PLP47" s="342" t="s">
        <v>61</v>
      </c>
      <c r="PLQ47" s="342" t="s">
        <v>269</v>
      </c>
      <c r="PLR47" s="342" t="s">
        <v>61</v>
      </c>
      <c r="PLS47" s="342" t="s">
        <v>269</v>
      </c>
      <c r="PLT47" s="342" t="s">
        <v>61</v>
      </c>
      <c r="PLU47" s="342" t="s">
        <v>269</v>
      </c>
      <c r="PLV47" s="342" t="s">
        <v>61</v>
      </c>
      <c r="PLW47" s="342" t="s">
        <v>269</v>
      </c>
      <c r="PLX47" s="342" t="s">
        <v>61</v>
      </c>
      <c r="PLY47" s="342" t="s">
        <v>269</v>
      </c>
      <c r="PLZ47" s="342" t="s">
        <v>61</v>
      </c>
      <c r="PMA47" s="342" t="s">
        <v>269</v>
      </c>
      <c r="PMB47" s="342" t="s">
        <v>61</v>
      </c>
      <c r="PMC47" s="342" t="s">
        <v>269</v>
      </c>
      <c r="PMD47" s="342" t="s">
        <v>61</v>
      </c>
      <c r="PME47" s="342" t="s">
        <v>269</v>
      </c>
      <c r="PMF47" s="342" t="s">
        <v>61</v>
      </c>
      <c r="PMG47" s="342" t="s">
        <v>269</v>
      </c>
      <c r="PMH47" s="342" t="s">
        <v>61</v>
      </c>
      <c r="PMI47" s="342" t="s">
        <v>269</v>
      </c>
      <c r="PMJ47" s="342" t="s">
        <v>61</v>
      </c>
      <c r="PMK47" s="342" t="s">
        <v>269</v>
      </c>
      <c r="PML47" s="342" t="s">
        <v>61</v>
      </c>
      <c r="PMM47" s="342" t="s">
        <v>269</v>
      </c>
      <c r="PMN47" s="342" t="s">
        <v>61</v>
      </c>
      <c r="PMO47" s="342" t="s">
        <v>269</v>
      </c>
      <c r="PMP47" s="342" t="s">
        <v>61</v>
      </c>
      <c r="PMQ47" s="342" t="s">
        <v>269</v>
      </c>
      <c r="PMR47" s="342" t="s">
        <v>61</v>
      </c>
      <c r="PMS47" s="342" t="s">
        <v>269</v>
      </c>
      <c r="PMT47" s="342" t="s">
        <v>61</v>
      </c>
      <c r="PMU47" s="342" t="s">
        <v>269</v>
      </c>
      <c r="PMV47" s="342" t="s">
        <v>61</v>
      </c>
      <c r="PMW47" s="342" t="s">
        <v>269</v>
      </c>
      <c r="PMX47" s="342" t="s">
        <v>61</v>
      </c>
      <c r="PMY47" s="342" t="s">
        <v>269</v>
      </c>
      <c r="PMZ47" s="342" t="s">
        <v>61</v>
      </c>
      <c r="PNA47" s="342" t="s">
        <v>269</v>
      </c>
      <c r="PNB47" s="342" t="s">
        <v>61</v>
      </c>
      <c r="PNC47" s="342" t="s">
        <v>269</v>
      </c>
      <c r="PND47" s="342" t="s">
        <v>61</v>
      </c>
      <c r="PNE47" s="342" t="s">
        <v>269</v>
      </c>
      <c r="PNF47" s="342" t="s">
        <v>61</v>
      </c>
      <c r="PNG47" s="342" t="s">
        <v>269</v>
      </c>
      <c r="PNH47" s="342" t="s">
        <v>61</v>
      </c>
      <c r="PNI47" s="342" t="s">
        <v>269</v>
      </c>
      <c r="PNJ47" s="342" t="s">
        <v>61</v>
      </c>
      <c r="PNK47" s="342" t="s">
        <v>269</v>
      </c>
      <c r="PNL47" s="342" t="s">
        <v>61</v>
      </c>
      <c r="PNM47" s="342" t="s">
        <v>269</v>
      </c>
      <c r="PNN47" s="342" t="s">
        <v>61</v>
      </c>
      <c r="PNO47" s="342" t="s">
        <v>269</v>
      </c>
      <c r="PNP47" s="342" t="s">
        <v>61</v>
      </c>
      <c r="PNQ47" s="342" t="s">
        <v>269</v>
      </c>
      <c r="PNR47" s="342" t="s">
        <v>61</v>
      </c>
      <c r="PNS47" s="342" t="s">
        <v>269</v>
      </c>
      <c r="PNT47" s="342" t="s">
        <v>61</v>
      </c>
      <c r="PNU47" s="342" t="s">
        <v>269</v>
      </c>
      <c r="PNV47" s="342" t="s">
        <v>61</v>
      </c>
      <c r="PNW47" s="342" t="s">
        <v>269</v>
      </c>
      <c r="PNX47" s="342" t="s">
        <v>61</v>
      </c>
      <c r="PNY47" s="342" t="s">
        <v>269</v>
      </c>
      <c r="PNZ47" s="342" t="s">
        <v>61</v>
      </c>
      <c r="POA47" s="342" t="s">
        <v>269</v>
      </c>
      <c r="POB47" s="342" t="s">
        <v>61</v>
      </c>
      <c r="POC47" s="342" t="s">
        <v>269</v>
      </c>
      <c r="POD47" s="342" t="s">
        <v>61</v>
      </c>
      <c r="POE47" s="342" t="s">
        <v>269</v>
      </c>
      <c r="POF47" s="342" t="s">
        <v>61</v>
      </c>
      <c r="POG47" s="342" t="s">
        <v>269</v>
      </c>
      <c r="POH47" s="342" t="s">
        <v>61</v>
      </c>
      <c r="POI47" s="342" t="s">
        <v>269</v>
      </c>
      <c r="POJ47" s="342" t="s">
        <v>61</v>
      </c>
      <c r="POK47" s="342" t="s">
        <v>269</v>
      </c>
      <c r="POL47" s="342" t="s">
        <v>61</v>
      </c>
      <c r="POM47" s="342" t="s">
        <v>269</v>
      </c>
      <c r="PON47" s="342" t="s">
        <v>61</v>
      </c>
      <c r="POO47" s="342" t="s">
        <v>269</v>
      </c>
      <c r="POP47" s="342" t="s">
        <v>61</v>
      </c>
      <c r="POQ47" s="342" t="s">
        <v>269</v>
      </c>
      <c r="POR47" s="342" t="s">
        <v>61</v>
      </c>
      <c r="POS47" s="342" t="s">
        <v>269</v>
      </c>
      <c r="POT47" s="342" t="s">
        <v>61</v>
      </c>
      <c r="POU47" s="342" t="s">
        <v>269</v>
      </c>
      <c r="POV47" s="342" t="s">
        <v>61</v>
      </c>
      <c r="POW47" s="342" t="s">
        <v>269</v>
      </c>
      <c r="POX47" s="342" t="s">
        <v>61</v>
      </c>
      <c r="POY47" s="342" t="s">
        <v>269</v>
      </c>
      <c r="POZ47" s="342" t="s">
        <v>61</v>
      </c>
      <c r="PPA47" s="342" t="s">
        <v>269</v>
      </c>
      <c r="PPB47" s="342" t="s">
        <v>61</v>
      </c>
      <c r="PPC47" s="342" t="s">
        <v>269</v>
      </c>
      <c r="PPD47" s="342" t="s">
        <v>61</v>
      </c>
      <c r="PPE47" s="342" t="s">
        <v>269</v>
      </c>
      <c r="PPF47" s="342" t="s">
        <v>61</v>
      </c>
      <c r="PPG47" s="342" t="s">
        <v>269</v>
      </c>
      <c r="PPH47" s="342" t="s">
        <v>61</v>
      </c>
      <c r="PPI47" s="342" t="s">
        <v>269</v>
      </c>
      <c r="PPJ47" s="342" t="s">
        <v>61</v>
      </c>
      <c r="PPK47" s="342" t="s">
        <v>269</v>
      </c>
      <c r="PPL47" s="342" t="s">
        <v>61</v>
      </c>
      <c r="PPM47" s="342" t="s">
        <v>269</v>
      </c>
      <c r="PPN47" s="342" t="s">
        <v>61</v>
      </c>
      <c r="PPO47" s="342" t="s">
        <v>269</v>
      </c>
      <c r="PPP47" s="342" t="s">
        <v>61</v>
      </c>
      <c r="PPQ47" s="342" t="s">
        <v>269</v>
      </c>
      <c r="PPR47" s="342" t="s">
        <v>61</v>
      </c>
      <c r="PPS47" s="342" t="s">
        <v>269</v>
      </c>
      <c r="PPT47" s="342" t="s">
        <v>61</v>
      </c>
      <c r="PPU47" s="342" t="s">
        <v>269</v>
      </c>
      <c r="PPV47" s="342" t="s">
        <v>61</v>
      </c>
      <c r="PPW47" s="342" t="s">
        <v>269</v>
      </c>
      <c r="PPX47" s="342" t="s">
        <v>61</v>
      </c>
      <c r="PPY47" s="342" t="s">
        <v>269</v>
      </c>
      <c r="PPZ47" s="342" t="s">
        <v>61</v>
      </c>
      <c r="PQA47" s="342" t="s">
        <v>269</v>
      </c>
      <c r="PQB47" s="342" t="s">
        <v>61</v>
      </c>
      <c r="PQC47" s="342" t="s">
        <v>269</v>
      </c>
      <c r="PQD47" s="342" t="s">
        <v>61</v>
      </c>
      <c r="PQE47" s="342" t="s">
        <v>269</v>
      </c>
      <c r="PQF47" s="342" t="s">
        <v>61</v>
      </c>
      <c r="PQG47" s="342" t="s">
        <v>269</v>
      </c>
      <c r="PQH47" s="342" t="s">
        <v>61</v>
      </c>
      <c r="PQI47" s="342" t="s">
        <v>269</v>
      </c>
      <c r="PQJ47" s="342" t="s">
        <v>61</v>
      </c>
      <c r="PQK47" s="342" t="s">
        <v>269</v>
      </c>
      <c r="PQL47" s="342" t="s">
        <v>61</v>
      </c>
      <c r="PQM47" s="342" t="s">
        <v>269</v>
      </c>
      <c r="PQN47" s="342" t="s">
        <v>61</v>
      </c>
      <c r="PQO47" s="342" t="s">
        <v>269</v>
      </c>
      <c r="PQP47" s="342" t="s">
        <v>61</v>
      </c>
      <c r="PQQ47" s="342" t="s">
        <v>269</v>
      </c>
      <c r="PQR47" s="342" t="s">
        <v>61</v>
      </c>
      <c r="PQS47" s="342" t="s">
        <v>269</v>
      </c>
      <c r="PQT47" s="342" t="s">
        <v>61</v>
      </c>
      <c r="PQU47" s="342" t="s">
        <v>269</v>
      </c>
      <c r="PQV47" s="342" t="s">
        <v>61</v>
      </c>
      <c r="PQW47" s="342" t="s">
        <v>269</v>
      </c>
      <c r="PQX47" s="342" t="s">
        <v>61</v>
      </c>
      <c r="PQY47" s="342" t="s">
        <v>269</v>
      </c>
      <c r="PQZ47" s="342" t="s">
        <v>61</v>
      </c>
      <c r="PRA47" s="342" t="s">
        <v>269</v>
      </c>
      <c r="PRB47" s="342" t="s">
        <v>61</v>
      </c>
      <c r="PRC47" s="342" t="s">
        <v>269</v>
      </c>
      <c r="PRD47" s="342" t="s">
        <v>61</v>
      </c>
      <c r="PRE47" s="342" t="s">
        <v>269</v>
      </c>
      <c r="PRF47" s="342" t="s">
        <v>61</v>
      </c>
      <c r="PRG47" s="342" t="s">
        <v>269</v>
      </c>
      <c r="PRH47" s="342" t="s">
        <v>61</v>
      </c>
      <c r="PRI47" s="342" t="s">
        <v>269</v>
      </c>
      <c r="PRJ47" s="342" t="s">
        <v>61</v>
      </c>
      <c r="PRK47" s="342" t="s">
        <v>269</v>
      </c>
      <c r="PRL47" s="342" t="s">
        <v>61</v>
      </c>
      <c r="PRM47" s="342" t="s">
        <v>269</v>
      </c>
      <c r="PRN47" s="342" t="s">
        <v>61</v>
      </c>
      <c r="PRO47" s="342" t="s">
        <v>269</v>
      </c>
      <c r="PRP47" s="342" t="s">
        <v>61</v>
      </c>
      <c r="PRQ47" s="342" t="s">
        <v>269</v>
      </c>
      <c r="PRR47" s="342" t="s">
        <v>61</v>
      </c>
      <c r="PRS47" s="342" t="s">
        <v>269</v>
      </c>
      <c r="PRT47" s="342" t="s">
        <v>61</v>
      </c>
      <c r="PRU47" s="342" t="s">
        <v>269</v>
      </c>
      <c r="PRV47" s="342" t="s">
        <v>61</v>
      </c>
      <c r="PRW47" s="342" t="s">
        <v>269</v>
      </c>
      <c r="PRX47" s="342" t="s">
        <v>61</v>
      </c>
      <c r="PRY47" s="342" t="s">
        <v>269</v>
      </c>
      <c r="PRZ47" s="342" t="s">
        <v>61</v>
      </c>
      <c r="PSA47" s="342" t="s">
        <v>269</v>
      </c>
      <c r="PSB47" s="342" t="s">
        <v>61</v>
      </c>
      <c r="PSC47" s="342" t="s">
        <v>269</v>
      </c>
      <c r="PSD47" s="342" t="s">
        <v>61</v>
      </c>
      <c r="PSE47" s="342" t="s">
        <v>269</v>
      </c>
      <c r="PSF47" s="342" t="s">
        <v>61</v>
      </c>
      <c r="PSG47" s="342" t="s">
        <v>269</v>
      </c>
      <c r="PSH47" s="342" t="s">
        <v>61</v>
      </c>
      <c r="PSI47" s="342" t="s">
        <v>269</v>
      </c>
      <c r="PSJ47" s="342" t="s">
        <v>61</v>
      </c>
      <c r="PSK47" s="342" t="s">
        <v>269</v>
      </c>
      <c r="PSL47" s="342" t="s">
        <v>61</v>
      </c>
      <c r="PSM47" s="342" t="s">
        <v>269</v>
      </c>
      <c r="PSN47" s="342" t="s">
        <v>61</v>
      </c>
      <c r="PSO47" s="342" t="s">
        <v>269</v>
      </c>
      <c r="PSP47" s="342" t="s">
        <v>61</v>
      </c>
      <c r="PSQ47" s="342" t="s">
        <v>269</v>
      </c>
      <c r="PSR47" s="342" t="s">
        <v>61</v>
      </c>
      <c r="PSS47" s="342" t="s">
        <v>269</v>
      </c>
      <c r="PST47" s="342" t="s">
        <v>61</v>
      </c>
      <c r="PSU47" s="342" t="s">
        <v>269</v>
      </c>
      <c r="PSV47" s="342" t="s">
        <v>61</v>
      </c>
      <c r="PSW47" s="342" t="s">
        <v>269</v>
      </c>
      <c r="PSX47" s="342" t="s">
        <v>61</v>
      </c>
      <c r="PSY47" s="342" t="s">
        <v>269</v>
      </c>
      <c r="PSZ47" s="342" t="s">
        <v>61</v>
      </c>
      <c r="PTA47" s="342" t="s">
        <v>269</v>
      </c>
      <c r="PTB47" s="342" t="s">
        <v>61</v>
      </c>
      <c r="PTC47" s="342" t="s">
        <v>269</v>
      </c>
      <c r="PTD47" s="342" t="s">
        <v>61</v>
      </c>
      <c r="PTE47" s="342" t="s">
        <v>269</v>
      </c>
      <c r="PTF47" s="342" t="s">
        <v>61</v>
      </c>
      <c r="PTG47" s="342" t="s">
        <v>269</v>
      </c>
      <c r="PTH47" s="342" t="s">
        <v>61</v>
      </c>
      <c r="PTI47" s="342" t="s">
        <v>269</v>
      </c>
      <c r="PTJ47" s="342" t="s">
        <v>61</v>
      </c>
      <c r="PTK47" s="342" t="s">
        <v>269</v>
      </c>
      <c r="PTL47" s="342" t="s">
        <v>61</v>
      </c>
      <c r="PTM47" s="342" t="s">
        <v>269</v>
      </c>
      <c r="PTN47" s="342" t="s">
        <v>61</v>
      </c>
      <c r="PTO47" s="342" t="s">
        <v>269</v>
      </c>
      <c r="PTP47" s="342" t="s">
        <v>61</v>
      </c>
      <c r="PTQ47" s="342" t="s">
        <v>269</v>
      </c>
      <c r="PTR47" s="342" t="s">
        <v>61</v>
      </c>
      <c r="PTS47" s="342" t="s">
        <v>269</v>
      </c>
      <c r="PTT47" s="342" t="s">
        <v>61</v>
      </c>
      <c r="PTU47" s="342" t="s">
        <v>269</v>
      </c>
      <c r="PTV47" s="342" t="s">
        <v>61</v>
      </c>
      <c r="PTW47" s="342" t="s">
        <v>269</v>
      </c>
      <c r="PTX47" s="342" t="s">
        <v>61</v>
      </c>
      <c r="PTY47" s="342" t="s">
        <v>269</v>
      </c>
      <c r="PTZ47" s="342" t="s">
        <v>61</v>
      </c>
      <c r="PUA47" s="342" t="s">
        <v>269</v>
      </c>
      <c r="PUB47" s="342" t="s">
        <v>61</v>
      </c>
      <c r="PUC47" s="342" t="s">
        <v>269</v>
      </c>
      <c r="PUD47" s="342" t="s">
        <v>61</v>
      </c>
      <c r="PUE47" s="342" t="s">
        <v>269</v>
      </c>
      <c r="PUF47" s="342" t="s">
        <v>61</v>
      </c>
      <c r="PUG47" s="342" t="s">
        <v>269</v>
      </c>
      <c r="PUH47" s="342" t="s">
        <v>61</v>
      </c>
      <c r="PUI47" s="342" t="s">
        <v>269</v>
      </c>
      <c r="PUJ47" s="342" t="s">
        <v>61</v>
      </c>
      <c r="PUK47" s="342" t="s">
        <v>269</v>
      </c>
      <c r="PUL47" s="342" t="s">
        <v>61</v>
      </c>
      <c r="PUM47" s="342" t="s">
        <v>269</v>
      </c>
      <c r="PUN47" s="342" t="s">
        <v>61</v>
      </c>
      <c r="PUO47" s="342" t="s">
        <v>269</v>
      </c>
      <c r="PUP47" s="342" t="s">
        <v>61</v>
      </c>
      <c r="PUQ47" s="342" t="s">
        <v>269</v>
      </c>
      <c r="PUR47" s="342" t="s">
        <v>61</v>
      </c>
      <c r="PUS47" s="342" t="s">
        <v>269</v>
      </c>
      <c r="PUT47" s="342" t="s">
        <v>61</v>
      </c>
      <c r="PUU47" s="342" t="s">
        <v>269</v>
      </c>
      <c r="PUV47" s="342" t="s">
        <v>61</v>
      </c>
      <c r="PUW47" s="342" t="s">
        <v>269</v>
      </c>
      <c r="PUX47" s="342" t="s">
        <v>61</v>
      </c>
      <c r="PUY47" s="342" t="s">
        <v>269</v>
      </c>
      <c r="PUZ47" s="342" t="s">
        <v>61</v>
      </c>
      <c r="PVA47" s="342" t="s">
        <v>269</v>
      </c>
      <c r="PVB47" s="342" t="s">
        <v>61</v>
      </c>
      <c r="PVC47" s="342" t="s">
        <v>269</v>
      </c>
      <c r="PVD47" s="342" t="s">
        <v>61</v>
      </c>
      <c r="PVE47" s="342" t="s">
        <v>269</v>
      </c>
      <c r="PVF47" s="342" t="s">
        <v>61</v>
      </c>
      <c r="PVG47" s="342" t="s">
        <v>269</v>
      </c>
      <c r="PVH47" s="342" t="s">
        <v>61</v>
      </c>
      <c r="PVI47" s="342" t="s">
        <v>269</v>
      </c>
      <c r="PVJ47" s="342" t="s">
        <v>61</v>
      </c>
      <c r="PVK47" s="342" t="s">
        <v>269</v>
      </c>
      <c r="PVL47" s="342" t="s">
        <v>61</v>
      </c>
      <c r="PVM47" s="342" t="s">
        <v>269</v>
      </c>
      <c r="PVN47" s="342" t="s">
        <v>61</v>
      </c>
      <c r="PVO47" s="342" t="s">
        <v>269</v>
      </c>
      <c r="PVP47" s="342" t="s">
        <v>61</v>
      </c>
      <c r="PVQ47" s="342" t="s">
        <v>269</v>
      </c>
      <c r="PVR47" s="342" t="s">
        <v>61</v>
      </c>
      <c r="PVS47" s="342" t="s">
        <v>269</v>
      </c>
      <c r="PVT47" s="342" t="s">
        <v>61</v>
      </c>
      <c r="PVU47" s="342" t="s">
        <v>269</v>
      </c>
      <c r="PVV47" s="342" t="s">
        <v>61</v>
      </c>
      <c r="PVW47" s="342" t="s">
        <v>269</v>
      </c>
      <c r="PVX47" s="342" t="s">
        <v>61</v>
      </c>
      <c r="PVY47" s="342" t="s">
        <v>269</v>
      </c>
      <c r="PVZ47" s="342" t="s">
        <v>61</v>
      </c>
      <c r="PWA47" s="342" t="s">
        <v>269</v>
      </c>
      <c r="PWB47" s="342" t="s">
        <v>61</v>
      </c>
      <c r="PWC47" s="342" t="s">
        <v>269</v>
      </c>
      <c r="PWD47" s="342" t="s">
        <v>61</v>
      </c>
      <c r="PWE47" s="342" t="s">
        <v>269</v>
      </c>
      <c r="PWF47" s="342" t="s">
        <v>61</v>
      </c>
      <c r="PWG47" s="342" t="s">
        <v>269</v>
      </c>
      <c r="PWH47" s="342" t="s">
        <v>61</v>
      </c>
      <c r="PWI47" s="342" t="s">
        <v>269</v>
      </c>
      <c r="PWJ47" s="342" t="s">
        <v>61</v>
      </c>
      <c r="PWK47" s="342" t="s">
        <v>269</v>
      </c>
      <c r="PWL47" s="342" t="s">
        <v>61</v>
      </c>
      <c r="PWM47" s="342" t="s">
        <v>269</v>
      </c>
      <c r="PWN47" s="342" t="s">
        <v>61</v>
      </c>
      <c r="PWO47" s="342" t="s">
        <v>269</v>
      </c>
      <c r="PWP47" s="342" t="s">
        <v>61</v>
      </c>
      <c r="PWQ47" s="342" t="s">
        <v>269</v>
      </c>
      <c r="PWR47" s="342" t="s">
        <v>61</v>
      </c>
      <c r="PWS47" s="342" t="s">
        <v>269</v>
      </c>
      <c r="PWT47" s="342" t="s">
        <v>61</v>
      </c>
      <c r="PWU47" s="342" t="s">
        <v>269</v>
      </c>
      <c r="PWV47" s="342" t="s">
        <v>61</v>
      </c>
      <c r="PWW47" s="342" t="s">
        <v>269</v>
      </c>
      <c r="PWX47" s="342" t="s">
        <v>61</v>
      </c>
      <c r="PWY47" s="342" t="s">
        <v>269</v>
      </c>
      <c r="PWZ47" s="342" t="s">
        <v>61</v>
      </c>
      <c r="PXA47" s="342" t="s">
        <v>269</v>
      </c>
      <c r="PXB47" s="342" t="s">
        <v>61</v>
      </c>
      <c r="PXC47" s="342" t="s">
        <v>269</v>
      </c>
      <c r="PXD47" s="342" t="s">
        <v>61</v>
      </c>
      <c r="PXE47" s="342" t="s">
        <v>269</v>
      </c>
      <c r="PXF47" s="342" t="s">
        <v>61</v>
      </c>
      <c r="PXG47" s="342" t="s">
        <v>269</v>
      </c>
      <c r="PXH47" s="342" t="s">
        <v>61</v>
      </c>
      <c r="PXI47" s="342" t="s">
        <v>269</v>
      </c>
      <c r="PXJ47" s="342" t="s">
        <v>61</v>
      </c>
      <c r="PXK47" s="342" t="s">
        <v>269</v>
      </c>
      <c r="PXL47" s="342" t="s">
        <v>61</v>
      </c>
      <c r="PXM47" s="342" t="s">
        <v>269</v>
      </c>
      <c r="PXN47" s="342" t="s">
        <v>61</v>
      </c>
      <c r="PXO47" s="342" t="s">
        <v>269</v>
      </c>
      <c r="PXP47" s="342" t="s">
        <v>61</v>
      </c>
      <c r="PXQ47" s="342" t="s">
        <v>269</v>
      </c>
      <c r="PXR47" s="342" t="s">
        <v>61</v>
      </c>
      <c r="PXS47" s="342" t="s">
        <v>269</v>
      </c>
      <c r="PXT47" s="342" t="s">
        <v>61</v>
      </c>
      <c r="PXU47" s="342" t="s">
        <v>269</v>
      </c>
      <c r="PXV47" s="342" t="s">
        <v>61</v>
      </c>
      <c r="PXW47" s="342" t="s">
        <v>269</v>
      </c>
      <c r="PXX47" s="342" t="s">
        <v>61</v>
      </c>
      <c r="PXY47" s="342" t="s">
        <v>269</v>
      </c>
      <c r="PXZ47" s="342" t="s">
        <v>61</v>
      </c>
      <c r="PYA47" s="342" t="s">
        <v>269</v>
      </c>
      <c r="PYB47" s="342" t="s">
        <v>61</v>
      </c>
      <c r="PYC47" s="342" t="s">
        <v>269</v>
      </c>
      <c r="PYD47" s="342" t="s">
        <v>61</v>
      </c>
      <c r="PYE47" s="342" t="s">
        <v>269</v>
      </c>
      <c r="PYF47" s="342" t="s">
        <v>61</v>
      </c>
      <c r="PYG47" s="342" t="s">
        <v>269</v>
      </c>
      <c r="PYH47" s="342" t="s">
        <v>61</v>
      </c>
      <c r="PYI47" s="342" t="s">
        <v>269</v>
      </c>
      <c r="PYJ47" s="342" t="s">
        <v>61</v>
      </c>
      <c r="PYK47" s="342" t="s">
        <v>269</v>
      </c>
      <c r="PYL47" s="342" t="s">
        <v>61</v>
      </c>
      <c r="PYM47" s="342" t="s">
        <v>269</v>
      </c>
      <c r="PYN47" s="342" t="s">
        <v>61</v>
      </c>
      <c r="PYO47" s="342" t="s">
        <v>269</v>
      </c>
      <c r="PYP47" s="342" t="s">
        <v>61</v>
      </c>
      <c r="PYQ47" s="342" t="s">
        <v>269</v>
      </c>
      <c r="PYR47" s="342" t="s">
        <v>61</v>
      </c>
      <c r="PYS47" s="342" t="s">
        <v>269</v>
      </c>
      <c r="PYT47" s="342" t="s">
        <v>61</v>
      </c>
      <c r="PYU47" s="342" t="s">
        <v>269</v>
      </c>
      <c r="PYV47" s="342" t="s">
        <v>61</v>
      </c>
      <c r="PYW47" s="342" t="s">
        <v>269</v>
      </c>
      <c r="PYX47" s="342" t="s">
        <v>61</v>
      </c>
      <c r="PYY47" s="342" t="s">
        <v>269</v>
      </c>
      <c r="PYZ47" s="342" t="s">
        <v>61</v>
      </c>
      <c r="PZA47" s="342" t="s">
        <v>269</v>
      </c>
      <c r="PZB47" s="342" t="s">
        <v>61</v>
      </c>
      <c r="PZC47" s="342" t="s">
        <v>269</v>
      </c>
      <c r="PZD47" s="342" t="s">
        <v>61</v>
      </c>
      <c r="PZE47" s="342" t="s">
        <v>269</v>
      </c>
      <c r="PZF47" s="342" t="s">
        <v>61</v>
      </c>
      <c r="PZG47" s="342" t="s">
        <v>269</v>
      </c>
      <c r="PZH47" s="342" t="s">
        <v>61</v>
      </c>
      <c r="PZI47" s="342" t="s">
        <v>269</v>
      </c>
      <c r="PZJ47" s="342" t="s">
        <v>61</v>
      </c>
      <c r="PZK47" s="342" t="s">
        <v>269</v>
      </c>
      <c r="PZL47" s="342" t="s">
        <v>61</v>
      </c>
      <c r="PZM47" s="342" t="s">
        <v>269</v>
      </c>
      <c r="PZN47" s="342" t="s">
        <v>61</v>
      </c>
      <c r="PZO47" s="342" t="s">
        <v>269</v>
      </c>
      <c r="PZP47" s="342" t="s">
        <v>61</v>
      </c>
      <c r="PZQ47" s="342" t="s">
        <v>269</v>
      </c>
      <c r="PZR47" s="342" t="s">
        <v>61</v>
      </c>
      <c r="PZS47" s="342" t="s">
        <v>269</v>
      </c>
      <c r="PZT47" s="342" t="s">
        <v>61</v>
      </c>
      <c r="PZU47" s="342" t="s">
        <v>269</v>
      </c>
      <c r="PZV47" s="342" t="s">
        <v>61</v>
      </c>
      <c r="PZW47" s="342" t="s">
        <v>269</v>
      </c>
      <c r="PZX47" s="342" t="s">
        <v>61</v>
      </c>
      <c r="PZY47" s="342" t="s">
        <v>269</v>
      </c>
      <c r="PZZ47" s="342" t="s">
        <v>61</v>
      </c>
      <c r="QAA47" s="342" t="s">
        <v>269</v>
      </c>
      <c r="QAB47" s="342" t="s">
        <v>61</v>
      </c>
      <c r="QAC47" s="342" t="s">
        <v>269</v>
      </c>
      <c r="QAD47" s="342" t="s">
        <v>61</v>
      </c>
      <c r="QAE47" s="342" t="s">
        <v>269</v>
      </c>
      <c r="QAF47" s="342" t="s">
        <v>61</v>
      </c>
      <c r="QAG47" s="342" t="s">
        <v>269</v>
      </c>
      <c r="QAH47" s="342" t="s">
        <v>61</v>
      </c>
      <c r="QAI47" s="342" t="s">
        <v>269</v>
      </c>
      <c r="QAJ47" s="342" t="s">
        <v>61</v>
      </c>
      <c r="QAK47" s="342" t="s">
        <v>269</v>
      </c>
      <c r="QAL47" s="342" t="s">
        <v>61</v>
      </c>
      <c r="QAM47" s="342" t="s">
        <v>269</v>
      </c>
      <c r="QAN47" s="342" t="s">
        <v>61</v>
      </c>
      <c r="QAO47" s="342" t="s">
        <v>269</v>
      </c>
      <c r="QAP47" s="342" t="s">
        <v>61</v>
      </c>
      <c r="QAQ47" s="342" t="s">
        <v>269</v>
      </c>
      <c r="QAR47" s="342" t="s">
        <v>61</v>
      </c>
      <c r="QAS47" s="342" t="s">
        <v>269</v>
      </c>
      <c r="QAT47" s="342" t="s">
        <v>61</v>
      </c>
      <c r="QAU47" s="342" t="s">
        <v>269</v>
      </c>
      <c r="QAV47" s="342" t="s">
        <v>61</v>
      </c>
      <c r="QAW47" s="342" t="s">
        <v>269</v>
      </c>
      <c r="QAX47" s="342" t="s">
        <v>61</v>
      </c>
      <c r="QAY47" s="342" t="s">
        <v>269</v>
      </c>
      <c r="QAZ47" s="342" t="s">
        <v>61</v>
      </c>
      <c r="QBA47" s="342" t="s">
        <v>269</v>
      </c>
      <c r="QBB47" s="342" t="s">
        <v>61</v>
      </c>
      <c r="QBC47" s="342" t="s">
        <v>269</v>
      </c>
      <c r="QBD47" s="342" t="s">
        <v>61</v>
      </c>
      <c r="QBE47" s="342" t="s">
        <v>269</v>
      </c>
      <c r="QBF47" s="342" t="s">
        <v>61</v>
      </c>
      <c r="QBG47" s="342" t="s">
        <v>269</v>
      </c>
      <c r="QBH47" s="342" t="s">
        <v>61</v>
      </c>
      <c r="QBI47" s="342" t="s">
        <v>269</v>
      </c>
      <c r="QBJ47" s="342" t="s">
        <v>61</v>
      </c>
      <c r="QBK47" s="342" t="s">
        <v>269</v>
      </c>
      <c r="QBL47" s="342" t="s">
        <v>61</v>
      </c>
      <c r="QBM47" s="342" t="s">
        <v>269</v>
      </c>
      <c r="QBN47" s="342" t="s">
        <v>61</v>
      </c>
      <c r="QBO47" s="342" t="s">
        <v>269</v>
      </c>
      <c r="QBP47" s="342" t="s">
        <v>61</v>
      </c>
      <c r="QBQ47" s="342" t="s">
        <v>269</v>
      </c>
      <c r="QBR47" s="342" t="s">
        <v>61</v>
      </c>
      <c r="QBS47" s="342" t="s">
        <v>269</v>
      </c>
      <c r="QBT47" s="342" t="s">
        <v>61</v>
      </c>
      <c r="QBU47" s="342" t="s">
        <v>269</v>
      </c>
      <c r="QBV47" s="342" t="s">
        <v>61</v>
      </c>
      <c r="QBW47" s="342" t="s">
        <v>269</v>
      </c>
      <c r="QBX47" s="342" t="s">
        <v>61</v>
      </c>
      <c r="QBY47" s="342" t="s">
        <v>269</v>
      </c>
      <c r="QBZ47" s="342" t="s">
        <v>61</v>
      </c>
      <c r="QCA47" s="342" t="s">
        <v>269</v>
      </c>
      <c r="QCB47" s="342" t="s">
        <v>61</v>
      </c>
      <c r="QCC47" s="342" t="s">
        <v>269</v>
      </c>
      <c r="QCD47" s="342" t="s">
        <v>61</v>
      </c>
      <c r="QCE47" s="342" t="s">
        <v>269</v>
      </c>
      <c r="QCF47" s="342" t="s">
        <v>61</v>
      </c>
      <c r="QCG47" s="342" t="s">
        <v>269</v>
      </c>
      <c r="QCH47" s="342" t="s">
        <v>61</v>
      </c>
      <c r="QCI47" s="342" t="s">
        <v>269</v>
      </c>
      <c r="QCJ47" s="342" t="s">
        <v>61</v>
      </c>
      <c r="QCK47" s="342" t="s">
        <v>269</v>
      </c>
      <c r="QCL47" s="342" t="s">
        <v>61</v>
      </c>
      <c r="QCM47" s="342" t="s">
        <v>269</v>
      </c>
      <c r="QCN47" s="342" t="s">
        <v>61</v>
      </c>
      <c r="QCO47" s="342" t="s">
        <v>269</v>
      </c>
      <c r="QCP47" s="342" t="s">
        <v>61</v>
      </c>
      <c r="QCQ47" s="342" t="s">
        <v>269</v>
      </c>
      <c r="QCR47" s="342" t="s">
        <v>61</v>
      </c>
      <c r="QCS47" s="342" t="s">
        <v>269</v>
      </c>
      <c r="QCT47" s="342" t="s">
        <v>61</v>
      </c>
      <c r="QCU47" s="342" t="s">
        <v>269</v>
      </c>
      <c r="QCV47" s="342" t="s">
        <v>61</v>
      </c>
      <c r="QCW47" s="342" t="s">
        <v>269</v>
      </c>
      <c r="QCX47" s="342" t="s">
        <v>61</v>
      </c>
      <c r="QCY47" s="342" t="s">
        <v>269</v>
      </c>
      <c r="QCZ47" s="342" t="s">
        <v>61</v>
      </c>
      <c r="QDA47" s="342" t="s">
        <v>269</v>
      </c>
      <c r="QDB47" s="342" t="s">
        <v>61</v>
      </c>
      <c r="QDC47" s="342" t="s">
        <v>269</v>
      </c>
      <c r="QDD47" s="342" t="s">
        <v>61</v>
      </c>
      <c r="QDE47" s="342" t="s">
        <v>269</v>
      </c>
      <c r="QDF47" s="342" t="s">
        <v>61</v>
      </c>
      <c r="QDG47" s="342" t="s">
        <v>269</v>
      </c>
      <c r="QDH47" s="342" t="s">
        <v>61</v>
      </c>
      <c r="QDI47" s="342" t="s">
        <v>269</v>
      </c>
      <c r="QDJ47" s="342" t="s">
        <v>61</v>
      </c>
      <c r="QDK47" s="342" t="s">
        <v>269</v>
      </c>
      <c r="QDL47" s="342" t="s">
        <v>61</v>
      </c>
      <c r="QDM47" s="342" t="s">
        <v>269</v>
      </c>
      <c r="QDN47" s="342" t="s">
        <v>61</v>
      </c>
      <c r="QDO47" s="342" t="s">
        <v>269</v>
      </c>
      <c r="QDP47" s="342" t="s">
        <v>61</v>
      </c>
      <c r="QDQ47" s="342" t="s">
        <v>269</v>
      </c>
      <c r="QDR47" s="342" t="s">
        <v>61</v>
      </c>
      <c r="QDS47" s="342" t="s">
        <v>269</v>
      </c>
      <c r="QDT47" s="342" t="s">
        <v>61</v>
      </c>
      <c r="QDU47" s="342" t="s">
        <v>269</v>
      </c>
      <c r="QDV47" s="342" t="s">
        <v>61</v>
      </c>
      <c r="QDW47" s="342" t="s">
        <v>269</v>
      </c>
      <c r="QDX47" s="342" t="s">
        <v>61</v>
      </c>
      <c r="QDY47" s="342" t="s">
        <v>269</v>
      </c>
      <c r="QDZ47" s="342" t="s">
        <v>61</v>
      </c>
      <c r="QEA47" s="342" t="s">
        <v>269</v>
      </c>
      <c r="QEB47" s="342" t="s">
        <v>61</v>
      </c>
      <c r="QEC47" s="342" t="s">
        <v>269</v>
      </c>
      <c r="QED47" s="342" t="s">
        <v>61</v>
      </c>
      <c r="QEE47" s="342" t="s">
        <v>269</v>
      </c>
      <c r="QEF47" s="342" t="s">
        <v>61</v>
      </c>
      <c r="QEG47" s="342" t="s">
        <v>269</v>
      </c>
      <c r="QEH47" s="342" t="s">
        <v>61</v>
      </c>
      <c r="QEI47" s="342" t="s">
        <v>269</v>
      </c>
      <c r="QEJ47" s="342" t="s">
        <v>61</v>
      </c>
      <c r="QEK47" s="342" t="s">
        <v>269</v>
      </c>
      <c r="QEL47" s="342" t="s">
        <v>61</v>
      </c>
      <c r="QEM47" s="342" t="s">
        <v>269</v>
      </c>
      <c r="QEN47" s="342" t="s">
        <v>61</v>
      </c>
      <c r="QEO47" s="342" t="s">
        <v>269</v>
      </c>
      <c r="QEP47" s="342" t="s">
        <v>61</v>
      </c>
      <c r="QEQ47" s="342" t="s">
        <v>269</v>
      </c>
      <c r="QER47" s="342" t="s">
        <v>61</v>
      </c>
      <c r="QES47" s="342" t="s">
        <v>269</v>
      </c>
      <c r="QET47" s="342" t="s">
        <v>61</v>
      </c>
      <c r="QEU47" s="342" t="s">
        <v>269</v>
      </c>
      <c r="QEV47" s="342" t="s">
        <v>61</v>
      </c>
      <c r="QEW47" s="342" t="s">
        <v>269</v>
      </c>
      <c r="QEX47" s="342" t="s">
        <v>61</v>
      </c>
      <c r="QEY47" s="342" t="s">
        <v>269</v>
      </c>
      <c r="QEZ47" s="342" t="s">
        <v>61</v>
      </c>
      <c r="QFA47" s="342" t="s">
        <v>269</v>
      </c>
      <c r="QFB47" s="342" t="s">
        <v>61</v>
      </c>
      <c r="QFC47" s="342" t="s">
        <v>269</v>
      </c>
      <c r="QFD47" s="342" t="s">
        <v>61</v>
      </c>
      <c r="QFE47" s="342" t="s">
        <v>269</v>
      </c>
      <c r="QFF47" s="342" t="s">
        <v>61</v>
      </c>
      <c r="QFG47" s="342" t="s">
        <v>269</v>
      </c>
      <c r="QFH47" s="342" t="s">
        <v>61</v>
      </c>
      <c r="QFI47" s="342" t="s">
        <v>269</v>
      </c>
      <c r="QFJ47" s="342" t="s">
        <v>61</v>
      </c>
      <c r="QFK47" s="342" t="s">
        <v>269</v>
      </c>
      <c r="QFL47" s="342" t="s">
        <v>61</v>
      </c>
      <c r="QFM47" s="342" t="s">
        <v>269</v>
      </c>
      <c r="QFN47" s="342" t="s">
        <v>61</v>
      </c>
      <c r="QFO47" s="342" t="s">
        <v>269</v>
      </c>
      <c r="QFP47" s="342" t="s">
        <v>61</v>
      </c>
      <c r="QFQ47" s="342" t="s">
        <v>269</v>
      </c>
      <c r="QFR47" s="342" t="s">
        <v>61</v>
      </c>
      <c r="QFS47" s="342" t="s">
        <v>269</v>
      </c>
      <c r="QFT47" s="342" t="s">
        <v>61</v>
      </c>
      <c r="QFU47" s="342" t="s">
        <v>269</v>
      </c>
      <c r="QFV47" s="342" t="s">
        <v>61</v>
      </c>
      <c r="QFW47" s="342" t="s">
        <v>269</v>
      </c>
      <c r="QFX47" s="342" t="s">
        <v>61</v>
      </c>
      <c r="QFY47" s="342" t="s">
        <v>269</v>
      </c>
      <c r="QFZ47" s="342" t="s">
        <v>61</v>
      </c>
      <c r="QGA47" s="342" t="s">
        <v>269</v>
      </c>
      <c r="QGB47" s="342" t="s">
        <v>61</v>
      </c>
      <c r="QGC47" s="342" t="s">
        <v>269</v>
      </c>
      <c r="QGD47" s="342" t="s">
        <v>61</v>
      </c>
      <c r="QGE47" s="342" t="s">
        <v>269</v>
      </c>
      <c r="QGF47" s="342" t="s">
        <v>61</v>
      </c>
      <c r="QGG47" s="342" t="s">
        <v>269</v>
      </c>
      <c r="QGH47" s="342" t="s">
        <v>61</v>
      </c>
      <c r="QGI47" s="342" t="s">
        <v>269</v>
      </c>
      <c r="QGJ47" s="342" t="s">
        <v>61</v>
      </c>
      <c r="QGK47" s="342" t="s">
        <v>269</v>
      </c>
      <c r="QGL47" s="342" t="s">
        <v>61</v>
      </c>
      <c r="QGM47" s="342" t="s">
        <v>269</v>
      </c>
      <c r="QGN47" s="342" t="s">
        <v>61</v>
      </c>
      <c r="QGO47" s="342" t="s">
        <v>269</v>
      </c>
      <c r="QGP47" s="342" t="s">
        <v>61</v>
      </c>
      <c r="QGQ47" s="342" t="s">
        <v>269</v>
      </c>
      <c r="QGR47" s="342" t="s">
        <v>61</v>
      </c>
      <c r="QGS47" s="342" t="s">
        <v>269</v>
      </c>
      <c r="QGT47" s="342" t="s">
        <v>61</v>
      </c>
      <c r="QGU47" s="342" t="s">
        <v>269</v>
      </c>
      <c r="QGV47" s="342" t="s">
        <v>61</v>
      </c>
      <c r="QGW47" s="342" t="s">
        <v>269</v>
      </c>
      <c r="QGX47" s="342" t="s">
        <v>61</v>
      </c>
      <c r="QGY47" s="342" t="s">
        <v>269</v>
      </c>
      <c r="QGZ47" s="342" t="s">
        <v>61</v>
      </c>
      <c r="QHA47" s="342" t="s">
        <v>269</v>
      </c>
      <c r="QHB47" s="342" t="s">
        <v>61</v>
      </c>
      <c r="QHC47" s="342" t="s">
        <v>269</v>
      </c>
      <c r="QHD47" s="342" t="s">
        <v>61</v>
      </c>
      <c r="QHE47" s="342" t="s">
        <v>269</v>
      </c>
      <c r="QHF47" s="342" t="s">
        <v>61</v>
      </c>
      <c r="QHG47" s="342" t="s">
        <v>269</v>
      </c>
      <c r="QHH47" s="342" t="s">
        <v>61</v>
      </c>
      <c r="QHI47" s="342" t="s">
        <v>269</v>
      </c>
      <c r="QHJ47" s="342" t="s">
        <v>61</v>
      </c>
      <c r="QHK47" s="342" t="s">
        <v>269</v>
      </c>
      <c r="QHL47" s="342" t="s">
        <v>61</v>
      </c>
      <c r="QHM47" s="342" t="s">
        <v>269</v>
      </c>
      <c r="QHN47" s="342" t="s">
        <v>61</v>
      </c>
      <c r="QHO47" s="342" t="s">
        <v>269</v>
      </c>
      <c r="QHP47" s="342" t="s">
        <v>61</v>
      </c>
      <c r="QHQ47" s="342" t="s">
        <v>269</v>
      </c>
      <c r="QHR47" s="342" t="s">
        <v>61</v>
      </c>
      <c r="QHS47" s="342" t="s">
        <v>269</v>
      </c>
      <c r="QHT47" s="342" t="s">
        <v>61</v>
      </c>
      <c r="QHU47" s="342" t="s">
        <v>269</v>
      </c>
      <c r="QHV47" s="342" t="s">
        <v>61</v>
      </c>
      <c r="QHW47" s="342" t="s">
        <v>269</v>
      </c>
      <c r="QHX47" s="342" t="s">
        <v>61</v>
      </c>
      <c r="QHY47" s="342" t="s">
        <v>269</v>
      </c>
      <c r="QHZ47" s="342" t="s">
        <v>61</v>
      </c>
      <c r="QIA47" s="342" t="s">
        <v>269</v>
      </c>
      <c r="QIB47" s="342" t="s">
        <v>61</v>
      </c>
      <c r="QIC47" s="342" t="s">
        <v>269</v>
      </c>
      <c r="QID47" s="342" t="s">
        <v>61</v>
      </c>
      <c r="QIE47" s="342" t="s">
        <v>269</v>
      </c>
      <c r="QIF47" s="342" t="s">
        <v>61</v>
      </c>
      <c r="QIG47" s="342" t="s">
        <v>269</v>
      </c>
      <c r="QIH47" s="342" t="s">
        <v>61</v>
      </c>
      <c r="QII47" s="342" t="s">
        <v>269</v>
      </c>
      <c r="QIJ47" s="342" t="s">
        <v>61</v>
      </c>
      <c r="QIK47" s="342" t="s">
        <v>269</v>
      </c>
      <c r="QIL47" s="342" t="s">
        <v>61</v>
      </c>
      <c r="QIM47" s="342" t="s">
        <v>269</v>
      </c>
      <c r="QIN47" s="342" t="s">
        <v>61</v>
      </c>
      <c r="QIO47" s="342" t="s">
        <v>269</v>
      </c>
      <c r="QIP47" s="342" t="s">
        <v>61</v>
      </c>
      <c r="QIQ47" s="342" t="s">
        <v>269</v>
      </c>
      <c r="QIR47" s="342" t="s">
        <v>61</v>
      </c>
      <c r="QIS47" s="342" t="s">
        <v>269</v>
      </c>
      <c r="QIT47" s="342" t="s">
        <v>61</v>
      </c>
      <c r="QIU47" s="342" t="s">
        <v>269</v>
      </c>
      <c r="QIV47" s="342" t="s">
        <v>61</v>
      </c>
      <c r="QIW47" s="342" t="s">
        <v>269</v>
      </c>
      <c r="QIX47" s="342" t="s">
        <v>61</v>
      </c>
      <c r="QIY47" s="342" t="s">
        <v>269</v>
      </c>
      <c r="QIZ47" s="342" t="s">
        <v>61</v>
      </c>
      <c r="QJA47" s="342" t="s">
        <v>269</v>
      </c>
      <c r="QJB47" s="342" t="s">
        <v>61</v>
      </c>
      <c r="QJC47" s="342" t="s">
        <v>269</v>
      </c>
      <c r="QJD47" s="342" t="s">
        <v>61</v>
      </c>
      <c r="QJE47" s="342" t="s">
        <v>269</v>
      </c>
      <c r="QJF47" s="342" t="s">
        <v>61</v>
      </c>
      <c r="QJG47" s="342" t="s">
        <v>269</v>
      </c>
      <c r="QJH47" s="342" t="s">
        <v>61</v>
      </c>
      <c r="QJI47" s="342" t="s">
        <v>269</v>
      </c>
      <c r="QJJ47" s="342" t="s">
        <v>61</v>
      </c>
      <c r="QJK47" s="342" t="s">
        <v>269</v>
      </c>
      <c r="QJL47" s="342" t="s">
        <v>61</v>
      </c>
      <c r="QJM47" s="342" t="s">
        <v>269</v>
      </c>
      <c r="QJN47" s="342" t="s">
        <v>61</v>
      </c>
      <c r="QJO47" s="342" t="s">
        <v>269</v>
      </c>
      <c r="QJP47" s="342" t="s">
        <v>61</v>
      </c>
      <c r="QJQ47" s="342" t="s">
        <v>269</v>
      </c>
      <c r="QJR47" s="342" t="s">
        <v>61</v>
      </c>
      <c r="QJS47" s="342" t="s">
        <v>269</v>
      </c>
      <c r="QJT47" s="342" t="s">
        <v>61</v>
      </c>
      <c r="QJU47" s="342" t="s">
        <v>269</v>
      </c>
      <c r="QJV47" s="342" t="s">
        <v>61</v>
      </c>
      <c r="QJW47" s="342" t="s">
        <v>269</v>
      </c>
      <c r="QJX47" s="342" t="s">
        <v>61</v>
      </c>
      <c r="QJY47" s="342" t="s">
        <v>269</v>
      </c>
      <c r="QJZ47" s="342" t="s">
        <v>61</v>
      </c>
      <c r="QKA47" s="342" t="s">
        <v>269</v>
      </c>
      <c r="QKB47" s="342" t="s">
        <v>61</v>
      </c>
      <c r="QKC47" s="342" t="s">
        <v>269</v>
      </c>
      <c r="QKD47" s="342" t="s">
        <v>61</v>
      </c>
      <c r="QKE47" s="342" t="s">
        <v>269</v>
      </c>
      <c r="QKF47" s="342" t="s">
        <v>61</v>
      </c>
      <c r="QKG47" s="342" t="s">
        <v>269</v>
      </c>
      <c r="QKH47" s="342" t="s">
        <v>61</v>
      </c>
      <c r="QKI47" s="342" t="s">
        <v>269</v>
      </c>
      <c r="QKJ47" s="342" t="s">
        <v>61</v>
      </c>
      <c r="QKK47" s="342" t="s">
        <v>269</v>
      </c>
      <c r="QKL47" s="342" t="s">
        <v>61</v>
      </c>
      <c r="QKM47" s="342" t="s">
        <v>269</v>
      </c>
      <c r="QKN47" s="342" t="s">
        <v>61</v>
      </c>
      <c r="QKO47" s="342" t="s">
        <v>269</v>
      </c>
      <c r="QKP47" s="342" t="s">
        <v>61</v>
      </c>
      <c r="QKQ47" s="342" t="s">
        <v>269</v>
      </c>
      <c r="QKR47" s="342" t="s">
        <v>61</v>
      </c>
      <c r="QKS47" s="342" t="s">
        <v>269</v>
      </c>
      <c r="QKT47" s="342" t="s">
        <v>61</v>
      </c>
      <c r="QKU47" s="342" t="s">
        <v>269</v>
      </c>
      <c r="QKV47" s="342" t="s">
        <v>61</v>
      </c>
      <c r="QKW47" s="342" t="s">
        <v>269</v>
      </c>
      <c r="QKX47" s="342" t="s">
        <v>61</v>
      </c>
      <c r="QKY47" s="342" t="s">
        <v>269</v>
      </c>
      <c r="QKZ47" s="342" t="s">
        <v>61</v>
      </c>
      <c r="QLA47" s="342" t="s">
        <v>269</v>
      </c>
      <c r="QLB47" s="342" t="s">
        <v>61</v>
      </c>
      <c r="QLC47" s="342" t="s">
        <v>269</v>
      </c>
      <c r="QLD47" s="342" t="s">
        <v>61</v>
      </c>
      <c r="QLE47" s="342" t="s">
        <v>269</v>
      </c>
      <c r="QLF47" s="342" t="s">
        <v>61</v>
      </c>
      <c r="QLG47" s="342" t="s">
        <v>269</v>
      </c>
      <c r="QLH47" s="342" t="s">
        <v>61</v>
      </c>
      <c r="QLI47" s="342" t="s">
        <v>269</v>
      </c>
      <c r="QLJ47" s="342" t="s">
        <v>61</v>
      </c>
      <c r="QLK47" s="342" t="s">
        <v>269</v>
      </c>
      <c r="QLL47" s="342" t="s">
        <v>61</v>
      </c>
      <c r="QLM47" s="342" t="s">
        <v>269</v>
      </c>
      <c r="QLN47" s="342" t="s">
        <v>61</v>
      </c>
      <c r="QLO47" s="342" t="s">
        <v>269</v>
      </c>
      <c r="QLP47" s="342" t="s">
        <v>61</v>
      </c>
      <c r="QLQ47" s="342" t="s">
        <v>269</v>
      </c>
      <c r="QLR47" s="342" t="s">
        <v>61</v>
      </c>
      <c r="QLS47" s="342" t="s">
        <v>269</v>
      </c>
      <c r="QLT47" s="342" t="s">
        <v>61</v>
      </c>
      <c r="QLU47" s="342" t="s">
        <v>269</v>
      </c>
      <c r="QLV47" s="342" t="s">
        <v>61</v>
      </c>
      <c r="QLW47" s="342" t="s">
        <v>269</v>
      </c>
      <c r="QLX47" s="342" t="s">
        <v>61</v>
      </c>
      <c r="QLY47" s="342" t="s">
        <v>269</v>
      </c>
      <c r="QLZ47" s="342" t="s">
        <v>61</v>
      </c>
      <c r="QMA47" s="342" t="s">
        <v>269</v>
      </c>
      <c r="QMB47" s="342" t="s">
        <v>61</v>
      </c>
      <c r="QMC47" s="342" t="s">
        <v>269</v>
      </c>
      <c r="QMD47" s="342" t="s">
        <v>61</v>
      </c>
      <c r="QME47" s="342" t="s">
        <v>269</v>
      </c>
      <c r="QMF47" s="342" t="s">
        <v>61</v>
      </c>
      <c r="QMG47" s="342" t="s">
        <v>269</v>
      </c>
      <c r="QMH47" s="342" t="s">
        <v>61</v>
      </c>
      <c r="QMI47" s="342" t="s">
        <v>269</v>
      </c>
      <c r="QMJ47" s="342" t="s">
        <v>61</v>
      </c>
      <c r="QMK47" s="342" t="s">
        <v>269</v>
      </c>
      <c r="QML47" s="342" t="s">
        <v>61</v>
      </c>
      <c r="QMM47" s="342" t="s">
        <v>269</v>
      </c>
      <c r="QMN47" s="342" t="s">
        <v>61</v>
      </c>
      <c r="QMO47" s="342" t="s">
        <v>269</v>
      </c>
      <c r="QMP47" s="342" t="s">
        <v>61</v>
      </c>
      <c r="QMQ47" s="342" t="s">
        <v>269</v>
      </c>
      <c r="QMR47" s="342" t="s">
        <v>61</v>
      </c>
      <c r="QMS47" s="342" t="s">
        <v>269</v>
      </c>
      <c r="QMT47" s="342" t="s">
        <v>61</v>
      </c>
      <c r="QMU47" s="342" t="s">
        <v>269</v>
      </c>
      <c r="QMV47" s="342" t="s">
        <v>61</v>
      </c>
      <c r="QMW47" s="342" t="s">
        <v>269</v>
      </c>
      <c r="QMX47" s="342" t="s">
        <v>61</v>
      </c>
      <c r="QMY47" s="342" t="s">
        <v>269</v>
      </c>
      <c r="QMZ47" s="342" t="s">
        <v>61</v>
      </c>
      <c r="QNA47" s="342" t="s">
        <v>269</v>
      </c>
      <c r="QNB47" s="342" t="s">
        <v>61</v>
      </c>
      <c r="QNC47" s="342" t="s">
        <v>269</v>
      </c>
      <c r="QND47" s="342" t="s">
        <v>61</v>
      </c>
      <c r="QNE47" s="342" t="s">
        <v>269</v>
      </c>
      <c r="QNF47" s="342" t="s">
        <v>61</v>
      </c>
      <c r="QNG47" s="342" t="s">
        <v>269</v>
      </c>
      <c r="QNH47" s="342" t="s">
        <v>61</v>
      </c>
      <c r="QNI47" s="342" t="s">
        <v>269</v>
      </c>
      <c r="QNJ47" s="342" t="s">
        <v>61</v>
      </c>
      <c r="QNK47" s="342" t="s">
        <v>269</v>
      </c>
      <c r="QNL47" s="342" t="s">
        <v>61</v>
      </c>
      <c r="QNM47" s="342" t="s">
        <v>269</v>
      </c>
      <c r="QNN47" s="342" t="s">
        <v>61</v>
      </c>
      <c r="QNO47" s="342" t="s">
        <v>269</v>
      </c>
      <c r="QNP47" s="342" t="s">
        <v>61</v>
      </c>
      <c r="QNQ47" s="342" t="s">
        <v>269</v>
      </c>
      <c r="QNR47" s="342" t="s">
        <v>61</v>
      </c>
      <c r="QNS47" s="342" t="s">
        <v>269</v>
      </c>
      <c r="QNT47" s="342" t="s">
        <v>61</v>
      </c>
      <c r="QNU47" s="342" t="s">
        <v>269</v>
      </c>
      <c r="QNV47" s="342" t="s">
        <v>61</v>
      </c>
      <c r="QNW47" s="342" t="s">
        <v>269</v>
      </c>
      <c r="QNX47" s="342" t="s">
        <v>61</v>
      </c>
      <c r="QNY47" s="342" t="s">
        <v>269</v>
      </c>
      <c r="QNZ47" s="342" t="s">
        <v>61</v>
      </c>
      <c r="QOA47" s="342" t="s">
        <v>269</v>
      </c>
      <c r="QOB47" s="342" t="s">
        <v>61</v>
      </c>
      <c r="QOC47" s="342" t="s">
        <v>269</v>
      </c>
      <c r="QOD47" s="342" t="s">
        <v>61</v>
      </c>
      <c r="QOE47" s="342" t="s">
        <v>269</v>
      </c>
      <c r="QOF47" s="342" t="s">
        <v>61</v>
      </c>
      <c r="QOG47" s="342" t="s">
        <v>269</v>
      </c>
      <c r="QOH47" s="342" t="s">
        <v>61</v>
      </c>
      <c r="QOI47" s="342" t="s">
        <v>269</v>
      </c>
      <c r="QOJ47" s="342" t="s">
        <v>61</v>
      </c>
      <c r="QOK47" s="342" t="s">
        <v>269</v>
      </c>
      <c r="QOL47" s="342" t="s">
        <v>61</v>
      </c>
      <c r="QOM47" s="342" t="s">
        <v>269</v>
      </c>
      <c r="QON47" s="342" t="s">
        <v>61</v>
      </c>
      <c r="QOO47" s="342" t="s">
        <v>269</v>
      </c>
      <c r="QOP47" s="342" t="s">
        <v>61</v>
      </c>
      <c r="QOQ47" s="342" t="s">
        <v>269</v>
      </c>
      <c r="QOR47" s="342" t="s">
        <v>61</v>
      </c>
      <c r="QOS47" s="342" t="s">
        <v>269</v>
      </c>
      <c r="QOT47" s="342" t="s">
        <v>61</v>
      </c>
      <c r="QOU47" s="342" t="s">
        <v>269</v>
      </c>
      <c r="QOV47" s="342" t="s">
        <v>61</v>
      </c>
      <c r="QOW47" s="342" t="s">
        <v>269</v>
      </c>
      <c r="QOX47" s="342" t="s">
        <v>61</v>
      </c>
      <c r="QOY47" s="342" t="s">
        <v>269</v>
      </c>
      <c r="QOZ47" s="342" t="s">
        <v>61</v>
      </c>
      <c r="QPA47" s="342" t="s">
        <v>269</v>
      </c>
      <c r="QPB47" s="342" t="s">
        <v>61</v>
      </c>
      <c r="QPC47" s="342" t="s">
        <v>269</v>
      </c>
      <c r="QPD47" s="342" t="s">
        <v>61</v>
      </c>
      <c r="QPE47" s="342" t="s">
        <v>269</v>
      </c>
      <c r="QPF47" s="342" t="s">
        <v>61</v>
      </c>
      <c r="QPG47" s="342" t="s">
        <v>269</v>
      </c>
      <c r="QPH47" s="342" t="s">
        <v>61</v>
      </c>
      <c r="QPI47" s="342" t="s">
        <v>269</v>
      </c>
      <c r="QPJ47" s="342" t="s">
        <v>61</v>
      </c>
      <c r="QPK47" s="342" t="s">
        <v>269</v>
      </c>
      <c r="QPL47" s="342" t="s">
        <v>61</v>
      </c>
      <c r="QPM47" s="342" t="s">
        <v>269</v>
      </c>
      <c r="QPN47" s="342" t="s">
        <v>61</v>
      </c>
      <c r="QPO47" s="342" t="s">
        <v>269</v>
      </c>
      <c r="QPP47" s="342" t="s">
        <v>61</v>
      </c>
      <c r="QPQ47" s="342" t="s">
        <v>269</v>
      </c>
      <c r="QPR47" s="342" t="s">
        <v>61</v>
      </c>
      <c r="QPS47" s="342" t="s">
        <v>269</v>
      </c>
      <c r="QPT47" s="342" t="s">
        <v>61</v>
      </c>
      <c r="QPU47" s="342" t="s">
        <v>269</v>
      </c>
      <c r="QPV47" s="342" t="s">
        <v>61</v>
      </c>
      <c r="QPW47" s="342" t="s">
        <v>269</v>
      </c>
      <c r="QPX47" s="342" t="s">
        <v>61</v>
      </c>
      <c r="QPY47" s="342" t="s">
        <v>269</v>
      </c>
      <c r="QPZ47" s="342" t="s">
        <v>61</v>
      </c>
      <c r="QQA47" s="342" t="s">
        <v>269</v>
      </c>
      <c r="QQB47" s="342" t="s">
        <v>61</v>
      </c>
      <c r="QQC47" s="342" t="s">
        <v>269</v>
      </c>
      <c r="QQD47" s="342" t="s">
        <v>61</v>
      </c>
      <c r="QQE47" s="342" t="s">
        <v>269</v>
      </c>
      <c r="QQF47" s="342" t="s">
        <v>61</v>
      </c>
      <c r="QQG47" s="342" t="s">
        <v>269</v>
      </c>
      <c r="QQH47" s="342" t="s">
        <v>61</v>
      </c>
      <c r="QQI47" s="342" t="s">
        <v>269</v>
      </c>
      <c r="QQJ47" s="342" t="s">
        <v>61</v>
      </c>
      <c r="QQK47" s="342" t="s">
        <v>269</v>
      </c>
      <c r="QQL47" s="342" t="s">
        <v>61</v>
      </c>
      <c r="QQM47" s="342" t="s">
        <v>269</v>
      </c>
      <c r="QQN47" s="342" t="s">
        <v>61</v>
      </c>
      <c r="QQO47" s="342" t="s">
        <v>269</v>
      </c>
      <c r="QQP47" s="342" t="s">
        <v>61</v>
      </c>
      <c r="QQQ47" s="342" t="s">
        <v>269</v>
      </c>
      <c r="QQR47" s="342" t="s">
        <v>61</v>
      </c>
      <c r="QQS47" s="342" t="s">
        <v>269</v>
      </c>
      <c r="QQT47" s="342" t="s">
        <v>61</v>
      </c>
      <c r="QQU47" s="342" t="s">
        <v>269</v>
      </c>
      <c r="QQV47" s="342" t="s">
        <v>61</v>
      </c>
      <c r="QQW47" s="342" t="s">
        <v>269</v>
      </c>
      <c r="QQX47" s="342" t="s">
        <v>61</v>
      </c>
      <c r="QQY47" s="342" t="s">
        <v>269</v>
      </c>
      <c r="QQZ47" s="342" t="s">
        <v>61</v>
      </c>
      <c r="QRA47" s="342" t="s">
        <v>269</v>
      </c>
      <c r="QRB47" s="342" t="s">
        <v>61</v>
      </c>
      <c r="QRC47" s="342" t="s">
        <v>269</v>
      </c>
      <c r="QRD47" s="342" t="s">
        <v>61</v>
      </c>
      <c r="QRE47" s="342" t="s">
        <v>269</v>
      </c>
      <c r="QRF47" s="342" t="s">
        <v>61</v>
      </c>
      <c r="QRG47" s="342" t="s">
        <v>269</v>
      </c>
      <c r="QRH47" s="342" t="s">
        <v>61</v>
      </c>
      <c r="QRI47" s="342" t="s">
        <v>269</v>
      </c>
      <c r="QRJ47" s="342" t="s">
        <v>61</v>
      </c>
      <c r="QRK47" s="342" t="s">
        <v>269</v>
      </c>
      <c r="QRL47" s="342" t="s">
        <v>61</v>
      </c>
      <c r="QRM47" s="342" t="s">
        <v>269</v>
      </c>
      <c r="QRN47" s="342" t="s">
        <v>61</v>
      </c>
      <c r="QRO47" s="342" t="s">
        <v>269</v>
      </c>
      <c r="QRP47" s="342" t="s">
        <v>61</v>
      </c>
      <c r="QRQ47" s="342" t="s">
        <v>269</v>
      </c>
      <c r="QRR47" s="342" t="s">
        <v>61</v>
      </c>
      <c r="QRS47" s="342" t="s">
        <v>269</v>
      </c>
      <c r="QRT47" s="342" t="s">
        <v>61</v>
      </c>
      <c r="QRU47" s="342" t="s">
        <v>269</v>
      </c>
      <c r="QRV47" s="342" t="s">
        <v>61</v>
      </c>
      <c r="QRW47" s="342" t="s">
        <v>269</v>
      </c>
      <c r="QRX47" s="342" t="s">
        <v>61</v>
      </c>
      <c r="QRY47" s="342" t="s">
        <v>269</v>
      </c>
      <c r="QRZ47" s="342" t="s">
        <v>61</v>
      </c>
      <c r="QSA47" s="342" t="s">
        <v>269</v>
      </c>
      <c r="QSB47" s="342" t="s">
        <v>61</v>
      </c>
      <c r="QSC47" s="342" t="s">
        <v>269</v>
      </c>
      <c r="QSD47" s="342" t="s">
        <v>61</v>
      </c>
      <c r="QSE47" s="342" t="s">
        <v>269</v>
      </c>
      <c r="QSF47" s="342" t="s">
        <v>61</v>
      </c>
      <c r="QSG47" s="342" t="s">
        <v>269</v>
      </c>
      <c r="QSH47" s="342" t="s">
        <v>61</v>
      </c>
      <c r="QSI47" s="342" t="s">
        <v>269</v>
      </c>
      <c r="QSJ47" s="342" t="s">
        <v>61</v>
      </c>
      <c r="QSK47" s="342" t="s">
        <v>269</v>
      </c>
      <c r="QSL47" s="342" t="s">
        <v>61</v>
      </c>
      <c r="QSM47" s="342" t="s">
        <v>269</v>
      </c>
      <c r="QSN47" s="342" t="s">
        <v>61</v>
      </c>
      <c r="QSO47" s="342" t="s">
        <v>269</v>
      </c>
      <c r="QSP47" s="342" t="s">
        <v>61</v>
      </c>
      <c r="QSQ47" s="342" t="s">
        <v>269</v>
      </c>
      <c r="QSR47" s="342" t="s">
        <v>61</v>
      </c>
      <c r="QSS47" s="342" t="s">
        <v>269</v>
      </c>
      <c r="QST47" s="342" t="s">
        <v>61</v>
      </c>
      <c r="QSU47" s="342" t="s">
        <v>269</v>
      </c>
      <c r="QSV47" s="342" t="s">
        <v>61</v>
      </c>
      <c r="QSW47" s="342" t="s">
        <v>269</v>
      </c>
      <c r="QSX47" s="342" t="s">
        <v>61</v>
      </c>
      <c r="QSY47" s="342" t="s">
        <v>269</v>
      </c>
      <c r="QSZ47" s="342" t="s">
        <v>61</v>
      </c>
      <c r="QTA47" s="342" t="s">
        <v>269</v>
      </c>
      <c r="QTB47" s="342" t="s">
        <v>61</v>
      </c>
      <c r="QTC47" s="342" t="s">
        <v>269</v>
      </c>
      <c r="QTD47" s="342" t="s">
        <v>61</v>
      </c>
      <c r="QTE47" s="342" t="s">
        <v>269</v>
      </c>
      <c r="QTF47" s="342" t="s">
        <v>61</v>
      </c>
      <c r="QTG47" s="342" t="s">
        <v>269</v>
      </c>
      <c r="QTH47" s="342" t="s">
        <v>61</v>
      </c>
      <c r="QTI47" s="342" t="s">
        <v>269</v>
      </c>
      <c r="QTJ47" s="342" t="s">
        <v>61</v>
      </c>
      <c r="QTK47" s="342" t="s">
        <v>269</v>
      </c>
      <c r="QTL47" s="342" t="s">
        <v>61</v>
      </c>
      <c r="QTM47" s="342" t="s">
        <v>269</v>
      </c>
      <c r="QTN47" s="342" t="s">
        <v>61</v>
      </c>
      <c r="QTO47" s="342" t="s">
        <v>269</v>
      </c>
      <c r="QTP47" s="342" t="s">
        <v>61</v>
      </c>
      <c r="QTQ47" s="342" t="s">
        <v>269</v>
      </c>
      <c r="QTR47" s="342" t="s">
        <v>61</v>
      </c>
      <c r="QTS47" s="342" t="s">
        <v>269</v>
      </c>
      <c r="QTT47" s="342" t="s">
        <v>61</v>
      </c>
      <c r="QTU47" s="342" t="s">
        <v>269</v>
      </c>
      <c r="QTV47" s="342" t="s">
        <v>61</v>
      </c>
      <c r="QTW47" s="342" t="s">
        <v>269</v>
      </c>
      <c r="QTX47" s="342" t="s">
        <v>61</v>
      </c>
      <c r="QTY47" s="342" t="s">
        <v>269</v>
      </c>
      <c r="QTZ47" s="342" t="s">
        <v>61</v>
      </c>
      <c r="QUA47" s="342" t="s">
        <v>269</v>
      </c>
      <c r="QUB47" s="342" t="s">
        <v>61</v>
      </c>
      <c r="QUC47" s="342" t="s">
        <v>269</v>
      </c>
      <c r="QUD47" s="342" t="s">
        <v>61</v>
      </c>
      <c r="QUE47" s="342" t="s">
        <v>269</v>
      </c>
      <c r="QUF47" s="342" t="s">
        <v>61</v>
      </c>
      <c r="QUG47" s="342" t="s">
        <v>269</v>
      </c>
      <c r="QUH47" s="342" t="s">
        <v>61</v>
      </c>
      <c r="QUI47" s="342" t="s">
        <v>269</v>
      </c>
      <c r="QUJ47" s="342" t="s">
        <v>61</v>
      </c>
      <c r="QUK47" s="342" t="s">
        <v>269</v>
      </c>
      <c r="QUL47" s="342" t="s">
        <v>61</v>
      </c>
      <c r="QUM47" s="342" t="s">
        <v>269</v>
      </c>
      <c r="QUN47" s="342" t="s">
        <v>61</v>
      </c>
      <c r="QUO47" s="342" t="s">
        <v>269</v>
      </c>
      <c r="QUP47" s="342" t="s">
        <v>61</v>
      </c>
      <c r="QUQ47" s="342" t="s">
        <v>269</v>
      </c>
      <c r="QUR47" s="342" t="s">
        <v>61</v>
      </c>
      <c r="QUS47" s="342" t="s">
        <v>269</v>
      </c>
      <c r="QUT47" s="342" t="s">
        <v>61</v>
      </c>
      <c r="QUU47" s="342" t="s">
        <v>269</v>
      </c>
      <c r="QUV47" s="342" t="s">
        <v>61</v>
      </c>
      <c r="QUW47" s="342" t="s">
        <v>269</v>
      </c>
      <c r="QUX47" s="342" t="s">
        <v>61</v>
      </c>
      <c r="QUY47" s="342" t="s">
        <v>269</v>
      </c>
      <c r="QUZ47" s="342" t="s">
        <v>61</v>
      </c>
      <c r="QVA47" s="342" t="s">
        <v>269</v>
      </c>
      <c r="QVB47" s="342" t="s">
        <v>61</v>
      </c>
      <c r="QVC47" s="342" t="s">
        <v>269</v>
      </c>
      <c r="QVD47" s="342" t="s">
        <v>61</v>
      </c>
      <c r="QVE47" s="342" t="s">
        <v>269</v>
      </c>
      <c r="QVF47" s="342" t="s">
        <v>61</v>
      </c>
      <c r="QVG47" s="342" t="s">
        <v>269</v>
      </c>
      <c r="QVH47" s="342" t="s">
        <v>61</v>
      </c>
      <c r="QVI47" s="342" t="s">
        <v>269</v>
      </c>
      <c r="QVJ47" s="342" t="s">
        <v>61</v>
      </c>
      <c r="QVK47" s="342" t="s">
        <v>269</v>
      </c>
      <c r="QVL47" s="342" t="s">
        <v>61</v>
      </c>
      <c r="QVM47" s="342" t="s">
        <v>269</v>
      </c>
      <c r="QVN47" s="342" t="s">
        <v>61</v>
      </c>
      <c r="QVO47" s="342" t="s">
        <v>269</v>
      </c>
      <c r="QVP47" s="342" t="s">
        <v>61</v>
      </c>
      <c r="QVQ47" s="342" t="s">
        <v>269</v>
      </c>
      <c r="QVR47" s="342" t="s">
        <v>61</v>
      </c>
      <c r="QVS47" s="342" t="s">
        <v>269</v>
      </c>
      <c r="QVT47" s="342" t="s">
        <v>61</v>
      </c>
      <c r="QVU47" s="342" t="s">
        <v>269</v>
      </c>
      <c r="QVV47" s="342" t="s">
        <v>61</v>
      </c>
      <c r="QVW47" s="342" t="s">
        <v>269</v>
      </c>
      <c r="QVX47" s="342" t="s">
        <v>61</v>
      </c>
      <c r="QVY47" s="342" t="s">
        <v>269</v>
      </c>
      <c r="QVZ47" s="342" t="s">
        <v>61</v>
      </c>
      <c r="QWA47" s="342" t="s">
        <v>269</v>
      </c>
      <c r="QWB47" s="342" t="s">
        <v>61</v>
      </c>
      <c r="QWC47" s="342" t="s">
        <v>269</v>
      </c>
      <c r="QWD47" s="342" t="s">
        <v>61</v>
      </c>
      <c r="QWE47" s="342" t="s">
        <v>269</v>
      </c>
      <c r="QWF47" s="342" t="s">
        <v>61</v>
      </c>
      <c r="QWG47" s="342" t="s">
        <v>269</v>
      </c>
      <c r="QWH47" s="342" t="s">
        <v>61</v>
      </c>
      <c r="QWI47" s="342" t="s">
        <v>269</v>
      </c>
      <c r="QWJ47" s="342" t="s">
        <v>61</v>
      </c>
      <c r="QWK47" s="342" t="s">
        <v>269</v>
      </c>
      <c r="QWL47" s="342" t="s">
        <v>61</v>
      </c>
      <c r="QWM47" s="342" t="s">
        <v>269</v>
      </c>
      <c r="QWN47" s="342" t="s">
        <v>61</v>
      </c>
      <c r="QWO47" s="342" t="s">
        <v>269</v>
      </c>
      <c r="QWP47" s="342" t="s">
        <v>61</v>
      </c>
      <c r="QWQ47" s="342" t="s">
        <v>269</v>
      </c>
      <c r="QWR47" s="342" t="s">
        <v>61</v>
      </c>
      <c r="QWS47" s="342" t="s">
        <v>269</v>
      </c>
      <c r="QWT47" s="342" t="s">
        <v>61</v>
      </c>
      <c r="QWU47" s="342" t="s">
        <v>269</v>
      </c>
      <c r="QWV47" s="342" t="s">
        <v>61</v>
      </c>
      <c r="QWW47" s="342" t="s">
        <v>269</v>
      </c>
      <c r="QWX47" s="342" t="s">
        <v>61</v>
      </c>
      <c r="QWY47" s="342" t="s">
        <v>269</v>
      </c>
      <c r="QWZ47" s="342" t="s">
        <v>61</v>
      </c>
      <c r="QXA47" s="342" t="s">
        <v>269</v>
      </c>
      <c r="QXB47" s="342" t="s">
        <v>61</v>
      </c>
      <c r="QXC47" s="342" t="s">
        <v>269</v>
      </c>
      <c r="QXD47" s="342" t="s">
        <v>61</v>
      </c>
      <c r="QXE47" s="342" t="s">
        <v>269</v>
      </c>
      <c r="QXF47" s="342" t="s">
        <v>61</v>
      </c>
      <c r="QXG47" s="342" t="s">
        <v>269</v>
      </c>
      <c r="QXH47" s="342" t="s">
        <v>61</v>
      </c>
      <c r="QXI47" s="342" t="s">
        <v>269</v>
      </c>
      <c r="QXJ47" s="342" t="s">
        <v>61</v>
      </c>
      <c r="QXK47" s="342" t="s">
        <v>269</v>
      </c>
      <c r="QXL47" s="342" t="s">
        <v>61</v>
      </c>
      <c r="QXM47" s="342" t="s">
        <v>269</v>
      </c>
      <c r="QXN47" s="342" t="s">
        <v>61</v>
      </c>
      <c r="QXO47" s="342" t="s">
        <v>269</v>
      </c>
      <c r="QXP47" s="342" t="s">
        <v>61</v>
      </c>
      <c r="QXQ47" s="342" t="s">
        <v>269</v>
      </c>
      <c r="QXR47" s="342" t="s">
        <v>61</v>
      </c>
      <c r="QXS47" s="342" t="s">
        <v>269</v>
      </c>
      <c r="QXT47" s="342" t="s">
        <v>61</v>
      </c>
      <c r="QXU47" s="342" t="s">
        <v>269</v>
      </c>
      <c r="QXV47" s="342" t="s">
        <v>61</v>
      </c>
      <c r="QXW47" s="342" t="s">
        <v>269</v>
      </c>
      <c r="QXX47" s="342" t="s">
        <v>61</v>
      </c>
      <c r="QXY47" s="342" t="s">
        <v>269</v>
      </c>
      <c r="QXZ47" s="342" t="s">
        <v>61</v>
      </c>
      <c r="QYA47" s="342" t="s">
        <v>269</v>
      </c>
      <c r="QYB47" s="342" t="s">
        <v>61</v>
      </c>
      <c r="QYC47" s="342" t="s">
        <v>269</v>
      </c>
      <c r="QYD47" s="342" t="s">
        <v>61</v>
      </c>
      <c r="QYE47" s="342" t="s">
        <v>269</v>
      </c>
      <c r="QYF47" s="342" t="s">
        <v>61</v>
      </c>
      <c r="QYG47" s="342" t="s">
        <v>269</v>
      </c>
      <c r="QYH47" s="342" t="s">
        <v>61</v>
      </c>
      <c r="QYI47" s="342" t="s">
        <v>269</v>
      </c>
      <c r="QYJ47" s="342" t="s">
        <v>61</v>
      </c>
      <c r="QYK47" s="342" t="s">
        <v>269</v>
      </c>
      <c r="QYL47" s="342" t="s">
        <v>61</v>
      </c>
      <c r="QYM47" s="342" t="s">
        <v>269</v>
      </c>
      <c r="QYN47" s="342" t="s">
        <v>61</v>
      </c>
      <c r="QYO47" s="342" t="s">
        <v>269</v>
      </c>
      <c r="QYP47" s="342" t="s">
        <v>61</v>
      </c>
      <c r="QYQ47" s="342" t="s">
        <v>269</v>
      </c>
      <c r="QYR47" s="342" t="s">
        <v>61</v>
      </c>
      <c r="QYS47" s="342" t="s">
        <v>269</v>
      </c>
      <c r="QYT47" s="342" t="s">
        <v>61</v>
      </c>
      <c r="QYU47" s="342" t="s">
        <v>269</v>
      </c>
      <c r="QYV47" s="342" t="s">
        <v>61</v>
      </c>
      <c r="QYW47" s="342" t="s">
        <v>269</v>
      </c>
      <c r="QYX47" s="342" t="s">
        <v>61</v>
      </c>
      <c r="QYY47" s="342" t="s">
        <v>269</v>
      </c>
      <c r="QYZ47" s="342" t="s">
        <v>61</v>
      </c>
      <c r="QZA47" s="342" t="s">
        <v>269</v>
      </c>
      <c r="QZB47" s="342" t="s">
        <v>61</v>
      </c>
      <c r="QZC47" s="342" t="s">
        <v>269</v>
      </c>
      <c r="QZD47" s="342" t="s">
        <v>61</v>
      </c>
      <c r="QZE47" s="342" t="s">
        <v>269</v>
      </c>
      <c r="QZF47" s="342" t="s">
        <v>61</v>
      </c>
      <c r="QZG47" s="342" t="s">
        <v>269</v>
      </c>
      <c r="QZH47" s="342" t="s">
        <v>61</v>
      </c>
      <c r="QZI47" s="342" t="s">
        <v>269</v>
      </c>
      <c r="QZJ47" s="342" t="s">
        <v>61</v>
      </c>
      <c r="QZK47" s="342" t="s">
        <v>269</v>
      </c>
      <c r="QZL47" s="342" t="s">
        <v>61</v>
      </c>
      <c r="QZM47" s="342" t="s">
        <v>269</v>
      </c>
      <c r="QZN47" s="342" t="s">
        <v>61</v>
      </c>
      <c r="QZO47" s="342" t="s">
        <v>269</v>
      </c>
      <c r="QZP47" s="342" t="s">
        <v>61</v>
      </c>
      <c r="QZQ47" s="342" t="s">
        <v>269</v>
      </c>
      <c r="QZR47" s="342" t="s">
        <v>61</v>
      </c>
      <c r="QZS47" s="342" t="s">
        <v>269</v>
      </c>
      <c r="QZT47" s="342" t="s">
        <v>61</v>
      </c>
      <c r="QZU47" s="342" t="s">
        <v>269</v>
      </c>
      <c r="QZV47" s="342" t="s">
        <v>61</v>
      </c>
      <c r="QZW47" s="342" t="s">
        <v>269</v>
      </c>
      <c r="QZX47" s="342" t="s">
        <v>61</v>
      </c>
      <c r="QZY47" s="342" t="s">
        <v>269</v>
      </c>
      <c r="QZZ47" s="342" t="s">
        <v>61</v>
      </c>
      <c r="RAA47" s="342" t="s">
        <v>269</v>
      </c>
      <c r="RAB47" s="342" t="s">
        <v>61</v>
      </c>
      <c r="RAC47" s="342" t="s">
        <v>269</v>
      </c>
      <c r="RAD47" s="342" t="s">
        <v>61</v>
      </c>
      <c r="RAE47" s="342" t="s">
        <v>269</v>
      </c>
      <c r="RAF47" s="342" t="s">
        <v>61</v>
      </c>
      <c r="RAG47" s="342" t="s">
        <v>269</v>
      </c>
      <c r="RAH47" s="342" t="s">
        <v>61</v>
      </c>
      <c r="RAI47" s="342" t="s">
        <v>269</v>
      </c>
      <c r="RAJ47" s="342" t="s">
        <v>61</v>
      </c>
      <c r="RAK47" s="342" t="s">
        <v>269</v>
      </c>
      <c r="RAL47" s="342" t="s">
        <v>61</v>
      </c>
      <c r="RAM47" s="342" t="s">
        <v>269</v>
      </c>
      <c r="RAN47" s="342" t="s">
        <v>61</v>
      </c>
      <c r="RAO47" s="342" t="s">
        <v>269</v>
      </c>
      <c r="RAP47" s="342" t="s">
        <v>61</v>
      </c>
      <c r="RAQ47" s="342" t="s">
        <v>269</v>
      </c>
      <c r="RAR47" s="342" t="s">
        <v>61</v>
      </c>
      <c r="RAS47" s="342" t="s">
        <v>269</v>
      </c>
      <c r="RAT47" s="342" t="s">
        <v>61</v>
      </c>
      <c r="RAU47" s="342" t="s">
        <v>269</v>
      </c>
      <c r="RAV47" s="342" t="s">
        <v>61</v>
      </c>
      <c r="RAW47" s="342" t="s">
        <v>269</v>
      </c>
      <c r="RAX47" s="342" t="s">
        <v>61</v>
      </c>
      <c r="RAY47" s="342" t="s">
        <v>269</v>
      </c>
      <c r="RAZ47" s="342" t="s">
        <v>61</v>
      </c>
      <c r="RBA47" s="342" t="s">
        <v>269</v>
      </c>
      <c r="RBB47" s="342" t="s">
        <v>61</v>
      </c>
      <c r="RBC47" s="342" t="s">
        <v>269</v>
      </c>
      <c r="RBD47" s="342" t="s">
        <v>61</v>
      </c>
      <c r="RBE47" s="342" t="s">
        <v>269</v>
      </c>
      <c r="RBF47" s="342" t="s">
        <v>61</v>
      </c>
      <c r="RBG47" s="342" t="s">
        <v>269</v>
      </c>
      <c r="RBH47" s="342" t="s">
        <v>61</v>
      </c>
      <c r="RBI47" s="342" t="s">
        <v>269</v>
      </c>
      <c r="RBJ47" s="342" t="s">
        <v>61</v>
      </c>
      <c r="RBK47" s="342" t="s">
        <v>269</v>
      </c>
      <c r="RBL47" s="342" t="s">
        <v>61</v>
      </c>
      <c r="RBM47" s="342" t="s">
        <v>269</v>
      </c>
      <c r="RBN47" s="342" t="s">
        <v>61</v>
      </c>
      <c r="RBO47" s="342" t="s">
        <v>269</v>
      </c>
      <c r="RBP47" s="342" t="s">
        <v>61</v>
      </c>
      <c r="RBQ47" s="342" t="s">
        <v>269</v>
      </c>
      <c r="RBR47" s="342" t="s">
        <v>61</v>
      </c>
      <c r="RBS47" s="342" t="s">
        <v>269</v>
      </c>
      <c r="RBT47" s="342" t="s">
        <v>61</v>
      </c>
      <c r="RBU47" s="342" t="s">
        <v>269</v>
      </c>
      <c r="RBV47" s="342" t="s">
        <v>61</v>
      </c>
      <c r="RBW47" s="342" t="s">
        <v>269</v>
      </c>
      <c r="RBX47" s="342" t="s">
        <v>61</v>
      </c>
      <c r="RBY47" s="342" t="s">
        <v>269</v>
      </c>
      <c r="RBZ47" s="342" t="s">
        <v>61</v>
      </c>
      <c r="RCA47" s="342" t="s">
        <v>269</v>
      </c>
      <c r="RCB47" s="342" t="s">
        <v>61</v>
      </c>
      <c r="RCC47" s="342" t="s">
        <v>269</v>
      </c>
      <c r="RCD47" s="342" t="s">
        <v>61</v>
      </c>
      <c r="RCE47" s="342" t="s">
        <v>269</v>
      </c>
      <c r="RCF47" s="342" t="s">
        <v>61</v>
      </c>
      <c r="RCG47" s="342" t="s">
        <v>269</v>
      </c>
      <c r="RCH47" s="342" t="s">
        <v>61</v>
      </c>
      <c r="RCI47" s="342" t="s">
        <v>269</v>
      </c>
      <c r="RCJ47" s="342" t="s">
        <v>61</v>
      </c>
      <c r="RCK47" s="342" t="s">
        <v>269</v>
      </c>
      <c r="RCL47" s="342" t="s">
        <v>61</v>
      </c>
      <c r="RCM47" s="342" t="s">
        <v>269</v>
      </c>
      <c r="RCN47" s="342" t="s">
        <v>61</v>
      </c>
      <c r="RCO47" s="342" t="s">
        <v>269</v>
      </c>
      <c r="RCP47" s="342" t="s">
        <v>61</v>
      </c>
      <c r="RCQ47" s="342" t="s">
        <v>269</v>
      </c>
      <c r="RCR47" s="342" t="s">
        <v>61</v>
      </c>
      <c r="RCS47" s="342" t="s">
        <v>269</v>
      </c>
      <c r="RCT47" s="342" t="s">
        <v>61</v>
      </c>
      <c r="RCU47" s="342" t="s">
        <v>269</v>
      </c>
      <c r="RCV47" s="342" t="s">
        <v>61</v>
      </c>
      <c r="RCW47" s="342" t="s">
        <v>269</v>
      </c>
      <c r="RCX47" s="342" t="s">
        <v>61</v>
      </c>
      <c r="RCY47" s="342" t="s">
        <v>269</v>
      </c>
      <c r="RCZ47" s="342" t="s">
        <v>61</v>
      </c>
      <c r="RDA47" s="342" t="s">
        <v>269</v>
      </c>
      <c r="RDB47" s="342" t="s">
        <v>61</v>
      </c>
      <c r="RDC47" s="342" t="s">
        <v>269</v>
      </c>
      <c r="RDD47" s="342" t="s">
        <v>61</v>
      </c>
      <c r="RDE47" s="342" t="s">
        <v>269</v>
      </c>
      <c r="RDF47" s="342" t="s">
        <v>61</v>
      </c>
      <c r="RDG47" s="342" t="s">
        <v>269</v>
      </c>
      <c r="RDH47" s="342" t="s">
        <v>61</v>
      </c>
      <c r="RDI47" s="342" t="s">
        <v>269</v>
      </c>
      <c r="RDJ47" s="342" t="s">
        <v>61</v>
      </c>
      <c r="RDK47" s="342" t="s">
        <v>269</v>
      </c>
      <c r="RDL47" s="342" t="s">
        <v>61</v>
      </c>
      <c r="RDM47" s="342" t="s">
        <v>269</v>
      </c>
      <c r="RDN47" s="342" t="s">
        <v>61</v>
      </c>
      <c r="RDO47" s="342" t="s">
        <v>269</v>
      </c>
      <c r="RDP47" s="342" t="s">
        <v>61</v>
      </c>
      <c r="RDQ47" s="342" t="s">
        <v>269</v>
      </c>
      <c r="RDR47" s="342" t="s">
        <v>61</v>
      </c>
      <c r="RDS47" s="342" t="s">
        <v>269</v>
      </c>
      <c r="RDT47" s="342" t="s">
        <v>61</v>
      </c>
      <c r="RDU47" s="342" t="s">
        <v>269</v>
      </c>
      <c r="RDV47" s="342" t="s">
        <v>61</v>
      </c>
      <c r="RDW47" s="342" t="s">
        <v>269</v>
      </c>
      <c r="RDX47" s="342" t="s">
        <v>61</v>
      </c>
      <c r="RDY47" s="342" t="s">
        <v>269</v>
      </c>
      <c r="RDZ47" s="342" t="s">
        <v>61</v>
      </c>
      <c r="REA47" s="342" t="s">
        <v>269</v>
      </c>
      <c r="REB47" s="342" t="s">
        <v>61</v>
      </c>
      <c r="REC47" s="342" t="s">
        <v>269</v>
      </c>
      <c r="RED47" s="342" t="s">
        <v>61</v>
      </c>
      <c r="REE47" s="342" t="s">
        <v>269</v>
      </c>
      <c r="REF47" s="342" t="s">
        <v>61</v>
      </c>
      <c r="REG47" s="342" t="s">
        <v>269</v>
      </c>
      <c r="REH47" s="342" t="s">
        <v>61</v>
      </c>
      <c r="REI47" s="342" t="s">
        <v>269</v>
      </c>
      <c r="REJ47" s="342" t="s">
        <v>61</v>
      </c>
      <c r="REK47" s="342" t="s">
        <v>269</v>
      </c>
      <c r="REL47" s="342" t="s">
        <v>61</v>
      </c>
      <c r="REM47" s="342" t="s">
        <v>269</v>
      </c>
      <c r="REN47" s="342" t="s">
        <v>61</v>
      </c>
      <c r="REO47" s="342" t="s">
        <v>269</v>
      </c>
      <c r="REP47" s="342" t="s">
        <v>61</v>
      </c>
      <c r="REQ47" s="342" t="s">
        <v>269</v>
      </c>
      <c r="RER47" s="342" t="s">
        <v>61</v>
      </c>
      <c r="RES47" s="342" t="s">
        <v>269</v>
      </c>
      <c r="RET47" s="342" t="s">
        <v>61</v>
      </c>
      <c r="REU47" s="342" t="s">
        <v>269</v>
      </c>
      <c r="REV47" s="342" t="s">
        <v>61</v>
      </c>
      <c r="REW47" s="342" t="s">
        <v>269</v>
      </c>
      <c r="REX47" s="342" t="s">
        <v>61</v>
      </c>
      <c r="REY47" s="342" t="s">
        <v>269</v>
      </c>
      <c r="REZ47" s="342" t="s">
        <v>61</v>
      </c>
      <c r="RFA47" s="342" t="s">
        <v>269</v>
      </c>
      <c r="RFB47" s="342" t="s">
        <v>61</v>
      </c>
      <c r="RFC47" s="342" t="s">
        <v>269</v>
      </c>
      <c r="RFD47" s="342" t="s">
        <v>61</v>
      </c>
      <c r="RFE47" s="342" t="s">
        <v>269</v>
      </c>
      <c r="RFF47" s="342" t="s">
        <v>61</v>
      </c>
      <c r="RFG47" s="342" t="s">
        <v>269</v>
      </c>
      <c r="RFH47" s="342" t="s">
        <v>61</v>
      </c>
      <c r="RFI47" s="342" t="s">
        <v>269</v>
      </c>
      <c r="RFJ47" s="342" t="s">
        <v>61</v>
      </c>
      <c r="RFK47" s="342" t="s">
        <v>269</v>
      </c>
      <c r="RFL47" s="342" t="s">
        <v>61</v>
      </c>
      <c r="RFM47" s="342" t="s">
        <v>269</v>
      </c>
      <c r="RFN47" s="342" t="s">
        <v>61</v>
      </c>
      <c r="RFO47" s="342" t="s">
        <v>269</v>
      </c>
      <c r="RFP47" s="342" t="s">
        <v>61</v>
      </c>
      <c r="RFQ47" s="342" t="s">
        <v>269</v>
      </c>
      <c r="RFR47" s="342" t="s">
        <v>61</v>
      </c>
      <c r="RFS47" s="342" t="s">
        <v>269</v>
      </c>
      <c r="RFT47" s="342" t="s">
        <v>61</v>
      </c>
      <c r="RFU47" s="342" t="s">
        <v>269</v>
      </c>
      <c r="RFV47" s="342" t="s">
        <v>61</v>
      </c>
      <c r="RFW47" s="342" t="s">
        <v>269</v>
      </c>
      <c r="RFX47" s="342" t="s">
        <v>61</v>
      </c>
      <c r="RFY47" s="342" t="s">
        <v>269</v>
      </c>
      <c r="RFZ47" s="342" t="s">
        <v>61</v>
      </c>
      <c r="RGA47" s="342" t="s">
        <v>269</v>
      </c>
      <c r="RGB47" s="342" t="s">
        <v>61</v>
      </c>
      <c r="RGC47" s="342" t="s">
        <v>269</v>
      </c>
      <c r="RGD47" s="342" t="s">
        <v>61</v>
      </c>
      <c r="RGE47" s="342" t="s">
        <v>269</v>
      </c>
      <c r="RGF47" s="342" t="s">
        <v>61</v>
      </c>
      <c r="RGG47" s="342" t="s">
        <v>269</v>
      </c>
      <c r="RGH47" s="342" t="s">
        <v>61</v>
      </c>
      <c r="RGI47" s="342" t="s">
        <v>269</v>
      </c>
      <c r="RGJ47" s="342" t="s">
        <v>61</v>
      </c>
      <c r="RGK47" s="342" t="s">
        <v>269</v>
      </c>
      <c r="RGL47" s="342" t="s">
        <v>61</v>
      </c>
      <c r="RGM47" s="342" t="s">
        <v>269</v>
      </c>
      <c r="RGN47" s="342" t="s">
        <v>61</v>
      </c>
      <c r="RGO47" s="342" t="s">
        <v>269</v>
      </c>
      <c r="RGP47" s="342" t="s">
        <v>61</v>
      </c>
      <c r="RGQ47" s="342" t="s">
        <v>269</v>
      </c>
      <c r="RGR47" s="342" t="s">
        <v>61</v>
      </c>
      <c r="RGS47" s="342" t="s">
        <v>269</v>
      </c>
      <c r="RGT47" s="342" t="s">
        <v>61</v>
      </c>
      <c r="RGU47" s="342" t="s">
        <v>269</v>
      </c>
      <c r="RGV47" s="342" t="s">
        <v>61</v>
      </c>
      <c r="RGW47" s="342" t="s">
        <v>269</v>
      </c>
      <c r="RGX47" s="342" t="s">
        <v>61</v>
      </c>
      <c r="RGY47" s="342" t="s">
        <v>269</v>
      </c>
      <c r="RGZ47" s="342" t="s">
        <v>61</v>
      </c>
      <c r="RHA47" s="342" t="s">
        <v>269</v>
      </c>
      <c r="RHB47" s="342" t="s">
        <v>61</v>
      </c>
      <c r="RHC47" s="342" t="s">
        <v>269</v>
      </c>
      <c r="RHD47" s="342" t="s">
        <v>61</v>
      </c>
      <c r="RHE47" s="342" t="s">
        <v>269</v>
      </c>
      <c r="RHF47" s="342" t="s">
        <v>61</v>
      </c>
      <c r="RHG47" s="342" t="s">
        <v>269</v>
      </c>
      <c r="RHH47" s="342" t="s">
        <v>61</v>
      </c>
      <c r="RHI47" s="342" t="s">
        <v>269</v>
      </c>
      <c r="RHJ47" s="342" t="s">
        <v>61</v>
      </c>
      <c r="RHK47" s="342" t="s">
        <v>269</v>
      </c>
      <c r="RHL47" s="342" t="s">
        <v>61</v>
      </c>
      <c r="RHM47" s="342" t="s">
        <v>269</v>
      </c>
      <c r="RHN47" s="342" t="s">
        <v>61</v>
      </c>
      <c r="RHO47" s="342" t="s">
        <v>269</v>
      </c>
      <c r="RHP47" s="342" t="s">
        <v>61</v>
      </c>
      <c r="RHQ47" s="342" t="s">
        <v>269</v>
      </c>
      <c r="RHR47" s="342" t="s">
        <v>61</v>
      </c>
      <c r="RHS47" s="342" t="s">
        <v>269</v>
      </c>
      <c r="RHT47" s="342" t="s">
        <v>61</v>
      </c>
      <c r="RHU47" s="342" t="s">
        <v>269</v>
      </c>
      <c r="RHV47" s="342" t="s">
        <v>61</v>
      </c>
      <c r="RHW47" s="342" t="s">
        <v>269</v>
      </c>
      <c r="RHX47" s="342" t="s">
        <v>61</v>
      </c>
      <c r="RHY47" s="342" t="s">
        <v>269</v>
      </c>
      <c r="RHZ47" s="342" t="s">
        <v>61</v>
      </c>
      <c r="RIA47" s="342" t="s">
        <v>269</v>
      </c>
      <c r="RIB47" s="342" t="s">
        <v>61</v>
      </c>
      <c r="RIC47" s="342" t="s">
        <v>269</v>
      </c>
      <c r="RID47" s="342" t="s">
        <v>61</v>
      </c>
      <c r="RIE47" s="342" t="s">
        <v>269</v>
      </c>
      <c r="RIF47" s="342" t="s">
        <v>61</v>
      </c>
      <c r="RIG47" s="342" t="s">
        <v>269</v>
      </c>
      <c r="RIH47" s="342" t="s">
        <v>61</v>
      </c>
      <c r="RII47" s="342" t="s">
        <v>269</v>
      </c>
      <c r="RIJ47" s="342" t="s">
        <v>61</v>
      </c>
      <c r="RIK47" s="342" t="s">
        <v>269</v>
      </c>
      <c r="RIL47" s="342" t="s">
        <v>61</v>
      </c>
      <c r="RIM47" s="342" t="s">
        <v>269</v>
      </c>
      <c r="RIN47" s="342" t="s">
        <v>61</v>
      </c>
      <c r="RIO47" s="342" t="s">
        <v>269</v>
      </c>
      <c r="RIP47" s="342" t="s">
        <v>61</v>
      </c>
      <c r="RIQ47" s="342" t="s">
        <v>269</v>
      </c>
      <c r="RIR47" s="342" t="s">
        <v>61</v>
      </c>
      <c r="RIS47" s="342" t="s">
        <v>269</v>
      </c>
      <c r="RIT47" s="342" t="s">
        <v>61</v>
      </c>
      <c r="RIU47" s="342" t="s">
        <v>269</v>
      </c>
      <c r="RIV47" s="342" t="s">
        <v>61</v>
      </c>
      <c r="RIW47" s="342" t="s">
        <v>269</v>
      </c>
      <c r="RIX47" s="342" t="s">
        <v>61</v>
      </c>
      <c r="RIY47" s="342" t="s">
        <v>269</v>
      </c>
      <c r="RIZ47" s="342" t="s">
        <v>61</v>
      </c>
      <c r="RJA47" s="342" t="s">
        <v>269</v>
      </c>
      <c r="RJB47" s="342" t="s">
        <v>61</v>
      </c>
      <c r="RJC47" s="342" t="s">
        <v>269</v>
      </c>
      <c r="RJD47" s="342" t="s">
        <v>61</v>
      </c>
      <c r="RJE47" s="342" t="s">
        <v>269</v>
      </c>
      <c r="RJF47" s="342" t="s">
        <v>61</v>
      </c>
      <c r="RJG47" s="342" t="s">
        <v>269</v>
      </c>
      <c r="RJH47" s="342" t="s">
        <v>61</v>
      </c>
      <c r="RJI47" s="342" t="s">
        <v>269</v>
      </c>
      <c r="RJJ47" s="342" t="s">
        <v>61</v>
      </c>
      <c r="RJK47" s="342" t="s">
        <v>269</v>
      </c>
      <c r="RJL47" s="342" t="s">
        <v>61</v>
      </c>
      <c r="RJM47" s="342" t="s">
        <v>269</v>
      </c>
      <c r="RJN47" s="342" t="s">
        <v>61</v>
      </c>
      <c r="RJO47" s="342" t="s">
        <v>269</v>
      </c>
      <c r="RJP47" s="342" t="s">
        <v>61</v>
      </c>
      <c r="RJQ47" s="342" t="s">
        <v>269</v>
      </c>
      <c r="RJR47" s="342" t="s">
        <v>61</v>
      </c>
      <c r="RJS47" s="342" t="s">
        <v>269</v>
      </c>
      <c r="RJT47" s="342" t="s">
        <v>61</v>
      </c>
      <c r="RJU47" s="342" t="s">
        <v>269</v>
      </c>
      <c r="RJV47" s="342" t="s">
        <v>61</v>
      </c>
      <c r="RJW47" s="342" t="s">
        <v>269</v>
      </c>
      <c r="RJX47" s="342" t="s">
        <v>61</v>
      </c>
      <c r="RJY47" s="342" t="s">
        <v>269</v>
      </c>
      <c r="RJZ47" s="342" t="s">
        <v>61</v>
      </c>
      <c r="RKA47" s="342" t="s">
        <v>269</v>
      </c>
      <c r="RKB47" s="342" t="s">
        <v>61</v>
      </c>
      <c r="RKC47" s="342" t="s">
        <v>269</v>
      </c>
      <c r="RKD47" s="342" t="s">
        <v>61</v>
      </c>
      <c r="RKE47" s="342" t="s">
        <v>269</v>
      </c>
      <c r="RKF47" s="342" t="s">
        <v>61</v>
      </c>
      <c r="RKG47" s="342" t="s">
        <v>269</v>
      </c>
      <c r="RKH47" s="342" t="s">
        <v>61</v>
      </c>
      <c r="RKI47" s="342" t="s">
        <v>269</v>
      </c>
      <c r="RKJ47" s="342" t="s">
        <v>61</v>
      </c>
      <c r="RKK47" s="342" t="s">
        <v>269</v>
      </c>
      <c r="RKL47" s="342" t="s">
        <v>61</v>
      </c>
      <c r="RKM47" s="342" t="s">
        <v>269</v>
      </c>
      <c r="RKN47" s="342" t="s">
        <v>61</v>
      </c>
      <c r="RKO47" s="342" t="s">
        <v>269</v>
      </c>
      <c r="RKP47" s="342" t="s">
        <v>61</v>
      </c>
      <c r="RKQ47" s="342" t="s">
        <v>269</v>
      </c>
      <c r="RKR47" s="342" t="s">
        <v>61</v>
      </c>
      <c r="RKS47" s="342" t="s">
        <v>269</v>
      </c>
      <c r="RKT47" s="342" t="s">
        <v>61</v>
      </c>
      <c r="RKU47" s="342" t="s">
        <v>269</v>
      </c>
      <c r="RKV47" s="342" t="s">
        <v>61</v>
      </c>
      <c r="RKW47" s="342" t="s">
        <v>269</v>
      </c>
      <c r="RKX47" s="342" t="s">
        <v>61</v>
      </c>
      <c r="RKY47" s="342" t="s">
        <v>269</v>
      </c>
      <c r="RKZ47" s="342" t="s">
        <v>61</v>
      </c>
      <c r="RLA47" s="342" t="s">
        <v>269</v>
      </c>
      <c r="RLB47" s="342" t="s">
        <v>61</v>
      </c>
      <c r="RLC47" s="342" t="s">
        <v>269</v>
      </c>
      <c r="RLD47" s="342" t="s">
        <v>61</v>
      </c>
      <c r="RLE47" s="342" t="s">
        <v>269</v>
      </c>
      <c r="RLF47" s="342" t="s">
        <v>61</v>
      </c>
      <c r="RLG47" s="342" t="s">
        <v>269</v>
      </c>
      <c r="RLH47" s="342" t="s">
        <v>61</v>
      </c>
      <c r="RLI47" s="342" t="s">
        <v>269</v>
      </c>
      <c r="RLJ47" s="342" t="s">
        <v>61</v>
      </c>
      <c r="RLK47" s="342" t="s">
        <v>269</v>
      </c>
      <c r="RLL47" s="342" t="s">
        <v>61</v>
      </c>
      <c r="RLM47" s="342" t="s">
        <v>269</v>
      </c>
      <c r="RLN47" s="342" t="s">
        <v>61</v>
      </c>
      <c r="RLO47" s="342" t="s">
        <v>269</v>
      </c>
      <c r="RLP47" s="342" t="s">
        <v>61</v>
      </c>
      <c r="RLQ47" s="342" t="s">
        <v>269</v>
      </c>
      <c r="RLR47" s="342" t="s">
        <v>61</v>
      </c>
      <c r="RLS47" s="342" t="s">
        <v>269</v>
      </c>
      <c r="RLT47" s="342" t="s">
        <v>61</v>
      </c>
      <c r="RLU47" s="342" t="s">
        <v>269</v>
      </c>
      <c r="RLV47" s="342" t="s">
        <v>61</v>
      </c>
      <c r="RLW47" s="342" t="s">
        <v>269</v>
      </c>
      <c r="RLX47" s="342" t="s">
        <v>61</v>
      </c>
      <c r="RLY47" s="342" t="s">
        <v>269</v>
      </c>
      <c r="RLZ47" s="342" t="s">
        <v>61</v>
      </c>
      <c r="RMA47" s="342" t="s">
        <v>269</v>
      </c>
      <c r="RMB47" s="342" t="s">
        <v>61</v>
      </c>
      <c r="RMC47" s="342" t="s">
        <v>269</v>
      </c>
      <c r="RMD47" s="342" t="s">
        <v>61</v>
      </c>
      <c r="RME47" s="342" t="s">
        <v>269</v>
      </c>
      <c r="RMF47" s="342" t="s">
        <v>61</v>
      </c>
      <c r="RMG47" s="342" t="s">
        <v>269</v>
      </c>
      <c r="RMH47" s="342" t="s">
        <v>61</v>
      </c>
      <c r="RMI47" s="342" t="s">
        <v>269</v>
      </c>
      <c r="RMJ47" s="342" t="s">
        <v>61</v>
      </c>
      <c r="RMK47" s="342" t="s">
        <v>269</v>
      </c>
      <c r="RML47" s="342" t="s">
        <v>61</v>
      </c>
      <c r="RMM47" s="342" t="s">
        <v>269</v>
      </c>
      <c r="RMN47" s="342" t="s">
        <v>61</v>
      </c>
      <c r="RMO47" s="342" t="s">
        <v>269</v>
      </c>
      <c r="RMP47" s="342" t="s">
        <v>61</v>
      </c>
      <c r="RMQ47" s="342" t="s">
        <v>269</v>
      </c>
      <c r="RMR47" s="342" t="s">
        <v>61</v>
      </c>
      <c r="RMS47" s="342" t="s">
        <v>269</v>
      </c>
      <c r="RMT47" s="342" t="s">
        <v>61</v>
      </c>
      <c r="RMU47" s="342" t="s">
        <v>269</v>
      </c>
      <c r="RMV47" s="342" t="s">
        <v>61</v>
      </c>
      <c r="RMW47" s="342" t="s">
        <v>269</v>
      </c>
      <c r="RMX47" s="342" t="s">
        <v>61</v>
      </c>
      <c r="RMY47" s="342" t="s">
        <v>269</v>
      </c>
      <c r="RMZ47" s="342" t="s">
        <v>61</v>
      </c>
      <c r="RNA47" s="342" t="s">
        <v>269</v>
      </c>
      <c r="RNB47" s="342" t="s">
        <v>61</v>
      </c>
      <c r="RNC47" s="342" t="s">
        <v>269</v>
      </c>
      <c r="RND47" s="342" t="s">
        <v>61</v>
      </c>
      <c r="RNE47" s="342" t="s">
        <v>269</v>
      </c>
      <c r="RNF47" s="342" t="s">
        <v>61</v>
      </c>
      <c r="RNG47" s="342" t="s">
        <v>269</v>
      </c>
      <c r="RNH47" s="342" t="s">
        <v>61</v>
      </c>
      <c r="RNI47" s="342" t="s">
        <v>269</v>
      </c>
      <c r="RNJ47" s="342" t="s">
        <v>61</v>
      </c>
      <c r="RNK47" s="342" t="s">
        <v>269</v>
      </c>
      <c r="RNL47" s="342" t="s">
        <v>61</v>
      </c>
      <c r="RNM47" s="342" t="s">
        <v>269</v>
      </c>
      <c r="RNN47" s="342" t="s">
        <v>61</v>
      </c>
      <c r="RNO47" s="342" t="s">
        <v>269</v>
      </c>
      <c r="RNP47" s="342" t="s">
        <v>61</v>
      </c>
      <c r="RNQ47" s="342" t="s">
        <v>269</v>
      </c>
      <c r="RNR47" s="342" t="s">
        <v>61</v>
      </c>
      <c r="RNS47" s="342" t="s">
        <v>269</v>
      </c>
      <c r="RNT47" s="342" t="s">
        <v>61</v>
      </c>
      <c r="RNU47" s="342" t="s">
        <v>269</v>
      </c>
      <c r="RNV47" s="342" t="s">
        <v>61</v>
      </c>
      <c r="RNW47" s="342" t="s">
        <v>269</v>
      </c>
      <c r="RNX47" s="342" t="s">
        <v>61</v>
      </c>
      <c r="RNY47" s="342" t="s">
        <v>269</v>
      </c>
      <c r="RNZ47" s="342" t="s">
        <v>61</v>
      </c>
      <c r="ROA47" s="342" t="s">
        <v>269</v>
      </c>
      <c r="ROB47" s="342" t="s">
        <v>61</v>
      </c>
      <c r="ROC47" s="342" t="s">
        <v>269</v>
      </c>
      <c r="ROD47" s="342" t="s">
        <v>61</v>
      </c>
      <c r="ROE47" s="342" t="s">
        <v>269</v>
      </c>
      <c r="ROF47" s="342" t="s">
        <v>61</v>
      </c>
      <c r="ROG47" s="342" t="s">
        <v>269</v>
      </c>
      <c r="ROH47" s="342" t="s">
        <v>61</v>
      </c>
      <c r="ROI47" s="342" t="s">
        <v>269</v>
      </c>
      <c r="ROJ47" s="342" t="s">
        <v>61</v>
      </c>
      <c r="ROK47" s="342" t="s">
        <v>269</v>
      </c>
      <c r="ROL47" s="342" t="s">
        <v>61</v>
      </c>
      <c r="ROM47" s="342" t="s">
        <v>269</v>
      </c>
      <c r="RON47" s="342" t="s">
        <v>61</v>
      </c>
      <c r="ROO47" s="342" t="s">
        <v>269</v>
      </c>
      <c r="ROP47" s="342" t="s">
        <v>61</v>
      </c>
      <c r="ROQ47" s="342" t="s">
        <v>269</v>
      </c>
      <c r="ROR47" s="342" t="s">
        <v>61</v>
      </c>
      <c r="ROS47" s="342" t="s">
        <v>269</v>
      </c>
      <c r="ROT47" s="342" t="s">
        <v>61</v>
      </c>
      <c r="ROU47" s="342" t="s">
        <v>269</v>
      </c>
      <c r="ROV47" s="342" t="s">
        <v>61</v>
      </c>
      <c r="ROW47" s="342" t="s">
        <v>269</v>
      </c>
      <c r="ROX47" s="342" t="s">
        <v>61</v>
      </c>
      <c r="ROY47" s="342" t="s">
        <v>269</v>
      </c>
      <c r="ROZ47" s="342" t="s">
        <v>61</v>
      </c>
      <c r="RPA47" s="342" t="s">
        <v>269</v>
      </c>
      <c r="RPB47" s="342" t="s">
        <v>61</v>
      </c>
      <c r="RPC47" s="342" t="s">
        <v>269</v>
      </c>
      <c r="RPD47" s="342" t="s">
        <v>61</v>
      </c>
      <c r="RPE47" s="342" t="s">
        <v>269</v>
      </c>
      <c r="RPF47" s="342" t="s">
        <v>61</v>
      </c>
      <c r="RPG47" s="342" t="s">
        <v>269</v>
      </c>
      <c r="RPH47" s="342" t="s">
        <v>61</v>
      </c>
      <c r="RPI47" s="342" t="s">
        <v>269</v>
      </c>
      <c r="RPJ47" s="342" t="s">
        <v>61</v>
      </c>
      <c r="RPK47" s="342" t="s">
        <v>269</v>
      </c>
      <c r="RPL47" s="342" t="s">
        <v>61</v>
      </c>
      <c r="RPM47" s="342" t="s">
        <v>269</v>
      </c>
      <c r="RPN47" s="342" t="s">
        <v>61</v>
      </c>
      <c r="RPO47" s="342" t="s">
        <v>269</v>
      </c>
      <c r="RPP47" s="342" t="s">
        <v>61</v>
      </c>
      <c r="RPQ47" s="342" t="s">
        <v>269</v>
      </c>
      <c r="RPR47" s="342" t="s">
        <v>61</v>
      </c>
      <c r="RPS47" s="342" t="s">
        <v>269</v>
      </c>
      <c r="RPT47" s="342" t="s">
        <v>61</v>
      </c>
      <c r="RPU47" s="342" t="s">
        <v>269</v>
      </c>
      <c r="RPV47" s="342" t="s">
        <v>61</v>
      </c>
      <c r="RPW47" s="342" t="s">
        <v>269</v>
      </c>
      <c r="RPX47" s="342" t="s">
        <v>61</v>
      </c>
      <c r="RPY47" s="342" t="s">
        <v>269</v>
      </c>
      <c r="RPZ47" s="342" t="s">
        <v>61</v>
      </c>
      <c r="RQA47" s="342" t="s">
        <v>269</v>
      </c>
      <c r="RQB47" s="342" t="s">
        <v>61</v>
      </c>
      <c r="RQC47" s="342" t="s">
        <v>269</v>
      </c>
      <c r="RQD47" s="342" t="s">
        <v>61</v>
      </c>
      <c r="RQE47" s="342" t="s">
        <v>269</v>
      </c>
      <c r="RQF47" s="342" t="s">
        <v>61</v>
      </c>
      <c r="RQG47" s="342" t="s">
        <v>269</v>
      </c>
      <c r="RQH47" s="342" t="s">
        <v>61</v>
      </c>
      <c r="RQI47" s="342" t="s">
        <v>269</v>
      </c>
      <c r="RQJ47" s="342" t="s">
        <v>61</v>
      </c>
      <c r="RQK47" s="342" t="s">
        <v>269</v>
      </c>
      <c r="RQL47" s="342" t="s">
        <v>61</v>
      </c>
      <c r="RQM47" s="342" t="s">
        <v>269</v>
      </c>
      <c r="RQN47" s="342" t="s">
        <v>61</v>
      </c>
      <c r="RQO47" s="342" t="s">
        <v>269</v>
      </c>
      <c r="RQP47" s="342" t="s">
        <v>61</v>
      </c>
      <c r="RQQ47" s="342" t="s">
        <v>269</v>
      </c>
      <c r="RQR47" s="342" t="s">
        <v>61</v>
      </c>
      <c r="RQS47" s="342" t="s">
        <v>269</v>
      </c>
      <c r="RQT47" s="342" t="s">
        <v>61</v>
      </c>
      <c r="RQU47" s="342" t="s">
        <v>269</v>
      </c>
      <c r="RQV47" s="342" t="s">
        <v>61</v>
      </c>
      <c r="RQW47" s="342" t="s">
        <v>269</v>
      </c>
      <c r="RQX47" s="342" t="s">
        <v>61</v>
      </c>
      <c r="RQY47" s="342" t="s">
        <v>269</v>
      </c>
      <c r="RQZ47" s="342" t="s">
        <v>61</v>
      </c>
      <c r="RRA47" s="342" t="s">
        <v>269</v>
      </c>
      <c r="RRB47" s="342" t="s">
        <v>61</v>
      </c>
      <c r="RRC47" s="342" t="s">
        <v>269</v>
      </c>
      <c r="RRD47" s="342" t="s">
        <v>61</v>
      </c>
      <c r="RRE47" s="342" t="s">
        <v>269</v>
      </c>
      <c r="RRF47" s="342" t="s">
        <v>61</v>
      </c>
      <c r="RRG47" s="342" t="s">
        <v>269</v>
      </c>
      <c r="RRH47" s="342" t="s">
        <v>61</v>
      </c>
      <c r="RRI47" s="342" t="s">
        <v>269</v>
      </c>
      <c r="RRJ47" s="342" t="s">
        <v>61</v>
      </c>
      <c r="RRK47" s="342" t="s">
        <v>269</v>
      </c>
      <c r="RRL47" s="342" t="s">
        <v>61</v>
      </c>
      <c r="RRM47" s="342" t="s">
        <v>269</v>
      </c>
      <c r="RRN47" s="342" t="s">
        <v>61</v>
      </c>
      <c r="RRO47" s="342" t="s">
        <v>269</v>
      </c>
      <c r="RRP47" s="342" t="s">
        <v>61</v>
      </c>
      <c r="RRQ47" s="342" t="s">
        <v>269</v>
      </c>
      <c r="RRR47" s="342" t="s">
        <v>61</v>
      </c>
      <c r="RRS47" s="342" t="s">
        <v>269</v>
      </c>
      <c r="RRT47" s="342" t="s">
        <v>61</v>
      </c>
      <c r="RRU47" s="342" t="s">
        <v>269</v>
      </c>
      <c r="RRV47" s="342" t="s">
        <v>61</v>
      </c>
      <c r="RRW47" s="342" t="s">
        <v>269</v>
      </c>
      <c r="RRX47" s="342" t="s">
        <v>61</v>
      </c>
      <c r="RRY47" s="342" t="s">
        <v>269</v>
      </c>
      <c r="RRZ47" s="342" t="s">
        <v>61</v>
      </c>
      <c r="RSA47" s="342" t="s">
        <v>269</v>
      </c>
      <c r="RSB47" s="342" t="s">
        <v>61</v>
      </c>
      <c r="RSC47" s="342" t="s">
        <v>269</v>
      </c>
      <c r="RSD47" s="342" t="s">
        <v>61</v>
      </c>
      <c r="RSE47" s="342" t="s">
        <v>269</v>
      </c>
      <c r="RSF47" s="342" t="s">
        <v>61</v>
      </c>
      <c r="RSG47" s="342" t="s">
        <v>269</v>
      </c>
      <c r="RSH47" s="342" t="s">
        <v>61</v>
      </c>
      <c r="RSI47" s="342" t="s">
        <v>269</v>
      </c>
      <c r="RSJ47" s="342" t="s">
        <v>61</v>
      </c>
      <c r="RSK47" s="342" t="s">
        <v>269</v>
      </c>
      <c r="RSL47" s="342" t="s">
        <v>61</v>
      </c>
      <c r="RSM47" s="342" t="s">
        <v>269</v>
      </c>
      <c r="RSN47" s="342" t="s">
        <v>61</v>
      </c>
      <c r="RSO47" s="342" t="s">
        <v>269</v>
      </c>
      <c r="RSP47" s="342" t="s">
        <v>61</v>
      </c>
      <c r="RSQ47" s="342" t="s">
        <v>269</v>
      </c>
      <c r="RSR47" s="342" t="s">
        <v>61</v>
      </c>
      <c r="RSS47" s="342" t="s">
        <v>269</v>
      </c>
      <c r="RST47" s="342" t="s">
        <v>61</v>
      </c>
      <c r="RSU47" s="342" t="s">
        <v>269</v>
      </c>
      <c r="RSV47" s="342" t="s">
        <v>61</v>
      </c>
      <c r="RSW47" s="342" t="s">
        <v>269</v>
      </c>
      <c r="RSX47" s="342" t="s">
        <v>61</v>
      </c>
      <c r="RSY47" s="342" t="s">
        <v>269</v>
      </c>
      <c r="RSZ47" s="342" t="s">
        <v>61</v>
      </c>
      <c r="RTA47" s="342" t="s">
        <v>269</v>
      </c>
      <c r="RTB47" s="342" t="s">
        <v>61</v>
      </c>
      <c r="RTC47" s="342" t="s">
        <v>269</v>
      </c>
      <c r="RTD47" s="342" t="s">
        <v>61</v>
      </c>
      <c r="RTE47" s="342" t="s">
        <v>269</v>
      </c>
      <c r="RTF47" s="342" t="s">
        <v>61</v>
      </c>
      <c r="RTG47" s="342" t="s">
        <v>269</v>
      </c>
      <c r="RTH47" s="342" t="s">
        <v>61</v>
      </c>
      <c r="RTI47" s="342" t="s">
        <v>269</v>
      </c>
      <c r="RTJ47" s="342" t="s">
        <v>61</v>
      </c>
      <c r="RTK47" s="342" t="s">
        <v>269</v>
      </c>
      <c r="RTL47" s="342" t="s">
        <v>61</v>
      </c>
      <c r="RTM47" s="342" t="s">
        <v>269</v>
      </c>
      <c r="RTN47" s="342" t="s">
        <v>61</v>
      </c>
      <c r="RTO47" s="342" t="s">
        <v>269</v>
      </c>
      <c r="RTP47" s="342" t="s">
        <v>61</v>
      </c>
      <c r="RTQ47" s="342" t="s">
        <v>269</v>
      </c>
      <c r="RTR47" s="342" t="s">
        <v>61</v>
      </c>
      <c r="RTS47" s="342" t="s">
        <v>269</v>
      </c>
      <c r="RTT47" s="342" t="s">
        <v>61</v>
      </c>
      <c r="RTU47" s="342" t="s">
        <v>269</v>
      </c>
      <c r="RTV47" s="342" t="s">
        <v>61</v>
      </c>
      <c r="RTW47" s="342" t="s">
        <v>269</v>
      </c>
      <c r="RTX47" s="342" t="s">
        <v>61</v>
      </c>
      <c r="RTY47" s="342" t="s">
        <v>269</v>
      </c>
      <c r="RTZ47" s="342" t="s">
        <v>61</v>
      </c>
      <c r="RUA47" s="342" t="s">
        <v>269</v>
      </c>
      <c r="RUB47" s="342" t="s">
        <v>61</v>
      </c>
      <c r="RUC47" s="342" t="s">
        <v>269</v>
      </c>
      <c r="RUD47" s="342" t="s">
        <v>61</v>
      </c>
      <c r="RUE47" s="342" t="s">
        <v>269</v>
      </c>
      <c r="RUF47" s="342" t="s">
        <v>61</v>
      </c>
      <c r="RUG47" s="342" t="s">
        <v>269</v>
      </c>
      <c r="RUH47" s="342" t="s">
        <v>61</v>
      </c>
      <c r="RUI47" s="342" t="s">
        <v>269</v>
      </c>
      <c r="RUJ47" s="342" t="s">
        <v>61</v>
      </c>
      <c r="RUK47" s="342" t="s">
        <v>269</v>
      </c>
      <c r="RUL47" s="342" t="s">
        <v>61</v>
      </c>
      <c r="RUM47" s="342" t="s">
        <v>269</v>
      </c>
      <c r="RUN47" s="342" t="s">
        <v>61</v>
      </c>
      <c r="RUO47" s="342" t="s">
        <v>269</v>
      </c>
      <c r="RUP47" s="342" t="s">
        <v>61</v>
      </c>
      <c r="RUQ47" s="342" t="s">
        <v>269</v>
      </c>
      <c r="RUR47" s="342" t="s">
        <v>61</v>
      </c>
      <c r="RUS47" s="342" t="s">
        <v>269</v>
      </c>
      <c r="RUT47" s="342" t="s">
        <v>61</v>
      </c>
      <c r="RUU47" s="342" t="s">
        <v>269</v>
      </c>
      <c r="RUV47" s="342" t="s">
        <v>61</v>
      </c>
      <c r="RUW47" s="342" t="s">
        <v>269</v>
      </c>
      <c r="RUX47" s="342" t="s">
        <v>61</v>
      </c>
      <c r="RUY47" s="342" t="s">
        <v>269</v>
      </c>
      <c r="RUZ47" s="342" t="s">
        <v>61</v>
      </c>
      <c r="RVA47" s="342" t="s">
        <v>269</v>
      </c>
      <c r="RVB47" s="342" t="s">
        <v>61</v>
      </c>
      <c r="RVC47" s="342" t="s">
        <v>269</v>
      </c>
      <c r="RVD47" s="342" t="s">
        <v>61</v>
      </c>
      <c r="RVE47" s="342" t="s">
        <v>269</v>
      </c>
      <c r="RVF47" s="342" t="s">
        <v>61</v>
      </c>
      <c r="RVG47" s="342" t="s">
        <v>269</v>
      </c>
      <c r="RVH47" s="342" t="s">
        <v>61</v>
      </c>
      <c r="RVI47" s="342" t="s">
        <v>269</v>
      </c>
      <c r="RVJ47" s="342" t="s">
        <v>61</v>
      </c>
      <c r="RVK47" s="342" t="s">
        <v>269</v>
      </c>
      <c r="RVL47" s="342" t="s">
        <v>61</v>
      </c>
      <c r="RVM47" s="342" t="s">
        <v>269</v>
      </c>
      <c r="RVN47" s="342" t="s">
        <v>61</v>
      </c>
      <c r="RVO47" s="342" t="s">
        <v>269</v>
      </c>
      <c r="RVP47" s="342" t="s">
        <v>61</v>
      </c>
      <c r="RVQ47" s="342" t="s">
        <v>269</v>
      </c>
      <c r="RVR47" s="342" t="s">
        <v>61</v>
      </c>
      <c r="RVS47" s="342" t="s">
        <v>269</v>
      </c>
      <c r="RVT47" s="342" t="s">
        <v>61</v>
      </c>
      <c r="RVU47" s="342" t="s">
        <v>269</v>
      </c>
      <c r="RVV47" s="342" t="s">
        <v>61</v>
      </c>
      <c r="RVW47" s="342" t="s">
        <v>269</v>
      </c>
      <c r="RVX47" s="342" t="s">
        <v>61</v>
      </c>
      <c r="RVY47" s="342" t="s">
        <v>269</v>
      </c>
      <c r="RVZ47" s="342" t="s">
        <v>61</v>
      </c>
      <c r="RWA47" s="342" t="s">
        <v>269</v>
      </c>
      <c r="RWB47" s="342" t="s">
        <v>61</v>
      </c>
      <c r="RWC47" s="342" t="s">
        <v>269</v>
      </c>
      <c r="RWD47" s="342" t="s">
        <v>61</v>
      </c>
      <c r="RWE47" s="342" t="s">
        <v>269</v>
      </c>
      <c r="RWF47" s="342" t="s">
        <v>61</v>
      </c>
      <c r="RWG47" s="342" t="s">
        <v>269</v>
      </c>
      <c r="RWH47" s="342" t="s">
        <v>61</v>
      </c>
      <c r="RWI47" s="342" t="s">
        <v>269</v>
      </c>
      <c r="RWJ47" s="342" t="s">
        <v>61</v>
      </c>
      <c r="RWK47" s="342" t="s">
        <v>269</v>
      </c>
      <c r="RWL47" s="342" t="s">
        <v>61</v>
      </c>
      <c r="RWM47" s="342" t="s">
        <v>269</v>
      </c>
      <c r="RWN47" s="342" t="s">
        <v>61</v>
      </c>
      <c r="RWO47" s="342" t="s">
        <v>269</v>
      </c>
      <c r="RWP47" s="342" t="s">
        <v>61</v>
      </c>
      <c r="RWQ47" s="342" t="s">
        <v>269</v>
      </c>
      <c r="RWR47" s="342" t="s">
        <v>61</v>
      </c>
      <c r="RWS47" s="342" t="s">
        <v>269</v>
      </c>
      <c r="RWT47" s="342" t="s">
        <v>61</v>
      </c>
      <c r="RWU47" s="342" t="s">
        <v>269</v>
      </c>
      <c r="RWV47" s="342" t="s">
        <v>61</v>
      </c>
      <c r="RWW47" s="342" t="s">
        <v>269</v>
      </c>
      <c r="RWX47" s="342" t="s">
        <v>61</v>
      </c>
      <c r="RWY47" s="342" t="s">
        <v>269</v>
      </c>
      <c r="RWZ47" s="342" t="s">
        <v>61</v>
      </c>
      <c r="RXA47" s="342" t="s">
        <v>269</v>
      </c>
      <c r="RXB47" s="342" t="s">
        <v>61</v>
      </c>
      <c r="RXC47" s="342" t="s">
        <v>269</v>
      </c>
      <c r="RXD47" s="342" t="s">
        <v>61</v>
      </c>
      <c r="RXE47" s="342" t="s">
        <v>269</v>
      </c>
      <c r="RXF47" s="342" t="s">
        <v>61</v>
      </c>
      <c r="RXG47" s="342" t="s">
        <v>269</v>
      </c>
      <c r="RXH47" s="342" t="s">
        <v>61</v>
      </c>
      <c r="RXI47" s="342" t="s">
        <v>269</v>
      </c>
      <c r="RXJ47" s="342" t="s">
        <v>61</v>
      </c>
      <c r="RXK47" s="342" t="s">
        <v>269</v>
      </c>
      <c r="RXL47" s="342" t="s">
        <v>61</v>
      </c>
      <c r="RXM47" s="342" t="s">
        <v>269</v>
      </c>
      <c r="RXN47" s="342" t="s">
        <v>61</v>
      </c>
      <c r="RXO47" s="342" t="s">
        <v>269</v>
      </c>
      <c r="RXP47" s="342" t="s">
        <v>61</v>
      </c>
      <c r="RXQ47" s="342" t="s">
        <v>269</v>
      </c>
      <c r="RXR47" s="342" t="s">
        <v>61</v>
      </c>
      <c r="RXS47" s="342" t="s">
        <v>269</v>
      </c>
      <c r="RXT47" s="342" t="s">
        <v>61</v>
      </c>
      <c r="RXU47" s="342" t="s">
        <v>269</v>
      </c>
      <c r="RXV47" s="342" t="s">
        <v>61</v>
      </c>
      <c r="RXW47" s="342" t="s">
        <v>269</v>
      </c>
      <c r="RXX47" s="342" t="s">
        <v>61</v>
      </c>
      <c r="RXY47" s="342" t="s">
        <v>269</v>
      </c>
      <c r="RXZ47" s="342" t="s">
        <v>61</v>
      </c>
      <c r="RYA47" s="342" t="s">
        <v>269</v>
      </c>
      <c r="RYB47" s="342" t="s">
        <v>61</v>
      </c>
      <c r="RYC47" s="342" t="s">
        <v>269</v>
      </c>
      <c r="RYD47" s="342" t="s">
        <v>61</v>
      </c>
      <c r="RYE47" s="342" t="s">
        <v>269</v>
      </c>
      <c r="RYF47" s="342" t="s">
        <v>61</v>
      </c>
      <c r="RYG47" s="342" t="s">
        <v>269</v>
      </c>
      <c r="RYH47" s="342" t="s">
        <v>61</v>
      </c>
      <c r="RYI47" s="342" t="s">
        <v>269</v>
      </c>
      <c r="RYJ47" s="342" t="s">
        <v>61</v>
      </c>
      <c r="RYK47" s="342" t="s">
        <v>269</v>
      </c>
      <c r="RYL47" s="342" t="s">
        <v>61</v>
      </c>
      <c r="RYM47" s="342" t="s">
        <v>269</v>
      </c>
      <c r="RYN47" s="342" t="s">
        <v>61</v>
      </c>
      <c r="RYO47" s="342" t="s">
        <v>269</v>
      </c>
      <c r="RYP47" s="342" t="s">
        <v>61</v>
      </c>
      <c r="RYQ47" s="342" t="s">
        <v>269</v>
      </c>
      <c r="RYR47" s="342" t="s">
        <v>61</v>
      </c>
      <c r="RYS47" s="342" t="s">
        <v>269</v>
      </c>
      <c r="RYT47" s="342" t="s">
        <v>61</v>
      </c>
      <c r="RYU47" s="342" t="s">
        <v>269</v>
      </c>
      <c r="RYV47" s="342" t="s">
        <v>61</v>
      </c>
      <c r="RYW47" s="342" t="s">
        <v>269</v>
      </c>
      <c r="RYX47" s="342" t="s">
        <v>61</v>
      </c>
      <c r="RYY47" s="342" t="s">
        <v>269</v>
      </c>
      <c r="RYZ47" s="342" t="s">
        <v>61</v>
      </c>
      <c r="RZA47" s="342" t="s">
        <v>269</v>
      </c>
      <c r="RZB47" s="342" t="s">
        <v>61</v>
      </c>
      <c r="RZC47" s="342" t="s">
        <v>269</v>
      </c>
      <c r="RZD47" s="342" t="s">
        <v>61</v>
      </c>
      <c r="RZE47" s="342" t="s">
        <v>269</v>
      </c>
      <c r="RZF47" s="342" t="s">
        <v>61</v>
      </c>
      <c r="RZG47" s="342" t="s">
        <v>269</v>
      </c>
      <c r="RZH47" s="342" t="s">
        <v>61</v>
      </c>
      <c r="RZI47" s="342" t="s">
        <v>269</v>
      </c>
      <c r="RZJ47" s="342" t="s">
        <v>61</v>
      </c>
      <c r="RZK47" s="342" t="s">
        <v>269</v>
      </c>
      <c r="RZL47" s="342" t="s">
        <v>61</v>
      </c>
      <c r="RZM47" s="342" t="s">
        <v>269</v>
      </c>
      <c r="RZN47" s="342" t="s">
        <v>61</v>
      </c>
      <c r="RZO47" s="342" t="s">
        <v>269</v>
      </c>
      <c r="RZP47" s="342" t="s">
        <v>61</v>
      </c>
      <c r="RZQ47" s="342" t="s">
        <v>269</v>
      </c>
      <c r="RZR47" s="342" t="s">
        <v>61</v>
      </c>
      <c r="RZS47" s="342" t="s">
        <v>269</v>
      </c>
      <c r="RZT47" s="342" t="s">
        <v>61</v>
      </c>
      <c r="RZU47" s="342" t="s">
        <v>269</v>
      </c>
      <c r="RZV47" s="342" t="s">
        <v>61</v>
      </c>
      <c r="RZW47" s="342" t="s">
        <v>269</v>
      </c>
      <c r="RZX47" s="342" t="s">
        <v>61</v>
      </c>
      <c r="RZY47" s="342" t="s">
        <v>269</v>
      </c>
      <c r="RZZ47" s="342" t="s">
        <v>61</v>
      </c>
      <c r="SAA47" s="342" t="s">
        <v>269</v>
      </c>
      <c r="SAB47" s="342" t="s">
        <v>61</v>
      </c>
      <c r="SAC47" s="342" t="s">
        <v>269</v>
      </c>
      <c r="SAD47" s="342" t="s">
        <v>61</v>
      </c>
      <c r="SAE47" s="342" t="s">
        <v>269</v>
      </c>
      <c r="SAF47" s="342" t="s">
        <v>61</v>
      </c>
      <c r="SAG47" s="342" t="s">
        <v>269</v>
      </c>
      <c r="SAH47" s="342" t="s">
        <v>61</v>
      </c>
      <c r="SAI47" s="342" t="s">
        <v>269</v>
      </c>
      <c r="SAJ47" s="342" t="s">
        <v>61</v>
      </c>
      <c r="SAK47" s="342" t="s">
        <v>269</v>
      </c>
      <c r="SAL47" s="342" t="s">
        <v>61</v>
      </c>
      <c r="SAM47" s="342" t="s">
        <v>269</v>
      </c>
      <c r="SAN47" s="342" t="s">
        <v>61</v>
      </c>
      <c r="SAO47" s="342" t="s">
        <v>269</v>
      </c>
      <c r="SAP47" s="342" t="s">
        <v>61</v>
      </c>
      <c r="SAQ47" s="342" t="s">
        <v>269</v>
      </c>
      <c r="SAR47" s="342" t="s">
        <v>61</v>
      </c>
      <c r="SAS47" s="342" t="s">
        <v>269</v>
      </c>
      <c r="SAT47" s="342" t="s">
        <v>61</v>
      </c>
      <c r="SAU47" s="342" t="s">
        <v>269</v>
      </c>
      <c r="SAV47" s="342" t="s">
        <v>61</v>
      </c>
      <c r="SAW47" s="342" t="s">
        <v>269</v>
      </c>
      <c r="SAX47" s="342" t="s">
        <v>61</v>
      </c>
      <c r="SAY47" s="342" t="s">
        <v>269</v>
      </c>
      <c r="SAZ47" s="342" t="s">
        <v>61</v>
      </c>
      <c r="SBA47" s="342" t="s">
        <v>269</v>
      </c>
      <c r="SBB47" s="342" t="s">
        <v>61</v>
      </c>
      <c r="SBC47" s="342" t="s">
        <v>269</v>
      </c>
      <c r="SBD47" s="342" t="s">
        <v>61</v>
      </c>
      <c r="SBE47" s="342" t="s">
        <v>269</v>
      </c>
      <c r="SBF47" s="342" t="s">
        <v>61</v>
      </c>
      <c r="SBG47" s="342" t="s">
        <v>269</v>
      </c>
      <c r="SBH47" s="342" t="s">
        <v>61</v>
      </c>
      <c r="SBI47" s="342" t="s">
        <v>269</v>
      </c>
      <c r="SBJ47" s="342" t="s">
        <v>61</v>
      </c>
      <c r="SBK47" s="342" t="s">
        <v>269</v>
      </c>
      <c r="SBL47" s="342" t="s">
        <v>61</v>
      </c>
      <c r="SBM47" s="342" t="s">
        <v>269</v>
      </c>
      <c r="SBN47" s="342" t="s">
        <v>61</v>
      </c>
      <c r="SBO47" s="342" t="s">
        <v>269</v>
      </c>
      <c r="SBP47" s="342" t="s">
        <v>61</v>
      </c>
      <c r="SBQ47" s="342" t="s">
        <v>269</v>
      </c>
      <c r="SBR47" s="342" t="s">
        <v>61</v>
      </c>
      <c r="SBS47" s="342" t="s">
        <v>269</v>
      </c>
      <c r="SBT47" s="342" t="s">
        <v>61</v>
      </c>
      <c r="SBU47" s="342" t="s">
        <v>269</v>
      </c>
      <c r="SBV47" s="342" t="s">
        <v>61</v>
      </c>
      <c r="SBW47" s="342" t="s">
        <v>269</v>
      </c>
      <c r="SBX47" s="342" t="s">
        <v>61</v>
      </c>
      <c r="SBY47" s="342" t="s">
        <v>269</v>
      </c>
      <c r="SBZ47" s="342" t="s">
        <v>61</v>
      </c>
      <c r="SCA47" s="342" t="s">
        <v>269</v>
      </c>
      <c r="SCB47" s="342" t="s">
        <v>61</v>
      </c>
      <c r="SCC47" s="342" t="s">
        <v>269</v>
      </c>
      <c r="SCD47" s="342" t="s">
        <v>61</v>
      </c>
      <c r="SCE47" s="342" t="s">
        <v>269</v>
      </c>
      <c r="SCF47" s="342" t="s">
        <v>61</v>
      </c>
      <c r="SCG47" s="342" t="s">
        <v>269</v>
      </c>
      <c r="SCH47" s="342" t="s">
        <v>61</v>
      </c>
      <c r="SCI47" s="342" t="s">
        <v>269</v>
      </c>
      <c r="SCJ47" s="342" t="s">
        <v>61</v>
      </c>
      <c r="SCK47" s="342" t="s">
        <v>269</v>
      </c>
      <c r="SCL47" s="342" t="s">
        <v>61</v>
      </c>
      <c r="SCM47" s="342" t="s">
        <v>269</v>
      </c>
      <c r="SCN47" s="342" t="s">
        <v>61</v>
      </c>
      <c r="SCO47" s="342" t="s">
        <v>269</v>
      </c>
      <c r="SCP47" s="342" t="s">
        <v>61</v>
      </c>
      <c r="SCQ47" s="342" t="s">
        <v>269</v>
      </c>
      <c r="SCR47" s="342" t="s">
        <v>61</v>
      </c>
      <c r="SCS47" s="342" t="s">
        <v>269</v>
      </c>
      <c r="SCT47" s="342" t="s">
        <v>61</v>
      </c>
      <c r="SCU47" s="342" t="s">
        <v>269</v>
      </c>
      <c r="SCV47" s="342" t="s">
        <v>61</v>
      </c>
      <c r="SCW47" s="342" t="s">
        <v>269</v>
      </c>
      <c r="SCX47" s="342" t="s">
        <v>61</v>
      </c>
      <c r="SCY47" s="342" t="s">
        <v>269</v>
      </c>
      <c r="SCZ47" s="342" t="s">
        <v>61</v>
      </c>
      <c r="SDA47" s="342" t="s">
        <v>269</v>
      </c>
      <c r="SDB47" s="342" t="s">
        <v>61</v>
      </c>
      <c r="SDC47" s="342" t="s">
        <v>269</v>
      </c>
      <c r="SDD47" s="342" t="s">
        <v>61</v>
      </c>
      <c r="SDE47" s="342" t="s">
        <v>269</v>
      </c>
      <c r="SDF47" s="342" t="s">
        <v>61</v>
      </c>
      <c r="SDG47" s="342" t="s">
        <v>269</v>
      </c>
      <c r="SDH47" s="342" t="s">
        <v>61</v>
      </c>
      <c r="SDI47" s="342" t="s">
        <v>269</v>
      </c>
      <c r="SDJ47" s="342" t="s">
        <v>61</v>
      </c>
      <c r="SDK47" s="342" t="s">
        <v>269</v>
      </c>
      <c r="SDL47" s="342" t="s">
        <v>61</v>
      </c>
      <c r="SDM47" s="342" t="s">
        <v>269</v>
      </c>
      <c r="SDN47" s="342" t="s">
        <v>61</v>
      </c>
      <c r="SDO47" s="342" t="s">
        <v>269</v>
      </c>
      <c r="SDP47" s="342" t="s">
        <v>61</v>
      </c>
      <c r="SDQ47" s="342" t="s">
        <v>269</v>
      </c>
      <c r="SDR47" s="342" t="s">
        <v>61</v>
      </c>
      <c r="SDS47" s="342" t="s">
        <v>269</v>
      </c>
      <c r="SDT47" s="342" t="s">
        <v>61</v>
      </c>
      <c r="SDU47" s="342" t="s">
        <v>269</v>
      </c>
      <c r="SDV47" s="342" t="s">
        <v>61</v>
      </c>
      <c r="SDW47" s="342" t="s">
        <v>269</v>
      </c>
      <c r="SDX47" s="342" t="s">
        <v>61</v>
      </c>
      <c r="SDY47" s="342" t="s">
        <v>269</v>
      </c>
      <c r="SDZ47" s="342" t="s">
        <v>61</v>
      </c>
      <c r="SEA47" s="342" t="s">
        <v>269</v>
      </c>
      <c r="SEB47" s="342" t="s">
        <v>61</v>
      </c>
      <c r="SEC47" s="342" t="s">
        <v>269</v>
      </c>
      <c r="SED47" s="342" t="s">
        <v>61</v>
      </c>
      <c r="SEE47" s="342" t="s">
        <v>269</v>
      </c>
      <c r="SEF47" s="342" t="s">
        <v>61</v>
      </c>
      <c r="SEG47" s="342" t="s">
        <v>269</v>
      </c>
      <c r="SEH47" s="342" t="s">
        <v>61</v>
      </c>
      <c r="SEI47" s="342" t="s">
        <v>269</v>
      </c>
      <c r="SEJ47" s="342" t="s">
        <v>61</v>
      </c>
      <c r="SEK47" s="342" t="s">
        <v>269</v>
      </c>
      <c r="SEL47" s="342" t="s">
        <v>61</v>
      </c>
      <c r="SEM47" s="342" t="s">
        <v>269</v>
      </c>
      <c r="SEN47" s="342" t="s">
        <v>61</v>
      </c>
      <c r="SEO47" s="342" t="s">
        <v>269</v>
      </c>
      <c r="SEP47" s="342" t="s">
        <v>61</v>
      </c>
      <c r="SEQ47" s="342" t="s">
        <v>269</v>
      </c>
      <c r="SER47" s="342" t="s">
        <v>61</v>
      </c>
      <c r="SES47" s="342" t="s">
        <v>269</v>
      </c>
      <c r="SET47" s="342" t="s">
        <v>61</v>
      </c>
      <c r="SEU47" s="342" t="s">
        <v>269</v>
      </c>
      <c r="SEV47" s="342" t="s">
        <v>61</v>
      </c>
      <c r="SEW47" s="342" t="s">
        <v>269</v>
      </c>
      <c r="SEX47" s="342" t="s">
        <v>61</v>
      </c>
      <c r="SEY47" s="342" t="s">
        <v>269</v>
      </c>
      <c r="SEZ47" s="342" t="s">
        <v>61</v>
      </c>
      <c r="SFA47" s="342" t="s">
        <v>269</v>
      </c>
      <c r="SFB47" s="342" t="s">
        <v>61</v>
      </c>
      <c r="SFC47" s="342" t="s">
        <v>269</v>
      </c>
      <c r="SFD47" s="342" t="s">
        <v>61</v>
      </c>
      <c r="SFE47" s="342" t="s">
        <v>269</v>
      </c>
      <c r="SFF47" s="342" t="s">
        <v>61</v>
      </c>
      <c r="SFG47" s="342" t="s">
        <v>269</v>
      </c>
      <c r="SFH47" s="342" t="s">
        <v>61</v>
      </c>
      <c r="SFI47" s="342" t="s">
        <v>269</v>
      </c>
      <c r="SFJ47" s="342" t="s">
        <v>61</v>
      </c>
      <c r="SFK47" s="342" t="s">
        <v>269</v>
      </c>
      <c r="SFL47" s="342" t="s">
        <v>61</v>
      </c>
      <c r="SFM47" s="342" t="s">
        <v>269</v>
      </c>
      <c r="SFN47" s="342" t="s">
        <v>61</v>
      </c>
      <c r="SFO47" s="342" t="s">
        <v>269</v>
      </c>
      <c r="SFP47" s="342" t="s">
        <v>61</v>
      </c>
      <c r="SFQ47" s="342" t="s">
        <v>269</v>
      </c>
      <c r="SFR47" s="342" t="s">
        <v>61</v>
      </c>
      <c r="SFS47" s="342" t="s">
        <v>269</v>
      </c>
      <c r="SFT47" s="342" t="s">
        <v>61</v>
      </c>
      <c r="SFU47" s="342" t="s">
        <v>269</v>
      </c>
      <c r="SFV47" s="342" t="s">
        <v>61</v>
      </c>
      <c r="SFW47" s="342" t="s">
        <v>269</v>
      </c>
      <c r="SFX47" s="342" t="s">
        <v>61</v>
      </c>
      <c r="SFY47" s="342" t="s">
        <v>269</v>
      </c>
      <c r="SFZ47" s="342" t="s">
        <v>61</v>
      </c>
      <c r="SGA47" s="342" t="s">
        <v>269</v>
      </c>
      <c r="SGB47" s="342" t="s">
        <v>61</v>
      </c>
      <c r="SGC47" s="342" t="s">
        <v>269</v>
      </c>
      <c r="SGD47" s="342" t="s">
        <v>61</v>
      </c>
      <c r="SGE47" s="342" t="s">
        <v>269</v>
      </c>
      <c r="SGF47" s="342" t="s">
        <v>61</v>
      </c>
      <c r="SGG47" s="342" t="s">
        <v>269</v>
      </c>
      <c r="SGH47" s="342" t="s">
        <v>61</v>
      </c>
      <c r="SGI47" s="342" t="s">
        <v>269</v>
      </c>
      <c r="SGJ47" s="342" t="s">
        <v>61</v>
      </c>
      <c r="SGK47" s="342" t="s">
        <v>269</v>
      </c>
      <c r="SGL47" s="342" t="s">
        <v>61</v>
      </c>
      <c r="SGM47" s="342" t="s">
        <v>269</v>
      </c>
      <c r="SGN47" s="342" t="s">
        <v>61</v>
      </c>
      <c r="SGO47" s="342" t="s">
        <v>269</v>
      </c>
      <c r="SGP47" s="342" t="s">
        <v>61</v>
      </c>
      <c r="SGQ47" s="342" t="s">
        <v>269</v>
      </c>
      <c r="SGR47" s="342" t="s">
        <v>61</v>
      </c>
      <c r="SGS47" s="342" t="s">
        <v>269</v>
      </c>
      <c r="SGT47" s="342" t="s">
        <v>61</v>
      </c>
      <c r="SGU47" s="342" t="s">
        <v>269</v>
      </c>
      <c r="SGV47" s="342" t="s">
        <v>61</v>
      </c>
      <c r="SGW47" s="342" t="s">
        <v>269</v>
      </c>
      <c r="SGX47" s="342" t="s">
        <v>61</v>
      </c>
      <c r="SGY47" s="342" t="s">
        <v>269</v>
      </c>
      <c r="SGZ47" s="342" t="s">
        <v>61</v>
      </c>
      <c r="SHA47" s="342" t="s">
        <v>269</v>
      </c>
      <c r="SHB47" s="342" t="s">
        <v>61</v>
      </c>
      <c r="SHC47" s="342" t="s">
        <v>269</v>
      </c>
      <c r="SHD47" s="342" t="s">
        <v>61</v>
      </c>
      <c r="SHE47" s="342" t="s">
        <v>269</v>
      </c>
      <c r="SHF47" s="342" t="s">
        <v>61</v>
      </c>
      <c r="SHG47" s="342" t="s">
        <v>269</v>
      </c>
      <c r="SHH47" s="342" t="s">
        <v>61</v>
      </c>
      <c r="SHI47" s="342" t="s">
        <v>269</v>
      </c>
      <c r="SHJ47" s="342" t="s">
        <v>61</v>
      </c>
      <c r="SHK47" s="342" t="s">
        <v>269</v>
      </c>
      <c r="SHL47" s="342" t="s">
        <v>61</v>
      </c>
      <c r="SHM47" s="342" t="s">
        <v>269</v>
      </c>
      <c r="SHN47" s="342" t="s">
        <v>61</v>
      </c>
      <c r="SHO47" s="342" t="s">
        <v>269</v>
      </c>
      <c r="SHP47" s="342" t="s">
        <v>61</v>
      </c>
      <c r="SHQ47" s="342" t="s">
        <v>269</v>
      </c>
      <c r="SHR47" s="342" t="s">
        <v>61</v>
      </c>
      <c r="SHS47" s="342" t="s">
        <v>269</v>
      </c>
      <c r="SHT47" s="342" t="s">
        <v>61</v>
      </c>
      <c r="SHU47" s="342" t="s">
        <v>269</v>
      </c>
      <c r="SHV47" s="342" t="s">
        <v>61</v>
      </c>
      <c r="SHW47" s="342" t="s">
        <v>269</v>
      </c>
      <c r="SHX47" s="342" t="s">
        <v>61</v>
      </c>
      <c r="SHY47" s="342" t="s">
        <v>269</v>
      </c>
      <c r="SHZ47" s="342" t="s">
        <v>61</v>
      </c>
      <c r="SIA47" s="342" t="s">
        <v>269</v>
      </c>
      <c r="SIB47" s="342" t="s">
        <v>61</v>
      </c>
      <c r="SIC47" s="342" t="s">
        <v>269</v>
      </c>
      <c r="SID47" s="342" t="s">
        <v>61</v>
      </c>
      <c r="SIE47" s="342" t="s">
        <v>269</v>
      </c>
      <c r="SIF47" s="342" t="s">
        <v>61</v>
      </c>
      <c r="SIG47" s="342" t="s">
        <v>269</v>
      </c>
      <c r="SIH47" s="342" t="s">
        <v>61</v>
      </c>
      <c r="SII47" s="342" t="s">
        <v>269</v>
      </c>
      <c r="SIJ47" s="342" t="s">
        <v>61</v>
      </c>
      <c r="SIK47" s="342" t="s">
        <v>269</v>
      </c>
      <c r="SIL47" s="342" t="s">
        <v>61</v>
      </c>
      <c r="SIM47" s="342" t="s">
        <v>269</v>
      </c>
      <c r="SIN47" s="342" t="s">
        <v>61</v>
      </c>
      <c r="SIO47" s="342" t="s">
        <v>269</v>
      </c>
      <c r="SIP47" s="342" t="s">
        <v>61</v>
      </c>
      <c r="SIQ47" s="342" t="s">
        <v>269</v>
      </c>
      <c r="SIR47" s="342" t="s">
        <v>61</v>
      </c>
      <c r="SIS47" s="342" t="s">
        <v>269</v>
      </c>
      <c r="SIT47" s="342" t="s">
        <v>61</v>
      </c>
      <c r="SIU47" s="342" t="s">
        <v>269</v>
      </c>
      <c r="SIV47" s="342" t="s">
        <v>61</v>
      </c>
      <c r="SIW47" s="342" t="s">
        <v>269</v>
      </c>
      <c r="SIX47" s="342" t="s">
        <v>61</v>
      </c>
      <c r="SIY47" s="342" t="s">
        <v>269</v>
      </c>
      <c r="SIZ47" s="342" t="s">
        <v>61</v>
      </c>
      <c r="SJA47" s="342" t="s">
        <v>269</v>
      </c>
      <c r="SJB47" s="342" t="s">
        <v>61</v>
      </c>
      <c r="SJC47" s="342" t="s">
        <v>269</v>
      </c>
      <c r="SJD47" s="342" t="s">
        <v>61</v>
      </c>
      <c r="SJE47" s="342" t="s">
        <v>269</v>
      </c>
      <c r="SJF47" s="342" t="s">
        <v>61</v>
      </c>
      <c r="SJG47" s="342" t="s">
        <v>269</v>
      </c>
      <c r="SJH47" s="342" t="s">
        <v>61</v>
      </c>
      <c r="SJI47" s="342" t="s">
        <v>269</v>
      </c>
      <c r="SJJ47" s="342" t="s">
        <v>61</v>
      </c>
      <c r="SJK47" s="342" t="s">
        <v>269</v>
      </c>
      <c r="SJL47" s="342" t="s">
        <v>61</v>
      </c>
      <c r="SJM47" s="342" t="s">
        <v>269</v>
      </c>
      <c r="SJN47" s="342" t="s">
        <v>61</v>
      </c>
      <c r="SJO47" s="342" t="s">
        <v>269</v>
      </c>
      <c r="SJP47" s="342" t="s">
        <v>61</v>
      </c>
      <c r="SJQ47" s="342" t="s">
        <v>269</v>
      </c>
      <c r="SJR47" s="342" t="s">
        <v>61</v>
      </c>
      <c r="SJS47" s="342" t="s">
        <v>269</v>
      </c>
      <c r="SJT47" s="342" t="s">
        <v>61</v>
      </c>
      <c r="SJU47" s="342" t="s">
        <v>269</v>
      </c>
      <c r="SJV47" s="342" t="s">
        <v>61</v>
      </c>
      <c r="SJW47" s="342" t="s">
        <v>269</v>
      </c>
      <c r="SJX47" s="342" t="s">
        <v>61</v>
      </c>
      <c r="SJY47" s="342" t="s">
        <v>269</v>
      </c>
      <c r="SJZ47" s="342" t="s">
        <v>61</v>
      </c>
      <c r="SKA47" s="342" t="s">
        <v>269</v>
      </c>
      <c r="SKB47" s="342" t="s">
        <v>61</v>
      </c>
      <c r="SKC47" s="342" t="s">
        <v>269</v>
      </c>
      <c r="SKD47" s="342" t="s">
        <v>61</v>
      </c>
      <c r="SKE47" s="342" t="s">
        <v>269</v>
      </c>
      <c r="SKF47" s="342" t="s">
        <v>61</v>
      </c>
      <c r="SKG47" s="342" t="s">
        <v>269</v>
      </c>
      <c r="SKH47" s="342" t="s">
        <v>61</v>
      </c>
      <c r="SKI47" s="342" t="s">
        <v>269</v>
      </c>
      <c r="SKJ47" s="342" t="s">
        <v>61</v>
      </c>
      <c r="SKK47" s="342" t="s">
        <v>269</v>
      </c>
      <c r="SKL47" s="342" t="s">
        <v>61</v>
      </c>
      <c r="SKM47" s="342" t="s">
        <v>269</v>
      </c>
      <c r="SKN47" s="342" t="s">
        <v>61</v>
      </c>
      <c r="SKO47" s="342" t="s">
        <v>269</v>
      </c>
      <c r="SKP47" s="342" t="s">
        <v>61</v>
      </c>
      <c r="SKQ47" s="342" t="s">
        <v>269</v>
      </c>
      <c r="SKR47" s="342" t="s">
        <v>61</v>
      </c>
      <c r="SKS47" s="342" t="s">
        <v>269</v>
      </c>
      <c r="SKT47" s="342" t="s">
        <v>61</v>
      </c>
      <c r="SKU47" s="342" t="s">
        <v>269</v>
      </c>
      <c r="SKV47" s="342" t="s">
        <v>61</v>
      </c>
      <c r="SKW47" s="342" t="s">
        <v>269</v>
      </c>
      <c r="SKX47" s="342" t="s">
        <v>61</v>
      </c>
      <c r="SKY47" s="342" t="s">
        <v>269</v>
      </c>
      <c r="SKZ47" s="342" t="s">
        <v>61</v>
      </c>
      <c r="SLA47" s="342" t="s">
        <v>269</v>
      </c>
      <c r="SLB47" s="342" t="s">
        <v>61</v>
      </c>
      <c r="SLC47" s="342" t="s">
        <v>269</v>
      </c>
      <c r="SLD47" s="342" t="s">
        <v>61</v>
      </c>
      <c r="SLE47" s="342" t="s">
        <v>269</v>
      </c>
      <c r="SLF47" s="342" t="s">
        <v>61</v>
      </c>
      <c r="SLG47" s="342" t="s">
        <v>269</v>
      </c>
      <c r="SLH47" s="342" t="s">
        <v>61</v>
      </c>
      <c r="SLI47" s="342" t="s">
        <v>269</v>
      </c>
      <c r="SLJ47" s="342" t="s">
        <v>61</v>
      </c>
      <c r="SLK47" s="342" t="s">
        <v>269</v>
      </c>
      <c r="SLL47" s="342" t="s">
        <v>61</v>
      </c>
      <c r="SLM47" s="342" t="s">
        <v>269</v>
      </c>
      <c r="SLN47" s="342" t="s">
        <v>61</v>
      </c>
      <c r="SLO47" s="342" t="s">
        <v>269</v>
      </c>
      <c r="SLP47" s="342" t="s">
        <v>61</v>
      </c>
      <c r="SLQ47" s="342" t="s">
        <v>269</v>
      </c>
      <c r="SLR47" s="342" t="s">
        <v>61</v>
      </c>
      <c r="SLS47" s="342" t="s">
        <v>269</v>
      </c>
      <c r="SLT47" s="342" t="s">
        <v>61</v>
      </c>
      <c r="SLU47" s="342" t="s">
        <v>269</v>
      </c>
      <c r="SLV47" s="342" t="s">
        <v>61</v>
      </c>
      <c r="SLW47" s="342" t="s">
        <v>269</v>
      </c>
      <c r="SLX47" s="342" t="s">
        <v>61</v>
      </c>
      <c r="SLY47" s="342" t="s">
        <v>269</v>
      </c>
      <c r="SLZ47" s="342" t="s">
        <v>61</v>
      </c>
      <c r="SMA47" s="342" t="s">
        <v>269</v>
      </c>
      <c r="SMB47" s="342" t="s">
        <v>61</v>
      </c>
      <c r="SMC47" s="342" t="s">
        <v>269</v>
      </c>
      <c r="SMD47" s="342" t="s">
        <v>61</v>
      </c>
      <c r="SME47" s="342" t="s">
        <v>269</v>
      </c>
      <c r="SMF47" s="342" t="s">
        <v>61</v>
      </c>
      <c r="SMG47" s="342" t="s">
        <v>269</v>
      </c>
      <c r="SMH47" s="342" t="s">
        <v>61</v>
      </c>
      <c r="SMI47" s="342" t="s">
        <v>269</v>
      </c>
      <c r="SMJ47" s="342" t="s">
        <v>61</v>
      </c>
      <c r="SMK47" s="342" t="s">
        <v>269</v>
      </c>
      <c r="SML47" s="342" t="s">
        <v>61</v>
      </c>
      <c r="SMM47" s="342" t="s">
        <v>269</v>
      </c>
      <c r="SMN47" s="342" t="s">
        <v>61</v>
      </c>
      <c r="SMO47" s="342" t="s">
        <v>269</v>
      </c>
      <c r="SMP47" s="342" t="s">
        <v>61</v>
      </c>
      <c r="SMQ47" s="342" t="s">
        <v>269</v>
      </c>
      <c r="SMR47" s="342" t="s">
        <v>61</v>
      </c>
      <c r="SMS47" s="342" t="s">
        <v>269</v>
      </c>
      <c r="SMT47" s="342" t="s">
        <v>61</v>
      </c>
      <c r="SMU47" s="342" t="s">
        <v>269</v>
      </c>
      <c r="SMV47" s="342" t="s">
        <v>61</v>
      </c>
      <c r="SMW47" s="342" t="s">
        <v>269</v>
      </c>
      <c r="SMX47" s="342" t="s">
        <v>61</v>
      </c>
      <c r="SMY47" s="342" t="s">
        <v>269</v>
      </c>
      <c r="SMZ47" s="342" t="s">
        <v>61</v>
      </c>
      <c r="SNA47" s="342" t="s">
        <v>269</v>
      </c>
      <c r="SNB47" s="342" t="s">
        <v>61</v>
      </c>
      <c r="SNC47" s="342" t="s">
        <v>269</v>
      </c>
      <c r="SND47" s="342" t="s">
        <v>61</v>
      </c>
      <c r="SNE47" s="342" t="s">
        <v>269</v>
      </c>
      <c r="SNF47" s="342" t="s">
        <v>61</v>
      </c>
      <c r="SNG47" s="342" t="s">
        <v>269</v>
      </c>
      <c r="SNH47" s="342" t="s">
        <v>61</v>
      </c>
      <c r="SNI47" s="342" t="s">
        <v>269</v>
      </c>
      <c r="SNJ47" s="342" t="s">
        <v>61</v>
      </c>
      <c r="SNK47" s="342" t="s">
        <v>269</v>
      </c>
      <c r="SNL47" s="342" t="s">
        <v>61</v>
      </c>
      <c r="SNM47" s="342" t="s">
        <v>269</v>
      </c>
      <c r="SNN47" s="342" t="s">
        <v>61</v>
      </c>
      <c r="SNO47" s="342" t="s">
        <v>269</v>
      </c>
      <c r="SNP47" s="342" t="s">
        <v>61</v>
      </c>
      <c r="SNQ47" s="342" t="s">
        <v>269</v>
      </c>
      <c r="SNR47" s="342" t="s">
        <v>61</v>
      </c>
      <c r="SNS47" s="342" t="s">
        <v>269</v>
      </c>
      <c r="SNT47" s="342" t="s">
        <v>61</v>
      </c>
      <c r="SNU47" s="342" t="s">
        <v>269</v>
      </c>
      <c r="SNV47" s="342" t="s">
        <v>61</v>
      </c>
      <c r="SNW47" s="342" t="s">
        <v>269</v>
      </c>
      <c r="SNX47" s="342" t="s">
        <v>61</v>
      </c>
      <c r="SNY47" s="342" t="s">
        <v>269</v>
      </c>
      <c r="SNZ47" s="342" t="s">
        <v>61</v>
      </c>
      <c r="SOA47" s="342" t="s">
        <v>269</v>
      </c>
      <c r="SOB47" s="342" t="s">
        <v>61</v>
      </c>
      <c r="SOC47" s="342" t="s">
        <v>269</v>
      </c>
      <c r="SOD47" s="342" t="s">
        <v>61</v>
      </c>
      <c r="SOE47" s="342" t="s">
        <v>269</v>
      </c>
      <c r="SOF47" s="342" t="s">
        <v>61</v>
      </c>
      <c r="SOG47" s="342" t="s">
        <v>269</v>
      </c>
      <c r="SOH47" s="342" t="s">
        <v>61</v>
      </c>
      <c r="SOI47" s="342" t="s">
        <v>269</v>
      </c>
      <c r="SOJ47" s="342" t="s">
        <v>61</v>
      </c>
      <c r="SOK47" s="342" t="s">
        <v>269</v>
      </c>
      <c r="SOL47" s="342" t="s">
        <v>61</v>
      </c>
      <c r="SOM47" s="342" t="s">
        <v>269</v>
      </c>
      <c r="SON47" s="342" t="s">
        <v>61</v>
      </c>
      <c r="SOO47" s="342" t="s">
        <v>269</v>
      </c>
      <c r="SOP47" s="342" t="s">
        <v>61</v>
      </c>
      <c r="SOQ47" s="342" t="s">
        <v>269</v>
      </c>
      <c r="SOR47" s="342" t="s">
        <v>61</v>
      </c>
      <c r="SOS47" s="342" t="s">
        <v>269</v>
      </c>
      <c r="SOT47" s="342" t="s">
        <v>61</v>
      </c>
      <c r="SOU47" s="342" t="s">
        <v>269</v>
      </c>
      <c r="SOV47" s="342" t="s">
        <v>61</v>
      </c>
      <c r="SOW47" s="342" t="s">
        <v>269</v>
      </c>
      <c r="SOX47" s="342" t="s">
        <v>61</v>
      </c>
      <c r="SOY47" s="342" t="s">
        <v>269</v>
      </c>
      <c r="SOZ47" s="342" t="s">
        <v>61</v>
      </c>
      <c r="SPA47" s="342" t="s">
        <v>269</v>
      </c>
      <c r="SPB47" s="342" t="s">
        <v>61</v>
      </c>
      <c r="SPC47" s="342" t="s">
        <v>269</v>
      </c>
      <c r="SPD47" s="342" t="s">
        <v>61</v>
      </c>
      <c r="SPE47" s="342" t="s">
        <v>269</v>
      </c>
      <c r="SPF47" s="342" t="s">
        <v>61</v>
      </c>
      <c r="SPG47" s="342" t="s">
        <v>269</v>
      </c>
      <c r="SPH47" s="342" t="s">
        <v>61</v>
      </c>
      <c r="SPI47" s="342" t="s">
        <v>269</v>
      </c>
      <c r="SPJ47" s="342" t="s">
        <v>61</v>
      </c>
      <c r="SPK47" s="342" t="s">
        <v>269</v>
      </c>
      <c r="SPL47" s="342" t="s">
        <v>61</v>
      </c>
      <c r="SPM47" s="342" t="s">
        <v>269</v>
      </c>
      <c r="SPN47" s="342" t="s">
        <v>61</v>
      </c>
      <c r="SPO47" s="342" t="s">
        <v>269</v>
      </c>
      <c r="SPP47" s="342" t="s">
        <v>61</v>
      </c>
      <c r="SPQ47" s="342" t="s">
        <v>269</v>
      </c>
      <c r="SPR47" s="342" t="s">
        <v>61</v>
      </c>
      <c r="SPS47" s="342" t="s">
        <v>269</v>
      </c>
      <c r="SPT47" s="342" t="s">
        <v>61</v>
      </c>
      <c r="SPU47" s="342" t="s">
        <v>269</v>
      </c>
      <c r="SPV47" s="342" t="s">
        <v>61</v>
      </c>
      <c r="SPW47" s="342" t="s">
        <v>269</v>
      </c>
      <c r="SPX47" s="342" t="s">
        <v>61</v>
      </c>
      <c r="SPY47" s="342" t="s">
        <v>269</v>
      </c>
      <c r="SPZ47" s="342" t="s">
        <v>61</v>
      </c>
      <c r="SQA47" s="342" t="s">
        <v>269</v>
      </c>
      <c r="SQB47" s="342" t="s">
        <v>61</v>
      </c>
      <c r="SQC47" s="342" t="s">
        <v>269</v>
      </c>
      <c r="SQD47" s="342" t="s">
        <v>61</v>
      </c>
      <c r="SQE47" s="342" t="s">
        <v>269</v>
      </c>
      <c r="SQF47" s="342" t="s">
        <v>61</v>
      </c>
      <c r="SQG47" s="342" t="s">
        <v>269</v>
      </c>
      <c r="SQH47" s="342" t="s">
        <v>61</v>
      </c>
      <c r="SQI47" s="342" t="s">
        <v>269</v>
      </c>
      <c r="SQJ47" s="342" t="s">
        <v>61</v>
      </c>
      <c r="SQK47" s="342" t="s">
        <v>269</v>
      </c>
      <c r="SQL47" s="342" t="s">
        <v>61</v>
      </c>
      <c r="SQM47" s="342" t="s">
        <v>269</v>
      </c>
      <c r="SQN47" s="342" t="s">
        <v>61</v>
      </c>
      <c r="SQO47" s="342" t="s">
        <v>269</v>
      </c>
      <c r="SQP47" s="342" t="s">
        <v>61</v>
      </c>
      <c r="SQQ47" s="342" t="s">
        <v>269</v>
      </c>
      <c r="SQR47" s="342" t="s">
        <v>61</v>
      </c>
      <c r="SQS47" s="342" t="s">
        <v>269</v>
      </c>
      <c r="SQT47" s="342" t="s">
        <v>61</v>
      </c>
      <c r="SQU47" s="342" t="s">
        <v>269</v>
      </c>
      <c r="SQV47" s="342" t="s">
        <v>61</v>
      </c>
      <c r="SQW47" s="342" t="s">
        <v>269</v>
      </c>
      <c r="SQX47" s="342" t="s">
        <v>61</v>
      </c>
      <c r="SQY47" s="342" t="s">
        <v>269</v>
      </c>
      <c r="SQZ47" s="342" t="s">
        <v>61</v>
      </c>
      <c r="SRA47" s="342" t="s">
        <v>269</v>
      </c>
      <c r="SRB47" s="342" t="s">
        <v>61</v>
      </c>
      <c r="SRC47" s="342" t="s">
        <v>269</v>
      </c>
      <c r="SRD47" s="342" t="s">
        <v>61</v>
      </c>
      <c r="SRE47" s="342" t="s">
        <v>269</v>
      </c>
      <c r="SRF47" s="342" t="s">
        <v>61</v>
      </c>
      <c r="SRG47" s="342" t="s">
        <v>269</v>
      </c>
      <c r="SRH47" s="342" t="s">
        <v>61</v>
      </c>
      <c r="SRI47" s="342" t="s">
        <v>269</v>
      </c>
      <c r="SRJ47" s="342" t="s">
        <v>61</v>
      </c>
      <c r="SRK47" s="342" t="s">
        <v>269</v>
      </c>
      <c r="SRL47" s="342" t="s">
        <v>61</v>
      </c>
      <c r="SRM47" s="342" t="s">
        <v>269</v>
      </c>
      <c r="SRN47" s="342" t="s">
        <v>61</v>
      </c>
      <c r="SRO47" s="342" t="s">
        <v>269</v>
      </c>
      <c r="SRP47" s="342" t="s">
        <v>61</v>
      </c>
      <c r="SRQ47" s="342" t="s">
        <v>269</v>
      </c>
      <c r="SRR47" s="342" t="s">
        <v>61</v>
      </c>
      <c r="SRS47" s="342" t="s">
        <v>269</v>
      </c>
      <c r="SRT47" s="342" t="s">
        <v>61</v>
      </c>
      <c r="SRU47" s="342" t="s">
        <v>269</v>
      </c>
      <c r="SRV47" s="342" t="s">
        <v>61</v>
      </c>
      <c r="SRW47" s="342" t="s">
        <v>269</v>
      </c>
      <c r="SRX47" s="342" t="s">
        <v>61</v>
      </c>
      <c r="SRY47" s="342" t="s">
        <v>269</v>
      </c>
      <c r="SRZ47" s="342" t="s">
        <v>61</v>
      </c>
      <c r="SSA47" s="342" t="s">
        <v>269</v>
      </c>
      <c r="SSB47" s="342" t="s">
        <v>61</v>
      </c>
      <c r="SSC47" s="342" t="s">
        <v>269</v>
      </c>
      <c r="SSD47" s="342" t="s">
        <v>61</v>
      </c>
      <c r="SSE47" s="342" t="s">
        <v>269</v>
      </c>
      <c r="SSF47" s="342" t="s">
        <v>61</v>
      </c>
      <c r="SSG47" s="342" t="s">
        <v>269</v>
      </c>
      <c r="SSH47" s="342" t="s">
        <v>61</v>
      </c>
      <c r="SSI47" s="342" t="s">
        <v>269</v>
      </c>
      <c r="SSJ47" s="342" t="s">
        <v>61</v>
      </c>
      <c r="SSK47" s="342" t="s">
        <v>269</v>
      </c>
      <c r="SSL47" s="342" t="s">
        <v>61</v>
      </c>
      <c r="SSM47" s="342" t="s">
        <v>269</v>
      </c>
      <c r="SSN47" s="342" t="s">
        <v>61</v>
      </c>
      <c r="SSO47" s="342" t="s">
        <v>269</v>
      </c>
      <c r="SSP47" s="342" t="s">
        <v>61</v>
      </c>
      <c r="SSQ47" s="342" t="s">
        <v>269</v>
      </c>
      <c r="SSR47" s="342" t="s">
        <v>61</v>
      </c>
      <c r="SSS47" s="342" t="s">
        <v>269</v>
      </c>
      <c r="SST47" s="342" t="s">
        <v>61</v>
      </c>
      <c r="SSU47" s="342" t="s">
        <v>269</v>
      </c>
      <c r="SSV47" s="342" t="s">
        <v>61</v>
      </c>
      <c r="SSW47" s="342" t="s">
        <v>269</v>
      </c>
      <c r="SSX47" s="342" t="s">
        <v>61</v>
      </c>
      <c r="SSY47" s="342" t="s">
        <v>269</v>
      </c>
      <c r="SSZ47" s="342" t="s">
        <v>61</v>
      </c>
      <c r="STA47" s="342" t="s">
        <v>269</v>
      </c>
      <c r="STB47" s="342" t="s">
        <v>61</v>
      </c>
      <c r="STC47" s="342" t="s">
        <v>269</v>
      </c>
      <c r="STD47" s="342" t="s">
        <v>61</v>
      </c>
      <c r="STE47" s="342" t="s">
        <v>269</v>
      </c>
      <c r="STF47" s="342" t="s">
        <v>61</v>
      </c>
      <c r="STG47" s="342" t="s">
        <v>269</v>
      </c>
      <c r="STH47" s="342" t="s">
        <v>61</v>
      </c>
      <c r="STI47" s="342" t="s">
        <v>269</v>
      </c>
      <c r="STJ47" s="342" t="s">
        <v>61</v>
      </c>
      <c r="STK47" s="342" t="s">
        <v>269</v>
      </c>
      <c r="STL47" s="342" t="s">
        <v>61</v>
      </c>
      <c r="STM47" s="342" t="s">
        <v>269</v>
      </c>
      <c r="STN47" s="342" t="s">
        <v>61</v>
      </c>
      <c r="STO47" s="342" t="s">
        <v>269</v>
      </c>
      <c r="STP47" s="342" t="s">
        <v>61</v>
      </c>
      <c r="STQ47" s="342" t="s">
        <v>269</v>
      </c>
      <c r="STR47" s="342" t="s">
        <v>61</v>
      </c>
      <c r="STS47" s="342" t="s">
        <v>269</v>
      </c>
      <c r="STT47" s="342" t="s">
        <v>61</v>
      </c>
      <c r="STU47" s="342" t="s">
        <v>269</v>
      </c>
      <c r="STV47" s="342" t="s">
        <v>61</v>
      </c>
      <c r="STW47" s="342" t="s">
        <v>269</v>
      </c>
      <c r="STX47" s="342" t="s">
        <v>61</v>
      </c>
      <c r="STY47" s="342" t="s">
        <v>269</v>
      </c>
      <c r="STZ47" s="342" t="s">
        <v>61</v>
      </c>
      <c r="SUA47" s="342" t="s">
        <v>269</v>
      </c>
      <c r="SUB47" s="342" t="s">
        <v>61</v>
      </c>
      <c r="SUC47" s="342" t="s">
        <v>269</v>
      </c>
      <c r="SUD47" s="342" t="s">
        <v>61</v>
      </c>
      <c r="SUE47" s="342" t="s">
        <v>269</v>
      </c>
      <c r="SUF47" s="342" t="s">
        <v>61</v>
      </c>
      <c r="SUG47" s="342" t="s">
        <v>269</v>
      </c>
      <c r="SUH47" s="342" t="s">
        <v>61</v>
      </c>
      <c r="SUI47" s="342" t="s">
        <v>269</v>
      </c>
      <c r="SUJ47" s="342" t="s">
        <v>61</v>
      </c>
      <c r="SUK47" s="342" t="s">
        <v>269</v>
      </c>
      <c r="SUL47" s="342" t="s">
        <v>61</v>
      </c>
      <c r="SUM47" s="342" t="s">
        <v>269</v>
      </c>
      <c r="SUN47" s="342" t="s">
        <v>61</v>
      </c>
      <c r="SUO47" s="342" t="s">
        <v>269</v>
      </c>
      <c r="SUP47" s="342" t="s">
        <v>61</v>
      </c>
      <c r="SUQ47" s="342" t="s">
        <v>269</v>
      </c>
      <c r="SUR47" s="342" t="s">
        <v>61</v>
      </c>
      <c r="SUS47" s="342" t="s">
        <v>269</v>
      </c>
      <c r="SUT47" s="342" t="s">
        <v>61</v>
      </c>
      <c r="SUU47" s="342" t="s">
        <v>269</v>
      </c>
      <c r="SUV47" s="342" t="s">
        <v>61</v>
      </c>
      <c r="SUW47" s="342" t="s">
        <v>269</v>
      </c>
      <c r="SUX47" s="342" t="s">
        <v>61</v>
      </c>
      <c r="SUY47" s="342" t="s">
        <v>269</v>
      </c>
      <c r="SUZ47" s="342" t="s">
        <v>61</v>
      </c>
      <c r="SVA47" s="342" t="s">
        <v>269</v>
      </c>
      <c r="SVB47" s="342" t="s">
        <v>61</v>
      </c>
      <c r="SVC47" s="342" t="s">
        <v>269</v>
      </c>
      <c r="SVD47" s="342" t="s">
        <v>61</v>
      </c>
      <c r="SVE47" s="342" t="s">
        <v>269</v>
      </c>
      <c r="SVF47" s="342" t="s">
        <v>61</v>
      </c>
      <c r="SVG47" s="342" t="s">
        <v>269</v>
      </c>
      <c r="SVH47" s="342" t="s">
        <v>61</v>
      </c>
      <c r="SVI47" s="342" t="s">
        <v>269</v>
      </c>
      <c r="SVJ47" s="342" t="s">
        <v>61</v>
      </c>
      <c r="SVK47" s="342" t="s">
        <v>269</v>
      </c>
      <c r="SVL47" s="342" t="s">
        <v>61</v>
      </c>
      <c r="SVM47" s="342" t="s">
        <v>269</v>
      </c>
      <c r="SVN47" s="342" t="s">
        <v>61</v>
      </c>
      <c r="SVO47" s="342" t="s">
        <v>269</v>
      </c>
      <c r="SVP47" s="342" t="s">
        <v>61</v>
      </c>
      <c r="SVQ47" s="342" t="s">
        <v>269</v>
      </c>
      <c r="SVR47" s="342" t="s">
        <v>61</v>
      </c>
      <c r="SVS47" s="342" t="s">
        <v>269</v>
      </c>
      <c r="SVT47" s="342" t="s">
        <v>61</v>
      </c>
      <c r="SVU47" s="342" t="s">
        <v>269</v>
      </c>
      <c r="SVV47" s="342" t="s">
        <v>61</v>
      </c>
      <c r="SVW47" s="342" t="s">
        <v>269</v>
      </c>
      <c r="SVX47" s="342" t="s">
        <v>61</v>
      </c>
      <c r="SVY47" s="342" t="s">
        <v>269</v>
      </c>
      <c r="SVZ47" s="342" t="s">
        <v>61</v>
      </c>
      <c r="SWA47" s="342" t="s">
        <v>269</v>
      </c>
      <c r="SWB47" s="342" t="s">
        <v>61</v>
      </c>
      <c r="SWC47" s="342" t="s">
        <v>269</v>
      </c>
      <c r="SWD47" s="342" t="s">
        <v>61</v>
      </c>
      <c r="SWE47" s="342" t="s">
        <v>269</v>
      </c>
      <c r="SWF47" s="342" t="s">
        <v>61</v>
      </c>
      <c r="SWG47" s="342" t="s">
        <v>269</v>
      </c>
      <c r="SWH47" s="342" t="s">
        <v>61</v>
      </c>
      <c r="SWI47" s="342" t="s">
        <v>269</v>
      </c>
      <c r="SWJ47" s="342" t="s">
        <v>61</v>
      </c>
      <c r="SWK47" s="342" t="s">
        <v>269</v>
      </c>
      <c r="SWL47" s="342" t="s">
        <v>61</v>
      </c>
      <c r="SWM47" s="342" t="s">
        <v>269</v>
      </c>
      <c r="SWN47" s="342" t="s">
        <v>61</v>
      </c>
      <c r="SWO47" s="342" t="s">
        <v>269</v>
      </c>
      <c r="SWP47" s="342" t="s">
        <v>61</v>
      </c>
      <c r="SWQ47" s="342" t="s">
        <v>269</v>
      </c>
      <c r="SWR47" s="342" t="s">
        <v>61</v>
      </c>
      <c r="SWS47" s="342" t="s">
        <v>269</v>
      </c>
      <c r="SWT47" s="342" t="s">
        <v>61</v>
      </c>
      <c r="SWU47" s="342" t="s">
        <v>269</v>
      </c>
      <c r="SWV47" s="342" t="s">
        <v>61</v>
      </c>
      <c r="SWW47" s="342" t="s">
        <v>269</v>
      </c>
      <c r="SWX47" s="342" t="s">
        <v>61</v>
      </c>
      <c r="SWY47" s="342" t="s">
        <v>269</v>
      </c>
      <c r="SWZ47" s="342" t="s">
        <v>61</v>
      </c>
      <c r="SXA47" s="342" t="s">
        <v>269</v>
      </c>
      <c r="SXB47" s="342" t="s">
        <v>61</v>
      </c>
      <c r="SXC47" s="342" t="s">
        <v>269</v>
      </c>
      <c r="SXD47" s="342" t="s">
        <v>61</v>
      </c>
      <c r="SXE47" s="342" t="s">
        <v>269</v>
      </c>
      <c r="SXF47" s="342" t="s">
        <v>61</v>
      </c>
      <c r="SXG47" s="342" t="s">
        <v>269</v>
      </c>
      <c r="SXH47" s="342" t="s">
        <v>61</v>
      </c>
      <c r="SXI47" s="342" t="s">
        <v>269</v>
      </c>
      <c r="SXJ47" s="342" t="s">
        <v>61</v>
      </c>
      <c r="SXK47" s="342" t="s">
        <v>269</v>
      </c>
      <c r="SXL47" s="342" t="s">
        <v>61</v>
      </c>
      <c r="SXM47" s="342" t="s">
        <v>269</v>
      </c>
      <c r="SXN47" s="342" t="s">
        <v>61</v>
      </c>
      <c r="SXO47" s="342" t="s">
        <v>269</v>
      </c>
      <c r="SXP47" s="342" t="s">
        <v>61</v>
      </c>
      <c r="SXQ47" s="342" t="s">
        <v>269</v>
      </c>
      <c r="SXR47" s="342" t="s">
        <v>61</v>
      </c>
      <c r="SXS47" s="342" t="s">
        <v>269</v>
      </c>
      <c r="SXT47" s="342" t="s">
        <v>61</v>
      </c>
      <c r="SXU47" s="342" t="s">
        <v>269</v>
      </c>
      <c r="SXV47" s="342" t="s">
        <v>61</v>
      </c>
      <c r="SXW47" s="342" t="s">
        <v>269</v>
      </c>
      <c r="SXX47" s="342" t="s">
        <v>61</v>
      </c>
      <c r="SXY47" s="342" t="s">
        <v>269</v>
      </c>
      <c r="SXZ47" s="342" t="s">
        <v>61</v>
      </c>
      <c r="SYA47" s="342" t="s">
        <v>269</v>
      </c>
      <c r="SYB47" s="342" t="s">
        <v>61</v>
      </c>
      <c r="SYC47" s="342" t="s">
        <v>269</v>
      </c>
      <c r="SYD47" s="342" t="s">
        <v>61</v>
      </c>
      <c r="SYE47" s="342" t="s">
        <v>269</v>
      </c>
      <c r="SYF47" s="342" t="s">
        <v>61</v>
      </c>
      <c r="SYG47" s="342" t="s">
        <v>269</v>
      </c>
      <c r="SYH47" s="342" t="s">
        <v>61</v>
      </c>
      <c r="SYI47" s="342" t="s">
        <v>269</v>
      </c>
      <c r="SYJ47" s="342" t="s">
        <v>61</v>
      </c>
      <c r="SYK47" s="342" t="s">
        <v>269</v>
      </c>
      <c r="SYL47" s="342" t="s">
        <v>61</v>
      </c>
      <c r="SYM47" s="342" t="s">
        <v>269</v>
      </c>
      <c r="SYN47" s="342" t="s">
        <v>61</v>
      </c>
      <c r="SYO47" s="342" t="s">
        <v>269</v>
      </c>
      <c r="SYP47" s="342" t="s">
        <v>61</v>
      </c>
      <c r="SYQ47" s="342" t="s">
        <v>269</v>
      </c>
      <c r="SYR47" s="342" t="s">
        <v>61</v>
      </c>
      <c r="SYS47" s="342" t="s">
        <v>269</v>
      </c>
      <c r="SYT47" s="342" t="s">
        <v>61</v>
      </c>
      <c r="SYU47" s="342" t="s">
        <v>269</v>
      </c>
      <c r="SYV47" s="342" t="s">
        <v>61</v>
      </c>
      <c r="SYW47" s="342" t="s">
        <v>269</v>
      </c>
      <c r="SYX47" s="342" t="s">
        <v>61</v>
      </c>
      <c r="SYY47" s="342" t="s">
        <v>269</v>
      </c>
      <c r="SYZ47" s="342" t="s">
        <v>61</v>
      </c>
      <c r="SZA47" s="342" t="s">
        <v>269</v>
      </c>
      <c r="SZB47" s="342" t="s">
        <v>61</v>
      </c>
      <c r="SZC47" s="342" t="s">
        <v>269</v>
      </c>
      <c r="SZD47" s="342" t="s">
        <v>61</v>
      </c>
      <c r="SZE47" s="342" t="s">
        <v>269</v>
      </c>
      <c r="SZF47" s="342" t="s">
        <v>61</v>
      </c>
      <c r="SZG47" s="342" t="s">
        <v>269</v>
      </c>
      <c r="SZH47" s="342" t="s">
        <v>61</v>
      </c>
      <c r="SZI47" s="342" t="s">
        <v>269</v>
      </c>
      <c r="SZJ47" s="342" t="s">
        <v>61</v>
      </c>
      <c r="SZK47" s="342" t="s">
        <v>269</v>
      </c>
      <c r="SZL47" s="342" t="s">
        <v>61</v>
      </c>
      <c r="SZM47" s="342" t="s">
        <v>269</v>
      </c>
      <c r="SZN47" s="342" t="s">
        <v>61</v>
      </c>
      <c r="SZO47" s="342" t="s">
        <v>269</v>
      </c>
      <c r="SZP47" s="342" t="s">
        <v>61</v>
      </c>
      <c r="SZQ47" s="342" t="s">
        <v>269</v>
      </c>
      <c r="SZR47" s="342" t="s">
        <v>61</v>
      </c>
      <c r="SZS47" s="342" t="s">
        <v>269</v>
      </c>
      <c r="SZT47" s="342" t="s">
        <v>61</v>
      </c>
      <c r="SZU47" s="342" t="s">
        <v>269</v>
      </c>
      <c r="SZV47" s="342" t="s">
        <v>61</v>
      </c>
      <c r="SZW47" s="342" t="s">
        <v>269</v>
      </c>
      <c r="SZX47" s="342" t="s">
        <v>61</v>
      </c>
      <c r="SZY47" s="342" t="s">
        <v>269</v>
      </c>
      <c r="SZZ47" s="342" t="s">
        <v>61</v>
      </c>
      <c r="TAA47" s="342" t="s">
        <v>269</v>
      </c>
      <c r="TAB47" s="342" t="s">
        <v>61</v>
      </c>
      <c r="TAC47" s="342" t="s">
        <v>269</v>
      </c>
      <c r="TAD47" s="342" t="s">
        <v>61</v>
      </c>
      <c r="TAE47" s="342" t="s">
        <v>269</v>
      </c>
      <c r="TAF47" s="342" t="s">
        <v>61</v>
      </c>
      <c r="TAG47" s="342" t="s">
        <v>269</v>
      </c>
      <c r="TAH47" s="342" t="s">
        <v>61</v>
      </c>
      <c r="TAI47" s="342" t="s">
        <v>269</v>
      </c>
      <c r="TAJ47" s="342" t="s">
        <v>61</v>
      </c>
      <c r="TAK47" s="342" t="s">
        <v>269</v>
      </c>
      <c r="TAL47" s="342" t="s">
        <v>61</v>
      </c>
      <c r="TAM47" s="342" t="s">
        <v>269</v>
      </c>
      <c r="TAN47" s="342" t="s">
        <v>61</v>
      </c>
      <c r="TAO47" s="342" t="s">
        <v>269</v>
      </c>
      <c r="TAP47" s="342" t="s">
        <v>61</v>
      </c>
      <c r="TAQ47" s="342" t="s">
        <v>269</v>
      </c>
      <c r="TAR47" s="342" t="s">
        <v>61</v>
      </c>
      <c r="TAS47" s="342" t="s">
        <v>269</v>
      </c>
      <c r="TAT47" s="342" t="s">
        <v>61</v>
      </c>
      <c r="TAU47" s="342" t="s">
        <v>269</v>
      </c>
      <c r="TAV47" s="342" t="s">
        <v>61</v>
      </c>
      <c r="TAW47" s="342" t="s">
        <v>269</v>
      </c>
      <c r="TAX47" s="342" t="s">
        <v>61</v>
      </c>
      <c r="TAY47" s="342" t="s">
        <v>269</v>
      </c>
      <c r="TAZ47" s="342" t="s">
        <v>61</v>
      </c>
      <c r="TBA47" s="342" t="s">
        <v>269</v>
      </c>
      <c r="TBB47" s="342" t="s">
        <v>61</v>
      </c>
      <c r="TBC47" s="342" t="s">
        <v>269</v>
      </c>
      <c r="TBD47" s="342" t="s">
        <v>61</v>
      </c>
      <c r="TBE47" s="342" t="s">
        <v>269</v>
      </c>
      <c r="TBF47" s="342" t="s">
        <v>61</v>
      </c>
      <c r="TBG47" s="342" t="s">
        <v>269</v>
      </c>
      <c r="TBH47" s="342" t="s">
        <v>61</v>
      </c>
      <c r="TBI47" s="342" t="s">
        <v>269</v>
      </c>
      <c r="TBJ47" s="342" t="s">
        <v>61</v>
      </c>
      <c r="TBK47" s="342" t="s">
        <v>269</v>
      </c>
      <c r="TBL47" s="342" t="s">
        <v>61</v>
      </c>
      <c r="TBM47" s="342" t="s">
        <v>269</v>
      </c>
      <c r="TBN47" s="342" t="s">
        <v>61</v>
      </c>
      <c r="TBO47" s="342" t="s">
        <v>269</v>
      </c>
      <c r="TBP47" s="342" t="s">
        <v>61</v>
      </c>
      <c r="TBQ47" s="342" t="s">
        <v>269</v>
      </c>
      <c r="TBR47" s="342" t="s">
        <v>61</v>
      </c>
      <c r="TBS47" s="342" t="s">
        <v>269</v>
      </c>
      <c r="TBT47" s="342" t="s">
        <v>61</v>
      </c>
      <c r="TBU47" s="342" t="s">
        <v>269</v>
      </c>
      <c r="TBV47" s="342" t="s">
        <v>61</v>
      </c>
      <c r="TBW47" s="342" t="s">
        <v>269</v>
      </c>
      <c r="TBX47" s="342" t="s">
        <v>61</v>
      </c>
      <c r="TBY47" s="342" t="s">
        <v>269</v>
      </c>
      <c r="TBZ47" s="342" t="s">
        <v>61</v>
      </c>
      <c r="TCA47" s="342" t="s">
        <v>269</v>
      </c>
      <c r="TCB47" s="342" t="s">
        <v>61</v>
      </c>
      <c r="TCC47" s="342" t="s">
        <v>269</v>
      </c>
      <c r="TCD47" s="342" t="s">
        <v>61</v>
      </c>
      <c r="TCE47" s="342" t="s">
        <v>269</v>
      </c>
      <c r="TCF47" s="342" t="s">
        <v>61</v>
      </c>
      <c r="TCG47" s="342" t="s">
        <v>269</v>
      </c>
      <c r="TCH47" s="342" t="s">
        <v>61</v>
      </c>
      <c r="TCI47" s="342" t="s">
        <v>269</v>
      </c>
      <c r="TCJ47" s="342" t="s">
        <v>61</v>
      </c>
      <c r="TCK47" s="342" t="s">
        <v>269</v>
      </c>
      <c r="TCL47" s="342" t="s">
        <v>61</v>
      </c>
      <c r="TCM47" s="342" t="s">
        <v>269</v>
      </c>
      <c r="TCN47" s="342" t="s">
        <v>61</v>
      </c>
      <c r="TCO47" s="342" t="s">
        <v>269</v>
      </c>
      <c r="TCP47" s="342" t="s">
        <v>61</v>
      </c>
      <c r="TCQ47" s="342" t="s">
        <v>269</v>
      </c>
      <c r="TCR47" s="342" t="s">
        <v>61</v>
      </c>
      <c r="TCS47" s="342" t="s">
        <v>269</v>
      </c>
      <c r="TCT47" s="342" t="s">
        <v>61</v>
      </c>
      <c r="TCU47" s="342" t="s">
        <v>269</v>
      </c>
      <c r="TCV47" s="342" t="s">
        <v>61</v>
      </c>
      <c r="TCW47" s="342" t="s">
        <v>269</v>
      </c>
      <c r="TCX47" s="342" t="s">
        <v>61</v>
      </c>
      <c r="TCY47" s="342" t="s">
        <v>269</v>
      </c>
      <c r="TCZ47" s="342" t="s">
        <v>61</v>
      </c>
      <c r="TDA47" s="342" t="s">
        <v>269</v>
      </c>
      <c r="TDB47" s="342" t="s">
        <v>61</v>
      </c>
      <c r="TDC47" s="342" t="s">
        <v>269</v>
      </c>
      <c r="TDD47" s="342" t="s">
        <v>61</v>
      </c>
      <c r="TDE47" s="342" t="s">
        <v>269</v>
      </c>
      <c r="TDF47" s="342" t="s">
        <v>61</v>
      </c>
      <c r="TDG47" s="342" t="s">
        <v>269</v>
      </c>
      <c r="TDH47" s="342" t="s">
        <v>61</v>
      </c>
      <c r="TDI47" s="342" t="s">
        <v>269</v>
      </c>
      <c r="TDJ47" s="342" t="s">
        <v>61</v>
      </c>
      <c r="TDK47" s="342" t="s">
        <v>269</v>
      </c>
      <c r="TDL47" s="342" t="s">
        <v>61</v>
      </c>
      <c r="TDM47" s="342" t="s">
        <v>269</v>
      </c>
      <c r="TDN47" s="342" t="s">
        <v>61</v>
      </c>
      <c r="TDO47" s="342" t="s">
        <v>269</v>
      </c>
      <c r="TDP47" s="342" t="s">
        <v>61</v>
      </c>
      <c r="TDQ47" s="342" t="s">
        <v>269</v>
      </c>
      <c r="TDR47" s="342" t="s">
        <v>61</v>
      </c>
      <c r="TDS47" s="342" t="s">
        <v>269</v>
      </c>
      <c r="TDT47" s="342" t="s">
        <v>61</v>
      </c>
      <c r="TDU47" s="342" t="s">
        <v>269</v>
      </c>
      <c r="TDV47" s="342" t="s">
        <v>61</v>
      </c>
      <c r="TDW47" s="342" t="s">
        <v>269</v>
      </c>
      <c r="TDX47" s="342" t="s">
        <v>61</v>
      </c>
      <c r="TDY47" s="342" t="s">
        <v>269</v>
      </c>
      <c r="TDZ47" s="342" t="s">
        <v>61</v>
      </c>
      <c r="TEA47" s="342" t="s">
        <v>269</v>
      </c>
      <c r="TEB47" s="342" t="s">
        <v>61</v>
      </c>
      <c r="TEC47" s="342" t="s">
        <v>269</v>
      </c>
      <c r="TED47" s="342" t="s">
        <v>61</v>
      </c>
      <c r="TEE47" s="342" t="s">
        <v>269</v>
      </c>
      <c r="TEF47" s="342" t="s">
        <v>61</v>
      </c>
      <c r="TEG47" s="342" t="s">
        <v>269</v>
      </c>
      <c r="TEH47" s="342" t="s">
        <v>61</v>
      </c>
      <c r="TEI47" s="342" t="s">
        <v>269</v>
      </c>
      <c r="TEJ47" s="342" t="s">
        <v>61</v>
      </c>
      <c r="TEK47" s="342" t="s">
        <v>269</v>
      </c>
      <c r="TEL47" s="342" t="s">
        <v>61</v>
      </c>
      <c r="TEM47" s="342" t="s">
        <v>269</v>
      </c>
      <c r="TEN47" s="342" t="s">
        <v>61</v>
      </c>
      <c r="TEO47" s="342" t="s">
        <v>269</v>
      </c>
      <c r="TEP47" s="342" t="s">
        <v>61</v>
      </c>
      <c r="TEQ47" s="342" t="s">
        <v>269</v>
      </c>
      <c r="TER47" s="342" t="s">
        <v>61</v>
      </c>
      <c r="TES47" s="342" t="s">
        <v>269</v>
      </c>
      <c r="TET47" s="342" t="s">
        <v>61</v>
      </c>
      <c r="TEU47" s="342" t="s">
        <v>269</v>
      </c>
      <c r="TEV47" s="342" t="s">
        <v>61</v>
      </c>
      <c r="TEW47" s="342" t="s">
        <v>269</v>
      </c>
      <c r="TEX47" s="342" t="s">
        <v>61</v>
      </c>
      <c r="TEY47" s="342" t="s">
        <v>269</v>
      </c>
      <c r="TEZ47" s="342" t="s">
        <v>61</v>
      </c>
      <c r="TFA47" s="342" t="s">
        <v>269</v>
      </c>
      <c r="TFB47" s="342" t="s">
        <v>61</v>
      </c>
      <c r="TFC47" s="342" t="s">
        <v>269</v>
      </c>
      <c r="TFD47" s="342" t="s">
        <v>61</v>
      </c>
      <c r="TFE47" s="342" t="s">
        <v>269</v>
      </c>
      <c r="TFF47" s="342" t="s">
        <v>61</v>
      </c>
      <c r="TFG47" s="342" t="s">
        <v>269</v>
      </c>
      <c r="TFH47" s="342" t="s">
        <v>61</v>
      </c>
      <c r="TFI47" s="342" t="s">
        <v>269</v>
      </c>
      <c r="TFJ47" s="342" t="s">
        <v>61</v>
      </c>
      <c r="TFK47" s="342" t="s">
        <v>269</v>
      </c>
      <c r="TFL47" s="342" t="s">
        <v>61</v>
      </c>
      <c r="TFM47" s="342" t="s">
        <v>269</v>
      </c>
      <c r="TFN47" s="342" t="s">
        <v>61</v>
      </c>
      <c r="TFO47" s="342" t="s">
        <v>269</v>
      </c>
      <c r="TFP47" s="342" t="s">
        <v>61</v>
      </c>
      <c r="TFQ47" s="342" t="s">
        <v>269</v>
      </c>
      <c r="TFR47" s="342" t="s">
        <v>61</v>
      </c>
      <c r="TFS47" s="342" t="s">
        <v>269</v>
      </c>
      <c r="TFT47" s="342" t="s">
        <v>61</v>
      </c>
      <c r="TFU47" s="342" t="s">
        <v>269</v>
      </c>
      <c r="TFV47" s="342" t="s">
        <v>61</v>
      </c>
      <c r="TFW47" s="342" t="s">
        <v>269</v>
      </c>
      <c r="TFX47" s="342" t="s">
        <v>61</v>
      </c>
      <c r="TFY47" s="342" t="s">
        <v>269</v>
      </c>
      <c r="TFZ47" s="342" t="s">
        <v>61</v>
      </c>
      <c r="TGA47" s="342" t="s">
        <v>269</v>
      </c>
      <c r="TGB47" s="342" t="s">
        <v>61</v>
      </c>
      <c r="TGC47" s="342" t="s">
        <v>269</v>
      </c>
      <c r="TGD47" s="342" t="s">
        <v>61</v>
      </c>
      <c r="TGE47" s="342" t="s">
        <v>269</v>
      </c>
      <c r="TGF47" s="342" t="s">
        <v>61</v>
      </c>
      <c r="TGG47" s="342" t="s">
        <v>269</v>
      </c>
      <c r="TGH47" s="342" t="s">
        <v>61</v>
      </c>
      <c r="TGI47" s="342" t="s">
        <v>269</v>
      </c>
      <c r="TGJ47" s="342" t="s">
        <v>61</v>
      </c>
      <c r="TGK47" s="342" t="s">
        <v>269</v>
      </c>
      <c r="TGL47" s="342" t="s">
        <v>61</v>
      </c>
      <c r="TGM47" s="342" t="s">
        <v>269</v>
      </c>
      <c r="TGN47" s="342" t="s">
        <v>61</v>
      </c>
      <c r="TGO47" s="342" t="s">
        <v>269</v>
      </c>
      <c r="TGP47" s="342" t="s">
        <v>61</v>
      </c>
      <c r="TGQ47" s="342" t="s">
        <v>269</v>
      </c>
      <c r="TGR47" s="342" t="s">
        <v>61</v>
      </c>
      <c r="TGS47" s="342" t="s">
        <v>269</v>
      </c>
      <c r="TGT47" s="342" t="s">
        <v>61</v>
      </c>
      <c r="TGU47" s="342" t="s">
        <v>269</v>
      </c>
      <c r="TGV47" s="342" t="s">
        <v>61</v>
      </c>
      <c r="TGW47" s="342" t="s">
        <v>269</v>
      </c>
      <c r="TGX47" s="342" t="s">
        <v>61</v>
      </c>
      <c r="TGY47" s="342" t="s">
        <v>269</v>
      </c>
      <c r="TGZ47" s="342" t="s">
        <v>61</v>
      </c>
      <c r="THA47" s="342" t="s">
        <v>269</v>
      </c>
      <c r="THB47" s="342" t="s">
        <v>61</v>
      </c>
      <c r="THC47" s="342" t="s">
        <v>269</v>
      </c>
      <c r="THD47" s="342" t="s">
        <v>61</v>
      </c>
      <c r="THE47" s="342" t="s">
        <v>269</v>
      </c>
      <c r="THF47" s="342" t="s">
        <v>61</v>
      </c>
      <c r="THG47" s="342" t="s">
        <v>269</v>
      </c>
      <c r="THH47" s="342" t="s">
        <v>61</v>
      </c>
      <c r="THI47" s="342" t="s">
        <v>269</v>
      </c>
      <c r="THJ47" s="342" t="s">
        <v>61</v>
      </c>
      <c r="THK47" s="342" t="s">
        <v>269</v>
      </c>
      <c r="THL47" s="342" t="s">
        <v>61</v>
      </c>
      <c r="THM47" s="342" t="s">
        <v>269</v>
      </c>
      <c r="THN47" s="342" t="s">
        <v>61</v>
      </c>
      <c r="THO47" s="342" t="s">
        <v>269</v>
      </c>
      <c r="THP47" s="342" t="s">
        <v>61</v>
      </c>
      <c r="THQ47" s="342" t="s">
        <v>269</v>
      </c>
      <c r="THR47" s="342" t="s">
        <v>61</v>
      </c>
      <c r="THS47" s="342" t="s">
        <v>269</v>
      </c>
      <c r="THT47" s="342" t="s">
        <v>61</v>
      </c>
      <c r="THU47" s="342" t="s">
        <v>269</v>
      </c>
      <c r="THV47" s="342" t="s">
        <v>61</v>
      </c>
      <c r="THW47" s="342" t="s">
        <v>269</v>
      </c>
      <c r="THX47" s="342" t="s">
        <v>61</v>
      </c>
      <c r="THY47" s="342" t="s">
        <v>269</v>
      </c>
      <c r="THZ47" s="342" t="s">
        <v>61</v>
      </c>
      <c r="TIA47" s="342" t="s">
        <v>269</v>
      </c>
      <c r="TIB47" s="342" t="s">
        <v>61</v>
      </c>
      <c r="TIC47" s="342" t="s">
        <v>269</v>
      </c>
      <c r="TID47" s="342" t="s">
        <v>61</v>
      </c>
      <c r="TIE47" s="342" t="s">
        <v>269</v>
      </c>
      <c r="TIF47" s="342" t="s">
        <v>61</v>
      </c>
      <c r="TIG47" s="342" t="s">
        <v>269</v>
      </c>
      <c r="TIH47" s="342" t="s">
        <v>61</v>
      </c>
      <c r="TII47" s="342" t="s">
        <v>269</v>
      </c>
      <c r="TIJ47" s="342" t="s">
        <v>61</v>
      </c>
      <c r="TIK47" s="342" t="s">
        <v>269</v>
      </c>
      <c r="TIL47" s="342" t="s">
        <v>61</v>
      </c>
      <c r="TIM47" s="342" t="s">
        <v>269</v>
      </c>
      <c r="TIN47" s="342" t="s">
        <v>61</v>
      </c>
      <c r="TIO47" s="342" t="s">
        <v>269</v>
      </c>
      <c r="TIP47" s="342" t="s">
        <v>61</v>
      </c>
      <c r="TIQ47" s="342" t="s">
        <v>269</v>
      </c>
      <c r="TIR47" s="342" t="s">
        <v>61</v>
      </c>
      <c r="TIS47" s="342" t="s">
        <v>269</v>
      </c>
      <c r="TIT47" s="342" t="s">
        <v>61</v>
      </c>
      <c r="TIU47" s="342" t="s">
        <v>269</v>
      </c>
      <c r="TIV47" s="342" t="s">
        <v>61</v>
      </c>
      <c r="TIW47" s="342" t="s">
        <v>269</v>
      </c>
      <c r="TIX47" s="342" t="s">
        <v>61</v>
      </c>
      <c r="TIY47" s="342" t="s">
        <v>269</v>
      </c>
      <c r="TIZ47" s="342" t="s">
        <v>61</v>
      </c>
      <c r="TJA47" s="342" t="s">
        <v>269</v>
      </c>
      <c r="TJB47" s="342" t="s">
        <v>61</v>
      </c>
      <c r="TJC47" s="342" t="s">
        <v>269</v>
      </c>
      <c r="TJD47" s="342" t="s">
        <v>61</v>
      </c>
      <c r="TJE47" s="342" t="s">
        <v>269</v>
      </c>
      <c r="TJF47" s="342" t="s">
        <v>61</v>
      </c>
      <c r="TJG47" s="342" t="s">
        <v>269</v>
      </c>
      <c r="TJH47" s="342" t="s">
        <v>61</v>
      </c>
      <c r="TJI47" s="342" t="s">
        <v>269</v>
      </c>
      <c r="TJJ47" s="342" t="s">
        <v>61</v>
      </c>
      <c r="TJK47" s="342" t="s">
        <v>269</v>
      </c>
      <c r="TJL47" s="342" t="s">
        <v>61</v>
      </c>
      <c r="TJM47" s="342" t="s">
        <v>269</v>
      </c>
      <c r="TJN47" s="342" t="s">
        <v>61</v>
      </c>
      <c r="TJO47" s="342" t="s">
        <v>269</v>
      </c>
      <c r="TJP47" s="342" t="s">
        <v>61</v>
      </c>
      <c r="TJQ47" s="342" t="s">
        <v>269</v>
      </c>
      <c r="TJR47" s="342" t="s">
        <v>61</v>
      </c>
      <c r="TJS47" s="342" t="s">
        <v>269</v>
      </c>
      <c r="TJT47" s="342" t="s">
        <v>61</v>
      </c>
      <c r="TJU47" s="342" t="s">
        <v>269</v>
      </c>
      <c r="TJV47" s="342" t="s">
        <v>61</v>
      </c>
      <c r="TJW47" s="342" t="s">
        <v>269</v>
      </c>
      <c r="TJX47" s="342" t="s">
        <v>61</v>
      </c>
      <c r="TJY47" s="342" t="s">
        <v>269</v>
      </c>
      <c r="TJZ47" s="342" t="s">
        <v>61</v>
      </c>
      <c r="TKA47" s="342" t="s">
        <v>269</v>
      </c>
      <c r="TKB47" s="342" t="s">
        <v>61</v>
      </c>
      <c r="TKC47" s="342" t="s">
        <v>269</v>
      </c>
      <c r="TKD47" s="342" t="s">
        <v>61</v>
      </c>
      <c r="TKE47" s="342" t="s">
        <v>269</v>
      </c>
      <c r="TKF47" s="342" t="s">
        <v>61</v>
      </c>
      <c r="TKG47" s="342" t="s">
        <v>269</v>
      </c>
      <c r="TKH47" s="342" t="s">
        <v>61</v>
      </c>
      <c r="TKI47" s="342" t="s">
        <v>269</v>
      </c>
      <c r="TKJ47" s="342" t="s">
        <v>61</v>
      </c>
      <c r="TKK47" s="342" t="s">
        <v>269</v>
      </c>
      <c r="TKL47" s="342" t="s">
        <v>61</v>
      </c>
      <c r="TKM47" s="342" t="s">
        <v>269</v>
      </c>
      <c r="TKN47" s="342" t="s">
        <v>61</v>
      </c>
      <c r="TKO47" s="342" t="s">
        <v>269</v>
      </c>
      <c r="TKP47" s="342" t="s">
        <v>61</v>
      </c>
      <c r="TKQ47" s="342" t="s">
        <v>269</v>
      </c>
      <c r="TKR47" s="342" t="s">
        <v>61</v>
      </c>
      <c r="TKS47" s="342" t="s">
        <v>269</v>
      </c>
      <c r="TKT47" s="342" t="s">
        <v>61</v>
      </c>
      <c r="TKU47" s="342" t="s">
        <v>269</v>
      </c>
      <c r="TKV47" s="342" t="s">
        <v>61</v>
      </c>
      <c r="TKW47" s="342" t="s">
        <v>269</v>
      </c>
      <c r="TKX47" s="342" t="s">
        <v>61</v>
      </c>
      <c r="TKY47" s="342" t="s">
        <v>269</v>
      </c>
      <c r="TKZ47" s="342" t="s">
        <v>61</v>
      </c>
      <c r="TLA47" s="342" t="s">
        <v>269</v>
      </c>
      <c r="TLB47" s="342" t="s">
        <v>61</v>
      </c>
      <c r="TLC47" s="342" t="s">
        <v>269</v>
      </c>
      <c r="TLD47" s="342" t="s">
        <v>61</v>
      </c>
      <c r="TLE47" s="342" t="s">
        <v>269</v>
      </c>
      <c r="TLF47" s="342" t="s">
        <v>61</v>
      </c>
      <c r="TLG47" s="342" t="s">
        <v>269</v>
      </c>
      <c r="TLH47" s="342" t="s">
        <v>61</v>
      </c>
      <c r="TLI47" s="342" t="s">
        <v>269</v>
      </c>
      <c r="TLJ47" s="342" t="s">
        <v>61</v>
      </c>
      <c r="TLK47" s="342" t="s">
        <v>269</v>
      </c>
      <c r="TLL47" s="342" t="s">
        <v>61</v>
      </c>
      <c r="TLM47" s="342" t="s">
        <v>269</v>
      </c>
      <c r="TLN47" s="342" t="s">
        <v>61</v>
      </c>
      <c r="TLO47" s="342" t="s">
        <v>269</v>
      </c>
      <c r="TLP47" s="342" t="s">
        <v>61</v>
      </c>
      <c r="TLQ47" s="342" t="s">
        <v>269</v>
      </c>
      <c r="TLR47" s="342" t="s">
        <v>61</v>
      </c>
      <c r="TLS47" s="342" t="s">
        <v>269</v>
      </c>
      <c r="TLT47" s="342" t="s">
        <v>61</v>
      </c>
      <c r="TLU47" s="342" t="s">
        <v>269</v>
      </c>
      <c r="TLV47" s="342" t="s">
        <v>61</v>
      </c>
      <c r="TLW47" s="342" t="s">
        <v>269</v>
      </c>
      <c r="TLX47" s="342" t="s">
        <v>61</v>
      </c>
      <c r="TLY47" s="342" t="s">
        <v>269</v>
      </c>
      <c r="TLZ47" s="342" t="s">
        <v>61</v>
      </c>
      <c r="TMA47" s="342" t="s">
        <v>269</v>
      </c>
      <c r="TMB47" s="342" t="s">
        <v>61</v>
      </c>
      <c r="TMC47" s="342" t="s">
        <v>269</v>
      </c>
      <c r="TMD47" s="342" t="s">
        <v>61</v>
      </c>
      <c r="TME47" s="342" t="s">
        <v>269</v>
      </c>
      <c r="TMF47" s="342" t="s">
        <v>61</v>
      </c>
      <c r="TMG47" s="342" t="s">
        <v>269</v>
      </c>
      <c r="TMH47" s="342" t="s">
        <v>61</v>
      </c>
      <c r="TMI47" s="342" t="s">
        <v>269</v>
      </c>
      <c r="TMJ47" s="342" t="s">
        <v>61</v>
      </c>
      <c r="TMK47" s="342" t="s">
        <v>269</v>
      </c>
      <c r="TML47" s="342" t="s">
        <v>61</v>
      </c>
      <c r="TMM47" s="342" t="s">
        <v>269</v>
      </c>
      <c r="TMN47" s="342" t="s">
        <v>61</v>
      </c>
      <c r="TMO47" s="342" t="s">
        <v>269</v>
      </c>
      <c r="TMP47" s="342" t="s">
        <v>61</v>
      </c>
      <c r="TMQ47" s="342" t="s">
        <v>269</v>
      </c>
      <c r="TMR47" s="342" t="s">
        <v>61</v>
      </c>
      <c r="TMS47" s="342" t="s">
        <v>269</v>
      </c>
      <c r="TMT47" s="342" t="s">
        <v>61</v>
      </c>
      <c r="TMU47" s="342" t="s">
        <v>269</v>
      </c>
      <c r="TMV47" s="342" t="s">
        <v>61</v>
      </c>
      <c r="TMW47" s="342" t="s">
        <v>269</v>
      </c>
      <c r="TMX47" s="342" t="s">
        <v>61</v>
      </c>
      <c r="TMY47" s="342" t="s">
        <v>269</v>
      </c>
      <c r="TMZ47" s="342" t="s">
        <v>61</v>
      </c>
      <c r="TNA47" s="342" t="s">
        <v>269</v>
      </c>
      <c r="TNB47" s="342" t="s">
        <v>61</v>
      </c>
      <c r="TNC47" s="342" t="s">
        <v>269</v>
      </c>
      <c r="TND47" s="342" t="s">
        <v>61</v>
      </c>
      <c r="TNE47" s="342" t="s">
        <v>269</v>
      </c>
      <c r="TNF47" s="342" t="s">
        <v>61</v>
      </c>
      <c r="TNG47" s="342" t="s">
        <v>269</v>
      </c>
      <c r="TNH47" s="342" t="s">
        <v>61</v>
      </c>
      <c r="TNI47" s="342" t="s">
        <v>269</v>
      </c>
      <c r="TNJ47" s="342" t="s">
        <v>61</v>
      </c>
      <c r="TNK47" s="342" t="s">
        <v>269</v>
      </c>
      <c r="TNL47" s="342" t="s">
        <v>61</v>
      </c>
      <c r="TNM47" s="342" t="s">
        <v>269</v>
      </c>
      <c r="TNN47" s="342" t="s">
        <v>61</v>
      </c>
      <c r="TNO47" s="342" t="s">
        <v>269</v>
      </c>
      <c r="TNP47" s="342" t="s">
        <v>61</v>
      </c>
      <c r="TNQ47" s="342" t="s">
        <v>269</v>
      </c>
      <c r="TNR47" s="342" t="s">
        <v>61</v>
      </c>
      <c r="TNS47" s="342" t="s">
        <v>269</v>
      </c>
      <c r="TNT47" s="342" t="s">
        <v>61</v>
      </c>
      <c r="TNU47" s="342" t="s">
        <v>269</v>
      </c>
      <c r="TNV47" s="342" t="s">
        <v>61</v>
      </c>
      <c r="TNW47" s="342" t="s">
        <v>269</v>
      </c>
      <c r="TNX47" s="342" t="s">
        <v>61</v>
      </c>
      <c r="TNY47" s="342" t="s">
        <v>269</v>
      </c>
      <c r="TNZ47" s="342" t="s">
        <v>61</v>
      </c>
      <c r="TOA47" s="342" t="s">
        <v>269</v>
      </c>
      <c r="TOB47" s="342" t="s">
        <v>61</v>
      </c>
      <c r="TOC47" s="342" t="s">
        <v>269</v>
      </c>
      <c r="TOD47" s="342" t="s">
        <v>61</v>
      </c>
      <c r="TOE47" s="342" t="s">
        <v>269</v>
      </c>
      <c r="TOF47" s="342" t="s">
        <v>61</v>
      </c>
      <c r="TOG47" s="342" t="s">
        <v>269</v>
      </c>
      <c r="TOH47" s="342" t="s">
        <v>61</v>
      </c>
      <c r="TOI47" s="342" t="s">
        <v>269</v>
      </c>
      <c r="TOJ47" s="342" t="s">
        <v>61</v>
      </c>
      <c r="TOK47" s="342" t="s">
        <v>269</v>
      </c>
      <c r="TOL47" s="342" t="s">
        <v>61</v>
      </c>
      <c r="TOM47" s="342" t="s">
        <v>269</v>
      </c>
      <c r="TON47" s="342" t="s">
        <v>61</v>
      </c>
      <c r="TOO47" s="342" t="s">
        <v>269</v>
      </c>
      <c r="TOP47" s="342" t="s">
        <v>61</v>
      </c>
      <c r="TOQ47" s="342" t="s">
        <v>269</v>
      </c>
      <c r="TOR47" s="342" t="s">
        <v>61</v>
      </c>
      <c r="TOS47" s="342" t="s">
        <v>269</v>
      </c>
      <c r="TOT47" s="342" t="s">
        <v>61</v>
      </c>
      <c r="TOU47" s="342" t="s">
        <v>269</v>
      </c>
      <c r="TOV47" s="342" t="s">
        <v>61</v>
      </c>
      <c r="TOW47" s="342" t="s">
        <v>269</v>
      </c>
      <c r="TOX47" s="342" t="s">
        <v>61</v>
      </c>
      <c r="TOY47" s="342" t="s">
        <v>269</v>
      </c>
      <c r="TOZ47" s="342" t="s">
        <v>61</v>
      </c>
      <c r="TPA47" s="342" t="s">
        <v>269</v>
      </c>
      <c r="TPB47" s="342" t="s">
        <v>61</v>
      </c>
      <c r="TPC47" s="342" t="s">
        <v>269</v>
      </c>
      <c r="TPD47" s="342" t="s">
        <v>61</v>
      </c>
      <c r="TPE47" s="342" t="s">
        <v>269</v>
      </c>
      <c r="TPF47" s="342" t="s">
        <v>61</v>
      </c>
      <c r="TPG47" s="342" t="s">
        <v>269</v>
      </c>
      <c r="TPH47" s="342" t="s">
        <v>61</v>
      </c>
      <c r="TPI47" s="342" t="s">
        <v>269</v>
      </c>
      <c r="TPJ47" s="342" t="s">
        <v>61</v>
      </c>
      <c r="TPK47" s="342" t="s">
        <v>269</v>
      </c>
      <c r="TPL47" s="342" t="s">
        <v>61</v>
      </c>
      <c r="TPM47" s="342" t="s">
        <v>269</v>
      </c>
      <c r="TPN47" s="342" t="s">
        <v>61</v>
      </c>
      <c r="TPO47" s="342" t="s">
        <v>269</v>
      </c>
      <c r="TPP47" s="342" t="s">
        <v>61</v>
      </c>
      <c r="TPQ47" s="342" t="s">
        <v>269</v>
      </c>
      <c r="TPR47" s="342" t="s">
        <v>61</v>
      </c>
      <c r="TPS47" s="342" t="s">
        <v>269</v>
      </c>
      <c r="TPT47" s="342" t="s">
        <v>61</v>
      </c>
      <c r="TPU47" s="342" t="s">
        <v>269</v>
      </c>
      <c r="TPV47" s="342" t="s">
        <v>61</v>
      </c>
      <c r="TPW47" s="342" t="s">
        <v>269</v>
      </c>
      <c r="TPX47" s="342" t="s">
        <v>61</v>
      </c>
      <c r="TPY47" s="342" t="s">
        <v>269</v>
      </c>
      <c r="TPZ47" s="342" t="s">
        <v>61</v>
      </c>
      <c r="TQA47" s="342" t="s">
        <v>269</v>
      </c>
      <c r="TQB47" s="342" t="s">
        <v>61</v>
      </c>
      <c r="TQC47" s="342" t="s">
        <v>269</v>
      </c>
      <c r="TQD47" s="342" t="s">
        <v>61</v>
      </c>
      <c r="TQE47" s="342" t="s">
        <v>269</v>
      </c>
      <c r="TQF47" s="342" t="s">
        <v>61</v>
      </c>
      <c r="TQG47" s="342" t="s">
        <v>269</v>
      </c>
      <c r="TQH47" s="342" t="s">
        <v>61</v>
      </c>
      <c r="TQI47" s="342" t="s">
        <v>269</v>
      </c>
      <c r="TQJ47" s="342" t="s">
        <v>61</v>
      </c>
      <c r="TQK47" s="342" t="s">
        <v>269</v>
      </c>
      <c r="TQL47" s="342" t="s">
        <v>61</v>
      </c>
      <c r="TQM47" s="342" t="s">
        <v>269</v>
      </c>
      <c r="TQN47" s="342" t="s">
        <v>61</v>
      </c>
      <c r="TQO47" s="342" t="s">
        <v>269</v>
      </c>
      <c r="TQP47" s="342" t="s">
        <v>61</v>
      </c>
      <c r="TQQ47" s="342" t="s">
        <v>269</v>
      </c>
      <c r="TQR47" s="342" t="s">
        <v>61</v>
      </c>
      <c r="TQS47" s="342" t="s">
        <v>269</v>
      </c>
      <c r="TQT47" s="342" t="s">
        <v>61</v>
      </c>
      <c r="TQU47" s="342" t="s">
        <v>269</v>
      </c>
      <c r="TQV47" s="342" t="s">
        <v>61</v>
      </c>
      <c r="TQW47" s="342" t="s">
        <v>269</v>
      </c>
      <c r="TQX47" s="342" t="s">
        <v>61</v>
      </c>
      <c r="TQY47" s="342" t="s">
        <v>269</v>
      </c>
      <c r="TQZ47" s="342" t="s">
        <v>61</v>
      </c>
      <c r="TRA47" s="342" t="s">
        <v>269</v>
      </c>
      <c r="TRB47" s="342" t="s">
        <v>61</v>
      </c>
      <c r="TRC47" s="342" t="s">
        <v>269</v>
      </c>
      <c r="TRD47" s="342" t="s">
        <v>61</v>
      </c>
      <c r="TRE47" s="342" t="s">
        <v>269</v>
      </c>
      <c r="TRF47" s="342" t="s">
        <v>61</v>
      </c>
      <c r="TRG47" s="342" t="s">
        <v>269</v>
      </c>
      <c r="TRH47" s="342" t="s">
        <v>61</v>
      </c>
      <c r="TRI47" s="342" t="s">
        <v>269</v>
      </c>
      <c r="TRJ47" s="342" t="s">
        <v>61</v>
      </c>
      <c r="TRK47" s="342" t="s">
        <v>269</v>
      </c>
      <c r="TRL47" s="342" t="s">
        <v>61</v>
      </c>
      <c r="TRM47" s="342" t="s">
        <v>269</v>
      </c>
      <c r="TRN47" s="342" t="s">
        <v>61</v>
      </c>
      <c r="TRO47" s="342" t="s">
        <v>269</v>
      </c>
      <c r="TRP47" s="342" t="s">
        <v>61</v>
      </c>
      <c r="TRQ47" s="342" t="s">
        <v>269</v>
      </c>
      <c r="TRR47" s="342" t="s">
        <v>61</v>
      </c>
      <c r="TRS47" s="342" t="s">
        <v>269</v>
      </c>
      <c r="TRT47" s="342" t="s">
        <v>61</v>
      </c>
      <c r="TRU47" s="342" t="s">
        <v>269</v>
      </c>
      <c r="TRV47" s="342" t="s">
        <v>61</v>
      </c>
      <c r="TRW47" s="342" t="s">
        <v>269</v>
      </c>
      <c r="TRX47" s="342" t="s">
        <v>61</v>
      </c>
      <c r="TRY47" s="342" t="s">
        <v>269</v>
      </c>
      <c r="TRZ47" s="342" t="s">
        <v>61</v>
      </c>
      <c r="TSA47" s="342" t="s">
        <v>269</v>
      </c>
      <c r="TSB47" s="342" t="s">
        <v>61</v>
      </c>
      <c r="TSC47" s="342" t="s">
        <v>269</v>
      </c>
      <c r="TSD47" s="342" t="s">
        <v>61</v>
      </c>
      <c r="TSE47" s="342" t="s">
        <v>269</v>
      </c>
      <c r="TSF47" s="342" t="s">
        <v>61</v>
      </c>
      <c r="TSG47" s="342" t="s">
        <v>269</v>
      </c>
      <c r="TSH47" s="342" t="s">
        <v>61</v>
      </c>
      <c r="TSI47" s="342" t="s">
        <v>269</v>
      </c>
      <c r="TSJ47" s="342" t="s">
        <v>61</v>
      </c>
      <c r="TSK47" s="342" t="s">
        <v>269</v>
      </c>
      <c r="TSL47" s="342" t="s">
        <v>61</v>
      </c>
      <c r="TSM47" s="342" t="s">
        <v>269</v>
      </c>
      <c r="TSN47" s="342" t="s">
        <v>61</v>
      </c>
      <c r="TSO47" s="342" t="s">
        <v>269</v>
      </c>
      <c r="TSP47" s="342" t="s">
        <v>61</v>
      </c>
      <c r="TSQ47" s="342" t="s">
        <v>269</v>
      </c>
      <c r="TSR47" s="342" t="s">
        <v>61</v>
      </c>
      <c r="TSS47" s="342" t="s">
        <v>269</v>
      </c>
      <c r="TST47" s="342" t="s">
        <v>61</v>
      </c>
      <c r="TSU47" s="342" t="s">
        <v>269</v>
      </c>
      <c r="TSV47" s="342" t="s">
        <v>61</v>
      </c>
      <c r="TSW47" s="342" t="s">
        <v>269</v>
      </c>
      <c r="TSX47" s="342" t="s">
        <v>61</v>
      </c>
      <c r="TSY47" s="342" t="s">
        <v>269</v>
      </c>
      <c r="TSZ47" s="342" t="s">
        <v>61</v>
      </c>
      <c r="TTA47" s="342" t="s">
        <v>269</v>
      </c>
      <c r="TTB47" s="342" t="s">
        <v>61</v>
      </c>
      <c r="TTC47" s="342" t="s">
        <v>269</v>
      </c>
      <c r="TTD47" s="342" t="s">
        <v>61</v>
      </c>
      <c r="TTE47" s="342" t="s">
        <v>269</v>
      </c>
      <c r="TTF47" s="342" t="s">
        <v>61</v>
      </c>
      <c r="TTG47" s="342" t="s">
        <v>269</v>
      </c>
      <c r="TTH47" s="342" t="s">
        <v>61</v>
      </c>
      <c r="TTI47" s="342" t="s">
        <v>269</v>
      </c>
      <c r="TTJ47" s="342" t="s">
        <v>61</v>
      </c>
      <c r="TTK47" s="342" t="s">
        <v>269</v>
      </c>
      <c r="TTL47" s="342" t="s">
        <v>61</v>
      </c>
      <c r="TTM47" s="342" t="s">
        <v>269</v>
      </c>
      <c r="TTN47" s="342" t="s">
        <v>61</v>
      </c>
      <c r="TTO47" s="342" t="s">
        <v>269</v>
      </c>
      <c r="TTP47" s="342" t="s">
        <v>61</v>
      </c>
      <c r="TTQ47" s="342" t="s">
        <v>269</v>
      </c>
      <c r="TTR47" s="342" t="s">
        <v>61</v>
      </c>
      <c r="TTS47" s="342" t="s">
        <v>269</v>
      </c>
      <c r="TTT47" s="342" t="s">
        <v>61</v>
      </c>
      <c r="TTU47" s="342" t="s">
        <v>269</v>
      </c>
      <c r="TTV47" s="342" t="s">
        <v>61</v>
      </c>
      <c r="TTW47" s="342" t="s">
        <v>269</v>
      </c>
      <c r="TTX47" s="342" t="s">
        <v>61</v>
      </c>
      <c r="TTY47" s="342" t="s">
        <v>269</v>
      </c>
      <c r="TTZ47" s="342" t="s">
        <v>61</v>
      </c>
      <c r="TUA47" s="342" t="s">
        <v>269</v>
      </c>
      <c r="TUB47" s="342" t="s">
        <v>61</v>
      </c>
      <c r="TUC47" s="342" t="s">
        <v>269</v>
      </c>
      <c r="TUD47" s="342" t="s">
        <v>61</v>
      </c>
      <c r="TUE47" s="342" t="s">
        <v>269</v>
      </c>
      <c r="TUF47" s="342" t="s">
        <v>61</v>
      </c>
      <c r="TUG47" s="342" t="s">
        <v>269</v>
      </c>
      <c r="TUH47" s="342" t="s">
        <v>61</v>
      </c>
      <c r="TUI47" s="342" t="s">
        <v>269</v>
      </c>
      <c r="TUJ47" s="342" t="s">
        <v>61</v>
      </c>
      <c r="TUK47" s="342" t="s">
        <v>269</v>
      </c>
      <c r="TUL47" s="342" t="s">
        <v>61</v>
      </c>
      <c r="TUM47" s="342" t="s">
        <v>269</v>
      </c>
      <c r="TUN47" s="342" t="s">
        <v>61</v>
      </c>
      <c r="TUO47" s="342" t="s">
        <v>269</v>
      </c>
      <c r="TUP47" s="342" t="s">
        <v>61</v>
      </c>
      <c r="TUQ47" s="342" t="s">
        <v>269</v>
      </c>
      <c r="TUR47" s="342" t="s">
        <v>61</v>
      </c>
      <c r="TUS47" s="342" t="s">
        <v>269</v>
      </c>
      <c r="TUT47" s="342" t="s">
        <v>61</v>
      </c>
      <c r="TUU47" s="342" t="s">
        <v>269</v>
      </c>
      <c r="TUV47" s="342" t="s">
        <v>61</v>
      </c>
      <c r="TUW47" s="342" t="s">
        <v>269</v>
      </c>
      <c r="TUX47" s="342" t="s">
        <v>61</v>
      </c>
      <c r="TUY47" s="342" t="s">
        <v>269</v>
      </c>
      <c r="TUZ47" s="342" t="s">
        <v>61</v>
      </c>
      <c r="TVA47" s="342" t="s">
        <v>269</v>
      </c>
      <c r="TVB47" s="342" t="s">
        <v>61</v>
      </c>
      <c r="TVC47" s="342" t="s">
        <v>269</v>
      </c>
      <c r="TVD47" s="342" t="s">
        <v>61</v>
      </c>
      <c r="TVE47" s="342" t="s">
        <v>269</v>
      </c>
      <c r="TVF47" s="342" t="s">
        <v>61</v>
      </c>
      <c r="TVG47" s="342" t="s">
        <v>269</v>
      </c>
      <c r="TVH47" s="342" t="s">
        <v>61</v>
      </c>
      <c r="TVI47" s="342" t="s">
        <v>269</v>
      </c>
      <c r="TVJ47" s="342" t="s">
        <v>61</v>
      </c>
      <c r="TVK47" s="342" t="s">
        <v>269</v>
      </c>
      <c r="TVL47" s="342" t="s">
        <v>61</v>
      </c>
      <c r="TVM47" s="342" t="s">
        <v>269</v>
      </c>
      <c r="TVN47" s="342" t="s">
        <v>61</v>
      </c>
      <c r="TVO47" s="342" t="s">
        <v>269</v>
      </c>
      <c r="TVP47" s="342" t="s">
        <v>61</v>
      </c>
      <c r="TVQ47" s="342" t="s">
        <v>269</v>
      </c>
      <c r="TVR47" s="342" t="s">
        <v>61</v>
      </c>
      <c r="TVS47" s="342" t="s">
        <v>269</v>
      </c>
      <c r="TVT47" s="342" t="s">
        <v>61</v>
      </c>
      <c r="TVU47" s="342" t="s">
        <v>269</v>
      </c>
      <c r="TVV47" s="342" t="s">
        <v>61</v>
      </c>
      <c r="TVW47" s="342" t="s">
        <v>269</v>
      </c>
      <c r="TVX47" s="342" t="s">
        <v>61</v>
      </c>
      <c r="TVY47" s="342" t="s">
        <v>269</v>
      </c>
      <c r="TVZ47" s="342" t="s">
        <v>61</v>
      </c>
      <c r="TWA47" s="342" t="s">
        <v>269</v>
      </c>
      <c r="TWB47" s="342" t="s">
        <v>61</v>
      </c>
      <c r="TWC47" s="342" t="s">
        <v>269</v>
      </c>
      <c r="TWD47" s="342" t="s">
        <v>61</v>
      </c>
      <c r="TWE47" s="342" t="s">
        <v>269</v>
      </c>
      <c r="TWF47" s="342" t="s">
        <v>61</v>
      </c>
      <c r="TWG47" s="342" t="s">
        <v>269</v>
      </c>
      <c r="TWH47" s="342" t="s">
        <v>61</v>
      </c>
      <c r="TWI47" s="342" t="s">
        <v>269</v>
      </c>
      <c r="TWJ47" s="342" t="s">
        <v>61</v>
      </c>
      <c r="TWK47" s="342" t="s">
        <v>269</v>
      </c>
      <c r="TWL47" s="342" t="s">
        <v>61</v>
      </c>
      <c r="TWM47" s="342" t="s">
        <v>269</v>
      </c>
      <c r="TWN47" s="342" t="s">
        <v>61</v>
      </c>
      <c r="TWO47" s="342" t="s">
        <v>269</v>
      </c>
      <c r="TWP47" s="342" t="s">
        <v>61</v>
      </c>
      <c r="TWQ47" s="342" t="s">
        <v>269</v>
      </c>
      <c r="TWR47" s="342" t="s">
        <v>61</v>
      </c>
      <c r="TWS47" s="342" t="s">
        <v>269</v>
      </c>
      <c r="TWT47" s="342" t="s">
        <v>61</v>
      </c>
      <c r="TWU47" s="342" t="s">
        <v>269</v>
      </c>
      <c r="TWV47" s="342" t="s">
        <v>61</v>
      </c>
      <c r="TWW47" s="342" t="s">
        <v>269</v>
      </c>
      <c r="TWX47" s="342" t="s">
        <v>61</v>
      </c>
      <c r="TWY47" s="342" t="s">
        <v>269</v>
      </c>
      <c r="TWZ47" s="342" t="s">
        <v>61</v>
      </c>
      <c r="TXA47" s="342" t="s">
        <v>269</v>
      </c>
      <c r="TXB47" s="342" t="s">
        <v>61</v>
      </c>
      <c r="TXC47" s="342" t="s">
        <v>269</v>
      </c>
      <c r="TXD47" s="342" t="s">
        <v>61</v>
      </c>
      <c r="TXE47" s="342" t="s">
        <v>269</v>
      </c>
      <c r="TXF47" s="342" t="s">
        <v>61</v>
      </c>
      <c r="TXG47" s="342" t="s">
        <v>269</v>
      </c>
      <c r="TXH47" s="342" t="s">
        <v>61</v>
      </c>
      <c r="TXI47" s="342" t="s">
        <v>269</v>
      </c>
      <c r="TXJ47" s="342" t="s">
        <v>61</v>
      </c>
      <c r="TXK47" s="342" t="s">
        <v>269</v>
      </c>
      <c r="TXL47" s="342" t="s">
        <v>61</v>
      </c>
      <c r="TXM47" s="342" t="s">
        <v>269</v>
      </c>
      <c r="TXN47" s="342" t="s">
        <v>61</v>
      </c>
      <c r="TXO47" s="342" t="s">
        <v>269</v>
      </c>
      <c r="TXP47" s="342" t="s">
        <v>61</v>
      </c>
      <c r="TXQ47" s="342" t="s">
        <v>269</v>
      </c>
      <c r="TXR47" s="342" t="s">
        <v>61</v>
      </c>
      <c r="TXS47" s="342" t="s">
        <v>269</v>
      </c>
      <c r="TXT47" s="342" t="s">
        <v>61</v>
      </c>
      <c r="TXU47" s="342" t="s">
        <v>269</v>
      </c>
      <c r="TXV47" s="342" t="s">
        <v>61</v>
      </c>
      <c r="TXW47" s="342" t="s">
        <v>269</v>
      </c>
      <c r="TXX47" s="342" t="s">
        <v>61</v>
      </c>
      <c r="TXY47" s="342" t="s">
        <v>269</v>
      </c>
      <c r="TXZ47" s="342" t="s">
        <v>61</v>
      </c>
      <c r="TYA47" s="342" t="s">
        <v>269</v>
      </c>
      <c r="TYB47" s="342" t="s">
        <v>61</v>
      </c>
      <c r="TYC47" s="342" t="s">
        <v>269</v>
      </c>
      <c r="TYD47" s="342" t="s">
        <v>61</v>
      </c>
      <c r="TYE47" s="342" t="s">
        <v>269</v>
      </c>
      <c r="TYF47" s="342" t="s">
        <v>61</v>
      </c>
      <c r="TYG47" s="342" t="s">
        <v>269</v>
      </c>
      <c r="TYH47" s="342" t="s">
        <v>61</v>
      </c>
      <c r="TYI47" s="342" t="s">
        <v>269</v>
      </c>
      <c r="TYJ47" s="342" t="s">
        <v>61</v>
      </c>
      <c r="TYK47" s="342" t="s">
        <v>269</v>
      </c>
      <c r="TYL47" s="342" t="s">
        <v>61</v>
      </c>
      <c r="TYM47" s="342" t="s">
        <v>269</v>
      </c>
      <c r="TYN47" s="342" t="s">
        <v>61</v>
      </c>
      <c r="TYO47" s="342" t="s">
        <v>269</v>
      </c>
      <c r="TYP47" s="342" t="s">
        <v>61</v>
      </c>
      <c r="TYQ47" s="342" t="s">
        <v>269</v>
      </c>
      <c r="TYR47" s="342" t="s">
        <v>61</v>
      </c>
      <c r="TYS47" s="342" t="s">
        <v>269</v>
      </c>
      <c r="TYT47" s="342" t="s">
        <v>61</v>
      </c>
      <c r="TYU47" s="342" t="s">
        <v>269</v>
      </c>
      <c r="TYV47" s="342" t="s">
        <v>61</v>
      </c>
      <c r="TYW47" s="342" t="s">
        <v>269</v>
      </c>
      <c r="TYX47" s="342" t="s">
        <v>61</v>
      </c>
      <c r="TYY47" s="342" t="s">
        <v>269</v>
      </c>
      <c r="TYZ47" s="342" t="s">
        <v>61</v>
      </c>
      <c r="TZA47" s="342" t="s">
        <v>269</v>
      </c>
      <c r="TZB47" s="342" t="s">
        <v>61</v>
      </c>
      <c r="TZC47" s="342" t="s">
        <v>269</v>
      </c>
      <c r="TZD47" s="342" t="s">
        <v>61</v>
      </c>
      <c r="TZE47" s="342" t="s">
        <v>269</v>
      </c>
      <c r="TZF47" s="342" t="s">
        <v>61</v>
      </c>
      <c r="TZG47" s="342" t="s">
        <v>269</v>
      </c>
      <c r="TZH47" s="342" t="s">
        <v>61</v>
      </c>
      <c r="TZI47" s="342" t="s">
        <v>269</v>
      </c>
      <c r="TZJ47" s="342" t="s">
        <v>61</v>
      </c>
      <c r="TZK47" s="342" t="s">
        <v>269</v>
      </c>
      <c r="TZL47" s="342" t="s">
        <v>61</v>
      </c>
      <c r="TZM47" s="342" t="s">
        <v>269</v>
      </c>
      <c r="TZN47" s="342" t="s">
        <v>61</v>
      </c>
      <c r="TZO47" s="342" t="s">
        <v>269</v>
      </c>
      <c r="TZP47" s="342" t="s">
        <v>61</v>
      </c>
      <c r="TZQ47" s="342" t="s">
        <v>269</v>
      </c>
      <c r="TZR47" s="342" t="s">
        <v>61</v>
      </c>
      <c r="TZS47" s="342" t="s">
        <v>269</v>
      </c>
      <c r="TZT47" s="342" t="s">
        <v>61</v>
      </c>
      <c r="TZU47" s="342" t="s">
        <v>269</v>
      </c>
      <c r="TZV47" s="342" t="s">
        <v>61</v>
      </c>
      <c r="TZW47" s="342" t="s">
        <v>269</v>
      </c>
      <c r="TZX47" s="342" t="s">
        <v>61</v>
      </c>
      <c r="TZY47" s="342" t="s">
        <v>269</v>
      </c>
      <c r="TZZ47" s="342" t="s">
        <v>61</v>
      </c>
      <c r="UAA47" s="342" t="s">
        <v>269</v>
      </c>
      <c r="UAB47" s="342" t="s">
        <v>61</v>
      </c>
      <c r="UAC47" s="342" t="s">
        <v>269</v>
      </c>
      <c r="UAD47" s="342" t="s">
        <v>61</v>
      </c>
      <c r="UAE47" s="342" t="s">
        <v>269</v>
      </c>
      <c r="UAF47" s="342" t="s">
        <v>61</v>
      </c>
      <c r="UAG47" s="342" t="s">
        <v>269</v>
      </c>
      <c r="UAH47" s="342" t="s">
        <v>61</v>
      </c>
      <c r="UAI47" s="342" t="s">
        <v>269</v>
      </c>
      <c r="UAJ47" s="342" t="s">
        <v>61</v>
      </c>
      <c r="UAK47" s="342" t="s">
        <v>269</v>
      </c>
      <c r="UAL47" s="342" t="s">
        <v>61</v>
      </c>
      <c r="UAM47" s="342" t="s">
        <v>269</v>
      </c>
      <c r="UAN47" s="342" t="s">
        <v>61</v>
      </c>
      <c r="UAO47" s="342" t="s">
        <v>269</v>
      </c>
      <c r="UAP47" s="342" t="s">
        <v>61</v>
      </c>
      <c r="UAQ47" s="342" t="s">
        <v>269</v>
      </c>
      <c r="UAR47" s="342" t="s">
        <v>61</v>
      </c>
      <c r="UAS47" s="342" t="s">
        <v>269</v>
      </c>
      <c r="UAT47" s="342" t="s">
        <v>61</v>
      </c>
      <c r="UAU47" s="342" t="s">
        <v>269</v>
      </c>
      <c r="UAV47" s="342" t="s">
        <v>61</v>
      </c>
      <c r="UAW47" s="342" t="s">
        <v>269</v>
      </c>
      <c r="UAX47" s="342" t="s">
        <v>61</v>
      </c>
      <c r="UAY47" s="342" t="s">
        <v>269</v>
      </c>
      <c r="UAZ47" s="342" t="s">
        <v>61</v>
      </c>
      <c r="UBA47" s="342" t="s">
        <v>269</v>
      </c>
      <c r="UBB47" s="342" t="s">
        <v>61</v>
      </c>
      <c r="UBC47" s="342" t="s">
        <v>269</v>
      </c>
      <c r="UBD47" s="342" t="s">
        <v>61</v>
      </c>
      <c r="UBE47" s="342" t="s">
        <v>269</v>
      </c>
      <c r="UBF47" s="342" t="s">
        <v>61</v>
      </c>
      <c r="UBG47" s="342" t="s">
        <v>269</v>
      </c>
      <c r="UBH47" s="342" t="s">
        <v>61</v>
      </c>
      <c r="UBI47" s="342" t="s">
        <v>269</v>
      </c>
      <c r="UBJ47" s="342" t="s">
        <v>61</v>
      </c>
      <c r="UBK47" s="342" t="s">
        <v>269</v>
      </c>
      <c r="UBL47" s="342" t="s">
        <v>61</v>
      </c>
      <c r="UBM47" s="342" t="s">
        <v>269</v>
      </c>
      <c r="UBN47" s="342" t="s">
        <v>61</v>
      </c>
      <c r="UBO47" s="342" t="s">
        <v>269</v>
      </c>
      <c r="UBP47" s="342" t="s">
        <v>61</v>
      </c>
      <c r="UBQ47" s="342" t="s">
        <v>269</v>
      </c>
      <c r="UBR47" s="342" t="s">
        <v>61</v>
      </c>
      <c r="UBS47" s="342" t="s">
        <v>269</v>
      </c>
      <c r="UBT47" s="342" t="s">
        <v>61</v>
      </c>
      <c r="UBU47" s="342" t="s">
        <v>269</v>
      </c>
      <c r="UBV47" s="342" t="s">
        <v>61</v>
      </c>
      <c r="UBW47" s="342" t="s">
        <v>269</v>
      </c>
      <c r="UBX47" s="342" t="s">
        <v>61</v>
      </c>
      <c r="UBY47" s="342" t="s">
        <v>269</v>
      </c>
      <c r="UBZ47" s="342" t="s">
        <v>61</v>
      </c>
      <c r="UCA47" s="342" t="s">
        <v>269</v>
      </c>
      <c r="UCB47" s="342" t="s">
        <v>61</v>
      </c>
      <c r="UCC47" s="342" t="s">
        <v>269</v>
      </c>
      <c r="UCD47" s="342" t="s">
        <v>61</v>
      </c>
      <c r="UCE47" s="342" t="s">
        <v>269</v>
      </c>
      <c r="UCF47" s="342" t="s">
        <v>61</v>
      </c>
      <c r="UCG47" s="342" t="s">
        <v>269</v>
      </c>
      <c r="UCH47" s="342" t="s">
        <v>61</v>
      </c>
      <c r="UCI47" s="342" t="s">
        <v>269</v>
      </c>
      <c r="UCJ47" s="342" t="s">
        <v>61</v>
      </c>
      <c r="UCK47" s="342" t="s">
        <v>269</v>
      </c>
      <c r="UCL47" s="342" t="s">
        <v>61</v>
      </c>
      <c r="UCM47" s="342" t="s">
        <v>269</v>
      </c>
      <c r="UCN47" s="342" t="s">
        <v>61</v>
      </c>
      <c r="UCO47" s="342" t="s">
        <v>269</v>
      </c>
      <c r="UCP47" s="342" t="s">
        <v>61</v>
      </c>
      <c r="UCQ47" s="342" t="s">
        <v>269</v>
      </c>
      <c r="UCR47" s="342" t="s">
        <v>61</v>
      </c>
      <c r="UCS47" s="342" t="s">
        <v>269</v>
      </c>
      <c r="UCT47" s="342" t="s">
        <v>61</v>
      </c>
      <c r="UCU47" s="342" t="s">
        <v>269</v>
      </c>
      <c r="UCV47" s="342" t="s">
        <v>61</v>
      </c>
      <c r="UCW47" s="342" t="s">
        <v>269</v>
      </c>
      <c r="UCX47" s="342" t="s">
        <v>61</v>
      </c>
      <c r="UCY47" s="342" t="s">
        <v>269</v>
      </c>
      <c r="UCZ47" s="342" t="s">
        <v>61</v>
      </c>
      <c r="UDA47" s="342" t="s">
        <v>269</v>
      </c>
      <c r="UDB47" s="342" t="s">
        <v>61</v>
      </c>
      <c r="UDC47" s="342" t="s">
        <v>269</v>
      </c>
      <c r="UDD47" s="342" t="s">
        <v>61</v>
      </c>
      <c r="UDE47" s="342" t="s">
        <v>269</v>
      </c>
      <c r="UDF47" s="342" t="s">
        <v>61</v>
      </c>
      <c r="UDG47" s="342" t="s">
        <v>269</v>
      </c>
      <c r="UDH47" s="342" t="s">
        <v>61</v>
      </c>
      <c r="UDI47" s="342" t="s">
        <v>269</v>
      </c>
      <c r="UDJ47" s="342" t="s">
        <v>61</v>
      </c>
      <c r="UDK47" s="342" t="s">
        <v>269</v>
      </c>
      <c r="UDL47" s="342" t="s">
        <v>61</v>
      </c>
      <c r="UDM47" s="342" t="s">
        <v>269</v>
      </c>
      <c r="UDN47" s="342" t="s">
        <v>61</v>
      </c>
      <c r="UDO47" s="342" t="s">
        <v>269</v>
      </c>
      <c r="UDP47" s="342" t="s">
        <v>61</v>
      </c>
      <c r="UDQ47" s="342" t="s">
        <v>269</v>
      </c>
      <c r="UDR47" s="342" t="s">
        <v>61</v>
      </c>
      <c r="UDS47" s="342" t="s">
        <v>269</v>
      </c>
      <c r="UDT47" s="342" t="s">
        <v>61</v>
      </c>
      <c r="UDU47" s="342" t="s">
        <v>269</v>
      </c>
      <c r="UDV47" s="342" t="s">
        <v>61</v>
      </c>
      <c r="UDW47" s="342" t="s">
        <v>269</v>
      </c>
      <c r="UDX47" s="342" t="s">
        <v>61</v>
      </c>
      <c r="UDY47" s="342" t="s">
        <v>269</v>
      </c>
      <c r="UDZ47" s="342" t="s">
        <v>61</v>
      </c>
      <c r="UEA47" s="342" t="s">
        <v>269</v>
      </c>
      <c r="UEB47" s="342" t="s">
        <v>61</v>
      </c>
      <c r="UEC47" s="342" t="s">
        <v>269</v>
      </c>
      <c r="UED47" s="342" t="s">
        <v>61</v>
      </c>
      <c r="UEE47" s="342" t="s">
        <v>269</v>
      </c>
      <c r="UEF47" s="342" t="s">
        <v>61</v>
      </c>
      <c r="UEG47" s="342" t="s">
        <v>269</v>
      </c>
      <c r="UEH47" s="342" t="s">
        <v>61</v>
      </c>
      <c r="UEI47" s="342" t="s">
        <v>269</v>
      </c>
      <c r="UEJ47" s="342" t="s">
        <v>61</v>
      </c>
      <c r="UEK47" s="342" t="s">
        <v>269</v>
      </c>
      <c r="UEL47" s="342" t="s">
        <v>61</v>
      </c>
      <c r="UEM47" s="342" t="s">
        <v>269</v>
      </c>
      <c r="UEN47" s="342" t="s">
        <v>61</v>
      </c>
      <c r="UEO47" s="342" t="s">
        <v>269</v>
      </c>
      <c r="UEP47" s="342" t="s">
        <v>61</v>
      </c>
      <c r="UEQ47" s="342" t="s">
        <v>269</v>
      </c>
      <c r="UER47" s="342" t="s">
        <v>61</v>
      </c>
      <c r="UES47" s="342" t="s">
        <v>269</v>
      </c>
      <c r="UET47" s="342" t="s">
        <v>61</v>
      </c>
      <c r="UEU47" s="342" t="s">
        <v>269</v>
      </c>
      <c r="UEV47" s="342" t="s">
        <v>61</v>
      </c>
      <c r="UEW47" s="342" t="s">
        <v>269</v>
      </c>
      <c r="UEX47" s="342" t="s">
        <v>61</v>
      </c>
      <c r="UEY47" s="342" t="s">
        <v>269</v>
      </c>
      <c r="UEZ47" s="342" t="s">
        <v>61</v>
      </c>
      <c r="UFA47" s="342" t="s">
        <v>269</v>
      </c>
      <c r="UFB47" s="342" t="s">
        <v>61</v>
      </c>
      <c r="UFC47" s="342" t="s">
        <v>269</v>
      </c>
      <c r="UFD47" s="342" t="s">
        <v>61</v>
      </c>
      <c r="UFE47" s="342" t="s">
        <v>269</v>
      </c>
      <c r="UFF47" s="342" t="s">
        <v>61</v>
      </c>
      <c r="UFG47" s="342" t="s">
        <v>269</v>
      </c>
      <c r="UFH47" s="342" t="s">
        <v>61</v>
      </c>
      <c r="UFI47" s="342" t="s">
        <v>269</v>
      </c>
      <c r="UFJ47" s="342" t="s">
        <v>61</v>
      </c>
      <c r="UFK47" s="342" t="s">
        <v>269</v>
      </c>
      <c r="UFL47" s="342" t="s">
        <v>61</v>
      </c>
      <c r="UFM47" s="342" t="s">
        <v>269</v>
      </c>
      <c r="UFN47" s="342" t="s">
        <v>61</v>
      </c>
      <c r="UFO47" s="342" t="s">
        <v>269</v>
      </c>
      <c r="UFP47" s="342" t="s">
        <v>61</v>
      </c>
      <c r="UFQ47" s="342" t="s">
        <v>269</v>
      </c>
      <c r="UFR47" s="342" t="s">
        <v>61</v>
      </c>
      <c r="UFS47" s="342" t="s">
        <v>269</v>
      </c>
      <c r="UFT47" s="342" t="s">
        <v>61</v>
      </c>
      <c r="UFU47" s="342" t="s">
        <v>269</v>
      </c>
      <c r="UFV47" s="342" t="s">
        <v>61</v>
      </c>
      <c r="UFW47" s="342" t="s">
        <v>269</v>
      </c>
      <c r="UFX47" s="342" t="s">
        <v>61</v>
      </c>
      <c r="UFY47" s="342" t="s">
        <v>269</v>
      </c>
      <c r="UFZ47" s="342" t="s">
        <v>61</v>
      </c>
      <c r="UGA47" s="342" t="s">
        <v>269</v>
      </c>
      <c r="UGB47" s="342" t="s">
        <v>61</v>
      </c>
      <c r="UGC47" s="342" t="s">
        <v>269</v>
      </c>
      <c r="UGD47" s="342" t="s">
        <v>61</v>
      </c>
      <c r="UGE47" s="342" t="s">
        <v>269</v>
      </c>
      <c r="UGF47" s="342" t="s">
        <v>61</v>
      </c>
      <c r="UGG47" s="342" t="s">
        <v>269</v>
      </c>
      <c r="UGH47" s="342" t="s">
        <v>61</v>
      </c>
      <c r="UGI47" s="342" t="s">
        <v>269</v>
      </c>
      <c r="UGJ47" s="342" t="s">
        <v>61</v>
      </c>
      <c r="UGK47" s="342" t="s">
        <v>269</v>
      </c>
      <c r="UGL47" s="342" t="s">
        <v>61</v>
      </c>
      <c r="UGM47" s="342" t="s">
        <v>269</v>
      </c>
      <c r="UGN47" s="342" t="s">
        <v>61</v>
      </c>
      <c r="UGO47" s="342" t="s">
        <v>269</v>
      </c>
      <c r="UGP47" s="342" t="s">
        <v>61</v>
      </c>
      <c r="UGQ47" s="342" t="s">
        <v>269</v>
      </c>
      <c r="UGR47" s="342" t="s">
        <v>61</v>
      </c>
      <c r="UGS47" s="342" t="s">
        <v>269</v>
      </c>
      <c r="UGT47" s="342" t="s">
        <v>61</v>
      </c>
      <c r="UGU47" s="342" t="s">
        <v>269</v>
      </c>
      <c r="UGV47" s="342" t="s">
        <v>61</v>
      </c>
      <c r="UGW47" s="342" t="s">
        <v>269</v>
      </c>
      <c r="UGX47" s="342" t="s">
        <v>61</v>
      </c>
      <c r="UGY47" s="342" t="s">
        <v>269</v>
      </c>
      <c r="UGZ47" s="342" t="s">
        <v>61</v>
      </c>
      <c r="UHA47" s="342" t="s">
        <v>269</v>
      </c>
      <c r="UHB47" s="342" t="s">
        <v>61</v>
      </c>
      <c r="UHC47" s="342" t="s">
        <v>269</v>
      </c>
      <c r="UHD47" s="342" t="s">
        <v>61</v>
      </c>
      <c r="UHE47" s="342" t="s">
        <v>269</v>
      </c>
      <c r="UHF47" s="342" t="s">
        <v>61</v>
      </c>
      <c r="UHG47" s="342" t="s">
        <v>269</v>
      </c>
      <c r="UHH47" s="342" t="s">
        <v>61</v>
      </c>
      <c r="UHI47" s="342" t="s">
        <v>269</v>
      </c>
      <c r="UHJ47" s="342" t="s">
        <v>61</v>
      </c>
      <c r="UHK47" s="342" t="s">
        <v>269</v>
      </c>
      <c r="UHL47" s="342" t="s">
        <v>61</v>
      </c>
      <c r="UHM47" s="342" t="s">
        <v>269</v>
      </c>
      <c r="UHN47" s="342" t="s">
        <v>61</v>
      </c>
      <c r="UHO47" s="342" t="s">
        <v>269</v>
      </c>
      <c r="UHP47" s="342" t="s">
        <v>61</v>
      </c>
      <c r="UHQ47" s="342" t="s">
        <v>269</v>
      </c>
      <c r="UHR47" s="342" t="s">
        <v>61</v>
      </c>
      <c r="UHS47" s="342" t="s">
        <v>269</v>
      </c>
      <c r="UHT47" s="342" t="s">
        <v>61</v>
      </c>
      <c r="UHU47" s="342" t="s">
        <v>269</v>
      </c>
      <c r="UHV47" s="342" t="s">
        <v>61</v>
      </c>
      <c r="UHW47" s="342" t="s">
        <v>269</v>
      </c>
      <c r="UHX47" s="342" t="s">
        <v>61</v>
      </c>
      <c r="UHY47" s="342" t="s">
        <v>269</v>
      </c>
      <c r="UHZ47" s="342" t="s">
        <v>61</v>
      </c>
      <c r="UIA47" s="342" t="s">
        <v>269</v>
      </c>
      <c r="UIB47" s="342" t="s">
        <v>61</v>
      </c>
      <c r="UIC47" s="342" t="s">
        <v>269</v>
      </c>
      <c r="UID47" s="342" t="s">
        <v>61</v>
      </c>
      <c r="UIE47" s="342" t="s">
        <v>269</v>
      </c>
      <c r="UIF47" s="342" t="s">
        <v>61</v>
      </c>
      <c r="UIG47" s="342" t="s">
        <v>269</v>
      </c>
      <c r="UIH47" s="342" t="s">
        <v>61</v>
      </c>
      <c r="UII47" s="342" t="s">
        <v>269</v>
      </c>
      <c r="UIJ47" s="342" t="s">
        <v>61</v>
      </c>
      <c r="UIK47" s="342" t="s">
        <v>269</v>
      </c>
      <c r="UIL47" s="342" t="s">
        <v>61</v>
      </c>
      <c r="UIM47" s="342" t="s">
        <v>269</v>
      </c>
      <c r="UIN47" s="342" t="s">
        <v>61</v>
      </c>
      <c r="UIO47" s="342" t="s">
        <v>269</v>
      </c>
      <c r="UIP47" s="342" t="s">
        <v>61</v>
      </c>
      <c r="UIQ47" s="342" t="s">
        <v>269</v>
      </c>
      <c r="UIR47" s="342" t="s">
        <v>61</v>
      </c>
      <c r="UIS47" s="342" t="s">
        <v>269</v>
      </c>
      <c r="UIT47" s="342" t="s">
        <v>61</v>
      </c>
      <c r="UIU47" s="342" t="s">
        <v>269</v>
      </c>
      <c r="UIV47" s="342" t="s">
        <v>61</v>
      </c>
      <c r="UIW47" s="342" t="s">
        <v>269</v>
      </c>
      <c r="UIX47" s="342" t="s">
        <v>61</v>
      </c>
      <c r="UIY47" s="342" t="s">
        <v>269</v>
      </c>
      <c r="UIZ47" s="342" t="s">
        <v>61</v>
      </c>
      <c r="UJA47" s="342" t="s">
        <v>269</v>
      </c>
      <c r="UJB47" s="342" t="s">
        <v>61</v>
      </c>
      <c r="UJC47" s="342" t="s">
        <v>269</v>
      </c>
      <c r="UJD47" s="342" t="s">
        <v>61</v>
      </c>
      <c r="UJE47" s="342" t="s">
        <v>269</v>
      </c>
      <c r="UJF47" s="342" t="s">
        <v>61</v>
      </c>
      <c r="UJG47" s="342" t="s">
        <v>269</v>
      </c>
      <c r="UJH47" s="342" t="s">
        <v>61</v>
      </c>
      <c r="UJI47" s="342" t="s">
        <v>269</v>
      </c>
      <c r="UJJ47" s="342" t="s">
        <v>61</v>
      </c>
      <c r="UJK47" s="342" t="s">
        <v>269</v>
      </c>
      <c r="UJL47" s="342" t="s">
        <v>61</v>
      </c>
      <c r="UJM47" s="342" t="s">
        <v>269</v>
      </c>
      <c r="UJN47" s="342" t="s">
        <v>61</v>
      </c>
      <c r="UJO47" s="342" t="s">
        <v>269</v>
      </c>
      <c r="UJP47" s="342" t="s">
        <v>61</v>
      </c>
      <c r="UJQ47" s="342" t="s">
        <v>269</v>
      </c>
      <c r="UJR47" s="342" t="s">
        <v>61</v>
      </c>
      <c r="UJS47" s="342" t="s">
        <v>269</v>
      </c>
      <c r="UJT47" s="342" t="s">
        <v>61</v>
      </c>
      <c r="UJU47" s="342" t="s">
        <v>269</v>
      </c>
      <c r="UJV47" s="342" t="s">
        <v>61</v>
      </c>
      <c r="UJW47" s="342" t="s">
        <v>269</v>
      </c>
      <c r="UJX47" s="342" t="s">
        <v>61</v>
      </c>
      <c r="UJY47" s="342" t="s">
        <v>269</v>
      </c>
      <c r="UJZ47" s="342" t="s">
        <v>61</v>
      </c>
      <c r="UKA47" s="342" t="s">
        <v>269</v>
      </c>
      <c r="UKB47" s="342" t="s">
        <v>61</v>
      </c>
      <c r="UKC47" s="342" t="s">
        <v>269</v>
      </c>
      <c r="UKD47" s="342" t="s">
        <v>61</v>
      </c>
      <c r="UKE47" s="342" t="s">
        <v>269</v>
      </c>
      <c r="UKF47" s="342" t="s">
        <v>61</v>
      </c>
      <c r="UKG47" s="342" t="s">
        <v>269</v>
      </c>
      <c r="UKH47" s="342" t="s">
        <v>61</v>
      </c>
      <c r="UKI47" s="342" t="s">
        <v>269</v>
      </c>
      <c r="UKJ47" s="342" t="s">
        <v>61</v>
      </c>
      <c r="UKK47" s="342" t="s">
        <v>269</v>
      </c>
      <c r="UKL47" s="342" t="s">
        <v>61</v>
      </c>
      <c r="UKM47" s="342" t="s">
        <v>269</v>
      </c>
      <c r="UKN47" s="342" t="s">
        <v>61</v>
      </c>
      <c r="UKO47" s="342" t="s">
        <v>269</v>
      </c>
      <c r="UKP47" s="342" t="s">
        <v>61</v>
      </c>
      <c r="UKQ47" s="342" t="s">
        <v>269</v>
      </c>
      <c r="UKR47" s="342" t="s">
        <v>61</v>
      </c>
      <c r="UKS47" s="342" t="s">
        <v>269</v>
      </c>
      <c r="UKT47" s="342" t="s">
        <v>61</v>
      </c>
      <c r="UKU47" s="342" t="s">
        <v>269</v>
      </c>
      <c r="UKV47" s="342" t="s">
        <v>61</v>
      </c>
      <c r="UKW47" s="342" t="s">
        <v>269</v>
      </c>
      <c r="UKX47" s="342" t="s">
        <v>61</v>
      </c>
      <c r="UKY47" s="342" t="s">
        <v>269</v>
      </c>
      <c r="UKZ47" s="342" t="s">
        <v>61</v>
      </c>
      <c r="ULA47" s="342" t="s">
        <v>269</v>
      </c>
      <c r="ULB47" s="342" t="s">
        <v>61</v>
      </c>
      <c r="ULC47" s="342" t="s">
        <v>269</v>
      </c>
      <c r="ULD47" s="342" t="s">
        <v>61</v>
      </c>
      <c r="ULE47" s="342" t="s">
        <v>269</v>
      </c>
      <c r="ULF47" s="342" t="s">
        <v>61</v>
      </c>
      <c r="ULG47" s="342" t="s">
        <v>269</v>
      </c>
      <c r="ULH47" s="342" t="s">
        <v>61</v>
      </c>
      <c r="ULI47" s="342" t="s">
        <v>269</v>
      </c>
      <c r="ULJ47" s="342" t="s">
        <v>61</v>
      </c>
      <c r="ULK47" s="342" t="s">
        <v>269</v>
      </c>
      <c r="ULL47" s="342" t="s">
        <v>61</v>
      </c>
      <c r="ULM47" s="342" t="s">
        <v>269</v>
      </c>
      <c r="ULN47" s="342" t="s">
        <v>61</v>
      </c>
      <c r="ULO47" s="342" t="s">
        <v>269</v>
      </c>
      <c r="ULP47" s="342" t="s">
        <v>61</v>
      </c>
      <c r="ULQ47" s="342" t="s">
        <v>269</v>
      </c>
      <c r="ULR47" s="342" t="s">
        <v>61</v>
      </c>
      <c r="ULS47" s="342" t="s">
        <v>269</v>
      </c>
      <c r="ULT47" s="342" t="s">
        <v>61</v>
      </c>
      <c r="ULU47" s="342" t="s">
        <v>269</v>
      </c>
      <c r="ULV47" s="342" t="s">
        <v>61</v>
      </c>
      <c r="ULW47" s="342" t="s">
        <v>269</v>
      </c>
      <c r="ULX47" s="342" t="s">
        <v>61</v>
      </c>
      <c r="ULY47" s="342" t="s">
        <v>269</v>
      </c>
      <c r="ULZ47" s="342" t="s">
        <v>61</v>
      </c>
      <c r="UMA47" s="342" t="s">
        <v>269</v>
      </c>
      <c r="UMB47" s="342" t="s">
        <v>61</v>
      </c>
      <c r="UMC47" s="342" t="s">
        <v>269</v>
      </c>
      <c r="UMD47" s="342" t="s">
        <v>61</v>
      </c>
      <c r="UME47" s="342" t="s">
        <v>269</v>
      </c>
      <c r="UMF47" s="342" t="s">
        <v>61</v>
      </c>
      <c r="UMG47" s="342" t="s">
        <v>269</v>
      </c>
      <c r="UMH47" s="342" t="s">
        <v>61</v>
      </c>
      <c r="UMI47" s="342" t="s">
        <v>269</v>
      </c>
      <c r="UMJ47" s="342" t="s">
        <v>61</v>
      </c>
      <c r="UMK47" s="342" t="s">
        <v>269</v>
      </c>
      <c r="UML47" s="342" t="s">
        <v>61</v>
      </c>
      <c r="UMM47" s="342" t="s">
        <v>269</v>
      </c>
      <c r="UMN47" s="342" t="s">
        <v>61</v>
      </c>
      <c r="UMO47" s="342" t="s">
        <v>269</v>
      </c>
      <c r="UMP47" s="342" t="s">
        <v>61</v>
      </c>
      <c r="UMQ47" s="342" t="s">
        <v>269</v>
      </c>
      <c r="UMR47" s="342" t="s">
        <v>61</v>
      </c>
      <c r="UMS47" s="342" t="s">
        <v>269</v>
      </c>
      <c r="UMT47" s="342" t="s">
        <v>61</v>
      </c>
      <c r="UMU47" s="342" t="s">
        <v>269</v>
      </c>
      <c r="UMV47" s="342" t="s">
        <v>61</v>
      </c>
      <c r="UMW47" s="342" t="s">
        <v>269</v>
      </c>
      <c r="UMX47" s="342" t="s">
        <v>61</v>
      </c>
      <c r="UMY47" s="342" t="s">
        <v>269</v>
      </c>
      <c r="UMZ47" s="342" t="s">
        <v>61</v>
      </c>
      <c r="UNA47" s="342" t="s">
        <v>269</v>
      </c>
      <c r="UNB47" s="342" t="s">
        <v>61</v>
      </c>
      <c r="UNC47" s="342" t="s">
        <v>269</v>
      </c>
      <c r="UND47" s="342" t="s">
        <v>61</v>
      </c>
      <c r="UNE47" s="342" t="s">
        <v>269</v>
      </c>
      <c r="UNF47" s="342" t="s">
        <v>61</v>
      </c>
      <c r="UNG47" s="342" t="s">
        <v>269</v>
      </c>
      <c r="UNH47" s="342" t="s">
        <v>61</v>
      </c>
      <c r="UNI47" s="342" t="s">
        <v>269</v>
      </c>
      <c r="UNJ47" s="342" t="s">
        <v>61</v>
      </c>
      <c r="UNK47" s="342" t="s">
        <v>269</v>
      </c>
      <c r="UNL47" s="342" t="s">
        <v>61</v>
      </c>
      <c r="UNM47" s="342" t="s">
        <v>269</v>
      </c>
      <c r="UNN47" s="342" t="s">
        <v>61</v>
      </c>
      <c r="UNO47" s="342" t="s">
        <v>269</v>
      </c>
      <c r="UNP47" s="342" t="s">
        <v>61</v>
      </c>
      <c r="UNQ47" s="342" t="s">
        <v>269</v>
      </c>
      <c r="UNR47" s="342" t="s">
        <v>61</v>
      </c>
      <c r="UNS47" s="342" t="s">
        <v>269</v>
      </c>
      <c r="UNT47" s="342" t="s">
        <v>61</v>
      </c>
      <c r="UNU47" s="342" t="s">
        <v>269</v>
      </c>
      <c r="UNV47" s="342" t="s">
        <v>61</v>
      </c>
      <c r="UNW47" s="342" t="s">
        <v>269</v>
      </c>
      <c r="UNX47" s="342" t="s">
        <v>61</v>
      </c>
      <c r="UNY47" s="342" t="s">
        <v>269</v>
      </c>
      <c r="UNZ47" s="342" t="s">
        <v>61</v>
      </c>
      <c r="UOA47" s="342" t="s">
        <v>269</v>
      </c>
      <c r="UOB47" s="342" t="s">
        <v>61</v>
      </c>
      <c r="UOC47" s="342" t="s">
        <v>269</v>
      </c>
      <c r="UOD47" s="342" t="s">
        <v>61</v>
      </c>
      <c r="UOE47" s="342" t="s">
        <v>269</v>
      </c>
      <c r="UOF47" s="342" t="s">
        <v>61</v>
      </c>
      <c r="UOG47" s="342" t="s">
        <v>269</v>
      </c>
      <c r="UOH47" s="342" t="s">
        <v>61</v>
      </c>
      <c r="UOI47" s="342" t="s">
        <v>269</v>
      </c>
      <c r="UOJ47" s="342" t="s">
        <v>61</v>
      </c>
      <c r="UOK47" s="342" t="s">
        <v>269</v>
      </c>
      <c r="UOL47" s="342" t="s">
        <v>61</v>
      </c>
      <c r="UOM47" s="342" t="s">
        <v>269</v>
      </c>
      <c r="UON47" s="342" t="s">
        <v>61</v>
      </c>
      <c r="UOO47" s="342" t="s">
        <v>269</v>
      </c>
      <c r="UOP47" s="342" t="s">
        <v>61</v>
      </c>
      <c r="UOQ47" s="342" t="s">
        <v>269</v>
      </c>
      <c r="UOR47" s="342" t="s">
        <v>61</v>
      </c>
      <c r="UOS47" s="342" t="s">
        <v>269</v>
      </c>
      <c r="UOT47" s="342" t="s">
        <v>61</v>
      </c>
      <c r="UOU47" s="342" t="s">
        <v>269</v>
      </c>
      <c r="UOV47" s="342" t="s">
        <v>61</v>
      </c>
      <c r="UOW47" s="342" t="s">
        <v>269</v>
      </c>
      <c r="UOX47" s="342" t="s">
        <v>61</v>
      </c>
      <c r="UOY47" s="342" t="s">
        <v>269</v>
      </c>
      <c r="UOZ47" s="342" t="s">
        <v>61</v>
      </c>
      <c r="UPA47" s="342" t="s">
        <v>269</v>
      </c>
      <c r="UPB47" s="342" t="s">
        <v>61</v>
      </c>
      <c r="UPC47" s="342" t="s">
        <v>269</v>
      </c>
      <c r="UPD47" s="342" t="s">
        <v>61</v>
      </c>
      <c r="UPE47" s="342" t="s">
        <v>269</v>
      </c>
      <c r="UPF47" s="342" t="s">
        <v>61</v>
      </c>
      <c r="UPG47" s="342" t="s">
        <v>269</v>
      </c>
      <c r="UPH47" s="342" t="s">
        <v>61</v>
      </c>
      <c r="UPI47" s="342" t="s">
        <v>269</v>
      </c>
      <c r="UPJ47" s="342" t="s">
        <v>61</v>
      </c>
      <c r="UPK47" s="342" t="s">
        <v>269</v>
      </c>
      <c r="UPL47" s="342" t="s">
        <v>61</v>
      </c>
      <c r="UPM47" s="342" t="s">
        <v>269</v>
      </c>
      <c r="UPN47" s="342" t="s">
        <v>61</v>
      </c>
      <c r="UPO47" s="342" t="s">
        <v>269</v>
      </c>
      <c r="UPP47" s="342" t="s">
        <v>61</v>
      </c>
      <c r="UPQ47" s="342" t="s">
        <v>269</v>
      </c>
      <c r="UPR47" s="342" t="s">
        <v>61</v>
      </c>
      <c r="UPS47" s="342" t="s">
        <v>269</v>
      </c>
      <c r="UPT47" s="342" t="s">
        <v>61</v>
      </c>
      <c r="UPU47" s="342" t="s">
        <v>269</v>
      </c>
      <c r="UPV47" s="342" t="s">
        <v>61</v>
      </c>
      <c r="UPW47" s="342" t="s">
        <v>269</v>
      </c>
      <c r="UPX47" s="342" t="s">
        <v>61</v>
      </c>
      <c r="UPY47" s="342" t="s">
        <v>269</v>
      </c>
      <c r="UPZ47" s="342" t="s">
        <v>61</v>
      </c>
      <c r="UQA47" s="342" t="s">
        <v>269</v>
      </c>
      <c r="UQB47" s="342" t="s">
        <v>61</v>
      </c>
      <c r="UQC47" s="342" t="s">
        <v>269</v>
      </c>
      <c r="UQD47" s="342" t="s">
        <v>61</v>
      </c>
      <c r="UQE47" s="342" t="s">
        <v>269</v>
      </c>
      <c r="UQF47" s="342" t="s">
        <v>61</v>
      </c>
      <c r="UQG47" s="342" t="s">
        <v>269</v>
      </c>
      <c r="UQH47" s="342" t="s">
        <v>61</v>
      </c>
      <c r="UQI47" s="342" t="s">
        <v>269</v>
      </c>
      <c r="UQJ47" s="342" t="s">
        <v>61</v>
      </c>
      <c r="UQK47" s="342" t="s">
        <v>269</v>
      </c>
      <c r="UQL47" s="342" t="s">
        <v>61</v>
      </c>
      <c r="UQM47" s="342" t="s">
        <v>269</v>
      </c>
      <c r="UQN47" s="342" t="s">
        <v>61</v>
      </c>
      <c r="UQO47" s="342" t="s">
        <v>269</v>
      </c>
      <c r="UQP47" s="342" t="s">
        <v>61</v>
      </c>
      <c r="UQQ47" s="342" t="s">
        <v>269</v>
      </c>
      <c r="UQR47" s="342" t="s">
        <v>61</v>
      </c>
      <c r="UQS47" s="342" t="s">
        <v>269</v>
      </c>
      <c r="UQT47" s="342" t="s">
        <v>61</v>
      </c>
      <c r="UQU47" s="342" t="s">
        <v>269</v>
      </c>
      <c r="UQV47" s="342" t="s">
        <v>61</v>
      </c>
      <c r="UQW47" s="342" t="s">
        <v>269</v>
      </c>
      <c r="UQX47" s="342" t="s">
        <v>61</v>
      </c>
      <c r="UQY47" s="342" t="s">
        <v>269</v>
      </c>
      <c r="UQZ47" s="342" t="s">
        <v>61</v>
      </c>
      <c r="URA47" s="342" t="s">
        <v>269</v>
      </c>
      <c r="URB47" s="342" t="s">
        <v>61</v>
      </c>
      <c r="URC47" s="342" t="s">
        <v>269</v>
      </c>
      <c r="URD47" s="342" t="s">
        <v>61</v>
      </c>
      <c r="URE47" s="342" t="s">
        <v>269</v>
      </c>
      <c r="URF47" s="342" t="s">
        <v>61</v>
      </c>
      <c r="URG47" s="342" t="s">
        <v>269</v>
      </c>
      <c r="URH47" s="342" t="s">
        <v>61</v>
      </c>
      <c r="URI47" s="342" t="s">
        <v>269</v>
      </c>
      <c r="URJ47" s="342" t="s">
        <v>61</v>
      </c>
      <c r="URK47" s="342" t="s">
        <v>269</v>
      </c>
      <c r="URL47" s="342" t="s">
        <v>61</v>
      </c>
      <c r="URM47" s="342" t="s">
        <v>269</v>
      </c>
      <c r="URN47" s="342" t="s">
        <v>61</v>
      </c>
      <c r="URO47" s="342" t="s">
        <v>269</v>
      </c>
      <c r="URP47" s="342" t="s">
        <v>61</v>
      </c>
      <c r="URQ47" s="342" t="s">
        <v>269</v>
      </c>
      <c r="URR47" s="342" t="s">
        <v>61</v>
      </c>
      <c r="URS47" s="342" t="s">
        <v>269</v>
      </c>
      <c r="URT47" s="342" t="s">
        <v>61</v>
      </c>
      <c r="URU47" s="342" t="s">
        <v>269</v>
      </c>
      <c r="URV47" s="342" t="s">
        <v>61</v>
      </c>
      <c r="URW47" s="342" t="s">
        <v>269</v>
      </c>
      <c r="URX47" s="342" t="s">
        <v>61</v>
      </c>
      <c r="URY47" s="342" t="s">
        <v>269</v>
      </c>
      <c r="URZ47" s="342" t="s">
        <v>61</v>
      </c>
      <c r="USA47" s="342" t="s">
        <v>269</v>
      </c>
      <c r="USB47" s="342" t="s">
        <v>61</v>
      </c>
      <c r="USC47" s="342" t="s">
        <v>269</v>
      </c>
      <c r="USD47" s="342" t="s">
        <v>61</v>
      </c>
      <c r="USE47" s="342" t="s">
        <v>269</v>
      </c>
      <c r="USF47" s="342" t="s">
        <v>61</v>
      </c>
      <c r="USG47" s="342" t="s">
        <v>269</v>
      </c>
      <c r="USH47" s="342" t="s">
        <v>61</v>
      </c>
      <c r="USI47" s="342" t="s">
        <v>269</v>
      </c>
      <c r="USJ47" s="342" t="s">
        <v>61</v>
      </c>
      <c r="USK47" s="342" t="s">
        <v>269</v>
      </c>
      <c r="USL47" s="342" t="s">
        <v>61</v>
      </c>
      <c r="USM47" s="342" t="s">
        <v>269</v>
      </c>
      <c r="USN47" s="342" t="s">
        <v>61</v>
      </c>
      <c r="USO47" s="342" t="s">
        <v>269</v>
      </c>
      <c r="USP47" s="342" t="s">
        <v>61</v>
      </c>
      <c r="USQ47" s="342" t="s">
        <v>269</v>
      </c>
      <c r="USR47" s="342" t="s">
        <v>61</v>
      </c>
      <c r="USS47" s="342" t="s">
        <v>269</v>
      </c>
      <c r="UST47" s="342" t="s">
        <v>61</v>
      </c>
      <c r="USU47" s="342" t="s">
        <v>269</v>
      </c>
      <c r="USV47" s="342" t="s">
        <v>61</v>
      </c>
      <c r="USW47" s="342" t="s">
        <v>269</v>
      </c>
      <c r="USX47" s="342" t="s">
        <v>61</v>
      </c>
      <c r="USY47" s="342" t="s">
        <v>269</v>
      </c>
      <c r="USZ47" s="342" t="s">
        <v>61</v>
      </c>
      <c r="UTA47" s="342" t="s">
        <v>269</v>
      </c>
      <c r="UTB47" s="342" t="s">
        <v>61</v>
      </c>
      <c r="UTC47" s="342" t="s">
        <v>269</v>
      </c>
      <c r="UTD47" s="342" t="s">
        <v>61</v>
      </c>
      <c r="UTE47" s="342" t="s">
        <v>269</v>
      </c>
      <c r="UTF47" s="342" t="s">
        <v>61</v>
      </c>
      <c r="UTG47" s="342" t="s">
        <v>269</v>
      </c>
      <c r="UTH47" s="342" t="s">
        <v>61</v>
      </c>
      <c r="UTI47" s="342" t="s">
        <v>269</v>
      </c>
      <c r="UTJ47" s="342" t="s">
        <v>61</v>
      </c>
      <c r="UTK47" s="342" t="s">
        <v>269</v>
      </c>
      <c r="UTL47" s="342" t="s">
        <v>61</v>
      </c>
      <c r="UTM47" s="342" t="s">
        <v>269</v>
      </c>
      <c r="UTN47" s="342" t="s">
        <v>61</v>
      </c>
      <c r="UTO47" s="342" t="s">
        <v>269</v>
      </c>
      <c r="UTP47" s="342" t="s">
        <v>61</v>
      </c>
      <c r="UTQ47" s="342" t="s">
        <v>269</v>
      </c>
      <c r="UTR47" s="342" t="s">
        <v>61</v>
      </c>
      <c r="UTS47" s="342" t="s">
        <v>269</v>
      </c>
      <c r="UTT47" s="342" t="s">
        <v>61</v>
      </c>
      <c r="UTU47" s="342" t="s">
        <v>269</v>
      </c>
      <c r="UTV47" s="342" t="s">
        <v>61</v>
      </c>
      <c r="UTW47" s="342" t="s">
        <v>269</v>
      </c>
      <c r="UTX47" s="342" t="s">
        <v>61</v>
      </c>
      <c r="UTY47" s="342" t="s">
        <v>269</v>
      </c>
      <c r="UTZ47" s="342" t="s">
        <v>61</v>
      </c>
      <c r="UUA47" s="342" t="s">
        <v>269</v>
      </c>
      <c r="UUB47" s="342" t="s">
        <v>61</v>
      </c>
      <c r="UUC47" s="342" t="s">
        <v>269</v>
      </c>
      <c r="UUD47" s="342" t="s">
        <v>61</v>
      </c>
      <c r="UUE47" s="342" t="s">
        <v>269</v>
      </c>
      <c r="UUF47" s="342" t="s">
        <v>61</v>
      </c>
      <c r="UUG47" s="342" t="s">
        <v>269</v>
      </c>
      <c r="UUH47" s="342" t="s">
        <v>61</v>
      </c>
      <c r="UUI47" s="342" t="s">
        <v>269</v>
      </c>
      <c r="UUJ47" s="342" t="s">
        <v>61</v>
      </c>
      <c r="UUK47" s="342" t="s">
        <v>269</v>
      </c>
      <c r="UUL47" s="342" t="s">
        <v>61</v>
      </c>
      <c r="UUM47" s="342" t="s">
        <v>269</v>
      </c>
      <c r="UUN47" s="342" t="s">
        <v>61</v>
      </c>
      <c r="UUO47" s="342" t="s">
        <v>269</v>
      </c>
      <c r="UUP47" s="342" t="s">
        <v>61</v>
      </c>
      <c r="UUQ47" s="342" t="s">
        <v>269</v>
      </c>
      <c r="UUR47" s="342" t="s">
        <v>61</v>
      </c>
      <c r="UUS47" s="342" t="s">
        <v>269</v>
      </c>
      <c r="UUT47" s="342" t="s">
        <v>61</v>
      </c>
      <c r="UUU47" s="342" t="s">
        <v>269</v>
      </c>
      <c r="UUV47" s="342" t="s">
        <v>61</v>
      </c>
      <c r="UUW47" s="342" t="s">
        <v>269</v>
      </c>
      <c r="UUX47" s="342" t="s">
        <v>61</v>
      </c>
      <c r="UUY47" s="342" t="s">
        <v>269</v>
      </c>
      <c r="UUZ47" s="342" t="s">
        <v>61</v>
      </c>
      <c r="UVA47" s="342" t="s">
        <v>269</v>
      </c>
      <c r="UVB47" s="342" t="s">
        <v>61</v>
      </c>
      <c r="UVC47" s="342" t="s">
        <v>269</v>
      </c>
      <c r="UVD47" s="342" t="s">
        <v>61</v>
      </c>
      <c r="UVE47" s="342" t="s">
        <v>269</v>
      </c>
      <c r="UVF47" s="342" t="s">
        <v>61</v>
      </c>
      <c r="UVG47" s="342" t="s">
        <v>269</v>
      </c>
      <c r="UVH47" s="342" t="s">
        <v>61</v>
      </c>
      <c r="UVI47" s="342" t="s">
        <v>269</v>
      </c>
      <c r="UVJ47" s="342" t="s">
        <v>61</v>
      </c>
      <c r="UVK47" s="342" t="s">
        <v>269</v>
      </c>
      <c r="UVL47" s="342" t="s">
        <v>61</v>
      </c>
      <c r="UVM47" s="342" t="s">
        <v>269</v>
      </c>
      <c r="UVN47" s="342" t="s">
        <v>61</v>
      </c>
      <c r="UVO47" s="342" t="s">
        <v>269</v>
      </c>
      <c r="UVP47" s="342" t="s">
        <v>61</v>
      </c>
      <c r="UVQ47" s="342" t="s">
        <v>269</v>
      </c>
      <c r="UVR47" s="342" t="s">
        <v>61</v>
      </c>
      <c r="UVS47" s="342" t="s">
        <v>269</v>
      </c>
      <c r="UVT47" s="342" t="s">
        <v>61</v>
      </c>
      <c r="UVU47" s="342" t="s">
        <v>269</v>
      </c>
      <c r="UVV47" s="342" t="s">
        <v>61</v>
      </c>
      <c r="UVW47" s="342" t="s">
        <v>269</v>
      </c>
      <c r="UVX47" s="342" t="s">
        <v>61</v>
      </c>
      <c r="UVY47" s="342" t="s">
        <v>269</v>
      </c>
      <c r="UVZ47" s="342" t="s">
        <v>61</v>
      </c>
      <c r="UWA47" s="342" t="s">
        <v>269</v>
      </c>
      <c r="UWB47" s="342" t="s">
        <v>61</v>
      </c>
      <c r="UWC47" s="342" t="s">
        <v>269</v>
      </c>
      <c r="UWD47" s="342" t="s">
        <v>61</v>
      </c>
      <c r="UWE47" s="342" t="s">
        <v>269</v>
      </c>
      <c r="UWF47" s="342" t="s">
        <v>61</v>
      </c>
      <c r="UWG47" s="342" t="s">
        <v>269</v>
      </c>
      <c r="UWH47" s="342" t="s">
        <v>61</v>
      </c>
      <c r="UWI47" s="342" t="s">
        <v>269</v>
      </c>
      <c r="UWJ47" s="342" t="s">
        <v>61</v>
      </c>
      <c r="UWK47" s="342" t="s">
        <v>269</v>
      </c>
      <c r="UWL47" s="342" t="s">
        <v>61</v>
      </c>
      <c r="UWM47" s="342" t="s">
        <v>269</v>
      </c>
      <c r="UWN47" s="342" t="s">
        <v>61</v>
      </c>
      <c r="UWO47" s="342" t="s">
        <v>269</v>
      </c>
      <c r="UWP47" s="342" t="s">
        <v>61</v>
      </c>
      <c r="UWQ47" s="342" t="s">
        <v>269</v>
      </c>
      <c r="UWR47" s="342" t="s">
        <v>61</v>
      </c>
      <c r="UWS47" s="342" t="s">
        <v>269</v>
      </c>
      <c r="UWT47" s="342" t="s">
        <v>61</v>
      </c>
      <c r="UWU47" s="342" t="s">
        <v>269</v>
      </c>
      <c r="UWV47" s="342" t="s">
        <v>61</v>
      </c>
      <c r="UWW47" s="342" t="s">
        <v>269</v>
      </c>
      <c r="UWX47" s="342" t="s">
        <v>61</v>
      </c>
      <c r="UWY47" s="342" t="s">
        <v>269</v>
      </c>
      <c r="UWZ47" s="342" t="s">
        <v>61</v>
      </c>
      <c r="UXA47" s="342" t="s">
        <v>269</v>
      </c>
      <c r="UXB47" s="342" t="s">
        <v>61</v>
      </c>
      <c r="UXC47" s="342" t="s">
        <v>269</v>
      </c>
      <c r="UXD47" s="342" t="s">
        <v>61</v>
      </c>
      <c r="UXE47" s="342" t="s">
        <v>269</v>
      </c>
      <c r="UXF47" s="342" t="s">
        <v>61</v>
      </c>
      <c r="UXG47" s="342" t="s">
        <v>269</v>
      </c>
      <c r="UXH47" s="342" t="s">
        <v>61</v>
      </c>
      <c r="UXI47" s="342" t="s">
        <v>269</v>
      </c>
      <c r="UXJ47" s="342" t="s">
        <v>61</v>
      </c>
      <c r="UXK47" s="342" t="s">
        <v>269</v>
      </c>
      <c r="UXL47" s="342" t="s">
        <v>61</v>
      </c>
      <c r="UXM47" s="342" t="s">
        <v>269</v>
      </c>
      <c r="UXN47" s="342" t="s">
        <v>61</v>
      </c>
      <c r="UXO47" s="342" t="s">
        <v>269</v>
      </c>
      <c r="UXP47" s="342" t="s">
        <v>61</v>
      </c>
      <c r="UXQ47" s="342" t="s">
        <v>269</v>
      </c>
      <c r="UXR47" s="342" t="s">
        <v>61</v>
      </c>
      <c r="UXS47" s="342" t="s">
        <v>269</v>
      </c>
      <c r="UXT47" s="342" t="s">
        <v>61</v>
      </c>
      <c r="UXU47" s="342" t="s">
        <v>269</v>
      </c>
      <c r="UXV47" s="342" t="s">
        <v>61</v>
      </c>
      <c r="UXW47" s="342" t="s">
        <v>269</v>
      </c>
      <c r="UXX47" s="342" t="s">
        <v>61</v>
      </c>
      <c r="UXY47" s="342" t="s">
        <v>269</v>
      </c>
      <c r="UXZ47" s="342" t="s">
        <v>61</v>
      </c>
      <c r="UYA47" s="342" t="s">
        <v>269</v>
      </c>
      <c r="UYB47" s="342" t="s">
        <v>61</v>
      </c>
      <c r="UYC47" s="342" t="s">
        <v>269</v>
      </c>
      <c r="UYD47" s="342" t="s">
        <v>61</v>
      </c>
      <c r="UYE47" s="342" t="s">
        <v>269</v>
      </c>
      <c r="UYF47" s="342" t="s">
        <v>61</v>
      </c>
      <c r="UYG47" s="342" t="s">
        <v>269</v>
      </c>
      <c r="UYH47" s="342" t="s">
        <v>61</v>
      </c>
      <c r="UYI47" s="342" t="s">
        <v>269</v>
      </c>
      <c r="UYJ47" s="342" t="s">
        <v>61</v>
      </c>
      <c r="UYK47" s="342" t="s">
        <v>269</v>
      </c>
      <c r="UYL47" s="342" t="s">
        <v>61</v>
      </c>
      <c r="UYM47" s="342" t="s">
        <v>269</v>
      </c>
      <c r="UYN47" s="342" t="s">
        <v>61</v>
      </c>
      <c r="UYO47" s="342" t="s">
        <v>269</v>
      </c>
      <c r="UYP47" s="342" t="s">
        <v>61</v>
      </c>
      <c r="UYQ47" s="342" t="s">
        <v>269</v>
      </c>
      <c r="UYR47" s="342" t="s">
        <v>61</v>
      </c>
      <c r="UYS47" s="342" t="s">
        <v>269</v>
      </c>
      <c r="UYT47" s="342" t="s">
        <v>61</v>
      </c>
      <c r="UYU47" s="342" t="s">
        <v>269</v>
      </c>
      <c r="UYV47" s="342" t="s">
        <v>61</v>
      </c>
      <c r="UYW47" s="342" t="s">
        <v>269</v>
      </c>
      <c r="UYX47" s="342" t="s">
        <v>61</v>
      </c>
      <c r="UYY47" s="342" t="s">
        <v>269</v>
      </c>
      <c r="UYZ47" s="342" t="s">
        <v>61</v>
      </c>
      <c r="UZA47" s="342" t="s">
        <v>269</v>
      </c>
      <c r="UZB47" s="342" t="s">
        <v>61</v>
      </c>
      <c r="UZC47" s="342" t="s">
        <v>269</v>
      </c>
      <c r="UZD47" s="342" t="s">
        <v>61</v>
      </c>
      <c r="UZE47" s="342" t="s">
        <v>269</v>
      </c>
      <c r="UZF47" s="342" t="s">
        <v>61</v>
      </c>
      <c r="UZG47" s="342" t="s">
        <v>269</v>
      </c>
      <c r="UZH47" s="342" t="s">
        <v>61</v>
      </c>
      <c r="UZI47" s="342" t="s">
        <v>269</v>
      </c>
      <c r="UZJ47" s="342" t="s">
        <v>61</v>
      </c>
      <c r="UZK47" s="342" t="s">
        <v>269</v>
      </c>
      <c r="UZL47" s="342" t="s">
        <v>61</v>
      </c>
      <c r="UZM47" s="342" t="s">
        <v>269</v>
      </c>
      <c r="UZN47" s="342" t="s">
        <v>61</v>
      </c>
      <c r="UZO47" s="342" t="s">
        <v>269</v>
      </c>
      <c r="UZP47" s="342" t="s">
        <v>61</v>
      </c>
      <c r="UZQ47" s="342" t="s">
        <v>269</v>
      </c>
      <c r="UZR47" s="342" t="s">
        <v>61</v>
      </c>
      <c r="UZS47" s="342" t="s">
        <v>269</v>
      </c>
      <c r="UZT47" s="342" t="s">
        <v>61</v>
      </c>
      <c r="UZU47" s="342" t="s">
        <v>269</v>
      </c>
      <c r="UZV47" s="342" t="s">
        <v>61</v>
      </c>
      <c r="UZW47" s="342" t="s">
        <v>269</v>
      </c>
      <c r="UZX47" s="342" t="s">
        <v>61</v>
      </c>
      <c r="UZY47" s="342" t="s">
        <v>269</v>
      </c>
      <c r="UZZ47" s="342" t="s">
        <v>61</v>
      </c>
      <c r="VAA47" s="342" t="s">
        <v>269</v>
      </c>
      <c r="VAB47" s="342" t="s">
        <v>61</v>
      </c>
      <c r="VAC47" s="342" t="s">
        <v>269</v>
      </c>
      <c r="VAD47" s="342" t="s">
        <v>61</v>
      </c>
      <c r="VAE47" s="342" t="s">
        <v>269</v>
      </c>
      <c r="VAF47" s="342" t="s">
        <v>61</v>
      </c>
      <c r="VAG47" s="342" t="s">
        <v>269</v>
      </c>
      <c r="VAH47" s="342" t="s">
        <v>61</v>
      </c>
      <c r="VAI47" s="342" t="s">
        <v>269</v>
      </c>
      <c r="VAJ47" s="342" t="s">
        <v>61</v>
      </c>
      <c r="VAK47" s="342" t="s">
        <v>269</v>
      </c>
      <c r="VAL47" s="342" t="s">
        <v>61</v>
      </c>
      <c r="VAM47" s="342" t="s">
        <v>269</v>
      </c>
      <c r="VAN47" s="342" t="s">
        <v>61</v>
      </c>
      <c r="VAO47" s="342" t="s">
        <v>269</v>
      </c>
      <c r="VAP47" s="342" t="s">
        <v>61</v>
      </c>
      <c r="VAQ47" s="342" t="s">
        <v>269</v>
      </c>
      <c r="VAR47" s="342" t="s">
        <v>61</v>
      </c>
      <c r="VAS47" s="342" t="s">
        <v>269</v>
      </c>
      <c r="VAT47" s="342" t="s">
        <v>61</v>
      </c>
      <c r="VAU47" s="342" t="s">
        <v>269</v>
      </c>
      <c r="VAV47" s="342" t="s">
        <v>61</v>
      </c>
      <c r="VAW47" s="342" t="s">
        <v>269</v>
      </c>
      <c r="VAX47" s="342" t="s">
        <v>61</v>
      </c>
      <c r="VAY47" s="342" t="s">
        <v>269</v>
      </c>
      <c r="VAZ47" s="342" t="s">
        <v>61</v>
      </c>
      <c r="VBA47" s="342" t="s">
        <v>269</v>
      </c>
      <c r="VBB47" s="342" t="s">
        <v>61</v>
      </c>
      <c r="VBC47" s="342" t="s">
        <v>269</v>
      </c>
      <c r="VBD47" s="342" t="s">
        <v>61</v>
      </c>
      <c r="VBE47" s="342" t="s">
        <v>269</v>
      </c>
      <c r="VBF47" s="342" t="s">
        <v>61</v>
      </c>
      <c r="VBG47" s="342" t="s">
        <v>269</v>
      </c>
      <c r="VBH47" s="342" t="s">
        <v>61</v>
      </c>
      <c r="VBI47" s="342" t="s">
        <v>269</v>
      </c>
      <c r="VBJ47" s="342" t="s">
        <v>61</v>
      </c>
      <c r="VBK47" s="342" t="s">
        <v>269</v>
      </c>
      <c r="VBL47" s="342" t="s">
        <v>61</v>
      </c>
      <c r="VBM47" s="342" t="s">
        <v>269</v>
      </c>
      <c r="VBN47" s="342" t="s">
        <v>61</v>
      </c>
      <c r="VBO47" s="342" t="s">
        <v>269</v>
      </c>
      <c r="VBP47" s="342" t="s">
        <v>61</v>
      </c>
      <c r="VBQ47" s="342" t="s">
        <v>269</v>
      </c>
      <c r="VBR47" s="342" t="s">
        <v>61</v>
      </c>
      <c r="VBS47" s="342" t="s">
        <v>269</v>
      </c>
      <c r="VBT47" s="342" t="s">
        <v>61</v>
      </c>
      <c r="VBU47" s="342" t="s">
        <v>269</v>
      </c>
      <c r="VBV47" s="342" t="s">
        <v>61</v>
      </c>
      <c r="VBW47" s="342" t="s">
        <v>269</v>
      </c>
      <c r="VBX47" s="342" t="s">
        <v>61</v>
      </c>
      <c r="VBY47" s="342" t="s">
        <v>269</v>
      </c>
      <c r="VBZ47" s="342" t="s">
        <v>61</v>
      </c>
      <c r="VCA47" s="342" t="s">
        <v>269</v>
      </c>
      <c r="VCB47" s="342" t="s">
        <v>61</v>
      </c>
      <c r="VCC47" s="342" t="s">
        <v>269</v>
      </c>
      <c r="VCD47" s="342" t="s">
        <v>61</v>
      </c>
      <c r="VCE47" s="342" t="s">
        <v>269</v>
      </c>
      <c r="VCF47" s="342" t="s">
        <v>61</v>
      </c>
      <c r="VCG47" s="342" t="s">
        <v>269</v>
      </c>
      <c r="VCH47" s="342" t="s">
        <v>61</v>
      </c>
      <c r="VCI47" s="342" t="s">
        <v>269</v>
      </c>
      <c r="VCJ47" s="342" t="s">
        <v>61</v>
      </c>
      <c r="VCK47" s="342" t="s">
        <v>269</v>
      </c>
      <c r="VCL47" s="342" t="s">
        <v>61</v>
      </c>
      <c r="VCM47" s="342" t="s">
        <v>269</v>
      </c>
      <c r="VCN47" s="342" t="s">
        <v>61</v>
      </c>
      <c r="VCO47" s="342" t="s">
        <v>269</v>
      </c>
      <c r="VCP47" s="342" t="s">
        <v>61</v>
      </c>
      <c r="VCQ47" s="342" t="s">
        <v>269</v>
      </c>
      <c r="VCR47" s="342" t="s">
        <v>61</v>
      </c>
      <c r="VCS47" s="342" t="s">
        <v>269</v>
      </c>
      <c r="VCT47" s="342" t="s">
        <v>61</v>
      </c>
      <c r="VCU47" s="342" t="s">
        <v>269</v>
      </c>
      <c r="VCV47" s="342" t="s">
        <v>61</v>
      </c>
      <c r="VCW47" s="342" t="s">
        <v>269</v>
      </c>
      <c r="VCX47" s="342" t="s">
        <v>61</v>
      </c>
      <c r="VCY47" s="342" t="s">
        <v>269</v>
      </c>
      <c r="VCZ47" s="342" t="s">
        <v>61</v>
      </c>
      <c r="VDA47" s="342" t="s">
        <v>269</v>
      </c>
      <c r="VDB47" s="342" t="s">
        <v>61</v>
      </c>
      <c r="VDC47" s="342" t="s">
        <v>269</v>
      </c>
      <c r="VDD47" s="342" t="s">
        <v>61</v>
      </c>
      <c r="VDE47" s="342" t="s">
        <v>269</v>
      </c>
      <c r="VDF47" s="342" t="s">
        <v>61</v>
      </c>
      <c r="VDG47" s="342" t="s">
        <v>269</v>
      </c>
      <c r="VDH47" s="342" t="s">
        <v>61</v>
      </c>
      <c r="VDI47" s="342" t="s">
        <v>269</v>
      </c>
      <c r="VDJ47" s="342" t="s">
        <v>61</v>
      </c>
      <c r="VDK47" s="342" t="s">
        <v>269</v>
      </c>
      <c r="VDL47" s="342" t="s">
        <v>61</v>
      </c>
      <c r="VDM47" s="342" t="s">
        <v>269</v>
      </c>
      <c r="VDN47" s="342" t="s">
        <v>61</v>
      </c>
      <c r="VDO47" s="342" t="s">
        <v>269</v>
      </c>
      <c r="VDP47" s="342" t="s">
        <v>61</v>
      </c>
      <c r="VDQ47" s="342" t="s">
        <v>269</v>
      </c>
      <c r="VDR47" s="342" t="s">
        <v>61</v>
      </c>
      <c r="VDS47" s="342" t="s">
        <v>269</v>
      </c>
      <c r="VDT47" s="342" t="s">
        <v>61</v>
      </c>
      <c r="VDU47" s="342" t="s">
        <v>269</v>
      </c>
      <c r="VDV47" s="342" t="s">
        <v>61</v>
      </c>
      <c r="VDW47" s="342" t="s">
        <v>269</v>
      </c>
      <c r="VDX47" s="342" t="s">
        <v>61</v>
      </c>
      <c r="VDY47" s="342" t="s">
        <v>269</v>
      </c>
      <c r="VDZ47" s="342" t="s">
        <v>61</v>
      </c>
      <c r="VEA47" s="342" t="s">
        <v>269</v>
      </c>
      <c r="VEB47" s="342" t="s">
        <v>61</v>
      </c>
      <c r="VEC47" s="342" t="s">
        <v>269</v>
      </c>
      <c r="VED47" s="342" t="s">
        <v>61</v>
      </c>
      <c r="VEE47" s="342" t="s">
        <v>269</v>
      </c>
      <c r="VEF47" s="342" t="s">
        <v>61</v>
      </c>
      <c r="VEG47" s="342" t="s">
        <v>269</v>
      </c>
      <c r="VEH47" s="342" t="s">
        <v>61</v>
      </c>
      <c r="VEI47" s="342" t="s">
        <v>269</v>
      </c>
      <c r="VEJ47" s="342" t="s">
        <v>61</v>
      </c>
      <c r="VEK47" s="342" t="s">
        <v>269</v>
      </c>
      <c r="VEL47" s="342" t="s">
        <v>61</v>
      </c>
      <c r="VEM47" s="342" t="s">
        <v>269</v>
      </c>
      <c r="VEN47" s="342" t="s">
        <v>61</v>
      </c>
      <c r="VEO47" s="342" t="s">
        <v>269</v>
      </c>
      <c r="VEP47" s="342" t="s">
        <v>61</v>
      </c>
      <c r="VEQ47" s="342" t="s">
        <v>269</v>
      </c>
      <c r="VER47" s="342" t="s">
        <v>61</v>
      </c>
      <c r="VES47" s="342" t="s">
        <v>269</v>
      </c>
      <c r="VET47" s="342" t="s">
        <v>61</v>
      </c>
      <c r="VEU47" s="342" t="s">
        <v>269</v>
      </c>
      <c r="VEV47" s="342" t="s">
        <v>61</v>
      </c>
      <c r="VEW47" s="342" t="s">
        <v>269</v>
      </c>
      <c r="VEX47" s="342" t="s">
        <v>61</v>
      </c>
      <c r="VEY47" s="342" t="s">
        <v>269</v>
      </c>
      <c r="VEZ47" s="342" t="s">
        <v>61</v>
      </c>
      <c r="VFA47" s="342" t="s">
        <v>269</v>
      </c>
      <c r="VFB47" s="342" t="s">
        <v>61</v>
      </c>
      <c r="VFC47" s="342" t="s">
        <v>269</v>
      </c>
      <c r="VFD47" s="342" t="s">
        <v>61</v>
      </c>
      <c r="VFE47" s="342" t="s">
        <v>269</v>
      </c>
      <c r="VFF47" s="342" t="s">
        <v>61</v>
      </c>
      <c r="VFG47" s="342" t="s">
        <v>269</v>
      </c>
      <c r="VFH47" s="342" t="s">
        <v>61</v>
      </c>
      <c r="VFI47" s="342" t="s">
        <v>269</v>
      </c>
      <c r="VFJ47" s="342" t="s">
        <v>61</v>
      </c>
      <c r="VFK47" s="342" t="s">
        <v>269</v>
      </c>
      <c r="VFL47" s="342" t="s">
        <v>61</v>
      </c>
      <c r="VFM47" s="342" t="s">
        <v>269</v>
      </c>
      <c r="VFN47" s="342" t="s">
        <v>61</v>
      </c>
      <c r="VFO47" s="342" t="s">
        <v>269</v>
      </c>
      <c r="VFP47" s="342" t="s">
        <v>61</v>
      </c>
      <c r="VFQ47" s="342" t="s">
        <v>269</v>
      </c>
      <c r="VFR47" s="342" t="s">
        <v>61</v>
      </c>
      <c r="VFS47" s="342" t="s">
        <v>269</v>
      </c>
      <c r="VFT47" s="342" t="s">
        <v>61</v>
      </c>
      <c r="VFU47" s="342" t="s">
        <v>269</v>
      </c>
      <c r="VFV47" s="342" t="s">
        <v>61</v>
      </c>
      <c r="VFW47" s="342" t="s">
        <v>269</v>
      </c>
      <c r="VFX47" s="342" t="s">
        <v>61</v>
      </c>
      <c r="VFY47" s="342" t="s">
        <v>269</v>
      </c>
      <c r="VFZ47" s="342" t="s">
        <v>61</v>
      </c>
      <c r="VGA47" s="342" t="s">
        <v>269</v>
      </c>
      <c r="VGB47" s="342" t="s">
        <v>61</v>
      </c>
      <c r="VGC47" s="342" t="s">
        <v>269</v>
      </c>
      <c r="VGD47" s="342" t="s">
        <v>61</v>
      </c>
      <c r="VGE47" s="342" t="s">
        <v>269</v>
      </c>
      <c r="VGF47" s="342" t="s">
        <v>61</v>
      </c>
      <c r="VGG47" s="342" t="s">
        <v>269</v>
      </c>
      <c r="VGH47" s="342" t="s">
        <v>61</v>
      </c>
      <c r="VGI47" s="342" t="s">
        <v>269</v>
      </c>
      <c r="VGJ47" s="342" t="s">
        <v>61</v>
      </c>
      <c r="VGK47" s="342" t="s">
        <v>269</v>
      </c>
      <c r="VGL47" s="342" t="s">
        <v>61</v>
      </c>
      <c r="VGM47" s="342" t="s">
        <v>269</v>
      </c>
      <c r="VGN47" s="342" t="s">
        <v>61</v>
      </c>
      <c r="VGO47" s="342" t="s">
        <v>269</v>
      </c>
      <c r="VGP47" s="342" t="s">
        <v>61</v>
      </c>
      <c r="VGQ47" s="342" t="s">
        <v>269</v>
      </c>
      <c r="VGR47" s="342" t="s">
        <v>61</v>
      </c>
      <c r="VGS47" s="342" t="s">
        <v>269</v>
      </c>
      <c r="VGT47" s="342" t="s">
        <v>61</v>
      </c>
      <c r="VGU47" s="342" t="s">
        <v>269</v>
      </c>
      <c r="VGV47" s="342" t="s">
        <v>61</v>
      </c>
      <c r="VGW47" s="342" t="s">
        <v>269</v>
      </c>
      <c r="VGX47" s="342" t="s">
        <v>61</v>
      </c>
      <c r="VGY47" s="342" t="s">
        <v>269</v>
      </c>
      <c r="VGZ47" s="342" t="s">
        <v>61</v>
      </c>
      <c r="VHA47" s="342" t="s">
        <v>269</v>
      </c>
      <c r="VHB47" s="342" t="s">
        <v>61</v>
      </c>
      <c r="VHC47" s="342" t="s">
        <v>269</v>
      </c>
      <c r="VHD47" s="342" t="s">
        <v>61</v>
      </c>
      <c r="VHE47" s="342" t="s">
        <v>269</v>
      </c>
      <c r="VHF47" s="342" t="s">
        <v>61</v>
      </c>
      <c r="VHG47" s="342" t="s">
        <v>269</v>
      </c>
      <c r="VHH47" s="342" t="s">
        <v>61</v>
      </c>
      <c r="VHI47" s="342" t="s">
        <v>269</v>
      </c>
      <c r="VHJ47" s="342" t="s">
        <v>61</v>
      </c>
      <c r="VHK47" s="342" t="s">
        <v>269</v>
      </c>
      <c r="VHL47" s="342" t="s">
        <v>61</v>
      </c>
      <c r="VHM47" s="342" t="s">
        <v>269</v>
      </c>
      <c r="VHN47" s="342" t="s">
        <v>61</v>
      </c>
      <c r="VHO47" s="342" t="s">
        <v>269</v>
      </c>
      <c r="VHP47" s="342" t="s">
        <v>61</v>
      </c>
      <c r="VHQ47" s="342" t="s">
        <v>269</v>
      </c>
      <c r="VHR47" s="342" t="s">
        <v>61</v>
      </c>
      <c r="VHS47" s="342" t="s">
        <v>269</v>
      </c>
      <c r="VHT47" s="342" t="s">
        <v>61</v>
      </c>
      <c r="VHU47" s="342" t="s">
        <v>269</v>
      </c>
      <c r="VHV47" s="342" t="s">
        <v>61</v>
      </c>
      <c r="VHW47" s="342" t="s">
        <v>269</v>
      </c>
      <c r="VHX47" s="342" t="s">
        <v>61</v>
      </c>
      <c r="VHY47" s="342" t="s">
        <v>269</v>
      </c>
      <c r="VHZ47" s="342" t="s">
        <v>61</v>
      </c>
      <c r="VIA47" s="342" t="s">
        <v>269</v>
      </c>
      <c r="VIB47" s="342" t="s">
        <v>61</v>
      </c>
      <c r="VIC47" s="342" t="s">
        <v>269</v>
      </c>
      <c r="VID47" s="342" t="s">
        <v>61</v>
      </c>
      <c r="VIE47" s="342" t="s">
        <v>269</v>
      </c>
      <c r="VIF47" s="342" t="s">
        <v>61</v>
      </c>
      <c r="VIG47" s="342" t="s">
        <v>269</v>
      </c>
      <c r="VIH47" s="342" t="s">
        <v>61</v>
      </c>
      <c r="VII47" s="342" t="s">
        <v>269</v>
      </c>
      <c r="VIJ47" s="342" t="s">
        <v>61</v>
      </c>
      <c r="VIK47" s="342" t="s">
        <v>269</v>
      </c>
      <c r="VIL47" s="342" t="s">
        <v>61</v>
      </c>
      <c r="VIM47" s="342" t="s">
        <v>269</v>
      </c>
      <c r="VIN47" s="342" t="s">
        <v>61</v>
      </c>
      <c r="VIO47" s="342" t="s">
        <v>269</v>
      </c>
      <c r="VIP47" s="342" t="s">
        <v>61</v>
      </c>
      <c r="VIQ47" s="342" t="s">
        <v>269</v>
      </c>
      <c r="VIR47" s="342" t="s">
        <v>61</v>
      </c>
      <c r="VIS47" s="342" t="s">
        <v>269</v>
      </c>
      <c r="VIT47" s="342" t="s">
        <v>61</v>
      </c>
      <c r="VIU47" s="342" t="s">
        <v>269</v>
      </c>
      <c r="VIV47" s="342" t="s">
        <v>61</v>
      </c>
      <c r="VIW47" s="342" t="s">
        <v>269</v>
      </c>
      <c r="VIX47" s="342" t="s">
        <v>61</v>
      </c>
      <c r="VIY47" s="342" t="s">
        <v>269</v>
      </c>
      <c r="VIZ47" s="342" t="s">
        <v>61</v>
      </c>
      <c r="VJA47" s="342" t="s">
        <v>269</v>
      </c>
      <c r="VJB47" s="342" t="s">
        <v>61</v>
      </c>
      <c r="VJC47" s="342" t="s">
        <v>269</v>
      </c>
      <c r="VJD47" s="342" t="s">
        <v>61</v>
      </c>
      <c r="VJE47" s="342" t="s">
        <v>269</v>
      </c>
      <c r="VJF47" s="342" t="s">
        <v>61</v>
      </c>
      <c r="VJG47" s="342" t="s">
        <v>269</v>
      </c>
      <c r="VJH47" s="342" t="s">
        <v>61</v>
      </c>
      <c r="VJI47" s="342" t="s">
        <v>269</v>
      </c>
      <c r="VJJ47" s="342" t="s">
        <v>61</v>
      </c>
      <c r="VJK47" s="342" t="s">
        <v>269</v>
      </c>
      <c r="VJL47" s="342" t="s">
        <v>61</v>
      </c>
      <c r="VJM47" s="342" t="s">
        <v>269</v>
      </c>
      <c r="VJN47" s="342" t="s">
        <v>61</v>
      </c>
      <c r="VJO47" s="342" t="s">
        <v>269</v>
      </c>
      <c r="VJP47" s="342" t="s">
        <v>61</v>
      </c>
      <c r="VJQ47" s="342" t="s">
        <v>269</v>
      </c>
      <c r="VJR47" s="342" t="s">
        <v>61</v>
      </c>
      <c r="VJS47" s="342" t="s">
        <v>269</v>
      </c>
      <c r="VJT47" s="342" t="s">
        <v>61</v>
      </c>
      <c r="VJU47" s="342" t="s">
        <v>269</v>
      </c>
      <c r="VJV47" s="342" t="s">
        <v>61</v>
      </c>
      <c r="VJW47" s="342" t="s">
        <v>269</v>
      </c>
      <c r="VJX47" s="342" t="s">
        <v>61</v>
      </c>
      <c r="VJY47" s="342" t="s">
        <v>269</v>
      </c>
      <c r="VJZ47" s="342" t="s">
        <v>61</v>
      </c>
      <c r="VKA47" s="342" t="s">
        <v>269</v>
      </c>
      <c r="VKB47" s="342" t="s">
        <v>61</v>
      </c>
      <c r="VKC47" s="342" t="s">
        <v>269</v>
      </c>
      <c r="VKD47" s="342" t="s">
        <v>61</v>
      </c>
      <c r="VKE47" s="342" t="s">
        <v>269</v>
      </c>
      <c r="VKF47" s="342" t="s">
        <v>61</v>
      </c>
      <c r="VKG47" s="342" t="s">
        <v>269</v>
      </c>
      <c r="VKH47" s="342" t="s">
        <v>61</v>
      </c>
      <c r="VKI47" s="342" t="s">
        <v>269</v>
      </c>
      <c r="VKJ47" s="342" t="s">
        <v>61</v>
      </c>
      <c r="VKK47" s="342" t="s">
        <v>269</v>
      </c>
      <c r="VKL47" s="342" t="s">
        <v>61</v>
      </c>
      <c r="VKM47" s="342" t="s">
        <v>269</v>
      </c>
      <c r="VKN47" s="342" t="s">
        <v>61</v>
      </c>
      <c r="VKO47" s="342" t="s">
        <v>269</v>
      </c>
      <c r="VKP47" s="342" t="s">
        <v>61</v>
      </c>
      <c r="VKQ47" s="342" t="s">
        <v>269</v>
      </c>
      <c r="VKR47" s="342" t="s">
        <v>61</v>
      </c>
      <c r="VKS47" s="342" t="s">
        <v>269</v>
      </c>
      <c r="VKT47" s="342" t="s">
        <v>61</v>
      </c>
      <c r="VKU47" s="342" t="s">
        <v>269</v>
      </c>
      <c r="VKV47" s="342" t="s">
        <v>61</v>
      </c>
      <c r="VKW47" s="342" t="s">
        <v>269</v>
      </c>
      <c r="VKX47" s="342" t="s">
        <v>61</v>
      </c>
      <c r="VKY47" s="342" t="s">
        <v>269</v>
      </c>
      <c r="VKZ47" s="342" t="s">
        <v>61</v>
      </c>
      <c r="VLA47" s="342" t="s">
        <v>269</v>
      </c>
      <c r="VLB47" s="342" t="s">
        <v>61</v>
      </c>
      <c r="VLC47" s="342" t="s">
        <v>269</v>
      </c>
      <c r="VLD47" s="342" t="s">
        <v>61</v>
      </c>
      <c r="VLE47" s="342" t="s">
        <v>269</v>
      </c>
      <c r="VLF47" s="342" t="s">
        <v>61</v>
      </c>
      <c r="VLG47" s="342" t="s">
        <v>269</v>
      </c>
      <c r="VLH47" s="342" t="s">
        <v>61</v>
      </c>
      <c r="VLI47" s="342" t="s">
        <v>269</v>
      </c>
      <c r="VLJ47" s="342" t="s">
        <v>61</v>
      </c>
      <c r="VLK47" s="342" t="s">
        <v>269</v>
      </c>
      <c r="VLL47" s="342" t="s">
        <v>61</v>
      </c>
      <c r="VLM47" s="342" t="s">
        <v>269</v>
      </c>
      <c r="VLN47" s="342" t="s">
        <v>61</v>
      </c>
      <c r="VLO47" s="342" t="s">
        <v>269</v>
      </c>
      <c r="VLP47" s="342" t="s">
        <v>61</v>
      </c>
      <c r="VLQ47" s="342" t="s">
        <v>269</v>
      </c>
      <c r="VLR47" s="342" t="s">
        <v>61</v>
      </c>
      <c r="VLS47" s="342" t="s">
        <v>269</v>
      </c>
      <c r="VLT47" s="342" t="s">
        <v>61</v>
      </c>
      <c r="VLU47" s="342" t="s">
        <v>269</v>
      </c>
      <c r="VLV47" s="342" t="s">
        <v>61</v>
      </c>
      <c r="VLW47" s="342" t="s">
        <v>269</v>
      </c>
      <c r="VLX47" s="342" t="s">
        <v>61</v>
      </c>
      <c r="VLY47" s="342" t="s">
        <v>269</v>
      </c>
      <c r="VLZ47" s="342" t="s">
        <v>61</v>
      </c>
      <c r="VMA47" s="342" t="s">
        <v>269</v>
      </c>
      <c r="VMB47" s="342" t="s">
        <v>61</v>
      </c>
      <c r="VMC47" s="342" t="s">
        <v>269</v>
      </c>
      <c r="VMD47" s="342" t="s">
        <v>61</v>
      </c>
      <c r="VME47" s="342" t="s">
        <v>269</v>
      </c>
      <c r="VMF47" s="342" t="s">
        <v>61</v>
      </c>
      <c r="VMG47" s="342" t="s">
        <v>269</v>
      </c>
      <c r="VMH47" s="342" t="s">
        <v>61</v>
      </c>
      <c r="VMI47" s="342" t="s">
        <v>269</v>
      </c>
      <c r="VMJ47" s="342" t="s">
        <v>61</v>
      </c>
      <c r="VMK47" s="342" t="s">
        <v>269</v>
      </c>
      <c r="VML47" s="342" t="s">
        <v>61</v>
      </c>
      <c r="VMM47" s="342" t="s">
        <v>269</v>
      </c>
      <c r="VMN47" s="342" t="s">
        <v>61</v>
      </c>
      <c r="VMO47" s="342" t="s">
        <v>269</v>
      </c>
      <c r="VMP47" s="342" t="s">
        <v>61</v>
      </c>
      <c r="VMQ47" s="342" t="s">
        <v>269</v>
      </c>
      <c r="VMR47" s="342" t="s">
        <v>61</v>
      </c>
      <c r="VMS47" s="342" t="s">
        <v>269</v>
      </c>
      <c r="VMT47" s="342" t="s">
        <v>61</v>
      </c>
      <c r="VMU47" s="342" t="s">
        <v>269</v>
      </c>
      <c r="VMV47" s="342" t="s">
        <v>61</v>
      </c>
      <c r="VMW47" s="342" t="s">
        <v>269</v>
      </c>
      <c r="VMX47" s="342" t="s">
        <v>61</v>
      </c>
      <c r="VMY47" s="342" t="s">
        <v>269</v>
      </c>
      <c r="VMZ47" s="342" t="s">
        <v>61</v>
      </c>
      <c r="VNA47" s="342" t="s">
        <v>269</v>
      </c>
      <c r="VNB47" s="342" t="s">
        <v>61</v>
      </c>
      <c r="VNC47" s="342" t="s">
        <v>269</v>
      </c>
      <c r="VND47" s="342" t="s">
        <v>61</v>
      </c>
      <c r="VNE47" s="342" t="s">
        <v>269</v>
      </c>
      <c r="VNF47" s="342" t="s">
        <v>61</v>
      </c>
      <c r="VNG47" s="342" t="s">
        <v>269</v>
      </c>
      <c r="VNH47" s="342" t="s">
        <v>61</v>
      </c>
      <c r="VNI47" s="342" t="s">
        <v>269</v>
      </c>
      <c r="VNJ47" s="342" t="s">
        <v>61</v>
      </c>
      <c r="VNK47" s="342" t="s">
        <v>269</v>
      </c>
      <c r="VNL47" s="342" t="s">
        <v>61</v>
      </c>
      <c r="VNM47" s="342" t="s">
        <v>269</v>
      </c>
      <c r="VNN47" s="342" t="s">
        <v>61</v>
      </c>
      <c r="VNO47" s="342" t="s">
        <v>269</v>
      </c>
      <c r="VNP47" s="342" t="s">
        <v>61</v>
      </c>
      <c r="VNQ47" s="342" t="s">
        <v>269</v>
      </c>
      <c r="VNR47" s="342" t="s">
        <v>61</v>
      </c>
      <c r="VNS47" s="342" t="s">
        <v>269</v>
      </c>
      <c r="VNT47" s="342" t="s">
        <v>61</v>
      </c>
      <c r="VNU47" s="342" t="s">
        <v>269</v>
      </c>
      <c r="VNV47" s="342" t="s">
        <v>61</v>
      </c>
      <c r="VNW47" s="342" t="s">
        <v>269</v>
      </c>
      <c r="VNX47" s="342" t="s">
        <v>61</v>
      </c>
      <c r="VNY47" s="342" t="s">
        <v>269</v>
      </c>
      <c r="VNZ47" s="342" t="s">
        <v>61</v>
      </c>
      <c r="VOA47" s="342" t="s">
        <v>269</v>
      </c>
      <c r="VOB47" s="342" t="s">
        <v>61</v>
      </c>
      <c r="VOC47" s="342" t="s">
        <v>269</v>
      </c>
      <c r="VOD47" s="342" t="s">
        <v>61</v>
      </c>
      <c r="VOE47" s="342" t="s">
        <v>269</v>
      </c>
      <c r="VOF47" s="342" t="s">
        <v>61</v>
      </c>
      <c r="VOG47" s="342" t="s">
        <v>269</v>
      </c>
      <c r="VOH47" s="342" t="s">
        <v>61</v>
      </c>
      <c r="VOI47" s="342" t="s">
        <v>269</v>
      </c>
      <c r="VOJ47" s="342" t="s">
        <v>61</v>
      </c>
      <c r="VOK47" s="342" t="s">
        <v>269</v>
      </c>
      <c r="VOL47" s="342" t="s">
        <v>61</v>
      </c>
      <c r="VOM47" s="342" t="s">
        <v>269</v>
      </c>
      <c r="VON47" s="342" t="s">
        <v>61</v>
      </c>
      <c r="VOO47" s="342" t="s">
        <v>269</v>
      </c>
      <c r="VOP47" s="342" t="s">
        <v>61</v>
      </c>
      <c r="VOQ47" s="342" t="s">
        <v>269</v>
      </c>
      <c r="VOR47" s="342" t="s">
        <v>61</v>
      </c>
      <c r="VOS47" s="342" t="s">
        <v>269</v>
      </c>
      <c r="VOT47" s="342" t="s">
        <v>61</v>
      </c>
      <c r="VOU47" s="342" t="s">
        <v>269</v>
      </c>
      <c r="VOV47" s="342" t="s">
        <v>61</v>
      </c>
      <c r="VOW47" s="342" t="s">
        <v>269</v>
      </c>
      <c r="VOX47" s="342" t="s">
        <v>61</v>
      </c>
      <c r="VOY47" s="342" t="s">
        <v>269</v>
      </c>
      <c r="VOZ47" s="342" t="s">
        <v>61</v>
      </c>
      <c r="VPA47" s="342" t="s">
        <v>269</v>
      </c>
      <c r="VPB47" s="342" t="s">
        <v>61</v>
      </c>
      <c r="VPC47" s="342" t="s">
        <v>269</v>
      </c>
      <c r="VPD47" s="342" t="s">
        <v>61</v>
      </c>
      <c r="VPE47" s="342" t="s">
        <v>269</v>
      </c>
      <c r="VPF47" s="342" t="s">
        <v>61</v>
      </c>
      <c r="VPG47" s="342" t="s">
        <v>269</v>
      </c>
      <c r="VPH47" s="342" t="s">
        <v>61</v>
      </c>
      <c r="VPI47" s="342" t="s">
        <v>269</v>
      </c>
      <c r="VPJ47" s="342" t="s">
        <v>61</v>
      </c>
      <c r="VPK47" s="342" t="s">
        <v>269</v>
      </c>
      <c r="VPL47" s="342" t="s">
        <v>61</v>
      </c>
      <c r="VPM47" s="342" t="s">
        <v>269</v>
      </c>
      <c r="VPN47" s="342" t="s">
        <v>61</v>
      </c>
      <c r="VPO47" s="342" t="s">
        <v>269</v>
      </c>
      <c r="VPP47" s="342" t="s">
        <v>61</v>
      </c>
      <c r="VPQ47" s="342" t="s">
        <v>269</v>
      </c>
      <c r="VPR47" s="342" t="s">
        <v>61</v>
      </c>
      <c r="VPS47" s="342" t="s">
        <v>269</v>
      </c>
      <c r="VPT47" s="342" t="s">
        <v>61</v>
      </c>
      <c r="VPU47" s="342" t="s">
        <v>269</v>
      </c>
      <c r="VPV47" s="342" t="s">
        <v>61</v>
      </c>
      <c r="VPW47" s="342" t="s">
        <v>269</v>
      </c>
      <c r="VPX47" s="342" t="s">
        <v>61</v>
      </c>
      <c r="VPY47" s="342" t="s">
        <v>269</v>
      </c>
      <c r="VPZ47" s="342" t="s">
        <v>61</v>
      </c>
      <c r="VQA47" s="342" t="s">
        <v>269</v>
      </c>
      <c r="VQB47" s="342" t="s">
        <v>61</v>
      </c>
      <c r="VQC47" s="342" t="s">
        <v>269</v>
      </c>
      <c r="VQD47" s="342" t="s">
        <v>61</v>
      </c>
      <c r="VQE47" s="342" t="s">
        <v>269</v>
      </c>
      <c r="VQF47" s="342" t="s">
        <v>61</v>
      </c>
      <c r="VQG47" s="342" t="s">
        <v>269</v>
      </c>
      <c r="VQH47" s="342" t="s">
        <v>61</v>
      </c>
      <c r="VQI47" s="342" t="s">
        <v>269</v>
      </c>
      <c r="VQJ47" s="342" t="s">
        <v>61</v>
      </c>
      <c r="VQK47" s="342" t="s">
        <v>269</v>
      </c>
      <c r="VQL47" s="342" t="s">
        <v>61</v>
      </c>
      <c r="VQM47" s="342" t="s">
        <v>269</v>
      </c>
      <c r="VQN47" s="342" t="s">
        <v>61</v>
      </c>
      <c r="VQO47" s="342" t="s">
        <v>269</v>
      </c>
      <c r="VQP47" s="342" t="s">
        <v>61</v>
      </c>
      <c r="VQQ47" s="342" t="s">
        <v>269</v>
      </c>
      <c r="VQR47" s="342" t="s">
        <v>61</v>
      </c>
      <c r="VQS47" s="342" t="s">
        <v>269</v>
      </c>
      <c r="VQT47" s="342" t="s">
        <v>61</v>
      </c>
      <c r="VQU47" s="342" t="s">
        <v>269</v>
      </c>
      <c r="VQV47" s="342" t="s">
        <v>61</v>
      </c>
      <c r="VQW47" s="342" t="s">
        <v>269</v>
      </c>
      <c r="VQX47" s="342" t="s">
        <v>61</v>
      </c>
      <c r="VQY47" s="342" t="s">
        <v>269</v>
      </c>
      <c r="VQZ47" s="342" t="s">
        <v>61</v>
      </c>
      <c r="VRA47" s="342" t="s">
        <v>269</v>
      </c>
      <c r="VRB47" s="342" t="s">
        <v>61</v>
      </c>
      <c r="VRC47" s="342" t="s">
        <v>269</v>
      </c>
      <c r="VRD47" s="342" t="s">
        <v>61</v>
      </c>
      <c r="VRE47" s="342" t="s">
        <v>269</v>
      </c>
      <c r="VRF47" s="342" t="s">
        <v>61</v>
      </c>
      <c r="VRG47" s="342" t="s">
        <v>269</v>
      </c>
      <c r="VRH47" s="342" t="s">
        <v>61</v>
      </c>
      <c r="VRI47" s="342" t="s">
        <v>269</v>
      </c>
      <c r="VRJ47" s="342" t="s">
        <v>61</v>
      </c>
      <c r="VRK47" s="342" t="s">
        <v>269</v>
      </c>
      <c r="VRL47" s="342" t="s">
        <v>61</v>
      </c>
      <c r="VRM47" s="342" t="s">
        <v>269</v>
      </c>
      <c r="VRN47" s="342" t="s">
        <v>61</v>
      </c>
      <c r="VRO47" s="342" t="s">
        <v>269</v>
      </c>
      <c r="VRP47" s="342" t="s">
        <v>61</v>
      </c>
      <c r="VRQ47" s="342" t="s">
        <v>269</v>
      </c>
      <c r="VRR47" s="342" t="s">
        <v>61</v>
      </c>
      <c r="VRS47" s="342" t="s">
        <v>269</v>
      </c>
      <c r="VRT47" s="342" t="s">
        <v>61</v>
      </c>
      <c r="VRU47" s="342" t="s">
        <v>269</v>
      </c>
      <c r="VRV47" s="342" t="s">
        <v>61</v>
      </c>
      <c r="VRW47" s="342" t="s">
        <v>269</v>
      </c>
      <c r="VRX47" s="342" t="s">
        <v>61</v>
      </c>
      <c r="VRY47" s="342" t="s">
        <v>269</v>
      </c>
      <c r="VRZ47" s="342" t="s">
        <v>61</v>
      </c>
      <c r="VSA47" s="342" t="s">
        <v>269</v>
      </c>
      <c r="VSB47" s="342" t="s">
        <v>61</v>
      </c>
      <c r="VSC47" s="342" t="s">
        <v>269</v>
      </c>
      <c r="VSD47" s="342" t="s">
        <v>61</v>
      </c>
      <c r="VSE47" s="342" t="s">
        <v>269</v>
      </c>
      <c r="VSF47" s="342" t="s">
        <v>61</v>
      </c>
      <c r="VSG47" s="342" t="s">
        <v>269</v>
      </c>
      <c r="VSH47" s="342" t="s">
        <v>61</v>
      </c>
      <c r="VSI47" s="342" t="s">
        <v>269</v>
      </c>
      <c r="VSJ47" s="342" t="s">
        <v>61</v>
      </c>
      <c r="VSK47" s="342" t="s">
        <v>269</v>
      </c>
      <c r="VSL47" s="342" t="s">
        <v>61</v>
      </c>
      <c r="VSM47" s="342" t="s">
        <v>269</v>
      </c>
      <c r="VSN47" s="342" t="s">
        <v>61</v>
      </c>
      <c r="VSO47" s="342" t="s">
        <v>269</v>
      </c>
      <c r="VSP47" s="342" t="s">
        <v>61</v>
      </c>
      <c r="VSQ47" s="342" t="s">
        <v>269</v>
      </c>
      <c r="VSR47" s="342" t="s">
        <v>61</v>
      </c>
      <c r="VSS47" s="342" t="s">
        <v>269</v>
      </c>
      <c r="VST47" s="342" t="s">
        <v>61</v>
      </c>
      <c r="VSU47" s="342" t="s">
        <v>269</v>
      </c>
      <c r="VSV47" s="342" t="s">
        <v>61</v>
      </c>
      <c r="VSW47" s="342" t="s">
        <v>269</v>
      </c>
      <c r="VSX47" s="342" t="s">
        <v>61</v>
      </c>
      <c r="VSY47" s="342" t="s">
        <v>269</v>
      </c>
      <c r="VSZ47" s="342" t="s">
        <v>61</v>
      </c>
      <c r="VTA47" s="342" t="s">
        <v>269</v>
      </c>
      <c r="VTB47" s="342" t="s">
        <v>61</v>
      </c>
      <c r="VTC47" s="342" t="s">
        <v>269</v>
      </c>
      <c r="VTD47" s="342" t="s">
        <v>61</v>
      </c>
      <c r="VTE47" s="342" t="s">
        <v>269</v>
      </c>
      <c r="VTF47" s="342" t="s">
        <v>61</v>
      </c>
      <c r="VTG47" s="342" t="s">
        <v>269</v>
      </c>
      <c r="VTH47" s="342" t="s">
        <v>61</v>
      </c>
      <c r="VTI47" s="342" t="s">
        <v>269</v>
      </c>
      <c r="VTJ47" s="342" t="s">
        <v>61</v>
      </c>
      <c r="VTK47" s="342" t="s">
        <v>269</v>
      </c>
      <c r="VTL47" s="342" t="s">
        <v>61</v>
      </c>
      <c r="VTM47" s="342" t="s">
        <v>269</v>
      </c>
      <c r="VTN47" s="342" t="s">
        <v>61</v>
      </c>
      <c r="VTO47" s="342" t="s">
        <v>269</v>
      </c>
      <c r="VTP47" s="342" t="s">
        <v>61</v>
      </c>
      <c r="VTQ47" s="342" t="s">
        <v>269</v>
      </c>
      <c r="VTR47" s="342" t="s">
        <v>61</v>
      </c>
      <c r="VTS47" s="342" t="s">
        <v>269</v>
      </c>
      <c r="VTT47" s="342" t="s">
        <v>61</v>
      </c>
      <c r="VTU47" s="342" t="s">
        <v>269</v>
      </c>
      <c r="VTV47" s="342" t="s">
        <v>61</v>
      </c>
      <c r="VTW47" s="342" t="s">
        <v>269</v>
      </c>
      <c r="VTX47" s="342" t="s">
        <v>61</v>
      </c>
      <c r="VTY47" s="342" t="s">
        <v>269</v>
      </c>
      <c r="VTZ47" s="342" t="s">
        <v>61</v>
      </c>
      <c r="VUA47" s="342" t="s">
        <v>269</v>
      </c>
      <c r="VUB47" s="342" t="s">
        <v>61</v>
      </c>
      <c r="VUC47" s="342" t="s">
        <v>269</v>
      </c>
      <c r="VUD47" s="342" t="s">
        <v>61</v>
      </c>
      <c r="VUE47" s="342" t="s">
        <v>269</v>
      </c>
      <c r="VUF47" s="342" t="s">
        <v>61</v>
      </c>
      <c r="VUG47" s="342" t="s">
        <v>269</v>
      </c>
      <c r="VUH47" s="342" t="s">
        <v>61</v>
      </c>
      <c r="VUI47" s="342" t="s">
        <v>269</v>
      </c>
      <c r="VUJ47" s="342" t="s">
        <v>61</v>
      </c>
      <c r="VUK47" s="342" t="s">
        <v>269</v>
      </c>
      <c r="VUL47" s="342" t="s">
        <v>61</v>
      </c>
      <c r="VUM47" s="342" t="s">
        <v>269</v>
      </c>
      <c r="VUN47" s="342" t="s">
        <v>61</v>
      </c>
      <c r="VUO47" s="342" t="s">
        <v>269</v>
      </c>
      <c r="VUP47" s="342" t="s">
        <v>61</v>
      </c>
      <c r="VUQ47" s="342" t="s">
        <v>269</v>
      </c>
      <c r="VUR47" s="342" t="s">
        <v>61</v>
      </c>
      <c r="VUS47" s="342" t="s">
        <v>269</v>
      </c>
      <c r="VUT47" s="342" t="s">
        <v>61</v>
      </c>
      <c r="VUU47" s="342" t="s">
        <v>269</v>
      </c>
      <c r="VUV47" s="342" t="s">
        <v>61</v>
      </c>
      <c r="VUW47" s="342" t="s">
        <v>269</v>
      </c>
      <c r="VUX47" s="342" t="s">
        <v>61</v>
      </c>
      <c r="VUY47" s="342" t="s">
        <v>269</v>
      </c>
      <c r="VUZ47" s="342" t="s">
        <v>61</v>
      </c>
      <c r="VVA47" s="342" t="s">
        <v>269</v>
      </c>
      <c r="VVB47" s="342" t="s">
        <v>61</v>
      </c>
      <c r="VVC47" s="342" t="s">
        <v>269</v>
      </c>
      <c r="VVD47" s="342" t="s">
        <v>61</v>
      </c>
      <c r="VVE47" s="342" t="s">
        <v>269</v>
      </c>
      <c r="VVF47" s="342" t="s">
        <v>61</v>
      </c>
      <c r="VVG47" s="342" t="s">
        <v>269</v>
      </c>
      <c r="VVH47" s="342" t="s">
        <v>61</v>
      </c>
      <c r="VVI47" s="342" t="s">
        <v>269</v>
      </c>
      <c r="VVJ47" s="342" t="s">
        <v>61</v>
      </c>
      <c r="VVK47" s="342" t="s">
        <v>269</v>
      </c>
      <c r="VVL47" s="342" t="s">
        <v>61</v>
      </c>
      <c r="VVM47" s="342" t="s">
        <v>269</v>
      </c>
      <c r="VVN47" s="342" t="s">
        <v>61</v>
      </c>
      <c r="VVO47" s="342" t="s">
        <v>269</v>
      </c>
      <c r="VVP47" s="342" t="s">
        <v>61</v>
      </c>
      <c r="VVQ47" s="342" t="s">
        <v>269</v>
      </c>
      <c r="VVR47" s="342" t="s">
        <v>61</v>
      </c>
      <c r="VVS47" s="342" t="s">
        <v>269</v>
      </c>
      <c r="VVT47" s="342" t="s">
        <v>61</v>
      </c>
      <c r="VVU47" s="342" t="s">
        <v>269</v>
      </c>
      <c r="VVV47" s="342" t="s">
        <v>61</v>
      </c>
      <c r="VVW47" s="342" t="s">
        <v>269</v>
      </c>
      <c r="VVX47" s="342" t="s">
        <v>61</v>
      </c>
      <c r="VVY47" s="342" t="s">
        <v>269</v>
      </c>
      <c r="VVZ47" s="342" t="s">
        <v>61</v>
      </c>
      <c r="VWA47" s="342" t="s">
        <v>269</v>
      </c>
      <c r="VWB47" s="342" t="s">
        <v>61</v>
      </c>
      <c r="VWC47" s="342" t="s">
        <v>269</v>
      </c>
      <c r="VWD47" s="342" t="s">
        <v>61</v>
      </c>
      <c r="VWE47" s="342" t="s">
        <v>269</v>
      </c>
      <c r="VWF47" s="342" t="s">
        <v>61</v>
      </c>
      <c r="VWG47" s="342" t="s">
        <v>269</v>
      </c>
      <c r="VWH47" s="342" t="s">
        <v>61</v>
      </c>
      <c r="VWI47" s="342" t="s">
        <v>269</v>
      </c>
      <c r="VWJ47" s="342" t="s">
        <v>61</v>
      </c>
      <c r="VWK47" s="342" t="s">
        <v>269</v>
      </c>
      <c r="VWL47" s="342" t="s">
        <v>61</v>
      </c>
      <c r="VWM47" s="342" t="s">
        <v>269</v>
      </c>
      <c r="VWN47" s="342" t="s">
        <v>61</v>
      </c>
      <c r="VWO47" s="342" t="s">
        <v>269</v>
      </c>
      <c r="VWP47" s="342" t="s">
        <v>61</v>
      </c>
      <c r="VWQ47" s="342" t="s">
        <v>269</v>
      </c>
      <c r="VWR47" s="342" t="s">
        <v>61</v>
      </c>
      <c r="VWS47" s="342" t="s">
        <v>269</v>
      </c>
      <c r="VWT47" s="342" t="s">
        <v>61</v>
      </c>
      <c r="VWU47" s="342" t="s">
        <v>269</v>
      </c>
      <c r="VWV47" s="342" t="s">
        <v>61</v>
      </c>
      <c r="VWW47" s="342" t="s">
        <v>269</v>
      </c>
      <c r="VWX47" s="342" t="s">
        <v>61</v>
      </c>
      <c r="VWY47" s="342" t="s">
        <v>269</v>
      </c>
      <c r="VWZ47" s="342" t="s">
        <v>61</v>
      </c>
      <c r="VXA47" s="342" t="s">
        <v>269</v>
      </c>
      <c r="VXB47" s="342" t="s">
        <v>61</v>
      </c>
      <c r="VXC47" s="342" t="s">
        <v>269</v>
      </c>
      <c r="VXD47" s="342" t="s">
        <v>61</v>
      </c>
      <c r="VXE47" s="342" t="s">
        <v>269</v>
      </c>
      <c r="VXF47" s="342" t="s">
        <v>61</v>
      </c>
      <c r="VXG47" s="342" t="s">
        <v>269</v>
      </c>
      <c r="VXH47" s="342" t="s">
        <v>61</v>
      </c>
      <c r="VXI47" s="342" t="s">
        <v>269</v>
      </c>
      <c r="VXJ47" s="342" t="s">
        <v>61</v>
      </c>
      <c r="VXK47" s="342" t="s">
        <v>269</v>
      </c>
      <c r="VXL47" s="342" t="s">
        <v>61</v>
      </c>
      <c r="VXM47" s="342" t="s">
        <v>269</v>
      </c>
      <c r="VXN47" s="342" t="s">
        <v>61</v>
      </c>
      <c r="VXO47" s="342" t="s">
        <v>269</v>
      </c>
      <c r="VXP47" s="342" t="s">
        <v>61</v>
      </c>
      <c r="VXQ47" s="342" t="s">
        <v>269</v>
      </c>
      <c r="VXR47" s="342" t="s">
        <v>61</v>
      </c>
      <c r="VXS47" s="342" t="s">
        <v>269</v>
      </c>
      <c r="VXT47" s="342" t="s">
        <v>61</v>
      </c>
      <c r="VXU47" s="342" t="s">
        <v>269</v>
      </c>
      <c r="VXV47" s="342" t="s">
        <v>61</v>
      </c>
      <c r="VXW47" s="342" t="s">
        <v>269</v>
      </c>
      <c r="VXX47" s="342" t="s">
        <v>61</v>
      </c>
      <c r="VXY47" s="342" t="s">
        <v>269</v>
      </c>
      <c r="VXZ47" s="342" t="s">
        <v>61</v>
      </c>
      <c r="VYA47" s="342" t="s">
        <v>269</v>
      </c>
      <c r="VYB47" s="342" t="s">
        <v>61</v>
      </c>
      <c r="VYC47" s="342" t="s">
        <v>269</v>
      </c>
      <c r="VYD47" s="342" t="s">
        <v>61</v>
      </c>
      <c r="VYE47" s="342" t="s">
        <v>269</v>
      </c>
      <c r="VYF47" s="342" t="s">
        <v>61</v>
      </c>
      <c r="VYG47" s="342" t="s">
        <v>269</v>
      </c>
      <c r="VYH47" s="342" t="s">
        <v>61</v>
      </c>
      <c r="VYI47" s="342" t="s">
        <v>269</v>
      </c>
      <c r="VYJ47" s="342" t="s">
        <v>61</v>
      </c>
      <c r="VYK47" s="342" t="s">
        <v>269</v>
      </c>
      <c r="VYL47" s="342" t="s">
        <v>61</v>
      </c>
      <c r="VYM47" s="342" t="s">
        <v>269</v>
      </c>
      <c r="VYN47" s="342" t="s">
        <v>61</v>
      </c>
      <c r="VYO47" s="342" t="s">
        <v>269</v>
      </c>
      <c r="VYP47" s="342" t="s">
        <v>61</v>
      </c>
      <c r="VYQ47" s="342" t="s">
        <v>269</v>
      </c>
      <c r="VYR47" s="342" t="s">
        <v>61</v>
      </c>
      <c r="VYS47" s="342" t="s">
        <v>269</v>
      </c>
      <c r="VYT47" s="342" t="s">
        <v>61</v>
      </c>
      <c r="VYU47" s="342" t="s">
        <v>269</v>
      </c>
      <c r="VYV47" s="342" t="s">
        <v>61</v>
      </c>
      <c r="VYW47" s="342" t="s">
        <v>269</v>
      </c>
      <c r="VYX47" s="342" t="s">
        <v>61</v>
      </c>
      <c r="VYY47" s="342" t="s">
        <v>269</v>
      </c>
      <c r="VYZ47" s="342" t="s">
        <v>61</v>
      </c>
      <c r="VZA47" s="342" t="s">
        <v>269</v>
      </c>
      <c r="VZB47" s="342" t="s">
        <v>61</v>
      </c>
      <c r="VZC47" s="342" t="s">
        <v>269</v>
      </c>
      <c r="VZD47" s="342" t="s">
        <v>61</v>
      </c>
      <c r="VZE47" s="342" t="s">
        <v>269</v>
      </c>
      <c r="VZF47" s="342" t="s">
        <v>61</v>
      </c>
      <c r="VZG47" s="342" t="s">
        <v>269</v>
      </c>
      <c r="VZH47" s="342" t="s">
        <v>61</v>
      </c>
      <c r="VZI47" s="342" t="s">
        <v>269</v>
      </c>
      <c r="VZJ47" s="342" t="s">
        <v>61</v>
      </c>
      <c r="VZK47" s="342" t="s">
        <v>269</v>
      </c>
      <c r="VZL47" s="342" t="s">
        <v>61</v>
      </c>
      <c r="VZM47" s="342" t="s">
        <v>269</v>
      </c>
      <c r="VZN47" s="342" t="s">
        <v>61</v>
      </c>
      <c r="VZO47" s="342" t="s">
        <v>269</v>
      </c>
      <c r="VZP47" s="342" t="s">
        <v>61</v>
      </c>
      <c r="VZQ47" s="342" t="s">
        <v>269</v>
      </c>
      <c r="VZR47" s="342" t="s">
        <v>61</v>
      </c>
      <c r="VZS47" s="342" t="s">
        <v>269</v>
      </c>
      <c r="VZT47" s="342" t="s">
        <v>61</v>
      </c>
      <c r="VZU47" s="342" t="s">
        <v>269</v>
      </c>
      <c r="VZV47" s="342" t="s">
        <v>61</v>
      </c>
      <c r="VZW47" s="342" t="s">
        <v>269</v>
      </c>
      <c r="VZX47" s="342" t="s">
        <v>61</v>
      </c>
      <c r="VZY47" s="342" t="s">
        <v>269</v>
      </c>
      <c r="VZZ47" s="342" t="s">
        <v>61</v>
      </c>
      <c r="WAA47" s="342" t="s">
        <v>269</v>
      </c>
      <c r="WAB47" s="342" t="s">
        <v>61</v>
      </c>
      <c r="WAC47" s="342" t="s">
        <v>269</v>
      </c>
      <c r="WAD47" s="342" t="s">
        <v>61</v>
      </c>
      <c r="WAE47" s="342" t="s">
        <v>269</v>
      </c>
      <c r="WAF47" s="342" t="s">
        <v>61</v>
      </c>
      <c r="WAG47" s="342" t="s">
        <v>269</v>
      </c>
      <c r="WAH47" s="342" t="s">
        <v>61</v>
      </c>
      <c r="WAI47" s="342" t="s">
        <v>269</v>
      </c>
      <c r="WAJ47" s="342" t="s">
        <v>61</v>
      </c>
      <c r="WAK47" s="342" t="s">
        <v>269</v>
      </c>
      <c r="WAL47" s="342" t="s">
        <v>61</v>
      </c>
      <c r="WAM47" s="342" t="s">
        <v>269</v>
      </c>
      <c r="WAN47" s="342" t="s">
        <v>61</v>
      </c>
      <c r="WAO47" s="342" t="s">
        <v>269</v>
      </c>
      <c r="WAP47" s="342" t="s">
        <v>61</v>
      </c>
      <c r="WAQ47" s="342" t="s">
        <v>269</v>
      </c>
      <c r="WAR47" s="342" t="s">
        <v>61</v>
      </c>
      <c r="WAS47" s="342" t="s">
        <v>269</v>
      </c>
      <c r="WAT47" s="342" t="s">
        <v>61</v>
      </c>
      <c r="WAU47" s="342" t="s">
        <v>269</v>
      </c>
      <c r="WAV47" s="342" t="s">
        <v>61</v>
      </c>
      <c r="WAW47" s="342" t="s">
        <v>269</v>
      </c>
      <c r="WAX47" s="342" t="s">
        <v>61</v>
      </c>
      <c r="WAY47" s="342" t="s">
        <v>269</v>
      </c>
      <c r="WAZ47" s="342" t="s">
        <v>61</v>
      </c>
      <c r="WBA47" s="342" t="s">
        <v>269</v>
      </c>
      <c r="WBB47" s="342" t="s">
        <v>61</v>
      </c>
      <c r="WBC47" s="342" t="s">
        <v>269</v>
      </c>
      <c r="WBD47" s="342" t="s">
        <v>61</v>
      </c>
      <c r="WBE47" s="342" t="s">
        <v>269</v>
      </c>
      <c r="WBF47" s="342" t="s">
        <v>61</v>
      </c>
      <c r="WBG47" s="342" t="s">
        <v>269</v>
      </c>
      <c r="WBH47" s="342" t="s">
        <v>61</v>
      </c>
      <c r="WBI47" s="342" t="s">
        <v>269</v>
      </c>
      <c r="WBJ47" s="342" t="s">
        <v>61</v>
      </c>
      <c r="WBK47" s="342" t="s">
        <v>269</v>
      </c>
      <c r="WBL47" s="342" t="s">
        <v>61</v>
      </c>
      <c r="WBM47" s="342" t="s">
        <v>269</v>
      </c>
      <c r="WBN47" s="342" t="s">
        <v>61</v>
      </c>
      <c r="WBO47" s="342" t="s">
        <v>269</v>
      </c>
      <c r="WBP47" s="342" t="s">
        <v>61</v>
      </c>
      <c r="WBQ47" s="342" t="s">
        <v>269</v>
      </c>
      <c r="WBR47" s="342" t="s">
        <v>61</v>
      </c>
      <c r="WBS47" s="342" t="s">
        <v>269</v>
      </c>
      <c r="WBT47" s="342" t="s">
        <v>61</v>
      </c>
      <c r="WBU47" s="342" t="s">
        <v>269</v>
      </c>
      <c r="WBV47" s="342" t="s">
        <v>61</v>
      </c>
      <c r="WBW47" s="342" t="s">
        <v>269</v>
      </c>
      <c r="WBX47" s="342" t="s">
        <v>61</v>
      </c>
      <c r="WBY47" s="342" t="s">
        <v>269</v>
      </c>
      <c r="WBZ47" s="342" t="s">
        <v>61</v>
      </c>
      <c r="WCA47" s="342" t="s">
        <v>269</v>
      </c>
      <c r="WCB47" s="342" t="s">
        <v>61</v>
      </c>
      <c r="WCC47" s="342" t="s">
        <v>269</v>
      </c>
      <c r="WCD47" s="342" t="s">
        <v>61</v>
      </c>
      <c r="WCE47" s="342" t="s">
        <v>269</v>
      </c>
      <c r="WCF47" s="342" t="s">
        <v>61</v>
      </c>
      <c r="WCG47" s="342" t="s">
        <v>269</v>
      </c>
      <c r="WCH47" s="342" t="s">
        <v>61</v>
      </c>
      <c r="WCI47" s="342" t="s">
        <v>269</v>
      </c>
      <c r="WCJ47" s="342" t="s">
        <v>61</v>
      </c>
      <c r="WCK47" s="342" t="s">
        <v>269</v>
      </c>
      <c r="WCL47" s="342" t="s">
        <v>61</v>
      </c>
      <c r="WCM47" s="342" t="s">
        <v>269</v>
      </c>
      <c r="WCN47" s="342" t="s">
        <v>61</v>
      </c>
      <c r="WCO47" s="342" t="s">
        <v>269</v>
      </c>
      <c r="WCP47" s="342" t="s">
        <v>61</v>
      </c>
      <c r="WCQ47" s="342" t="s">
        <v>269</v>
      </c>
      <c r="WCR47" s="342" t="s">
        <v>61</v>
      </c>
      <c r="WCS47" s="342" t="s">
        <v>269</v>
      </c>
      <c r="WCT47" s="342" t="s">
        <v>61</v>
      </c>
      <c r="WCU47" s="342" t="s">
        <v>269</v>
      </c>
      <c r="WCV47" s="342" t="s">
        <v>61</v>
      </c>
      <c r="WCW47" s="342" t="s">
        <v>269</v>
      </c>
      <c r="WCX47" s="342" t="s">
        <v>61</v>
      </c>
      <c r="WCY47" s="342" t="s">
        <v>269</v>
      </c>
      <c r="WCZ47" s="342" t="s">
        <v>61</v>
      </c>
      <c r="WDA47" s="342" t="s">
        <v>269</v>
      </c>
      <c r="WDB47" s="342" t="s">
        <v>61</v>
      </c>
      <c r="WDC47" s="342" t="s">
        <v>269</v>
      </c>
      <c r="WDD47" s="342" t="s">
        <v>61</v>
      </c>
      <c r="WDE47" s="342" t="s">
        <v>269</v>
      </c>
      <c r="WDF47" s="342" t="s">
        <v>61</v>
      </c>
      <c r="WDG47" s="342" t="s">
        <v>269</v>
      </c>
      <c r="WDH47" s="342" t="s">
        <v>61</v>
      </c>
      <c r="WDI47" s="342" t="s">
        <v>269</v>
      </c>
      <c r="WDJ47" s="342" t="s">
        <v>61</v>
      </c>
      <c r="WDK47" s="342" t="s">
        <v>269</v>
      </c>
      <c r="WDL47" s="342" t="s">
        <v>61</v>
      </c>
      <c r="WDM47" s="342" t="s">
        <v>269</v>
      </c>
      <c r="WDN47" s="342" t="s">
        <v>61</v>
      </c>
      <c r="WDO47" s="342" t="s">
        <v>269</v>
      </c>
      <c r="WDP47" s="342" t="s">
        <v>61</v>
      </c>
      <c r="WDQ47" s="342" t="s">
        <v>269</v>
      </c>
      <c r="WDR47" s="342" t="s">
        <v>61</v>
      </c>
      <c r="WDS47" s="342" t="s">
        <v>269</v>
      </c>
      <c r="WDT47" s="342" t="s">
        <v>61</v>
      </c>
      <c r="WDU47" s="342" t="s">
        <v>269</v>
      </c>
      <c r="WDV47" s="342" t="s">
        <v>61</v>
      </c>
      <c r="WDW47" s="342" t="s">
        <v>269</v>
      </c>
      <c r="WDX47" s="342" t="s">
        <v>61</v>
      </c>
      <c r="WDY47" s="342" t="s">
        <v>269</v>
      </c>
      <c r="WDZ47" s="342" t="s">
        <v>61</v>
      </c>
      <c r="WEA47" s="342" t="s">
        <v>269</v>
      </c>
      <c r="WEB47" s="342" t="s">
        <v>61</v>
      </c>
      <c r="WEC47" s="342" t="s">
        <v>269</v>
      </c>
      <c r="WED47" s="342" t="s">
        <v>61</v>
      </c>
      <c r="WEE47" s="342" t="s">
        <v>269</v>
      </c>
      <c r="WEF47" s="342" t="s">
        <v>61</v>
      </c>
      <c r="WEG47" s="342" t="s">
        <v>269</v>
      </c>
      <c r="WEH47" s="342" t="s">
        <v>61</v>
      </c>
      <c r="WEI47" s="342" t="s">
        <v>269</v>
      </c>
      <c r="WEJ47" s="342" t="s">
        <v>61</v>
      </c>
      <c r="WEK47" s="342" t="s">
        <v>269</v>
      </c>
      <c r="WEL47" s="342" t="s">
        <v>61</v>
      </c>
      <c r="WEM47" s="342" t="s">
        <v>269</v>
      </c>
      <c r="WEN47" s="342" t="s">
        <v>61</v>
      </c>
      <c r="WEO47" s="342" t="s">
        <v>269</v>
      </c>
      <c r="WEP47" s="342" t="s">
        <v>61</v>
      </c>
      <c r="WEQ47" s="342" t="s">
        <v>269</v>
      </c>
      <c r="WER47" s="342" t="s">
        <v>61</v>
      </c>
      <c r="WES47" s="342" t="s">
        <v>269</v>
      </c>
      <c r="WET47" s="342" t="s">
        <v>61</v>
      </c>
      <c r="WEU47" s="342" t="s">
        <v>269</v>
      </c>
      <c r="WEV47" s="342" t="s">
        <v>61</v>
      </c>
      <c r="WEW47" s="342" t="s">
        <v>269</v>
      </c>
      <c r="WEX47" s="342" t="s">
        <v>61</v>
      </c>
      <c r="WEY47" s="342" t="s">
        <v>269</v>
      </c>
      <c r="WEZ47" s="342" t="s">
        <v>61</v>
      </c>
      <c r="WFA47" s="342" t="s">
        <v>269</v>
      </c>
      <c r="WFB47" s="342" t="s">
        <v>61</v>
      </c>
      <c r="WFC47" s="342" t="s">
        <v>269</v>
      </c>
      <c r="WFD47" s="342" t="s">
        <v>61</v>
      </c>
      <c r="WFE47" s="342" t="s">
        <v>269</v>
      </c>
      <c r="WFF47" s="342" t="s">
        <v>61</v>
      </c>
      <c r="WFG47" s="342" t="s">
        <v>269</v>
      </c>
      <c r="WFH47" s="342" t="s">
        <v>61</v>
      </c>
      <c r="WFI47" s="342" t="s">
        <v>269</v>
      </c>
      <c r="WFJ47" s="342" t="s">
        <v>61</v>
      </c>
      <c r="WFK47" s="342" t="s">
        <v>269</v>
      </c>
      <c r="WFL47" s="342" t="s">
        <v>61</v>
      </c>
      <c r="WFM47" s="342" t="s">
        <v>269</v>
      </c>
      <c r="WFN47" s="342" t="s">
        <v>61</v>
      </c>
      <c r="WFO47" s="342" t="s">
        <v>269</v>
      </c>
      <c r="WFP47" s="342" t="s">
        <v>61</v>
      </c>
      <c r="WFQ47" s="342" t="s">
        <v>269</v>
      </c>
      <c r="WFR47" s="342" t="s">
        <v>61</v>
      </c>
      <c r="WFS47" s="342" t="s">
        <v>269</v>
      </c>
      <c r="WFT47" s="342" t="s">
        <v>61</v>
      </c>
      <c r="WFU47" s="342" t="s">
        <v>269</v>
      </c>
      <c r="WFV47" s="342" t="s">
        <v>61</v>
      </c>
      <c r="WFW47" s="342" t="s">
        <v>269</v>
      </c>
      <c r="WFX47" s="342" t="s">
        <v>61</v>
      </c>
      <c r="WFY47" s="342" t="s">
        <v>269</v>
      </c>
      <c r="WFZ47" s="342" t="s">
        <v>61</v>
      </c>
      <c r="WGA47" s="342" t="s">
        <v>269</v>
      </c>
      <c r="WGB47" s="342" t="s">
        <v>61</v>
      </c>
      <c r="WGC47" s="342" t="s">
        <v>269</v>
      </c>
      <c r="WGD47" s="342" t="s">
        <v>61</v>
      </c>
      <c r="WGE47" s="342" t="s">
        <v>269</v>
      </c>
      <c r="WGF47" s="342" t="s">
        <v>61</v>
      </c>
      <c r="WGG47" s="342" t="s">
        <v>269</v>
      </c>
      <c r="WGH47" s="342" t="s">
        <v>61</v>
      </c>
      <c r="WGI47" s="342" t="s">
        <v>269</v>
      </c>
      <c r="WGJ47" s="342" t="s">
        <v>61</v>
      </c>
      <c r="WGK47" s="342" t="s">
        <v>269</v>
      </c>
      <c r="WGL47" s="342" t="s">
        <v>61</v>
      </c>
      <c r="WGM47" s="342" t="s">
        <v>269</v>
      </c>
      <c r="WGN47" s="342" t="s">
        <v>61</v>
      </c>
      <c r="WGO47" s="342" t="s">
        <v>269</v>
      </c>
      <c r="WGP47" s="342" t="s">
        <v>61</v>
      </c>
      <c r="WGQ47" s="342" t="s">
        <v>269</v>
      </c>
      <c r="WGR47" s="342" t="s">
        <v>61</v>
      </c>
      <c r="WGS47" s="342" t="s">
        <v>269</v>
      </c>
      <c r="WGT47" s="342" t="s">
        <v>61</v>
      </c>
      <c r="WGU47" s="342" t="s">
        <v>269</v>
      </c>
      <c r="WGV47" s="342" t="s">
        <v>61</v>
      </c>
      <c r="WGW47" s="342" t="s">
        <v>269</v>
      </c>
      <c r="WGX47" s="342" t="s">
        <v>61</v>
      </c>
      <c r="WGY47" s="342" t="s">
        <v>269</v>
      </c>
      <c r="WGZ47" s="342" t="s">
        <v>61</v>
      </c>
      <c r="WHA47" s="342" t="s">
        <v>269</v>
      </c>
      <c r="WHB47" s="342" t="s">
        <v>61</v>
      </c>
      <c r="WHC47" s="342" t="s">
        <v>269</v>
      </c>
      <c r="WHD47" s="342" t="s">
        <v>61</v>
      </c>
      <c r="WHE47" s="342" t="s">
        <v>269</v>
      </c>
      <c r="WHF47" s="342" t="s">
        <v>61</v>
      </c>
      <c r="WHG47" s="342" t="s">
        <v>269</v>
      </c>
      <c r="WHH47" s="342" t="s">
        <v>61</v>
      </c>
      <c r="WHI47" s="342" t="s">
        <v>269</v>
      </c>
      <c r="WHJ47" s="342" t="s">
        <v>61</v>
      </c>
      <c r="WHK47" s="342" t="s">
        <v>269</v>
      </c>
      <c r="WHL47" s="342" t="s">
        <v>61</v>
      </c>
      <c r="WHM47" s="342" t="s">
        <v>269</v>
      </c>
      <c r="WHN47" s="342" t="s">
        <v>61</v>
      </c>
      <c r="WHO47" s="342" t="s">
        <v>269</v>
      </c>
      <c r="WHP47" s="342" t="s">
        <v>61</v>
      </c>
      <c r="WHQ47" s="342" t="s">
        <v>269</v>
      </c>
      <c r="WHR47" s="342" t="s">
        <v>61</v>
      </c>
      <c r="WHS47" s="342" t="s">
        <v>269</v>
      </c>
      <c r="WHT47" s="342" t="s">
        <v>61</v>
      </c>
      <c r="WHU47" s="342" t="s">
        <v>269</v>
      </c>
      <c r="WHV47" s="342" t="s">
        <v>61</v>
      </c>
      <c r="WHW47" s="342" t="s">
        <v>269</v>
      </c>
      <c r="WHX47" s="342" t="s">
        <v>61</v>
      </c>
      <c r="WHY47" s="342" t="s">
        <v>269</v>
      </c>
      <c r="WHZ47" s="342" t="s">
        <v>61</v>
      </c>
      <c r="WIA47" s="342" t="s">
        <v>269</v>
      </c>
      <c r="WIB47" s="342" t="s">
        <v>61</v>
      </c>
      <c r="WIC47" s="342" t="s">
        <v>269</v>
      </c>
      <c r="WID47" s="342" t="s">
        <v>61</v>
      </c>
      <c r="WIE47" s="342" t="s">
        <v>269</v>
      </c>
      <c r="WIF47" s="342" t="s">
        <v>61</v>
      </c>
      <c r="WIG47" s="342" t="s">
        <v>269</v>
      </c>
      <c r="WIH47" s="342" t="s">
        <v>61</v>
      </c>
      <c r="WII47" s="342" t="s">
        <v>269</v>
      </c>
      <c r="WIJ47" s="342" t="s">
        <v>61</v>
      </c>
      <c r="WIK47" s="342" t="s">
        <v>269</v>
      </c>
      <c r="WIL47" s="342" t="s">
        <v>61</v>
      </c>
      <c r="WIM47" s="342" t="s">
        <v>269</v>
      </c>
      <c r="WIN47" s="342" t="s">
        <v>61</v>
      </c>
      <c r="WIO47" s="342" t="s">
        <v>269</v>
      </c>
      <c r="WIP47" s="342" t="s">
        <v>61</v>
      </c>
      <c r="WIQ47" s="342" t="s">
        <v>269</v>
      </c>
      <c r="WIR47" s="342" t="s">
        <v>61</v>
      </c>
      <c r="WIS47" s="342" t="s">
        <v>269</v>
      </c>
      <c r="WIT47" s="342" t="s">
        <v>61</v>
      </c>
      <c r="WIU47" s="342" t="s">
        <v>269</v>
      </c>
      <c r="WIV47" s="342" t="s">
        <v>61</v>
      </c>
      <c r="WIW47" s="342" t="s">
        <v>269</v>
      </c>
      <c r="WIX47" s="342" t="s">
        <v>61</v>
      </c>
      <c r="WIY47" s="342" t="s">
        <v>269</v>
      </c>
      <c r="WIZ47" s="342" t="s">
        <v>61</v>
      </c>
      <c r="WJA47" s="342" t="s">
        <v>269</v>
      </c>
      <c r="WJB47" s="342" t="s">
        <v>61</v>
      </c>
      <c r="WJC47" s="342" t="s">
        <v>269</v>
      </c>
      <c r="WJD47" s="342" t="s">
        <v>61</v>
      </c>
      <c r="WJE47" s="342" t="s">
        <v>269</v>
      </c>
      <c r="WJF47" s="342" t="s">
        <v>61</v>
      </c>
      <c r="WJG47" s="342" t="s">
        <v>269</v>
      </c>
      <c r="WJH47" s="342" t="s">
        <v>61</v>
      </c>
      <c r="WJI47" s="342" t="s">
        <v>269</v>
      </c>
      <c r="WJJ47" s="342" t="s">
        <v>61</v>
      </c>
      <c r="WJK47" s="342" t="s">
        <v>269</v>
      </c>
      <c r="WJL47" s="342" t="s">
        <v>61</v>
      </c>
      <c r="WJM47" s="342" t="s">
        <v>269</v>
      </c>
      <c r="WJN47" s="342" t="s">
        <v>61</v>
      </c>
      <c r="WJO47" s="342" t="s">
        <v>269</v>
      </c>
      <c r="WJP47" s="342" t="s">
        <v>61</v>
      </c>
      <c r="WJQ47" s="342" t="s">
        <v>269</v>
      </c>
      <c r="WJR47" s="342" t="s">
        <v>61</v>
      </c>
      <c r="WJS47" s="342" t="s">
        <v>269</v>
      </c>
      <c r="WJT47" s="342" t="s">
        <v>61</v>
      </c>
      <c r="WJU47" s="342" t="s">
        <v>269</v>
      </c>
      <c r="WJV47" s="342" t="s">
        <v>61</v>
      </c>
      <c r="WJW47" s="342" t="s">
        <v>269</v>
      </c>
      <c r="WJX47" s="342" t="s">
        <v>61</v>
      </c>
      <c r="WJY47" s="342" t="s">
        <v>269</v>
      </c>
      <c r="WJZ47" s="342" t="s">
        <v>61</v>
      </c>
      <c r="WKA47" s="342" t="s">
        <v>269</v>
      </c>
      <c r="WKB47" s="342" t="s">
        <v>61</v>
      </c>
      <c r="WKC47" s="342" t="s">
        <v>269</v>
      </c>
      <c r="WKD47" s="342" t="s">
        <v>61</v>
      </c>
      <c r="WKE47" s="342" t="s">
        <v>269</v>
      </c>
      <c r="WKF47" s="342" t="s">
        <v>61</v>
      </c>
      <c r="WKG47" s="342" t="s">
        <v>269</v>
      </c>
      <c r="WKH47" s="342" t="s">
        <v>61</v>
      </c>
      <c r="WKI47" s="342" t="s">
        <v>269</v>
      </c>
      <c r="WKJ47" s="342" t="s">
        <v>61</v>
      </c>
      <c r="WKK47" s="342" t="s">
        <v>269</v>
      </c>
      <c r="WKL47" s="342" t="s">
        <v>61</v>
      </c>
      <c r="WKM47" s="342" t="s">
        <v>269</v>
      </c>
      <c r="WKN47" s="342" t="s">
        <v>61</v>
      </c>
      <c r="WKO47" s="342" t="s">
        <v>269</v>
      </c>
      <c r="WKP47" s="342" t="s">
        <v>61</v>
      </c>
      <c r="WKQ47" s="342" t="s">
        <v>269</v>
      </c>
      <c r="WKR47" s="342" t="s">
        <v>61</v>
      </c>
      <c r="WKS47" s="342" t="s">
        <v>269</v>
      </c>
      <c r="WKT47" s="342" t="s">
        <v>61</v>
      </c>
      <c r="WKU47" s="342" t="s">
        <v>269</v>
      </c>
      <c r="WKV47" s="342" t="s">
        <v>61</v>
      </c>
      <c r="WKW47" s="342" t="s">
        <v>269</v>
      </c>
      <c r="WKX47" s="342" t="s">
        <v>61</v>
      </c>
      <c r="WKY47" s="342" t="s">
        <v>269</v>
      </c>
      <c r="WKZ47" s="342" t="s">
        <v>61</v>
      </c>
      <c r="WLA47" s="342" t="s">
        <v>269</v>
      </c>
      <c r="WLB47" s="342" t="s">
        <v>61</v>
      </c>
      <c r="WLC47" s="342" t="s">
        <v>269</v>
      </c>
      <c r="WLD47" s="342" t="s">
        <v>61</v>
      </c>
      <c r="WLE47" s="342" t="s">
        <v>269</v>
      </c>
      <c r="WLF47" s="342" t="s">
        <v>61</v>
      </c>
      <c r="WLG47" s="342" t="s">
        <v>269</v>
      </c>
      <c r="WLH47" s="342" t="s">
        <v>61</v>
      </c>
      <c r="WLI47" s="342" t="s">
        <v>269</v>
      </c>
      <c r="WLJ47" s="342" t="s">
        <v>61</v>
      </c>
      <c r="WLK47" s="342" t="s">
        <v>269</v>
      </c>
      <c r="WLL47" s="342" t="s">
        <v>61</v>
      </c>
      <c r="WLM47" s="342" t="s">
        <v>269</v>
      </c>
      <c r="WLN47" s="342" t="s">
        <v>61</v>
      </c>
      <c r="WLO47" s="342" t="s">
        <v>269</v>
      </c>
      <c r="WLP47" s="342" t="s">
        <v>61</v>
      </c>
      <c r="WLQ47" s="342" t="s">
        <v>269</v>
      </c>
      <c r="WLR47" s="342" t="s">
        <v>61</v>
      </c>
      <c r="WLS47" s="342" t="s">
        <v>269</v>
      </c>
      <c r="WLT47" s="342" t="s">
        <v>61</v>
      </c>
      <c r="WLU47" s="342" t="s">
        <v>269</v>
      </c>
      <c r="WLV47" s="342" t="s">
        <v>61</v>
      </c>
      <c r="WLW47" s="342" t="s">
        <v>269</v>
      </c>
      <c r="WLX47" s="342" t="s">
        <v>61</v>
      </c>
      <c r="WLY47" s="342" t="s">
        <v>269</v>
      </c>
      <c r="WLZ47" s="342" t="s">
        <v>61</v>
      </c>
      <c r="WMA47" s="342" t="s">
        <v>269</v>
      </c>
      <c r="WMB47" s="342" t="s">
        <v>61</v>
      </c>
      <c r="WMC47" s="342" t="s">
        <v>269</v>
      </c>
      <c r="WMD47" s="342" t="s">
        <v>61</v>
      </c>
      <c r="WME47" s="342" t="s">
        <v>269</v>
      </c>
      <c r="WMF47" s="342" t="s">
        <v>61</v>
      </c>
      <c r="WMG47" s="342" t="s">
        <v>269</v>
      </c>
      <c r="WMH47" s="342" t="s">
        <v>61</v>
      </c>
      <c r="WMI47" s="342" t="s">
        <v>269</v>
      </c>
      <c r="WMJ47" s="342" t="s">
        <v>61</v>
      </c>
      <c r="WMK47" s="342" t="s">
        <v>269</v>
      </c>
      <c r="WML47" s="342" t="s">
        <v>61</v>
      </c>
      <c r="WMM47" s="342" t="s">
        <v>269</v>
      </c>
      <c r="WMN47" s="342" t="s">
        <v>61</v>
      </c>
      <c r="WMO47" s="342" t="s">
        <v>269</v>
      </c>
      <c r="WMP47" s="342" t="s">
        <v>61</v>
      </c>
      <c r="WMQ47" s="342" t="s">
        <v>269</v>
      </c>
      <c r="WMR47" s="342" t="s">
        <v>61</v>
      </c>
      <c r="WMS47" s="342" t="s">
        <v>269</v>
      </c>
      <c r="WMT47" s="342" t="s">
        <v>61</v>
      </c>
      <c r="WMU47" s="342" t="s">
        <v>269</v>
      </c>
      <c r="WMV47" s="342" t="s">
        <v>61</v>
      </c>
      <c r="WMW47" s="342" t="s">
        <v>269</v>
      </c>
      <c r="WMX47" s="342" t="s">
        <v>61</v>
      </c>
      <c r="WMY47" s="342" t="s">
        <v>269</v>
      </c>
      <c r="WMZ47" s="342" t="s">
        <v>61</v>
      </c>
      <c r="WNA47" s="342" t="s">
        <v>269</v>
      </c>
      <c r="WNB47" s="342" t="s">
        <v>61</v>
      </c>
      <c r="WNC47" s="342" t="s">
        <v>269</v>
      </c>
      <c r="WND47" s="342" t="s">
        <v>61</v>
      </c>
      <c r="WNE47" s="342" t="s">
        <v>269</v>
      </c>
      <c r="WNF47" s="342" t="s">
        <v>61</v>
      </c>
      <c r="WNG47" s="342" t="s">
        <v>269</v>
      </c>
      <c r="WNH47" s="342" t="s">
        <v>61</v>
      </c>
      <c r="WNI47" s="342" t="s">
        <v>269</v>
      </c>
      <c r="WNJ47" s="342" t="s">
        <v>61</v>
      </c>
      <c r="WNK47" s="342" t="s">
        <v>269</v>
      </c>
      <c r="WNL47" s="342" t="s">
        <v>61</v>
      </c>
      <c r="WNM47" s="342" t="s">
        <v>269</v>
      </c>
      <c r="WNN47" s="342" t="s">
        <v>61</v>
      </c>
      <c r="WNO47" s="342" t="s">
        <v>269</v>
      </c>
      <c r="WNP47" s="342" t="s">
        <v>61</v>
      </c>
      <c r="WNQ47" s="342" t="s">
        <v>269</v>
      </c>
      <c r="WNR47" s="342" t="s">
        <v>61</v>
      </c>
      <c r="WNS47" s="342" t="s">
        <v>269</v>
      </c>
      <c r="WNT47" s="342" t="s">
        <v>61</v>
      </c>
      <c r="WNU47" s="342" t="s">
        <v>269</v>
      </c>
      <c r="WNV47" s="342" t="s">
        <v>61</v>
      </c>
      <c r="WNW47" s="342" t="s">
        <v>269</v>
      </c>
      <c r="WNX47" s="342" t="s">
        <v>61</v>
      </c>
      <c r="WNY47" s="342" t="s">
        <v>269</v>
      </c>
      <c r="WNZ47" s="342" t="s">
        <v>61</v>
      </c>
      <c r="WOA47" s="342" t="s">
        <v>269</v>
      </c>
      <c r="WOB47" s="342" t="s">
        <v>61</v>
      </c>
      <c r="WOC47" s="342" t="s">
        <v>269</v>
      </c>
      <c r="WOD47" s="342" t="s">
        <v>61</v>
      </c>
      <c r="WOE47" s="342" t="s">
        <v>269</v>
      </c>
      <c r="WOF47" s="342" t="s">
        <v>61</v>
      </c>
      <c r="WOG47" s="342" t="s">
        <v>269</v>
      </c>
      <c r="WOH47" s="342" t="s">
        <v>61</v>
      </c>
      <c r="WOI47" s="342" t="s">
        <v>269</v>
      </c>
      <c r="WOJ47" s="342" t="s">
        <v>61</v>
      </c>
      <c r="WOK47" s="342" t="s">
        <v>269</v>
      </c>
      <c r="WOL47" s="342" t="s">
        <v>61</v>
      </c>
      <c r="WOM47" s="342" t="s">
        <v>269</v>
      </c>
      <c r="WON47" s="342" t="s">
        <v>61</v>
      </c>
      <c r="WOO47" s="342" t="s">
        <v>269</v>
      </c>
      <c r="WOP47" s="342" t="s">
        <v>61</v>
      </c>
      <c r="WOQ47" s="342" t="s">
        <v>269</v>
      </c>
      <c r="WOR47" s="342" t="s">
        <v>61</v>
      </c>
      <c r="WOS47" s="342" t="s">
        <v>269</v>
      </c>
      <c r="WOT47" s="342" t="s">
        <v>61</v>
      </c>
      <c r="WOU47" s="342" t="s">
        <v>269</v>
      </c>
      <c r="WOV47" s="342" t="s">
        <v>61</v>
      </c>
      <c r="WOW47" s="342" t="s">
        <v>269</v>
      </c>
      <c r="WOX47" s="342" t="s">
        <v>61</v>
      </c>
      <c r="WOY47" s="342" t="s">
        <v>269</v>
      </c>
      <c r="WOZ47" s="342" t="s">
        <v>61</v>
      </c>
      <c r="WPA47" s="342" t="s">
        <v>269</v>
      </c>
      <c r="WPB47" s="342" t="s">
        <v>61</v>
      </c>
      <c r="WPC47" s="342" t="s">
        <v>269</v>
      </c>
      <c r="WPD47" s="342" t="s">
        <v>61</v>
      </c>
      <c r="WPE47" s="342" t="s">
        <v>269</v>
      </c>
      <c r="WPF47" s="342" t="s">
        <v>61</v>
      </c>
      <c r="WPG47" s="342" t="s">
        <v>269</v>
      </c>
      <c r="WPH47" s="342" t="s">
        <v>61</v>
      </c>
      <c r="WPI47" s="342" t="s">
        <v>269</v>
      </c>
      <c r="WPJ47" s="342" t="s">
        <v>61</v>
      </c>
      <c r="WPK47" s="342" t="s">
        <v>269</v>
      </c>
      <c r="WPL47" s="342" t="s">
        <v>61</v>
      </c>
      <c r="WPM47" s="342" t="s">
        <v>269</v>
      </c>
      <c r="WPN47" s="342" t="s">
        <v>61</v>
      </c>
      <c r="WPO47" s="342" t="s">
        <v>269</v>
      </c>
      <c r="WPP47" s="342" t="s">
        <v>61</v>
      </c>
      <c r="WPQ47" s="342" t="s">
        <v>269</v>
      </c>
      <c r="WPR47" s="342" t="s">
        <v>61</v>
      </c>
      <c r="WPS47" s="342" t="s">
        <v>269</v>
      </c>
      <c r="WPT47" s="342" t="s">
        <v>61</v>
      </c>
      <c r="WPU47" s="342" t="s">
        <v>269</v>
      </c>
      <c r="WPV47" s="342" t="s">
        <v>61</v>
      </c>
      <c r="WPW47" s="342" t="s">
        <v>269</v>
      </c>
      <c r="WPX47" s="342" t="s">
        <v>61</v>
      </c>
      <c r="WPY47" s="342" t="s">
        <v>269</v>
      </c>
      <c r="WPZ47" s="342" t="s">
        <v>61</v>
      </c>
      <c r="WQA47" s="342" t="s">
        <v>269</v>
      </c>
      <c r="WQB47" s="342" t="s">
        <v>61</v>
      </c>
      <c r="WQC47" s="342" t="s">
        <v>269</v>
      </c>
      <c r="WQD47" s="342" t="s">
        <v>61</v>
      </c>
      <c r="WQE47" s="342" t="s">
        <v>269</v>
      </c>
      <c r="WQF47" s="342" t="s">
        <v>61</v>
      </c>
      <c r="WQG47" s="342" t="s">
        <v>269</v>
      </c>
      <c r="WQH47" s="342" t="s">
        <v>61</v>
      </c>
      <c r="WQI47" s="342" t="s">
        <v>269</v>
      </c>
      <c r="WQJ47" s="342" t="s">
        <v>61</v>
      </c>
      <c r="WQK47" s="342" t="s">
        <v>269</v>
      </c>
      <c r="WQL47" s="342" t="s">
        <v>61</v>
      </c>
      <c r="WQM47" s="342" t="s">
        <v>269</v>
      </c>
      <c r="WQN47" s="342" t="s">
        <v>61</v>
      </c>
      <c r="WQO47" s="342" t="s">
        <v>269</v>
      </c>
      <c r="WQP47" s="342" t="s">
        <v>61</v>
      </c>
      <c r="WQQ47" s="342" t="s">
        <v>269</v>
      </c>
      <c r="WQR47" s="342" t="s">
        <v>61</v>
      </c>
      <c r="WQS47" s="342" t="s">
        <v>269</v>
      </c>
      <c r="WQT47" s="342" t="s">
        <v>61</v>
      </c>
      <c r="WQU47" s="342" t="s">
        <v>269</v>
      </c>
      <c r="WQV47" s="342" t="s">
        <v>61</v>
      </c>
      <c r="WQW47" s="342" t="s">
        <v>269</v>
      </c>
      <c r="WQX47" s="342" t="s">
        <v>61</v>
      </c>
      <c r="WQY47" s="342" t="s">
        <v>269</v>
      </c>
      <c r="WQZ47" s="342" t="s">
        <v>61</v>
      </c>
      <c r="WRA47" s="342" t="s">
        <v>269</v>
      </c>
      <c r="WRB47" s="342" t="s">
        <v>61</v>
      </c>
      <c r="WRC47" s="342" t="s">
        <v>269</v>
      </c>
      <c r="WRD47" s="342" t="s">
        <v>61</v>
      </c>
      <c r="WRE47" s="342" t="s">
        <v>269</v>
      </c>
      <c r="WRF47" s="342" t="s">
        <v>61</v>
      </c>
      <c r="WRG47" s="342" t="s">
        <v>269</v>
      </c>
      <c r="WRH47" s="342" t="s">
        <v>61</v>
      </c>
      <c r="WRI47" s="342" t="s">
        <v>269</v>
      </c>
      <c r="WRJ47" s="342" t="s">
        <v>61</v>
      </c>
      <c r="WRK47" s="342" t="s">
        <v>269</v>
      </c>
      <c r="WRL47" s="342" t="s">
        <v>61</v>
      </c>
      <c r="WRM47" s="342" t="s">
        <v>269</v>
      </c>
      <c r="WRN47" s="342" t="s">
        <v>61</v>
      </c>
      <c r="WRO47" s="342" t="s">
        <v>269</v>
      </c>
      <c r="WRP47" s="342" t="s">
        <v>61</v>
      </c>
      <c r="WRQ47" s="342" t="s">
        <v>269</v>
      </c>
      <c r="WRR47" s="342" t="s">
        <v>61</v>
      </c>
      <c r="WRS47" s="342" t="s">
        <v>269</v>
      </c>
      <c r="WRT47" s="342" t="s">
        <v>61</v>
      </c>
      <c r="WRU47" s="342" t="s">
        <v>269</v>
      </c>
      <c r="WRV47" s="342" t="s">
        <v>61</v>
      </c>
      <c r="WRW47" s="342" t="s">
        <v>269</v>
      </c>
      <c r="WRX47" s="342" t="s">
        <v>61</v>
      </c>
      <c r="WRY47" s="342" t="s">
        <v>269</v>
      </c>
      <c r="WRZ47" s="342" t="s">
        <v>61</v>
      </c>
      <c r="WSA47" s="342" t="s">
        <v>269</v>
      </c>
      <c r="WSB47" s="342" t="s">
        <v>61</v>
      </c>
      <c r="WSC47" s="342" t="s">
        <v>269</v>
      </c>
      <c r="WSD47" s="342" t="s">
        <v>61</v>
      </c>
      <c r="WSE47" s="342" t="s">
        <v>269</v>
      </c>
      <c r="WSF47" s="342" t="s">
        <v>61</v>
      </c>
      <c r="WSG47" s="342" t="s">
        <v>269</v>
      </c>
      <c r="WSH47" s="342" t="s">
        <v>61</v>
      </c>
      <c r="WSI47" s="342" t="s">
        <v>269</v>
      </c>
      <c r="WSJ47" s="342" t="s">
        <v>61</v>
      </c>
      <c r="WSK47" s="342" t="s">
        <v>269</v>
      </c>
      <c r="WSL47" s="342" t="s">
        <v>61</v>
      </c>
      <c r="WSM47" s="342" t="s">
        <v>269</v>
      </c>
      <c r="WSN47" s="342" t="s">
        <v>61</v>
      </c>
      <c r="WSO47" s="342" t="s">
        <v>269</v>
      </c>
      <c r="WSP47" s="342" t="s">
        <v>61</v>
      </c>
      <c r="WSQ47" s="342" t="s">
        <v>269</v>
      </c>
      <c r="WSR47" s="342" t="s">
        <v>61</v>
      </c>
      <c r="WSS47" s="342" t="s">
        <v>269</v>
      </c>
      <c r="WST47" s="342" t="s">
        <v>61</v>
      </c>
      <c r="WSU47" s="342" t="s">
        <v>269</v>
      </c>
      <c r="WSV47" s="342" t="s">
        <v>61</v>
      </c>
      <c r="WSW47" s="342" t="s">
        <v>269</v>
      </c>
      <c r="WSX47" s="342" t="s">
        <v>61</v>
      </c>
      <c r="WSY47" s="342" t="s">
        <v>269</v>
      </c>
      <c r="WSZ47" s="342" t="s">
        <v>61</v>
      </c>
      <c r="WTA47" s="342" t="s">
        <v>269</v>
      </c>
      <c r="WTB47" s="342" t="s">
        <v>61</v>
      </c>
      <c r="WTC47" s="342" t="s">
        <v>269</v>
      </c>
      <c r="WTD47" s="342" t="s">
        <v>61</v>
      </c>
      <c r="WTE47" s="342" t="s">
        <v>269</v>
      </c>
      <c r="WTF47" s="342" t="s">
        <v>61</v>
      </c>
      <c r="WTG47" s="342" t="s">
        <v>269</v>
      </c>
      <c r="WTH47" s="342" t="s">
        <v>61</v>
      </c>
      <c r="WTI47" s="342" t="s">
        <v>269</v>
      </c>
      <c r="WTJ47" s="342" t="s">
        <v>61</v>
      </c>
      <c r="WTK47" s="342" t="s">
        <v>269</v>
      </c>
      <c r="WTL47" s="342" t="s">
        <v>61</v>
      </c>
      <c r="WTM47" s="342" t="s">
        <v>269</v>
      </c>
      <c r="WTN47" s="342" t="s">
        <v>61</v>
      </c>
      <c r="WTO47" s="342" t="s">
        <v>269</v>
      </c>
      <c r="WTP47" s="342" t="s">
        <v>61</v>
      </c>
      <c r="WTQ47" s="342" t="s">
        <v>269</v>
      </c>
      <c r="WTR47" s="342" t="s">
        <v>61</v>
      </c>
      <c r="WTS47" s="342" t="s">
        <v>269</v>
      </c>
      <c r="WTT47" s="342" t="s">
        <v>61</v>
      </c>
      <c r="WTU47" s="342" t="s">
        <v>269</v>
      </c>
      <c r="WTV47" s="342" t="s">
        <v>61</v>
      </c>
      <c r="WTW47" s="342" t="s">
        <v>269</v>
      </c>
      <c r="WTX47" s="342" t="s">
        <v>61</v>
      </c>
      <c r="WTY47" s="342" t="s">
        <v>269</v>
      </c>
      <c r="WTZ47" s="342" t="s">
        <v>61</v>
      </c>
      <c r="WUA47" s="342" t="s">
        <v>269</v>
      </c>
      <c r="WUB47" s="342" t="s">
        <v>61</v>
      </c>
      <c r="WUC47" s="342" t="s">
        <v>269</v>
      </c>
      <c r="WUD47" s="342" t="s">
        <v>61</v>
      </c>
      <c r="WUE47" s="342" t="s">
        <v>269</v>
      </c>
      <c r="WUF47" s="342" t="s">
        <v>61</v>
      </c>
      <c r="WUG47" s="342" t="s">
        <v>269</v>
      </c>
      <c r="WUH47" s="342" t="s">
        <v>61</v>
      </c>
      <c r="WUI47" s="342" t="s">
        <v>269</v>
      </c>
      <c r="WUJ47" s="342" t="s">
        <v>61</v>
      </c>
      <c r="WUK47" s="342" t="s">
        <v>269</v>
      </c>
      <c r="WUL47" s="342" t="s">
        <v>61</v>
      </c>
      <c r="WUM47" s="342" t="s">
        <v>269</v>
      </c>
      <c r="WUN47" s="342" t="s">
        <v>61</v>
      </c>
      <c r="WUO47" s="342" t="s">
        <v>269</v>
      </c>
      <c r="WUP47" s="342" t="s">
        <v>61</v>
      </c>
      <c r="WUQ47" s="342" t="s">
        <v>269</v>
      </c>
      <c r="WUR47" s="342" t="s">
        <v>61</v>
      </c>
      <c r="WUS47" s="342" t="s">
        <v>269</v>
      </c>
      <c r="WUT47" s="342" t="s">
        <v>61</v>
      </c>
      <c r="WUU47" s="342" t="s">
        <v>269</v>
      </c>
      <c r="WUV47" s="342" t="s">
        <v>61</v>
      </c>
      <c r="WUW47" s="342" t="s">
        <v>269</v>
      </c>
      <c r="WUX47" s="342" t="s">
        <v>61</v>
      </c>
      <c r="WUY47" s="342" t="s">
        <v>269</v>
      </c>
      <c r="WUZ47" s="342" t="s">
        <v>61</v>
      </c>
      <c r="WVA47" s="342" t="s">
        <v>269</v>
      </c>
      <c r="WVB47" s="342" t="s">
        <v>61</v>
      </c>
      <c r="WVC47" s="342" t="s">
        <v>269</v>
      </c>
      <c r="WVD47" s="342" t="s">
        <v>61</v>
      </c>
      <c r="WVE47" s="342" t="s">
        <v>269</v>
      </c>
      <c r="WVF47" s="342" t="s">
        <v>61</v>
      </c>
      <c r="WVG47" s="342" t="s">
        <v>269</v>
      </c>
      <c r="WVH47" s="342" t="s">
        <v>61</v>
      </c>
      <c r="WVI47" s="342" t="s">
        <v>269</v>
      </c>
      <c r="WVJ47" s="342" t="s">
        <v>61</v>
      </c>
      <c r="WVK47" s="342" t="s">
        <v>269</v>
      </c>
      <c r="WVL47" s="342" t="s">
        <v>61</v>
      </c>
      <c r="WVM47" s="342" t="s">
        <v>269</v>
      </c>
      <c r="WVN47" s="342" t="s">
        <v>61</v>
      </c>
      <c r="WVO47" s="342" t="s">
        <v>269</v>
      </c>
      <c r="WVP47" s="342" t="s">
        <v>61</v>
      </c>
      <c r="WVQ47" s="342" t="s">
        <v>269</v>
      </c>
      <c r="WVR47" s="342" t="s">
        <v>61</v>
      </c>
      <c r="WVS47" s="342" t="s">
        <v>269</v>
      </c>
      <c r="WVT47" s="342" t="s">
        <v>61</v>
      </c>
      <c r="WVU47" s="342" t="s">
        <v>269</v>
      </c>
      <c r="WVV47" s="342" t="s">
        <v>61</v>
      </c>
      <c r="WVW47" s="342" t="s">
        <v>269</v>
      </c>
      <c r="WVX47" s="342" t="s">
        <v>61</v>
      </c>
      <c r="WVY47" s="342" t="s">
        <v>269</v>
      </c>
      <c r="WVZ47" s="342" t="s">
        <v>61</v>
      </c>
      <c r="WWA47" s="342" t="s">
        <v>269</v>
      </c>
      <c r="WWB47" s="342" t="s">
        <v>61</v>
      </c>
      <c r="WWC47" s="342" t="s">
        <v>269</v>
      </c>
      <c r="WWD47" s="342" t="s">
        <v>61</v>
      </c>
      <c r="WWE47" s="342" t="s">
        <v>269</v>
      </c>
      <c r="WWF47" s="342" t="s">
        <v>61</v>
      </c>
      <c r="WWG47" s="342" t="s">
        <v>269</v>
      </c>
      <c r="WWH47" s="342" t="s">
        <v>61</v>
      </c>
      <c r="WWI47" s="342" t="s">
        <v>269</v>
      </c>
      <c r="WWJ47" s="342" t="s">
        <v>61</v>
      </c>
      <c r="WWK47" s="342" t="s">
        <v>269</v>
      </c>
      <c r="WWL47" s="342" t="s">
        <v>61</v>
      </c>
      <c r="WWM47" s="342" t="s">
        <v>269</v>
      </c>
      <c r="WWN47" s="342" t="s">
        <v>61</v>
      </c>
      <c r="WWO47" s="342" t="s">
        <v>269</v>
      </c>
      <c r="WWP47" s="342" t="s">
        <v>61</v>
      </c>
      <c r="WWQ47" s="342" t="s">
        <v>269</v>
      </c>
      <c r="WWR47" s="342" t="s">
        <v>61</v>
      </c>
      <c r="WWS47" s="342" t="s">
        <v>269</v>
      </c>
      <c r="WWT47" s="342" t="s">
        <v>61</v>
      </c>
      <c r="WWU47" s="342" t="s">
        <v>269</v>
      </c>
      <c r="WWV47" s="342" t="s">
        <v>61</v>
      </c>
      <c r="WWW47" s="342" t="s">
        <v>269</v>
      </c>
      <c r="WWX47" s="342" t="s">
        <v>61</v>
      </c>
      <c r="WWY47" s="342" t="s">
        <v>269</v>
      </c>
      <c r="WWZ47" s="342" t="s">
        <v>61</v>
      </c>
      <c r="WXA47" s="342" t="s">
        <v>269</v>
      </c>
      <c r="WXB47" s="342" t="s">
        <v>61</v>
      </c>
      <c r="WXC47" s="342" t="s">
        <v>269</v>
      </c>
      <c r="WXD47" s="342" t="s">
        <v>61</v>
      </c>
      <c r="WXE47" s="342" t="s">
        <v>269</v>
      </c>
      <c r="WXF47" s="342" t="s">
        <v>61</v>
      </c>
      <c r="WXG47" s="342" t="s">
        <v>269</v>
      </c>
      <c r="WXH47" s="342" t="s">
        <v>61</v>
      </c>
      <c r="WXI47" s="342" t="s">
        <v>269</v>
      </c>
      <c r="WXJ47" s="342" t="s">
        <v>61</v>
      </c>
      <c r="WXK47" s="342" t="s">
        <v>269</v>
      </c>
      <c r="WXL47" s="342" t="s">
        <v>61</v>
      </c>
      <c r="WXM47" s="342" t="s">
        <v>269</v>
      </c>
      <c r="WXN47" s="342" t="s">
        <v>61</v>
      </c>
      <c r="WXO47" s="342" t="s">
        <v>269</v>
      </c>
      <c r="WXP47" s="342" t="s">
        <v>61</v>
      </c>
      <c r="WXQ47" s="342" t="s">
        <v>269</v>
      </c>
      <c r="WXR47" s="342" t="s">
        <v>61</v>
      </c>
      <c r="WXS47" s="342" t="s">
        <v>269</v>
      </c>
      <c r="WXT47" s="342" t="s">
        <v>61</v>
      </c>
      <c r="WXU47" s="342" t="s">
        <v>269</v>
      </c>
      <c r="WXV47" s="342" t="s">
        <v>61</v>
      </c>
      <c r="WXW47" s="342" t="s">
        <v>269</v>
      </c>
      <c r="WXX47" s="342" t="s">
        <v>61</v>
      </c>
      <c r="WXY47" s="342" t="s">
        <v>269</v>
      </c>
      <c r="WXZ47" s="342" t="s">
        <v>61</v>
      </c>
      <c r="WYA47" s="342" t="s">
        <v>269</v>
      </c>
      <c r="WYB47" s="342" t="s">
        <v>61</v>
      </c>
      <c r="WYC47" s="342" t="s">
        <v>269</v>
      </c>
      <c r="WYD47" s="342" t="s">
        <v>61</v>
      </c>
      <c r="WYE47" s="342" t="s">
        <v>269</v>
      </c>
      <c r="WYF47" s="342" t="s">
        <v>61</v>
      </c>
      <c r="WYG47" s="342" t="s">
        <v>269</v>
      </c>
      <c r="WYH47" s="342" t="s">
        <v>61</v>
      </c>
      <c r="WYI47" s="342" t="s">
        <v>269</v>
      </c>
      <c r="WYJ47" s="342" t="s">
        <v>61</v>
      </c>
      <c r="WYK47" s="342" t="s">
        <v>269</v>
      </c>
      <c r="WYL47" s="342" t="s">
        <v>61</v>
      </c>
      <c r="WYM47" s="342" t="s">
        <v>269</v>
      </c>
      <c r="WYN47" s="342" t="s">
        <v>61</v>
      </c>
      <c r="WYO47" s="342" t="s">
        <v>269</v>
      </c>
      <c r="WYP47" s="342" t="s">
        <v>61</v>
      </c>
      <c r="WYQ47" s="342" t="s">
        <v>269</v>
      </c>
      <c r="WYR47" s="342" t="s">
        <v>61</v>
      </c>
      <c r="WYS47" s="342" t="s">
        <v>269</v>
      </c>
      <c r="WYT47" s="342" t="s">
        <v>61</v>
      </c>
      <c r="WYU47" s="342" t="s">
        <v>269</v>
      </c>
      <c r="WYV47" s="342" t="s">
        <v>61</v>
      </c>
      <c r="WYW47" s="342" t="s">
        <v>269</v>
      </c>
      <c r="WYX47" s="342" t="s">
        <v>61</v>
      </c>
      <c r="WYY47" s="342" t="s">
        <v>269</v>
      </c>
      <c r="WYZ47" s="342" t="s">
        <v>61</v>
      </c>
      <c r="WZA47" s="342" t="s">
        <v>269</v>
      </c>
      <c r="WZB47" s="342" t="s">
        <v>61</v>
      </c>
      <c r="WZC47" s="342" t="s">
        <v>269</v>
      </c>
      <c r="WZD47" s="342" t="s">
        <v>61</v>
      </c>
      <c r="WZE47" s="342" t="s">
        <v>269</v>
      </c>
      <c r="WZF47" s="342" t="s">
        <v>61</v>
      </c>
      <c r="WZG47" s="342" t="s">
        <v>269</v>
      </c>
      <c r="WZH47" s="342" t="s">
        <v>61</v>
      </c>
      <c r="WZI47" s="342" t="s">
        <v>269</v>
      </c>
      <c r="WZJ47" s="342" t="s">
        <v>61</v>
      </c>
      <c r="WZK47" s="342" t="s">
        <v>269</v>
      </c>
      <c r="WZL47" s="342" t="s">
        <v>61</v>
      </c>
      <c r="WZM47" s="342" t="s">
        <v>269</v>
      </c>
      <c r="WZN47" s="342" t="s">
        <v>61</v>
      </c>
      <c r="WZO47" s="342" t="s">
        <v>269</v>
      </c>
      <c r="WZP47" s="342" t="s">
        <v>61</v>
      </c>
      <c r="WZQ47" s="342" t="s">
        <v>269</v>
      </c>
      <c r="WZR47" s="342" t="s">
        <v>61</v>
      </c>
      <c r="WZS47" s="342" t="s">
        <v>269</v>
      </c>
      <c r="WZT47" s="342" t="s">
        <v>61</v>
      </c>
      <c r="WZU47" s="342" t="s">
        <v>269</v>
      </c>
      <c r="WZV47" s="342" t="s">
        <v>61</v>
      </c>
      <c r="WZW47" s="342" t="s">
        <v>269</v>
      </c>
      <c r="WZX47" s="342" t="s">
        <v>61</v>
      </c>
      <c r="WZY47" s="342" t="s">
        <v>269</v>
      </c>
      <c r="WZZ47" s="342" t="s">
        <v>61</v>
      </c>
      <c r="XAA47" s="342" t="s">
        <v>269</v>
      </c>
      <c r="XAB47" s="342" t="s">
        <v>61</v>
      </c>
      <c r="XAC47" s="342" t="s">
        <v>269</v>
      </c>
      <c r="XAD47" s="342" t="s">
        <v>61</v>
      </c>
      <c r="XAE47" s="342" t="s">
        <v>269</v>
      </c>
      <c r="XAF47" s="342" t="s">
        <v>61</v>
      </c>
      <c r="XAG47" s="342" t="s">
        <v>269</v>
      </c>
      <c r="XAH47" s="342" t="s">
        <v>61</v>
      </c>
      <c r="XAI47" s="342" t="s">
        <v>269</v>
      </c>
      <c r="XAJ47" s="342" t="s">
        <v>61</v>
      </c>
      <c r="XAK47" s="342" t="s">
        <v>269</v>
      </c>
      <c r="XAL47" s="342" t="s">
        <v>61</v>
      </c>
      <c r="XAM47" s="342" t="s">
        <v>269</v>
      </c>
      <c r="XAN47" s="342" t="s">
        <v>61</v>
      </c>
      <c r="XAO47" s="342" t="s">
        <v>269</v>
      </c>
      <c r="XAP47" s="342" t="s">
        <v>61</v>
      </c>
      <c r="XAQ47" s="342" t="s">
        <v>269</v>
      </c>
      <c r="XAR47" s="342" t="s">
        <v>61</v>
      </c>
      <c r="XAS47" s="342" t="s">
        <v>269</v>
      </c>
      <c r="XAT47" s="342" t="s">
        <v>61</v>
      </c>
      <c r="XAU47" s="342" t="s">
        <v>269</v>
      </c>
      <c r="XAV47" s="342" t="s">
        <v>61</v>
      </c>
      <c r="XAW47" s="342" t="s">
        <v>269</v>
      </c>
      <c r="XAX47" s="342" t="s">
        <v>61</v>
      </c>
      <c r="XAY47" s="342" t="s">
        <v>269</v>
      </c>
      <c r="XAZ47" s="342" t="s">
        <v>61</v>
      </c>
      <c r="XBA47" s="342" t="s">
        <v>269</v>
      </c>
      <c r="XBB47" s="342" t="s">
        <v>61</v>
      </c>
      <c r="XBC47" s="342" t="s">
        <v>269</v>
      </c>
      <c r="XBD47" s="342" t="s">
        <v>61</v>
      </c>
      <c r="XBE47" s="342" t="s">
        <v>269</v>
      </c>
      <c r="XBF47" s="342" t="s">
        <v>61</v>
      </c>
      <c r="XBG47" s="342" t="s">
        <v>269</v>
      </c>
      <c r="XBH47" s="342" t="s">
        <v>61</v>
      </c>
      <c r="XBI47" s="342" t="s">
        <v>269</v>
      </c>
      <c r="XBJ47" s="342" t="s">
        <v>61</v>
      </c>
      <c r="XBK47" s="342" t="s">
        <v>269</v>
      </c>
      <c r="XBL47" s="342" t="s">
        <v>61</v>
      </c>
      <c r="XBM47" s="342" t="s">
        <v>269</v>
      </c>
      <c r="XBN47" s="342" t="s">
        <v>61</v>
      </c>
      <c r="XBO47" s="342" t="s">
        <v>269</v>
      </c>
      <c r="XBP47" s="342" t="s">
        <v>61</v>
      </c>
      <c r="XBQ47" s="342" t="s">
        <v>269</v>
      </c>
      <c r="XBR47" s="342" t="s">
        <v>61</v>
      </c>
      <c r="XBS47" s="342" t="s">
        <v>269</v>
      </c>
      <c r="XBT47" s="342" t="s">
        <v>61</v>
      </c>
      <c r="XBU47" s="342" t="s">
        <v>269</v>
      </c>
      <c r="XBV47" s="342" t="s">
        <v>61</v>
      </c>
      <c r="XBW47" s="342" t="s">
        <v>269</v>
      </c>
      <c r="XBX47" s="342" t="s">
        <v>61</v>
      </c>
      <c r="XBY47" s="342" t="s">
        <v>269</v>
      </c>
      <c r="XBZ47" s="342" t="s">
        <v>61</v>
      </c>
      <c r="XCA47" s="342" t="s">
        <v>269</v>
      </c>
      <c r="XCB47" s="342" t="s">
        <v>61</v>
      </c>
      <c r="XCC47" s="342" t="s">
        <v>269</v>
      </c>
      <c r="XCD47" s="342" t="s">
        <v>61</v>
      </c>
      <c r="XCE47" s="342" t="s">
        <v>269</v>
      </c>
      <c r="XCF47" s="342" t="s">
        <v>61</v>
      </c>
      <c r="XCG47" s="342" t="s">
        <v>269</v>
      </c>
      <c r="XCH47" s="342" t="s">
        <v>61</v>
      </c>
      <c r="XCI47" s="342" t="s">
        <v>269</v>
      </c>
      <c r="XCJ47" s="342" t="s">
        <v>61</v>
      </c>
      <c r="XCK47" s="342" t="s">
        <v>269</v>
      </c>
      <c r="XCL47" s="342" t="s">
        <v>61</v>
      </c>
      <c r="XCM47" s="342" t="s">
        <v>269</v>
      </c>
      <c r="XCN47" s="342" t="s">
        <v>61</v>
      </c>
      <c r="XCO47" s="342" t="s">
        <v>269</v>
      </c>
      <c r="XCP47" s="342" t="s">
        <v>61</v>
      </c>
      <c r="XCQ47" s="342" t="s">
        <v>269</v>
      </c>
      <c r="XCR47" s="342" t="s">
        <v>61</v>
      </c>
      <c r="XCS47" s="342" t="s">
        <v>269</v>
      </c>
      <c r="XCT47" s="342" t="s">
        <v>61</v>
      </c>
      <c r="XCU47" s="342" t="s">
        <v>269</v>
      </c>
      <c r="XCV47" s="342" t="s">
        <v>61</v>
      </c>
      <c r="XCW47" s="342" t="s">
        <v>269</v>
      </c>
      <c r="XCX47" s="342" t="s">
        <v>61</v>
      </c>
      <c r="XCY47" s="342" t="s">
        <v>269</v>
      </c>
      <c r="XCZ47" s="342" t="s">
        <v>61</v>
      </c>
      <c r="XDA47" s="342" t="s">
        <v>269</v>
      </c>
      <c r="XDB47" s="342" t="s">
        <v>61</v>
      </c>
      <c r="XDC47" s="342" t="s">
        <v>269</v>
      </c>
      <c r="XDD47" s="342" t="s">
        <v>61</v>
      </c>
      <c r="XDE47" s="342" t="s">
        <v>269</v>
      </c>
      <c r="XDF47" s="342" t="s">
        <v>61</v>
      </c>
      <c r="XDG47" s="342" t="s">
        <v>269</v>
      </c>
      <c r="XDH47" s="342" t="s">
        <v>61</v>
      </c>
      <c r="XDI47" s="342" t="s">
        <v>269</v>
      </c>
      <c r="XDJ47" s="342" t="s">
        <v>61</v>
      </c>
      <c r="XDK47" s="342" t="s">
        <v>269</v>
      </c>
      <c r="XDL47" s="342" t="s">
        <v>61</v>
      </c>
      <c r="XDM47" s="342" t="s">
        <v>269</v>
      </c>
      <c r="XDN47" s="342" t="s">
        <v>61</v>
      </c>
      <c r="XDO47" s="342" t="s">
        <v>269</v>
      </c>
      <c r="XDP47" s="342" t="s">
        <v>61</v>
      </c>
      <c r="XDQ47" s="342" t="s">
        <v>269</v>
      </c>
      <c r="XDR47" s="342" t="s">
        <v>61</v>
      </c>
      <c r="XDS47" s="342" t="s">
        <v>269</v>
      </c>
      <c r="XDT47" s="342" t="s">
        <v>61</v>
      </c>
      <c r="XDU47" s="342" t="s">
        <v>269</v>
      </c>
      <c r="XDV47" s="342" t="s">
        <v>61</v>
      </c>
      <c r="XDW47" s="342" t="s">
        <v>269</v>
      </c>
      <c r="XDX47" s="342" t="s">
        <v>61</v>
      </c>
      <c r="XDY47" s="342" t="s">
        <v>269</v>
      </c>
      <c r="XDZ47" s="342" t="s">
        <v>61</v>
      </c>
      <c r="XEA47" s="342" t="s">
        <v>269</v>
      </c>
      <c r="XEB47" s="342" t="s">
        <v>61</v>
      </c>
      <c r="XEC47" s="342" t="s">
        <v>269</v>
      </c>
      <c r="XED47" s="342" t="s">
        <v>61</v>
      </c>
      <c r="XEE47" s="342" t="s">
        <v>269</v>
      </c>
      <c r="XEF47" s="342" t="s">
        <v>61</v>
      </c>
      <c r="XEG47" s="342" t="s">
        <v>269</v>
      </c>
      <c r="XEH47" s="342" t="s">
        <v>61</v>
      </c>
      <c r="XEI47" s="342" t="s">
        <v>269</v>
      </c>
      <c r="XEJ47" s="342" t="s">
        <v>61</v>
      </c>
      <c r="XEK47" s="342" t="s">
        <v>269</v>
      </c>
      <c r="XEL47" s="342" t="s">
        <v>61</v>
      </c>
      <c r="XEM47" s="342" t="s">
        <v>269</v>
      </c>
      <c r="XEN47" s="342" t="s">
        <v>61</v>
      </c>
      <c r="XEO47" s="342" t="s">
        <v>269</v>
      </c>
      <c r="XEP47" s="342" t="s">
        <v>61</v>
      </c>
      <c r="XEQ47" s="342" t="s">
        <v>269</v>
      </c>
      <c r="XER47" s="342" t="s">
        <v>61</v>
      </c>
      <c r="XES47" s="342" t="s">
        <v>269</v>
      </c>
      <c r="XET47" s="342" t="s">
        <v>61</v>
      </c>
      <c r="XEU47" s="342" t="s">
        <v>269</v>
      </c>
      <c r="XEV47" s="342" t="s">
        <v>61</v>
      </c>
      <c r="XEW47" s="342" t="s">
        <v>269</v>
      </c>
      <c r="XEX47" s="342" t="s">
        <v>61</v>
      </c>
      <c r="XEY47" s="342" t="s">
        <v>269</v>
      </c>
      <c r="XEZ47" s="342" t="s">
        <v>61</v>
      </c>
      <c r="XFA47" s="342" t="s">
        <v>269</v>
      </c>
      <c r="XFB47" s="342" t="s">
        <v>61</v>
      </c>
    </row>
    <row r="48" ht="15.75" customHeight="1">
      <c r="A48" s="339" t="s">
        <v>270</v>
      </c>
      <c r="B48" s="340">
        <v>0.11</v>
      </c>
    </row>
    <row r="49" ht="15.75" customHeight="1">
      <c r="A49" s="339" t="s">
        <v>271</v>
      </c>
      <c r="B49" s="340">
        <v>0.06</v>
      </c>
    </row>
    <row r="50" ht="15.75" customHeight="1">
      <c r="A50" s="339" t="s">
        <v>272</v>
      </c>
      <c r="B50" s="340">
        <v>0.04</v>
      </c>
    </row>
    <row r="51" ht="15.75" customHeight="1">
      <c r="A51" s="343" t="s">
        <v>269</v>
      </c>
      <c r="B51" s="344" t="s">
        <v>61</v>
      </c>
      <c r="D51" s="1"/>
      <c r="E51" s="345"/>
    </row>
    <row r="52" ht="15.75" customHeight="1">
      <c r="A52" s="343" t="s">
        <v>273</v>
      </c>
      <c r="B52" s="344" t="s">
        <v>274</v>
      </c>
      <c r="D52" s="1"/>
      <c r="E52" s="345"/>
    </row>
    <row r="53" ht="15.75" customHeight="1">
      <c r="A53" s="343" t="s">
        <v>275</v>
      </c>
      <c r="B53" s="344" t="s">
        <v>276</v>
      </c>
      <c r="D53" s="1"/>
      <c r="E53" s="345"/>
    </row>
    <row r="54" ht="15.75" customHeight="1">
      <c r="A54" s="346" t="s">
        <v>277</v>
      </c>
      <c r="B54" s="347" t="s">
        <v>278</v>
      </c>
      <c r="D54" s="1"/>
      <c r="E54" s="345"/>
    </row>
    <row r="55" ht="15.75" customHeight="1"/>
    <row r="56" ht="15.75" customHeight="1">
      <c r="A56" s="348"/>
    </row>
    <row r="57" ht="15.75" customHeight="1"/>
    <row r="58" ht="15.75" customHeight="1"/>
    <row r="59" ht="32.25" customHeight="1">
      <c r="B59" s="349"/>
      <c r="C59" s="350"/>
      <c r="D59" s="351"/>
      <c r="E59" s="351"/>
    </row>
    <row r="60" ht="15.75" customHeight="1">
      <c r="B60" s="349"/>
      <c r="D60" s="351"/>
      <c r="E60" s="351"/>
    </row>
    <row r="61" ht="15.75" customHeight="1">
      <c r="B61" s="349"/>
      <c r="D61" s="351"/>
      <c r="E61" s="351"/>
    </row>
    <row r="62" ht="15.75" customHeight="1">
      <c r="B62" s="349"/>
      <c r="D62" s="351"/>
      <c r="E62" s="351"/>
    </row>
    <row r="63" ht="15.75" customHeight="1">
      <c r="B63" s="349"/>
      <c r="D63" s="351"/>
      <c r="E63" s="352"/>
    </row>
    <row r="64" ht="15.75" customHeight="1">
      <c r="D64" s="351"/>
      <c r="E64" s="351"/>
    </row>
    <row r="65" ht="15.75" customHeight="1">
      <c r="D65" s="351"/>
      <c r="E65" s="351"/>
    </row>
    <row r="66" ht="15.75" customHeight="1">
      <c r="D66" s="351"/>
      <c r="E66" s="351"/>
    </row>
    <row r="67" ht="15.75" customHeight="1">
      <c r="D67" s="351"/>
      <c r="E67" s="351"/>
    </row>
    <row r="68" ht="15.75" customHeight="1"/>
    <row r="69" ht="15.75" customHeight="1">
      <c r="A69" s="353"/>
    </row>
    <row r="70" ht="15.75" customHeight="1"/>
    <row r="71" ht="15.75" customHeight="1">
      <c r="B71" s="354"/>
      <c r="C71" s="354"/>
      <c r="D71" s="354"/>
      <c r="E71" s="354"/>
    </row>
    <row r="72" ht="15.75" customHeight="1">
      <c r="C72" s="350"/>
      <c r="D72" s="351"/>
      <c r="E72" s="351"/>
    </row>
    <row r="73" ht="15.75" customHeight="1">
      <c r="D73" s="351"/>
      <c r="E73" s="351"/>
    </row>
    <row r="74" ht="17.25" customHeight="1">
      <c r="D74" s="351"/>
      <c r="E74" s="351"/>
    </row>
    <row r="75" ht="15.75" customHeight="1">
      <c r="D75" s="351"/>
      <c r="E75" s="351"/>
    </row>
    <row r="76" ht="15.75" customHeight="1">
      <c r="D76" s="351"/>
      <c r="E76" s="351"/>
    </row>
    <row r="77" ht="15.75" customHeight="1">
      <c r="D77" s="351"/>
      <c r="E77" s="351"/>
    </row>
    <row r="78" ht="15.75" customHeight="1">
      <c r="D78" s="351"/>
      <c r="E78" s="351"/>
    </row>
    <row r="79" ht="15.75" customHeight="1">
      <c r="D79" s="351"/>
      <c r="E79" s="351"/>
    </row>
    <row r="80" ht="15.75" customHeight="1"/>
    <row r="81" ht="15.75" customHeight="1">
      <c r="A81" s="348"/>
    </row>
    <row r="82" ht="15.75" customHeight="1"/>
    <row r="83" ht="15.75" customHeight="1">
      <c r="B83" s="354"/>
      <c r="C83" s="354"/>
      <c r="D83" s="354"/>
      <c r="E83" s="354"/>
    </row>
    <row r="84" ht="15.75" customHeight="1">
      <c r="B84" s="354"/>
      <c r="C84" s="355"/>
      <c r="D84" s="356"/>
      <c r="E84" s="356"/>
    </row>
    <row r="85" ht="15.75" customHeight="1">
      <c r="B85" s="354"/>
      <c r="C85" s="354"/>
      <c r="D85" s="356"/>
      <c r="E85" s="356"/>
    </row>
    <row r="86" ht="15.75" customHeight="1">
      <c r="B86" s="354"/>
      <c r="C86" s="354"/>
      <c r="D86" s="356"/>
      <c r="E86" s="356"/>
    </row>
    <row r="87" ht="15.75" customHeight="1">
      <c r="B87" s="354"/>
      <c r="C87" s="354"/>
      <c r="D87" s="356"/>
      <c r="E87" s="356"/>
    </row>
    <row r="88" ht="15.75" customHeight="1"/>
    <row r="89" ht="15.75" customHeight="1"/>
    <row r="90" ht="15.75" customHeight="1"/>
    <row r="91" ht="15.75" customHeight="1"/>
    <row r="92" ht="15.75" customHeight="1">
      <c r="A92" s="348"/>
    </row>
    <row r="93" ht="15.75" customHeight="1">
      <c r="B93" s="357"/>
      <c r="C93" s="357"/>
      <c r="D93" s="357"/>
      <c r="E93" s="357"/>
    </row>
    <row r="94" ht="15.75" customHeight="1"/>
    <row r="95" ht="15.75" customHeight="1"/>
    <row r="96" ht="15.75" customHeight="1">
      <c r="F96" s="358"/>
    </row>
    <row r="97" ht="15.75" customHeight="1">
      <c r="F97" s="358"/>
    </row>
    <row r="98" ht="15.75" customHeight="1">
      <c r="F98" s="358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>
      <c r="A115" s="348"/>
    </row>
  </sheetData>
  <mergeCells count="3">
    <mergeCell ref="A1:K1"/>
    <mergeCell ref="A23:K23"/>
    <mergeCell ref="A43:B4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4.14"/>
    <col customWidth="1" min="3" max="3" width="48.57"/>
    <col customWidth="1" min="4" max="4" width="15.43"/>
    <col customWidth="1" min="5" max="5" width="11.29"/>
    <col customWidth="1" min="6" max="6" width="19.57"/>
    <col customWidth="1" min="7" max="7" width="11.29"/>
    <col customWidth="1" min="8" max="8" width="19.57"/>
    <col customWidth="1" min="9" max="9" width="11.29"/>
    <col customWidth="1" min="10" max="10" width="19.57"/>
    <col customWidth="1" min="11" max="11" width="1.14"/>
    <col customWidth="1" min="12" max="12" width="11.43"/>
    <col customWidth="1" min="13" max="26" width="10.71"/>
  </cols>
  <sheetData>
    <row r="1">
      <c r="A1" s="1"/>
      <c r="B1" s="1"/>
      <c r="C1" s="1"/>
      <c r="D1" s="359"/>
      <c r="E1" s="1"/>
      <c r="F1" s="359"/>
      <c r="G1" s="1"/>
      <c r="H1" s="359"/>
      <c r="I1" s="1"/>
      <c r="J1" s="35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60" t="s">
        <v>279</v>
      </c>
      <c r="D2" s="361"/>
      <c r="E2" s="5"/>
      <c r="F2" s="5"/>
      <c r="G2" s="3"/>
      <c r="H2" s="359"/>
      <c r="I2" s="1"/>
      <c r="J2" s="35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60" t="s">
        <v>280</v>
      </c>
      <c r="D3" s="361"/>
      <c r="E3" s="5"/>
      <c r="F3" s="5"/>
      <c r="G3" s="3"/>
      <c r="H3" s="359"/>
      <c r="I3" s="1"/>
      <c r="J3" s="35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.0" customHeight="1">
      <c r="A4" s="1"/>
      <c r="B4" s="1"/>
      <c r="C4" s="1"/>
      <c r="D4" s="359"/>
      <c r="E4" s="1"/>
      <c r="F4" s="359"/>
      <c r="G4" s="1"/>
      <c r="H4" s="359"/>
      <c r="I4" s="1"/>
      <c r="J4" s="35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62"/>
      <c r="B5" s="363" t="s">
        <v>281</v>
      </c>
      <c r="C5" s="364" t="s">
        <v>17</v>
      </c>
      <c r="D5" s="365" t="s">
        <v>282</v>
      </c>
      <c r="E5" s="366" t="s">
        <v>283</v>
      </c>
      <c r="F5" s="155"/>
      <c r="G5" s="367" t="s">
        <v>284</v>
      </c>
      <c r="H5" s="155"/>
      <c r="I5" s="368" t="s">
        <v>285</v>
      </c>
      <c r="J5" s="155"/>
      <c r="K5" s="362"/>
      <c r="L5" s="369" t="s">
        <v>286</v>
      </c>
      <c r="M5" s="362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362"/>
    </row>
    <row r="6">
      <c r="A6" s="362"/>
      <c r="B6" s="68"/>
      <c r="C6" s="370"/>
      <c r="D6" s="371"/>
      <c r="E6" s="372" t="s">
        <v>287</v>
      </c>
      <c r="F6" s="373" t="s">
        <v>288</v>
      </c>
      <c r="G6" s="374" t="s">
        <v>287</v>
      </c>
      <c r="H6" s="373" t="s">
        <v>288</v>
      </c>
      <c r="I6" s="375" t="s">
        <v>287</v>
      </c>
      <c r="J6" s="373" t="s">
        <v>288</v>
      </c>
      <c r="K6" s="362"/>
      <c r="L6" s="24"/>
      <c r="M6" s="362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  <c r="Z6" s="362"/>
    </row>
    <row r="7">
      <c r="A7" s="1">
        <v>1.0</v>
      </c>
      <c r="B7" s="189">
        <v>45204.0</v>
      </c>
      <c r="C7" s="376" t="s">
        <v>289</v>
      </c>
      <c r="D7" s="377">
        <v>40000.0</v>
      </c>
      <c r="E7" s="378">
        <v>3500.0</v>
      </c>
      <c r="F7" s="74">
        <f t="shared" ref="F7:F8" si="2">D7*E7</f>
        <v>140000000</v>
      </c>
      <c r="G7" s="379"/>
      <c r="H7" s="74"/>
      <c r="I7" s="379">
        <f t="shared" ref="I7:J7" si="1">E7</f>
        <v>3500</v>
      </c>
      <c r="J7" s="74">
        <f t="shared" si="1"/>
        <v>140000000</v>
      </c>
      <c r="K7" s="1"/>
      <c r="L7" s="380">
        <f t="shared" ref="L7:L26" si="4">+J7/I7</f>
        <v>40000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2.0</v>
      </c>
      <c r="B8" s="189">
        <v>45209.0</v>
      </c>
      <c r="C8" s="381" t="s">
        <v>290</v>
      </c>
      <c r="D8" s="382">
        <v>30000.0</v>
      </c>
      <c r="E8" s="378">
        <v>2000.0</v>
      </c>
      <c r="F8" s="74">
        <f t="shared" si="2"/>
        <v>60000000</v>
      </c>
      <c r="G8" s="379"/>
      <c r="H8" s="74"/>
      <c r="I8" s="383">
        <f t="shared" ref="I8:J8" si="3">I7+E8</f>
        <v>5500</v>
      </c>
      <c r="J8" s="21">
        <f t="shared" si="3"/>
        <v>200000000</v>
      </c>
      <c r="K8" s="1"/>
      <c r="L8" s="384">
        <f t="shared" si="4"/>
        <v>36363.63636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3.0</v>
      </c>
      <c r="B9" s="189">
        <v>45214.0</v>
      </c>
      <c r="C9" s="381" t="s">
        <v>291</v>
      </c>
      <c r="D9" s="382"/>
      <c r="E9" s="378"/>
      <c r="F9" s="74"/>
      <c r="G9" s="379">
        <f>I8*40%</f>
        <v>2200</v>
      </c>
      <c r="H9" s="74">
        <f>J8*0.4</f>
        <v>80000000</v>
      </c>
      <c r="I9" s="383">
        <f t="shared" ref="I9:J9" si="5">I8-G9</f>
        <v>3300</v>
      </c>
      <c r="J9" s="21">
        <f t="shared" si="5"/>
        <v>120000000</v>
      </c>
      <c r="K9" s="1"/>
      <c r="L9" s="384">
        <f t="shared" si="4"/>
        <v>36363.63636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4.0</v>
      </c>
      <c r="B10" s="385">
        <v>45219.0</v>
      </c>
      <c r="C10" s="386" t="s">
        <v>292</v>
      </c>
      <c r="D10" s="382">
        <v>45000.0</v>
      </c>
      <c r="E10" s="378">
        <v>1800.0</v>
      </c>
      <c r="F10" s="74">
        <f>D10*E10</f>
        <v>81000000</v>
      </c>
      <c r="G10" s="379"/>
      <c r="H10" s="74"/>
      <c r="I10" s="383">
        <f t="shared" ref="I10:J10" si="6">I9+E10</f>
        <v>5100</v>
      </c>
      <c r="J10" s="21">
        <f t="shared" si="6"/>
        <v>201000000</v>
      </c>
      <c r="K10" s="1"/>
      <c r="L10" s="384">
        <f t="shared" si="4"/>
        <v>39411.76471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5.0</v>
      </c>
      <c r="B11" s="189">
        <v>45224.0</v>
      </c>
      <c r="C11" s="381" t="s">
        <v>293</v>
      </c>
      <c r="D11" s="382"/>
      <c r="E11" s="378"/>
      <c r="F11" s="74"/>
      <c r="G11" s="379">
        <f t="shared" ref="G11:H11" si="7">I10*30%</f>
        <v>1530</v>
      </c>
      <c r="H11" s="74">
        <f t="shared" si="7"/>
        <v>60300000</v>
      </c>
      <c r="I11" s="383">
        <f t="shared" ref="I11:J11" si="8">I10-G11</f>
        <v>3570</v>
      </c>
      <c r="J11" s="21">
        <f t="shared" si="8"/>
        <v>140700000</v>
      </c>
      <c r="K11" s="1"/>
      <c r="L11" s="384">
        <f t="shared" si="4"/>
        <v>39411.76471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6.0</v>
      </c>
      <c r="B12" s="189">
        <v>45227.0</v>
      </c>
      <c r="C12" s="381" t="s">
        <v>294</v>
      </c>
      <c r="D12" s="387">
        <f>D10</f>
        <v>45000</v>
      </c>
      <c r="E12" s="388">
        <f t="shared" ref="E12:F12" si="9">E10*10%</f>
        <v>180</v>
      </c>
      <c r="F12" s="389">
        <f t="shared" si="9"/>
        <v>8100000</v>
      </c>
      <c r="G12" s="379"/>
      <c r="H12" s="74"/>
      <c r="I12" s="383">
        <f t="shared" ref="I12:J12" si="10">I11-E12</f>
        <v>3390</v>
      </c>
      <c r="J12" s="21">
        <f t="shared" si="10"/>
        <v>132600000</v>
      </c>
      <c r="K12" s="1"/>
      <c r="L12" s="384">
        <f t="shared" si="4"/>
        <v>39115.04425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7.0</v>
      </c>
      <c r="B13" s="189">
        <v>45229.0</v>
      </c>
      <c r="C13" s="381" t="s">
        <v>295</v>
      </c>
      <c r="D13" s="382"/>
      <c r="E13" s="378"/>
      <c r="F13" s="74"/>
      <c r="G13" s="379">
        <f t="shared" ref="G13:H13" si="11">I12*60%</f>
        <v>2034</v>
      </c>
      <c r="H13" s="74">
        <f t="shared" si="11"/>
        <v>79560000</v>
      </c>
      <c r="I13" s="383">
        <f t="shared" ref="I13:J13" si="12">I12-G13</f>
        <v>1356</v>
      </c>
      <c r="J13" s="21">
        <f t="shared" si="12"/>
        <v>53040000</v>
      </c>
      <c r="K13" s="1"/>
      <c r="L13" s="384">
        <f t="shared" si="4"/>
        <v>39115.04425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71">
        <v>8.0</v>
      </c>
      <c r="B14" s="390">
        <v>45235.0</v>
      </c>
      <c r="C14" s="391" t="s">
        <v>296</v>
      </c>
      <c r="D14" s="392">
        <v>30000.0</v>
      </c>
      <c r="E14" s="393">
        <v>2700.0</v>
      </c>
      <c r="F14" s="74">
        <f>D14*E14</f>
        <v>81000000</v>
      </c>
      <c r="G14" s="379"/>
      <c r="H14" s="394">
        <v>0.0</v>
      </c>
      <c r="I14" s="383">
        <f>E14+I13</f>
        <v>4056</v>
      </c>
      <c r="J14" s="21">
        <f>J13+F14</f>
        <v>134040000</v>
      </c>
      <c r="K14" s="1"/>
      <c r="L14" s="384">
        <f t="shared" si="4"/>
        <v>33047.33728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71">
        <v>9.0</v>
      </c>
      <c r="B15" s="395">
        <v>45240.0</v>
      </c>
      <c r="C15" s="391" t="s">
        <v>297</v>
      </c>
      <c r="D15" s="382"/>
      <c r="E15" s="378"/>
      <c r="F15" s="74"/>
      <c r="G15" s="396">
        <f t="shared" ref="G15:H15" si="13">I14*70%</f>
        <v>2839.2</v>
      </c>
      <c r="H15" s="74">
        <f t="shared" si="13"/>
        <v>93828000</v>
      </c>
      <c r="I15" s="397">
        <f t="shared" ref="I15:J15" si="14">I14-G15</f>
        <v>1216.8</v>
      </c>
      <c r="J15" s="21">
        <f t="shared" si="14"/>
        <v>40212000</v>
      </c>
      <c r="K15" s="1"/>
      <c r="L15" s="384">
        <f t="shared" si="4"/>
        <v>33047.33728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71">
        <v>12.0</v>
      </c>
      <c r="B16" s="395">
        <v>45245.0</v>
      </c>
      <c r="C16" s="391" t="s">
        <v>298</v>
      </c>
      <c r="D16" s="382"/>
      <c r="E16" s="378"/>
      <c r="F16" s="74"/>
      <c r="G16" s="398">
        <f t="shared" ref="G16:H16" si="15">I15*60%</f>
        <v>730.08</v>
      </c>
      <c r="H16" s="74">
        <f t="shared" si="15"/>
        <v>24127200</v>
      </c>
      <c r="I16" s="397">
        <f t="shared" ref="I16:J16" si="16">I15-G16</f>
        <v>486.72</v>
      </c>
      <c r="J16" s="21">
        <f t="shared" si="16"/>
        <v>16084800</v>
      </c>
      <c r="K16" s="1"/>
      <c r="L16" s="384">
        <f t="shared" si="4"/>
        <v>33047.33728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71">
        <v>13.0</v>
      </c>
      <c r="B17" s="395">
        <v>45250.0</v>
      </c>
      <c r="C17" s="391" t="s">
        <v>299</v>
      </c>
      <c r="D17" s="392">
        <v>45000.0</v>
      </c>
      <c r="E17" s="393">
        <v>2700.0</v>
      </c>
      <c r="F17" s="74">
        <f>D17*E17</f>
        <v>121500000</v>
      </c>
      <c r="G17" s="379"/>
      <c r="H17" s="74"/>
      <c r="I17" s="397">
        <f t="shared" ref="I17:J17" si="17">I16+E17</f>
        <v>3186.72</v>
      </c>
      <c r="J17" s="21">
        <f t="shared" si="17"/>
        <v>137584800</v>
      </c>
      <c r="K17" s="1"/>
      <c r="L17" s="384">
        <f t="shared" si="4"/>
        <v>43174.42386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71">
        <v>14.0</v>
      </c>
      <c r="B18" s="395">
        <v>45255.0</v>
      </c>
      <c r="C18" s="391" t="s">
        <v>300</v>
      </c>
      <c r="D18" s="382"/>
      <c r="E18" s="378"/>
      <c r="F18" s="74"/>
      <c r="G18" s="396">
        <f t="shared" ref="G18:H18" si="18">I17*50%</f>
        <v>1593.36</v>
      </c>
      <c r="H18" s="74">
        <f t="shared" si="18"/>
        <v>68792400</v>
      </c>
      <c r="I18" s="397">
        <f t="shared" ref="I18:J18" si="19">I17-G18</f>
        <v>1593.36</v>
      </c>
      <c r="J18" s="21">
        <f t="shared" si="19"/>
        <v>68792400</v>
      </c>
      <c r="K18" s="1"/>
      <c r="L18" s="384">
        <f t="shared" si="4"/>
        <v>43174.42386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71">
        <v>15.0</v>
      </c>
      <c r="B19" s="399"/>
      <c r="C19" s="381"/>
      <c r="D19" s="382"/>
      <c r="E19" s="378"/>
      <c r="F19" s="74"/>
      <c r="G19" s="379"/>
      <c r="H19" s="74"/>
      <c r="I19" s="383"/>
      <c r="J19" s="21"/>
      <c r="K19" s="1"/>
      <c r="L19" s="400" t="str">
        <f t="shared" si="4"/>
        <v>#DIV/0!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99"/>
      <c r="C20" s="381"/>
      <c r="D20" s="382"/>
      <c r="E20" s="378"/>
      <c r="F20" s="74"/>
      <c r="G20" s="379"/>
      <c r="H20" s="74"/>
      <c r="I20" s="383"/>
      <c r="J20" s="21"/>
      <c r="K20" s="1"/>
      <c r="L20" s="400" t="str">
        <f t="shared" si="4"/>
        <v>#DIV/0!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99"/>
      <c r="C21" s="381"/>
      <c r="D21" s="382"/>
      <c r="E21" s="378"/>
      <c r="F21" s="74"/>
      <c r="G21" s="379"/>
      <c r="H21" s="74"/>
      <c r="I21" s="383"/>
      <c r="J21" s="21"/>
      <c r="K21" s="1"/>
      <c r="L21" s="400" t="str">
        <f t="shared" si="4"/>
        <v>#DIV/0!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99"/>
      <c r="C22" s="381"/>
      <c r="D22" s="382"/>
      <c r="E22" s="378"/>
      <c r="F22" s="74"/>
      <c r="G22" s="379"/>
      <c r="H22" s="74"/>
      <c r="I22" s="383"/>
      <c r="J22" s="21"/>
      <c r="K22" s="1"/>
      <c r="L22" s="400" t="str">
        <f t="shared" si="4"/>
        <v>#DIV/0!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99"/>
      <c r="C23" s="381"/>
      <c r="D23" s="382"/>
      <c r="E23" s="378"/>
      <c r="F23" s="74"/>
      <c r="G23" s="379"/>
      <c r="H23" s="74"/>
      <c r="I23" s="383"/>
      <c r="J23" s="21"/>
      <c r="K23" s="1"/>
      <c r="L23" s="400" t="str">
        <f t="shared" si="4"/>
        <v>#DIV/0!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99"/>
      <c r="C24" s="381"/>
      <c r="D24" s="382"/>
      <c r="E24" s="378"/>
      <c r="F24" s="74"/>
      <c r="G24" s="379"/>
      <c r="H24" s="74"/>
      <c r="I24" s="383"/>
      <c r="J24" s="21"/>
      <c r="K24" s="1"/>
      <c r="L24" s="400" t="str">
        <f t="shared" si="4"/>
        <v>#DIV/0!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99"/>
      <c r="C25" s="381"/>
      <c r="D25" s="382"/>
      <c r="E25" s="378"/>
      <c r="F25" s="74"/>
      <c r="G25" s="379"/>
      <c r="H25" s="74"/>
      <c r="I25" s="383"/>
      <c r="J25" s="21"/>
      <c r="K25" s="1"/>
      <c r="L25" s="400" t="str">
        <f t="shared" si="4"/>
        <v>#DIV/0!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01"/>
      <c r="C26" s="402"/>
      <c r="D26" s="403"/>
      <c r="E26" s="404"/>
      <c r="F26" s="405"/>
      <c r="G26" s="406"/>
      <c r="H26" s="405"/>
      <c r="I26" s="407"/>
      <c r="J26" s="80"/>
      <c r="K26" s="1"/>
      <c r="L26" s="408" t="str">
        <f t="shared" si="4"/>
        <v>#DIV/0!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.75" customHeight="1">
      <c r="A27" s="1"/>
      <c r="B27" s="1"/>
      <c r="C27" s="1"/>
      <c r="D27" s="359"/>
      <c r="E27" s="1"/>
      <c r="F27" s="359"/>
      <c r="G27" s="1"/>
      <c r="H27" s="359"/>
      <c r="I27" s="1"/>
      <c r="J27" s="35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359"/>
      <c r="E28" s="1"/>
      <c r="F28" s="359"/>
      <c r="G28" s="1"/>
      <c r="H28" s="359"/>
      <c r="I28" s="1"/>
      <c r="J28" s="35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359"/>
      <c r="E29" s="1"/>
      <c r="F29" s="359"/>
      <c r="G29" s="1"/>
      <c r="H29" s="359"/>
      <c r="I29" s="1"/>
      <c r="J29" s="35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359"/>
      <c r="E30" s="1"/>
      <c r="F30" s="359"/>
      <c r="G30" s="1"/>
      <c r="H30" s="359"/>
      <c r="I30" s="1"/>
      <c r="J30" s="35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359"/>
      <c r="E31" s="1"/>
      <c r="F31" s="359"/>
      <c r="G31" s="1"/>
      <c r="H31" s="359"/>
      <c r="I31" s="1"/>
      <c r="J31" s="35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359"/>
      <c r="E32" s="1"/>
      <c r="F32" s="359"/>
      <c r="G32" s="1"/>
      <c r="H32" s="359"/>
      <c r="I32" s="1"/>
      <c r="J32" s="35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359"/>
      <c r="E33" s="1"/>
      <c r="F33" s="359"/>
      <c r="G33" s="1"/>
      <c r="H33" s="359"/>
      <c r="I33" s="1"/>
      <c r="J33" s="35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359"/>
      <c r="E34" s="1"/>
      <c r="F34" s="359"/>
      <c r="G34" s="1"/>
      <c r="H34" s="359"/>
      <c r="I34" s="1"/>
      <c r="J34" s="35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359"/>
      <c r="E35" s="1"/>
      <c r="F35" s="359"/>
      <c r="G35" s="1"/>
      <c r="H35" s="359"/>
      <c r="I35" s="1"/>
      <c r="J35" s="35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359"/>
      <c r="E36" s="1"/>
      <c r="F36" s="359"/>
      <c r="G36" s="1"/>
      <c r="H36" s="359"/>
      <c r="I36" s="1"/>
      <c r="J36" s="35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359"/>
      <c r="E37" s="1"/>
      <c r="F37" s="359"/>
      <c r="G37" s="1"/>
      <c r="H37" s="359"/>
      <c r="I37" s="1"/>
      <c r="J37" s="35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359"/>
      <c r="E38" s="1"/>
      <c r="F38" s="359"/>
      <c r="G38" s="1"/>
      <c r="H38" s="359"/>
      <c r="I38" s="1"/>
      <c r="J38" s="35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359"/>
      <c r="E39" s="1"/>
      <c r="F39" s="359"/>
      <c r="G39" s="1"/>
      <c r="H39" s="359"/>
      <c r="I39" s="1"/>
      <c r="J39" s="35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359"/>
      <c r="E40" s="1"/>
      <c r="F40" s="359"/>
      <c r="G40" s="1"/>
      <c r="H40" s="359"/>
      <c r="I40" s="1"/>
      <c r="J40" s="35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359"/>
      <c r="E41" s="1"/>
      <c r="F41" s="359"/>
      <c r="G41" s="1"/>
      <c r="H41" s="359"/>
      <c r="I41" s="1"/>
      <c r="J41" s="35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359"/>
      <c r="E42" s="1"/>
      <c r="F42" s="359"/>
      <c r="G42" s="1"/>
      <c r="H42" s="359"/>
      <c r="I42" s="1"/>
      <c r="J42" s="35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359"/>
      <c r="E43" s="1"/>
      <c r="F43" s="359"/>
      <c r="G43" s="1"/>
      <c r="H43" s="359"/>
      <c r="I43" s="1"/>
      <c r="J43" s="35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359"/>
      <c r="E44" s="1"/>
      <c r="F44" s="359"/>
      <c r="G44" s="1"/>
      <c r="H44" s="359"/>
      <c r="I44" s="1"/>
      <c r="J44" s="35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359"/>
      <c r="E45" s="1"/>
      <c r="F45" s="359"/>
      <c r="G45" s="1"/>
      <c r="H45" s="359"/>
      <c r="I45" s="1"/>
      <c r="J45" s="35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359"/>
      <c r="E46" s="1"/>
      <c r="F46" s="359"/>
      <c r="G46" s="1"/>
      <c r="H46" s="359"/>
      <c r="I46" s="1"/>
      <c r="J46" s="35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359"/>
      <c r="E47" s="1"/>
      <c r="F47" s="359"/>
      <c r="G47" s="1"/>
      <c r="H47" s="359"/>
      <c r="I47" s="1"/>
      <c r="J47" s="35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359"/>
      <c r="E48" s="1"/>
      <c r="F48" s="359"/>
      <c r="G48" s="1"/>
      <c r="H48" s="359"/>
      <c r="I48" s="1"/>
      <c r="J48" s="35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359"/>
      <c r="E49" s="1"/>
      <c r="F49" s="359"/>
      <c r="G49" s="1"/>
      <c r="H49" s="359"/>
      <c r="I49" s="1"/>
      <c r="J49" s="35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359"/>
      <c r="E50" s="1"/>
      <c r="F50" s="359"/>
      <c r="G50" s="1"/>
      <c r="H50" s="359"/>
      <c r="I50" s="1"/>
      <c r="J50" s="35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359"/>
      <c r="E51" s="1"/>
      <c r="F51" s="359"/>
      <c r="G51" s="1"/>
      <c r="H51" s="359"/>
      <c r="I51" s="1"/>
      <c r="J51" s="35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359"/>
      <c r="E52" s="1"/>
      <c r="F52" s="359"/>
      <c r="G52" s="1"/>
      <c r="H52" s="359"/>
      <c r="I52" s="1"/>
      <c r="J52" s="35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359"/>
      <c r="E53" s="1"/>
      <c r="F53" s="359"/>
      <c r="G53" s="1"/>
      <c r="H53" s="359"/>
      <c r="I53" s="1"/>
      <c r="J53" s="35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359"/>
      <c r="E54" s="1"/>
      <c r="F54" s="359"/>
      <c r="G54" s="1"/>
      <c r="H54" s="359"/>
      <c r="I54" s="1"/>
      <c r="J54" s="35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359"/>
      <c r="E55" s="1"/>
      <c r="F55" s="359"/>
      <c r="G55" s="1"/>
      <c r="H55" s="359"/>
      <c r="I55" s="1"/>
      <c r="J55" s="35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359"/>
      <c r="E56" s="1"/>
      <c r="F56" s="359"/>
      <c r="G56" s="1"/>
      <c r="H56" s="359"/>
      <c r="I56" s="1"/>
      <c r="J56" s="35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359"/>
      <c r="E57" s="1"/>
      <c r="F57" s="359"/>
      <c r="G57" s="1"/>
      <c r="H57" s="359"/>
      <c r="I57" s="1"/>
      <c r="J57" s="35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359"/>
      <c r="E58" s="1"/>
      <c r="F58" s="359"/>
      <c r="G58" s="1"/>
      <c r="H58" s="359"/>
      <c r="I58" s="1"/>
      <c r="J58" s="35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359"/>
      <c r="E59" s="1"/>
      <c r="F59" s="359"/>
      <c r="G59" s="1"/>
      <c r="H59" s="359"/>
      <c r="I59" s="1"/>
      <c r="J59" s="35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359"/>
      <c r="E60" s="1"/>
      <c r="F60" s="359"/>
      <c r="G60" s="1"/>
      <c r="H60" s="359"/>
      <c r="I60" s="1"/>
      <c r="J60" s="35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359"/>
      <c r="E61" s="1"/>
      <c r="F61" s="359"/>
      <c r="G61" s="1"/>
      <c r="H61" s="359"/>
      <c r="I61" s="1"/>
      <c r="J61" s="35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359"/>
      <c r="E62" s="1"/>
      <c r="F62" s="359"/>
      <c r="G62" s="1"/>
      <c r="H62" s="359"/>
      <c r="I62" s="1"/>
      <c r="J62" s="35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359"/>
      <c r="E63" s="1"/>
      <c r="F63" s="359"/>
      <c r="G63" s="1"/>
      <c r="H63" s="359"/>
      <c r="I63" s="1"/>
      <c r="J63" s="35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359"/>
      <c r="E64" s="1"/>
      <c r="F64" s="359"/>
      <c r="G64" s="1"/>
      <c r="H64" s="359"/>
      <c r="I64" s="1"/>
      <c r="J64" s="35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359"/>
      <c r="E65" s="1"/>
      <c r="F65" s="359"/>
      <c r="G65" s="1"/>
      <c r="H65" s="359"/>
      <c r="I65" s="1"/>
      <c r="J65" s="35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359"/>
      <c r="E66" s="1"/>
      <c r="F66" s="359"/>
      <c r="G66" s="1"/>
      <c r="H66" s="359"/>
      <c r="I66" s="1"/>
      <c r="J66" s="35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359"/>
      <c r="E67" s="1"/>
      <c r="F67" s="359"/>
      <c r="G67" s="1"/>
      <c r="H67" s="359"/>
      <c r="I67" s="1"/>
      <c r="J67" s="35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359"/>
      <c r="E68" s="1"/>
      <c r="F68" s="359"/>
      <c r="G68" s="1"/>
      <c r="H68" s="359"/>
      <c r="I68" s="1"/>
      <c r="J68" s="35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359"/>
      <c r="E69" s="1"/>
      <c r="F69" s="359"/>
      <c r="G69" s="1"/>
      <c r="H69" s="359"/>
      <c r="I69" s="1"/>
      <c r="J69" s="35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359"/>
      <c r="E70" s="1"/>
      <c r="F70" s="359"/>
      <c r="G70" s="1"/>
      <c r="H70" s="359"/>
      <c r="I70" s="1"/>
      <c r="J70" s="35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359"/>
      <c r="E71" s="1"/>
      <c r="F71" s="359"/>
      <c r="G71" s="1"/>
      <c r="H71" s="359"/>
      <c r="I71" s="1"/>
      <c r="J71" s="35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359"/>
      <c r="E72" s="1"/>
      <c r="F72" s="359"/>
      <c r="G72" s="1"/>
      <c r="H72" s="359"/>
      <c r="I72" s="1"/>
      <c r="J72" s="35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359"/>
      <c r="E73" s="1"/>
      <c r="F73" s="359"/>
      <c r="G73" s="1"/>
      <c r="H73" s="359"/>
      <c r="I73" s="1"/>
      <c r="J73" s="35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359"/>
      <c r="E74" s="1"/>
      <c r="F74" s="359"/>
      <c r="G74" s="1"/>
      <c r="H74" s="359"/>
      <c r="I74" s="1"/>
      <c r="J74" s="35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359"/>
      <c r="E75" s="1"/>
      <c r="F75" s="359"/>
      <c r="G75" s="1"/>
      <c r="H75" s="359"/>
      <c r="I75" s="1"/>
      <c r="J75" s="35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359"/>
      <c r="E76" s="1"/>
      <c r="F76" s="359"/>
      <c r="G76" s="1"/>
      <c r="H76" s="359"/>
      <c r="I76" s="1"/>
      <c r="J76" s="35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359"/>
      <c r="E77" s="1"/>
      <c r="F77" s="359"/>
      <c r="G77" s="1"/>
      <c r="H77" s="359"/>
      <c r="I77" s="1"/>
      <c r="J77" s="35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359"/>
      <c r="E78" s="1"/>
      <c r="F78" s="359"/>
      <c r="G78" s="1"/>
      <c r="H78" s="359"/>
      <c r="I78" s="1"/>
      <c r="J78" s="35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359"/>
      <c r="E79" s="1"/>
      <c r="F79" s="359"/>
      <c r="G79" s="1"/>
      <c r="H79" s="359"/>
      <c r="I79" s="1"/>
      <c r="J79" s="35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359"/>
      <c r="E80" s="1"/>
      <c r="F80" s="359"/>
      <c r="G80" s="1"/>
      <c r="H80" s="359"/>
      <c r="I80" s="1"/>
      <c r="J80" s="35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359"/>
      <c r="E81" s="1"/>
      <c r="F81" s="359"/>
      <c r="G81" s="1"/>
      <c r="H81" s="359"/>
      <c r="I81" s="1"/>
      <c r="J81" s="35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359"/>
      <c r="E82" s="1"/>
      <c r="F82" s="359"/>
      <c r="G82" s="1"/>
      <c r="H82" s="359"/>
      <c r="I82" s="1"/>
      <c r="J82" s="35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359"/>
      <c r="E83" s="1"/>
      <c r="F83" s="359"/>
      <c r="G83" s="1"/>
      <c r="H83" s="359"/>
      <c r="I83" s="1"/>
      <c r="J83" s="35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359"/>
      <c r="E84" s="1"/>
      <c r="F84" s="359"/>
      <c r="G84" s="1"/>
      <c r="H84" s="359"/>
      <c r="I84" s="1"/>
      <c r="J84" s="35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359"/>
      <c r="E85" s="1"/>
      <c r="F85" s="359"/>
      <c r="G85" s="1"/>
      <c r="H85" s="359"/>
      <c r="I85" s="1"/>
      <c r="J85" s="35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359"/>
      <c r="E86" s="1"/>
      <c r="F86" s="359"/>
      <c r="G86" s="1"/>
      <c r="H86" s="359"/>
      <c r="I86" s="1"/>
      <c r="J86" s="35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359"/>
      <c r="E87" s="1"/>
      <c r="F87" s="359"/>
      <c r="G87" s="1"/>
      <c r="H87" s="359"/>
      <c r="I87" s="1"/>
      <c r="J87" s="35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359"/>
      <c r="E88" s="1"/>
      <c r="F88" s="359"/>
      <c r="G88" s="1"/>
      <c r="H88" s="359"/>
      <c r="I88" s="1"/>
      <c r="J88" s="35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359"/>
      <c r="E89" s="1"/>
      <c r="F89" s="359"/>
      <c r="G89" s="1"/>
      <c r="H89" s="359"/>
      <c r="I89" s="1"/>
      <c r="J89" s="35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359"/>
      <c r="E90" s="1"/>
      <c r="F90" s="359"/>
      <c r="G90" s="1"/>
      <c r="H90" s="359"/>
      <c r="I90" s="1"/>
      <c r="J90" s="35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359"/>
      <c r="E91" s="1"/>
      <c r="F91" s="359"/>
      <c r="G91" s="1"/>
      <c r="H91" s="359"/>
      <c r="I91" s="1"/>
      <c r="J91" s="35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359"/>
      <c r="E92" s="1"/>
      <c r="F92" s="359"/>
      <c r="G92" s="1"/>
      <c r="H92" s="359"/>
      <c r="I92" s="1"/>
      <c r="J92" s="35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359"/>
      <c r="E93" s="1"/>
      <c r="F93" s="359"/>
      <c r="G93" s="1"/>
      <c r="H93" s="359"/>
      <c r="I93" s="1"/>
      <c r="J93" s="35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359"/>
      <c r="E94" s="1"/>
      <c r="F94" s="359"/>
      <c r="G94" s="1"/>
      <c r="H94" s="359"/>
      <c r="I94" s="1"/>
      <c r="J94" s="35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359"/>
      <c r="E95" s="1"/>
      <c r="F95" s="359"/>
      <c r="G95" s="1"/>
      <c r="H95" s="359"/>
      <c r="I95" s="1"/>
      <c r="J95" s="35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359"/>
      <c r="E96" s="1"/>
      <c r="F96" s="359"/>
      <c r="G96" s="1"/>
      <c r="H96" s="359"/>
      <c r="I96" s="1"/>
      <c r="J96" s="35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359"/>
      <c r="E97" s="1"/>
      <c r="F97" s="359"/>
      <c r="G97" s="1"/>
      <c r="H97" s="359"/>
      <c r="I97" s="1"/>
      <c r="J97" s="35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359"/>
      <c r="E98" s="1"/>
      <c r="F98" s="359"/>
      <c r="G98" s="1"/>
      <c r="H98" s="359"/>
      <c r="I98" s="1"/>
      <c r="J98" s="35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359"/>
      <c r="E99" s="1"/>
      <c r="F99" s="359"/>
      <c r="G99" s="1"/>
      <c r="H99" s="359"/>
      <c r="I99" s="1"/>
      <c r="J99" s="35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359"/>
      <c r="E100" s="1"/>
      <c r="F100" s="359"/>
      <c r="G100" s="1"/>
      <c r="H100" s="359"/>
      <c r="I100" s="1"/>
      <c r="J100" s="35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359"/>
      <c r="E101" s="1"/>
      <c r="F101" s="359"/>
      <c r="G101" s="1"/>
      <c r="H101" s="359"/>
      <c r="I101" s="1"/>
      <c r="J101" s="35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359"/>
      <c r="E102" s="1"/>
      <c r="F102" s="359"/>
      <c r="G102" s="1"/>
      <c r="H102" s="359"/>
      <c r="I102" s="1"/>
      <c r="J102" s="35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359"/>
      <c r="E103" s="1"/>
      <c r="F103" s="359"/>
      <c r="G103" s="1"/>
      <c r="H103" s="359"/>
      <c r="I103" s="1"/>
      <c r="J103" s="35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359"/>
      <c r="E104" s="1"/>
      <c r="F104" s="359"/>
      <c r="G104" s="1"/>
      <c r="H104" s="359"/>
      <c r="I104" s="1"/>
      <c r="J104" s="35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359"/>
      <c r="E105" s="1"/>
      <c r="F105" s="359"/>
      <c r="G105" s="1"/>
      <c r="H105" s="359"/>
      <c r="I105" s="1"/>
      <c r="J105" s="35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359"/>
      <c r="E106" s="1"/>
      <c r="F106" s="359"/>
      <c r="G106" s="1"/>
      <c r="H106" s="359"/>
      <c r="I106" s="1"/>
      <c r="J106" s="35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359"/>
      <c r="E107" s="1"/>
      <c r="F107" s="359"/>
      <c r="G107" s="1"/>
      <c r="H107" s="359"/>
      <c r="I107" s="1"/>
      <c r="J107" s="35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359"/>
      <c r="E108" s="1"/>
      <c r="F108" s="359"/>
      <c r="G108" s="1"/>
      <c r="H108" s="359"/>
      <c r="I108" s="1"/>
      <c r="J108" s="35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359"/>
      <c r="E109" s="1"/>
      <c r="F109" s="359"/>
      <c r="G109" s="1"/>
      <c r="H109" s="359"/>
      <c r="I109" s="1"/>
      <c r="J109" s="35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359"/>
      <c r="E110" s="1"/>
      <c r="F110" s="359"/>
      <c r="G110" s="1"/>
      <c r="H110" s="359"/>
      <c r="I110" s="1"/>
      <c r="J110" s="35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359"/>
      <c r="E111" s="1"/>
      <c r="F111" s="359"/>
      <c r="G111" s="1"/>
      <c r="H111" s="359"/>
      <c r="I111" s="1"/>
      <c r="J111" s="35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359"/>
      <c r="E112" s="1"/>
      <c r="F112" s="359"/>
      <c r="G112" s="1"/>
      <c r="H112" s="359"/>
      <c r="I112" s="1"/>
      <c r="J112" s="35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359"/>
      <c r="E113" s="1"/>
      <c r="F113" s="359"/>
      <c r="G113" s="1"/>
      <c r="H113" s="359"/>
      <c r="I113" s="1"/>
      <c r="J113" s="35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359"/>
      <c r="E114" s="1"/>
      <c r="F114" s="359"/>
      <c r="G114" s="1"/>
      <c r="H114" s="359"/>
      <c r="I114" s="1"/>
      <c r="J114" s="35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359"/>
      <c r="E115" s="1"/>
      <c r="F115" s="359"/>
      <c r="G115" s="1"/>
      <c r="H115" s="359"/>
      <c r="I115" s="1"/>
      <c r="J115" s="35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359"/>
      <c r="E116" s="1"/>
      <c r="F116" s="359"/>
      <c r="G116" s="1"/>
      <c r="H116" s="359"/>
      <c r="I116" s="1"/>
      <c r="J116" s="35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359"/>
      <c r="E117" s="1"/>
      <c r="F117" s="359"/>
      <c r="G117" s="1"/>
      <c r="H117" s="359"/>
      <c r="I117" s="1"/>
      <c r="J117" s="35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359"/>
      <c r="E118" s="1"/>
      <c r="F118" s="359"/>
      <c r="G118" s="1"/>
      <c r="H118" s="359"/>
      <c r="I118" s="1"/>
      <c r="J118" s="35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359"/>
      <c r="E119" s="1"/>
      <c r="F119" s="359"/>
      <c r="G119" s="1"/>
      <c r="H119" s="359"/>
      <c r="I119" s="1"/>
      <c r="J119" s="35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359"/>
      <c r="E120" s="1"/>
      <c r="F120" s="359"/>
      <c r="G120" s="1"/>
      <c r="H120" s="359"/>
      <c r="I120" s="1"/>
      <c r="J120" s="35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359"/>
      <c r="E121" s="1"/>
      <c r="F121" s="359"/>
      <c r="G121" s="1"/>
      <c r="H121" s="359"/>
      <c r="I121" s="1"/>
      <c r="J121" s="35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359"/>
      <c r="E122" s="1"/>
      <c r="F122" s="359"/>
      <c r="G122" s="1"/>
      <c r="H122" s="359"/>
      <c r="I122" s="1"/>
      <c r="J122" s="35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359"/>
      <c r="E123" s="1"/>
      <c r="F123" s="359"/>
      <c r="G123" s="1"/>
      <c r="H123" s="359"/>
      <c r="I123" s="1"/>
      <c r="J123" s="35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359"/>
      <c r="E124" s="1"/>
      <c r="F124" s="359"/>
      <c r="G124" s="1"/>
      <c r="H124" s="359"/>
      <c r="I124" s="1"/>
      <c r="J124" s="35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359"/>
      <c r="E125" s="1"/>
      <c r="F125" s="359"/>
      <c r="G125" s="1"/>
      <c r="H125" s="359"/>
      <c r="I125" s="1"/>
      <c r="J125" s="35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359"/>
      <c r="E126" s="1"/>
      <c r="F126" s="359"/>
      <c r="G126" s="1"/>
      <c r="H126" s="359"/>
      <c r="I126" s="1"/>
      <c r="J126" s="35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359"/>
      <c r="E127" s="1"/>
      <c r="F127" s="359"/>
      <c r="G127" s="1"/>
      <c r="H127" s="359"/>
      <c r="I127" s="1"/>
      <c r="J127" s="35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359"/>
      <c r="E128" s="1"/>
      <c r="F128" s="359"/>
      <c r="G128" s="1"/>
      <c r="H128" s="359"/>
      <c r="I128" s="1"/>
      <c r="J128" s="35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359"/>
      <c r="E129" s="1"/>
      <c r="F129" s="359"/>
      <c r="G129" s="1"/>
      <c r="H129" s="359"/>
      <c r="I129" s="1"/>
      <c r="J129" s="35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359"/>
      <c r="E130" s="1"/>
      <c r="F130" s="359"/>
      <c r="G130" s="1"/>
      <c r="H130" s="359"/>
      <c r="I130" s="1"/>
      <c r="J130" s="35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359"/>
      <c r="E131" s="1"/>
      <c r="F131" s="359"/>
      <c r="G131" s="1"/>
      <c r="H131" s="359"/>
      <c r="I131" s="1"/>
      <c r="J131" s="35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359"/>
      <c r="E132" s="1"/>
      <c r="F132" s="359"/>
      <c r="G132" s="1"/>
      <c r="H132" s="359"/>
      <c r="I132" s="1"/>
      <c r="J132" s="35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359"/>
      <c r="E133" s="1"/>
      <c r="F133" s="359"/>
      <c r="G133" s="1"/>
      <c r="H133" s="359"/>
      <c r="I133" s="1"/>
      <c r="J133" s="35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359"/>
      <c r="E134" s="1"/>
      <c r="F134" s="359"/>
      <c r="G134" s="1"/>
      <c r="H134" s="359"/>
      <c r="I134" s="1"/>
      <c r="J134" s="35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359"/>
      <c r="E135" s="1"/>
      <c r="F135" s="359"/>
      <c r="G135" s="1"/>
      <c r="H135" s="359"/>
      <c r="I135" s="1"/>
      <c r="J135" s="35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359"/>
      <c r="E136" s="1"/>
      <c r="F136" s="359"/>
      <c r="G136" s="1"/>
      <c r="H136" s="359"/>
      <c r="I136" s="1"/>
      <c r="J136" s="35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359"/>
      <c r="E137" s="1"/>
      <c r="F137" s="359"/>
      <c r="G137" s="1"/>
      <c r="H137" s="359"/>
      <c r="I137" s="1"/>
      <c r="J137" s="35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359"/>
      <c r="E138" s="1"/>
      <c r="F138" s="359"/>
      <c r="G138" s="1"/>
      <c r="H138" s="359"/>
      <c r="I138" s="1"/>
      <c r="J138" s="35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359"/>
      <c r="E139" s="1"/>
      <c r="F139" s="359"/>
      <c r="G139" s="1"/>
      <c r="H139" s="359"/>
      <c r="I139" s="1"/>
      <c r="J139" s="35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359"/>
      <c r="E140" s="1"/>
      <c r="F140" s="359"/>
      <c r="G140" s="1"/>
      <c r="H140" s="359"/>
      <c r="I140" s="1"/>
      <c r="J140" s="35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359"/>
      <c r="E141" s="1"/>
      <c r="F141" s="359"/>
      <c r="G141" s="1"/>
      <c r="H141" s="359"/>
      <c r="I141" s="1"/>
      <c r="J141" s="35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359"/>
      <c r="E142" s="1"/>
      <c r="F142" s="359"/>
      <c r="G142" s="1"/>
      <c r="H142" s="359"/>
      <c r="I142" s="1"/>
      <c r="J142" s="35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359"/>
      <c r="E143" s="1"/>
      <c r="F143" s="359"/>
      <c r="G143" s="1"/>
      <c r="H143" s="359"/>
      <c r="I143" s="1"/>
      <c r="J143" s="35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359"/>
      <c r="E144" s="1"/>
      <c r="F144" s="359"/>
      <c r="G144" s="1"/>
      <c r="H144" s="359"/>
      <c r="I144" s="1"/>
      <c r="J144" s="35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359"/>
      <c r="E145" s="1"/>
      <c r="F145" s="359"/>
      <c r="G145" s="1"/>
      <c r="H145" s="359"/>
      <c r="I145" s="1"/>
      <c r="J145" s="35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359"/>
      <c r="E146" s="1"/>
      <c r="F146" s="359"/>
      <c r="G146" s="1"/>
      <c r="H146" s="359"/>
      <c r="I146" s="1"/>
      <c r="J146" s="35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359"/>
      <c r="E147" s="1"/>
      <c r="F147" s="359"/>
      <c r="G147" s="1"/>
      <c r="H147" s="359"/>
      <c r="I147" s="1"/>
      <c r="J147" s="35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359"/>
      <c r="E148" s="1"/>
      <c r="F148" s="359"/>
      <c r="G148" s="1"/>
      <c r="H148" s="359"/>
      <c r="I148" s="1"/>
      <c r="J148" s="35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359"/>
      <c r="E149" s="1"/>
      <c r="F149" s="359"/>
      <c r="G149" s="1"/>
      <c r="H149" s="359"/>
      <c r="I149" s="1"/>
      <c r="J149" s="35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359"/>
      <c r="E150" s="1"/>
      <c r="F150" s="359"/>
      <c r="G150" s="1"/>
      <c r="H150" s="359"/>
      <c r="I150" s="1"/>
      <c r="J150" s="35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359"/>
      <c r="E151" s="1"/>
      <c r="F151" s="359"/>
      <c r="G151" s="1"/>
      <c r="H151" s="359"/>
      <c r="I151" s="1"/>
      <c r="J151" s="35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359"/>
      <c r="E152" s="1"/>
      <c r="F152" s="359"/>
      <c r="G152" s="1"/>
      <c r="H152" s="359"/>
      <c r="I152" s="1"/>
      <c r="J152" s="35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359"/>
      <c r="E153" s="1"/>
      <c r="F153" s="359"/>
      <c r="G153" s="1"/>
      <c r="H153" s="359"/>
      <c r="I153" s="1"/>
      <c r="J153" s="35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359"/>
      <c r="E154" s="1"/>
      <c r="F154" s="359"/>
      <c r="G154" s="1"/>
      <c r="H154" s="359"/>
      <c r="I154" s="1"/>
      <c r="J154" s="35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359"/>
      <c r="E155" s="1"/>
      <c r="F155" s="359"/>
      <c r="G155" s="1"/>
      <c r="H155" s="359"/>
      <c r="I155" s="1"/>
      <c r="J155" s="35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359"/>
      <c r="E156" s="1"/>
      <c r="F156" s="359"/>
      <c r="G156" s="1"/>
      <c r="H156" s="359"/>
      <c r="I156" s="1"/>
      <c r="J156" s="35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359"/>
      <c r="E157" s="1"/>
      <c r="F157" s="359"/>
      <c r="G157" s="1"/>
      <c r="H157" s="359"/>
      <c r="I157" s="1"/>
      <c r="J157" s="35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359"/>
      <c r="E158" s="1"/>
      <c r="F158" s="359"/>
      <c r="G158" s="1"/>
      <c r="H158" s="359"/>
      <c r="I158" s="1"/>
      <c r="J158" s="35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359"/>
      <c r="E159" s="1"/>
      <c r="F159" s="359"/>
      <c r="G159" s="1"/>
      <c r="H159" s="359"/>
      <c r="I159" s="1"/>
      <c r="J159" s="35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359"/>
      <c r="E160" s="1"/>
      <c r="F160" s="359"/>
      <c r="G160" s="1"/>
      <c r="H160" s="359"/>
      <c r="I160" s="1"/>
      <c r="J160" s="35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359"/>
      <c r="E161" s="1"/>
      <c r="F161" s="359"/>
      <c r="G161" s="1"/>
      <c r="H161" s="359"/>
      <c r="I161" s="1"/>
      <c r="J161" s="35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359"/>
      <c r="E162" s="1"/>
      <c r="F162" s="359"/>
      <c r="G162" s="1"/>
      <c r="H162" s="359"/>
      <c r="I162" s="1"/>
      <c r="J162" s="35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359"/>
      <c r="E163" s="1"/>
      <c r="F163" s="359"/>
      <c r="G163" s="1"/>
      <c r="H163" s="359"/>
      <c r="I163" s="1"/>
      <c r="J163" s="35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359"/>
      <c r="E164" s="1"/>
      <c r="F164" s="359"/>
      <c r="G164" s="1"/>
      <c r="H164" s="359"/>
      <c r="I164" s="1"/>
      <c r="J164" s="35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359"/>
      <c r="E165" s="1"/>
      <c r="F165" s="359"/>
      <c r="G165" s="1"/>
      <c r="H165" s="359"/>
      <c r="I165" s="1"/>
      <c r="J165" s="35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359"/>
      <c r="E166" s="1"/>
      <c r="F166" s="359"/>
      <c r="G166" s="1"/>
      <c r="H166" s="359"/>
      <c r="I166" s="1"/>
      <c r="J166" s="35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359"/>
      <c r="E167" s="1"/>
      <c r="F167" s="359"/>
      <c r="G167" s="1"/>
      <c r="H167" s="359"/>
      <c r="I167" s="1"/>
      <c r="J167" s="35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359"/>
      <c r="E168" s="1"/>
      <c r="F168" s="359"/>
      <c r="G168" s="1"/>
      <c r="H168" s="359"/>
      <c r="I168" s="1"/>
      <c r="J168" s="35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359"/>
      <c r="E169" s="1"/>
      <c r="F169" s="359"/>
      <c r="G169" s="1"/>
      <c r="H169" s="359"/>
      <c r="I169" s="1"/>
      <c r="J169" s="35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359"/>
      <c r="E170" s="1"/>
      <c r="F170" s="359"/>
      <c r="G170" s="1"/>
      <c r="H170" s="359"/>
      <c r="I170" s="1"/>
      <c r="J170" s="35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359"/>
      <c r="E171" s="1"/>
      <c r="F171" s="359"/>
      <c r="G171" s="1"/>
      <c r="H171" s="359"/>
      <c r="I171" s="1"/>
      <c r="J171" s="35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359"/>
      <c r="E172" s="1"/>
      <c r="F172" s="359"/>
      <c r="G172" s="1"/>
      <c r="H172" s="359"/>
      <c r="I172" s="1"/>
      <c r="J172" s="35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359"/>
      <c r="E173" s="1"/>
      <c r="F173" s="359"/>
      <c r="G173" s="1"/>
      <c r="H173" s="359"/>
      <c r="I173" s="1"/>
      <c r="J173" s="35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359"/>
      <c r="E174" s="1"/>
      <c r="F174" s="359"/>
      <c r="G174" s="1"/>
      <c r="H174" s="359"/>
      <c r="I174" s="1"/>
      <c r="J174" s="35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359"/>
      <c r="E175" s="1"/>
      <c r="F175" s="359"/>
      <c r="G175" s="1"/>
      <c r="H175" s="359"/>
      <c r="I175" s="1"/>
      <c r="J175" s="35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359"/>
      <c r="E176" s="1"/>
      <c r="F176" s="359"/>
      <c r="G176" s="1"/>
      <c r="H176" s="359"/>
      <c r="I176" s="1"/>
      <c r="J176" s="35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359"/>
      <c r="E177" s="1"/>
      <c r="F177" s="359"/>
      <c r="G177" s="1"/>
      <c r="H177" s="359"/>
      <c r="I177" s="1"/>
      <c r="J177" s="35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359"/>
      <c r="E178" s="1"/>
      <c r="F178" s="359"/>
      <c r="G178" s="1"/>
      <c r="H178" s="359"/>
      <c r="I178" s="1"/>
      <c r="J178" s="35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359"/>
      <c r="E179" s="1"/>
      <c r="F179" s="359"/>
      <c r="G179" s="1"/>
      <c r="H179" s="359"/>
      <c r="I179" s="1"/>
      <c r="J179" s="35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359"/>
      <c r="E180" s="1"/>
      <c r="F180" s="359"/>
      <c r="G180" s="1"/>
      <c r="H180" s="359"/>
      <c r="I180" s="1"/>
      <c r="J180" s="35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359"/>
      <c r="E181" s="1"/>
      <c r="F181" s="359"/>
      <c r="G181" s="1"/>
      <c r="H181" s="359"/>
      <c r="I181" s="1"/>
      <c r="J181" s="35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359"/>
      <c r="E182" s="1"/>
      <c r="F182" s="359"/>
      <c r="G182" s="1"/>
      <c r="H182" s="359"/>
      <c r="I182" s="1"/>
      <c r="J182" s="35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359"/>
      <c r="E183" s="1"/>
      <c r="F183" s="359"/>
      <c r="G183" s="1"/>
      <c r="H183" s="359"/>
      <c r="I183" s="1"/>
      <c r="J183" s="35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359"/>
      <c r="E184" s="1"/>
      <c r="F184" s="359"/>
      <c r="G184" s="1"/>
      <c r="H184" s="359"/>
      <c r="I184" s="1"/>
      <c r="J184" s="35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359"/>
      <c r="E185" s="1"/>
      <c r="F185" s="359"/>
      <c r="G185" s="1"/>
      <c r="H185" s="359"/>
      <c r="I185" s="1"/>
      <c r="J185" s="35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359"/>
      <c r="E186" s="1"/>
      <c r="F186" s="359"/>
      <c r="G186" s="1"/>
      <c r="H186" s="359"/>
      <c r="I186" s="1"/>
      <c r="J186" s="35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359"/>
      <c r="E187" s="1"/>
      <c r="F187" s="359"/>
      <c r="G187" s="1"/>
      <c r="H187" s="359"/>
      <c r="I187" s="1"/>
      <c r="J187" s="35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359"/>
      <c r="E188" s="1"/>
      <c r="F188" s="359"/>
      <c r="G188" s="1"/>
      <c r="H188" s="359"/>
      <c r="I188" s="1"/>
      <c r="J188" s="35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359"/>
      <c r="E189" s="1"/>
      <c r="F189" s="359"/>
      <c r="G189" s="1"/>
      <c r="H189" s="359"/>
      <c r="I189" s="1"/>
      <c r="J189" s="35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359"/>
      <c r="E190" s="1"/>
      <c r="F190" s="359"/>
      <c r="G190" s="1"/>
      <c r="H190" s="359"/>
      <c r="I190" s="1"/>
      <c r="J190" s="35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359"/>
      <c r="E191" s="1"/>
      <c r="F191" s="359"/>
      <c r="G191" s="1"/>
      <c r="H191" s="359"/>
      <c r="I191" s="1"/>
      <c r="J191" s="35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359"/>
      <c r="E192" s="1"/>
      <c r="F192" s="359"/>
      <c r="G192" s="1"/>
      <c r="H192" s="359"/>
      <c r="I192" s="1"/>
      <c r="J192" s="35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359"/>
      <c r="E193" s="1"/>
      <c r="F193" s="359"/>
      <c r="G193" s="1"/>
      <c r="H193" s="359"/>
      <c r="I193" s="1"/>
      <c r="J193" s="35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359"/>
      <c r="E194" s="1"/>
      <c r="F194" s="359"/>
      <c r="G194" s="1"/>
      <c r="H194" s="359"/>
      <c r="I194" s="1"/>
      <c r="J194" s="35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359"/>
      <c r="E195" s="1"/>
      <c r="F195" s="359"/>
      <c r="G195" s="1"/>
      <c r="H195" s="359"/>
      <c r="I195" s="1"/>
      <c r="J195" s="35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359"/>
      <c r="E196" s="1"/>
      <c r="F196" s="359"/>
      <c r="G196" s="1"/>
      <c r="H196" s="359"/>
      <c r="I196" s="1"/>
      <c r="J196" s="35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359"/>
      <c r="E197" s="1"/>
      <c r="F197" s="359"/>
      <c r="G197" s="1"/>
      <c r="H197" s="359"/>
      <c r="I197" s="1"/>
      <c r="J197" s="35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359"/>
      <c r="E198" s="1"/>
      <c r="F198" s="359"/>
      <c r="G198" s="1"/>
      <c r="H198" s="359"/>
      <c r="I198" s="1"/>
      <c r="J198" s="35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359"/>
      <c r="E199" s="1"/>
      <c r="F199" s="359"/>
      <c r="G199" s="1"/>
      <c r="H199" s="359"/>
      <c r="I199" s="1"/>
      <c r="J199" s="35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359"/>
      <c r="E200" s="1"/>
      <c r="F200" s="359"/>
      <c r="G200" s="1"/>
      <c r="H200" s="359"/>
      <c r="I200" s="1"/>
      <c r="J200" s="35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359"/>
      <c r="E201" s="1"/>
      <c r="F201" s="359"/>
      <c r="G201" s="1"/>
      <c r="H201" s="359"/>
      <c r="I201" s="1"/>
      <c r="J201" s="35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359"/>
      <c r="E202" s="1"/>
      <c r="F202" s="359"/>
      <c r="G202" s="1"/>
      <c r="H202" s="359"/>
      <c r="I202" s="1"/>
      <c r="J202" s="35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359"/>
      <c r="E203" s="1"/>
      <c r="F203" s="359"/>
      <c r="G203" s="1"/>
      <c r="H203" s="359"/>
      <c r="I203" s="1"/>
      <c r="J203" s="35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359"/>
      <c r="E204" s="1"/>
      <c r="F204" s="359"/>
      <c r="G204" s="1"/>
      <c r="H204" s="359"/>
      <c r="I204" s="1"/>
      <c r="J204" s="35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359"/>
      <c r="E205" s="1"/>
      <c r="F205" s="359"/>
      <c r="G205" s="1"/>
      <c r="H205" s="359"/>
      <c r="I205" s="1"/>
      <c r="J205" s="35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359"/>
      <c r="E206" s="1"/>
      <c r="F206" s="359"/>
      <c r="G206" s="1"/>
      <c r="H206" s="359"/>
      <c r="I206" s="1"/>
      <c r="J206" s="35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359"/>
      <c r="E207" s="1"/>
      <c r="F207" s="359"/>
      <c r="G207" s="1"/>
      <c r="H207" s="359"/>
      <c r="I207" s="1"/>
      <c r="J207" s="35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359"/>
      <c r="E208" s="1"/>
      <c r="F208" s="359"/>
      <c r="G208" s="1"/>
      <c r="H208" s="359"/>
      <c r="I208" s="1"/>
      <c r="J208" s="35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359"/>
      <c r="E209" s="1"/>
      <c r="F209" s="359"/>
      <c r="G209" s="1"/>
      <c r="H209" s="359"/>
      <c r="I209" s="1"/>
      <c r="J209" s="35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359"/>
      <c r="E210" s="1"/>
      <c r="F210" s="359"/>
      <c r="G210" s="1"/>
      <c r="H210" s="359"/>
      <c r="I210" s="1"/>
      <c r="J210" s="35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359"/>
      <c r="E211" s="1"/>
      <c r="F211" s="359"/>
      <c r="G211" s="1"/>
      <c r="H211" s="359"/>
      <c r="I211" s="1"/>
      <c r="J211" s="35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359"/>
      <c r="E212" s="1"/>
      <c r="F212" s="359"/>
      <c r="G212" s="1"/>
      <c r="H212" s="359"/>
      <c r="I212" s="1"/>
      <c r="J212" s="35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359"/>
      <c r="E213" s="1"/>
      <c r="F213" s="359"/>
      <c r="G213" s="1"/>
      <c r="H213" s="359"/>
      <c r="I213" s="1"/>
      <c r="J213" s="35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359"/>
      <c r="E214" s="1"/>
      <c r="F214" s="359"/>
      <c r="G214" s="1"/>
      <c r="H214" s="359"/>
      <c r="I214" s="1"/>
      <c r="J214" s="35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359"/>
      <c r="E215" s="1"/>
      <c r="F215" s="359"/>
      <c r="G215" s="1"/>
      <c r="H215" s="359"/>
      <c r="I215" s="1"/>
      <c r="J215" s="35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359"/>
      <c r="E216" s="1"/>
      <c r="F216" s="359"/>
      <c r="G216" s="1"/>
      <c r="H216" s="359"/>
      <c r="I216" s="1"/>
      <c r="J216" s="35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359"/>
      <c r="E217" s="1"/>
      <c r="F217" s="359"/>
      <c r="G217" s="1"/>
      <c r="H217" s="359"/>
      <c r="I217" s="1"/>
      <c r="J217" s="35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359"/>
      <c r="E218" s="1"/>
      <c r="F218" s="359"/>
      <c r="G218" s="1"/>
      <c r="H218" s="359"/>
      <c r="I218" s="1"/>
      <c r="J218" s="35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359"/>
      <c r="E219" s="1"/>
      <c r="F219" s="359"/>
      <c r="G219" s="1"/>
      <c r="H219" s="359"/>
      <c r="I219" s="1"/>
      <c r="J219" s="359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359"/>
      <c r="E220" s="1"/>
      <c r="F220" s="359"/>
      <c r="G220" s="1"/>
      <c r="H220" s="359"/>
      <c r="I220" s="1"/>
      <c r="J220" s="35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359"/>
      <c r="E221" s="1"/>
      <c r="F221" s="359"/>
      <c r="G221" s="1"/>
      <c r="H221" s="359"/>
      <c r="I221" s="1"/>
      <c r="J221" s="35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359"/>
      <c r="E222" s="1"/>
      <c r="F222" s="359"/>
      <c r="G222" s="1"/>
      <c r="H222" s="359"/>
      <c r="I222" s="1"/>
      <c r="J222" s="359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359"/>
      <c r="E223" s="1"/>
      <c r="F223" s="359"/>
      <c r="G223" s="1"/>
      <c r="H223" s="359"/>
      <c r="I223" s="1"/>
      <c r="J223" s="359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359"/>
      <c r="E224" s="1"/>
      <c r="F224" s="359"/>
      <c r="G224" s="1"/>
      <c r="H224" s="359"/>
      <c r="I224" s="1"/>
      <c r="J224" s="359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359"/>
      <c r="E225" s="1"/>
      <c r="F225" s="359"/>
      <c r="G225" s="1"/>
      <c r="H225" s="359"/>
      <c r="I225" s="1"/>
      <c r="J225" s="359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359"/>
      <c r="E226" s="1"/>
      <c r="F226" s="359"/>
      <c r="G226" s="1"/>
      <c r="H226" s="359"/>
      <c r="I226" s="1"/>
      <c r="J226" s="359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359"/>
      <c r="E227" s="1"/>
      <c r="F227" s="359"/>
      <c r="G227" s="1"/>
      <c r="H227" s="359"/>
      <c r="I227" s="1"/>
      <c r="J227" s="359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359"/>
      <c r="E228" s="1"/>
      <c r="F228" s="359"/>
      <c r="G228" s="1"/>
      <c r="H228" s="359"/>
      <c r="I228" s="1"/>
      <c r="J228" s="359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359"/>
      <c r="E229" s="1"/>
      <c r="F229" s="359"/>
      <c r="G229" s="1"/>
      <c r="H229" s="359"/>
      <c r="I229" s="1"/>
      <c r="J229" s="359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359"/>
      <c r="E230" s="1"/>
      <c r="F230" s="359"/>
      <c r="G230" s="1"/>
      <c r="H230" s="359"/>
      <c r="I230" s="1"/>
      <c r="J230" s="359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359"/>
      <c r="E231" s="1"/>
      <c r="F231" s="359"/>
      <c r="G231" s="1"/>
      <c r="H231" s="359"/>
      <c r="I231" s="1"/>
      <c r="J231" s="35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359"/>
      <c r="E232" s="1"/>
      <c r="F232" s="359"/>
      <c r="G232" s="1"/>
      <c r="H232" s="359"/>
      <c r="I232" s="1"/>
      <c r="J232" s="35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359"/>
      <c r="E233" s="1"/>
      <c r="F233" s="359"/>
      <c r="G233" s="1"/>
      <c r="H233" s="359"/>
      <c r="I233" s="1"/>
      <c r="J233" s="35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359"/>
      <c r="E234" s="1"/>
      <c r="F234" s="359"/>
      <c r="G234" s="1"/>
      <c r="H234" s="359"/>
      <c r="I234" s="1"/>
      <c r="J234" s="35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359"/>
      <c r="E235" s="1"/>
      <c r="F235" s="359"/>
      <c r="G235" s="1"/>
      <c r="H235" s="359"/>
      <c r="I235" s="1"/>
      <c r="J235" s="35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359"/>
      <c r="E236" s="1"/>
      <c r="F236" s="359"/>
      <c r="G236" s="1"/>
      <c r="H236" s="359"/>
      <c r="I236" s="1"/>
      <c r="J236" s="35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359"/>
      <c r="E237" s="1"/>
      <c r="F237" s="359"/>
      <c r="G237" s="1"/>
      <c r="H237" s="359"/>
      <c r="I237" s="1"/>
      <c r="J237" s="35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359"/>
      <c r="E238" s="1"/>
      <c r="F238" s="359"/>
      <c r="G238" s="1"/>
      <c r="H238" s="359"/>
      <c r="I238" s="1"/>
      <c r="J238" s="35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359"/>
      <c r="E239" s="1"/>
      <c r="F239" s="359"/>
      <c r="G239" s="1"/>
      <c r="H239" s="359"/>
      <c r="I239" s="1"/>
      <c r="J239" s="35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359"/>
      <c r="E240" s="1"/>
      <c r="F240" s="359"/>
      <c r="G240" s="1"/>
      <c r="H240" s="359"/>
      <c r="I240" s="1"/>
      <c r="J240" s="35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359"/>
      <c r="E241" s="1"/>
      <c r="F241" s="359"/>
      <c r="G241" s="1"/>
      <c r="H241" s="359"/>
      <c r="I241" s="1"/>
      <c r="J241" s="35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359"/>
      <c r="E242" s="1"/>
      <c r="F242" s="359"/>
      <c r="G242" s="1"/>
      <c r="H242" s="359"/>
      <c r="I242" s="1"/>
      <c r="J242" s="35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359"/>
      <c r="E243" s="1"/>
      <c r="F243" s="359"/>
      <c r="G243" s="1"/>
      <c r="H243" s="359"/>
      <c r="I243" s="1"/>
      <c r="J243" s="35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359"/>
      <c r="E244" s="1"/>
      <c r="F244" s="359"/>
      <c r="G244" s="1"/>
      <c r="H244" s="359"/>
      <c r="I244" s="1"/>
      <c r="J244" s="35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359"/>
      <c r="E245" s="1"/>
      <c r="F245" s="359"/>
      <c r="G245" s="1"/>
      <c r="H245" s="359"/>
      <c r="I245" s="1"/>
      <c r="J245" s="35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359"/>
      <c r="E246" s="1"/>
      <c r="F246" s="359"/>
      <c r="G246" s="1"/>
      <c r="H246" s="359"/>
      <c r="I246" s="1"/>
      <c r="J246" s="35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359"/>
      <c r="E247" s="1"/>
      <c r="F247" s="359"/>
      <c r="G247" s="1"/>
      <c r="H247" s="359"/>
      <c r="I247" s="1"/>
      <c r="J247" s="35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359"/>
      <c r="E248" s="1"/>
      <c r="F248" s="359"/>
      <c r="G248" s="1"/>
      <c r="H248" s="359"/>
      <c r="I248" s="1"/>
      <c r="J248" s="35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359"/>
      <c r="E249" s="1"/>
      <c r="F249" s="359"/>
      <c r="G249" s="1"/>
      <c r="H249" s="359"/>
      <c r="I249" s="1"/>
      <c r="J249" s="35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359"/>
      <c r="E250" s="1"/>
      <c r="F250" s="359"/>
      <c r="G250" s="1"/>
      <c r="H250" s="359"/>
      <c r="I250" s="1"/>
      <c r="J250" s="35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359"/>
      <c r="E251" s="1"/>
      <c r="F251" s="359"/>
      <c r="G251" s="1"/>
      <c r="H251" s="359"/>
      <c r="I251" s="1"/>
      <c r="J251" s="35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359"/>
      <c r="E252" s="1"/>
      <c r="F252" s="359"/>
      <c r="G252" s="1"/>
      <c r="H252" s="359"/>
      <c r="I252" s="1"/>
      <c r="J252" s="35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359"/>
      <c r="E253" s="1"/>
      <c r="F253" s="359"/>
      <c r="G253" s="1"/>
      <c r="H253" s="359"/>
      <c r="I253" s="1"/>
      <c r="J253" s="35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359"/>
      <c r="E254" s="1"/>
      <c r="F254" s="359"/>
      <c r="G254" s="1"/>
      <c r="H254" s="359"/>
      <c r="I254" s="1"/>
      <c r="J254" s="35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359"/>
      <c r="E255" s="1"/>
      <c r="F255" s="359"/>
      <c r="G255" s="1"/>
      <c r="H255" s="359"/>
      <c r="I255" s="1"/>
      <c r="J255" s="35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359"/>
      <c r="E256" s="1"/>
      <c r="F256" s="359"/>
      <c r="G256" s="1"/>
      <c r="H256" s="359"/>
      <c r="I256" s="1"/>
      <c r="J256" s="35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359"/>
      <c r="E257" s="1"/>
      <c r="F257" s="359"/>
      <c r="G257" s="1"/>
      <c r="H257" s="359"/>
      <c r="I257" s="1"/>
      <c r="J257" s="35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359"/>
      <c r="E258" s="1"/>
      <c r="F258" s="359"/>
      <c r="G258" s="1"/>
      <c r="H258" s="359"/>
      <c r="I258" s="1"/>
      <c r="J258" s="35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359"/>
      <c r="E259" s="1"/>
      <c r="F259" s="359"/>
      <c r="G259" s="1"/>
      <c r="H259" s="359"/>
      <c r="I259" s="1"/>
      <c r="J259" s="35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359"/>
      <c r="E260" s="1"/>
      <c r="F260" s="359"/>
      <c r="G260" s="1"/>
      <c r="H260" s="359"/>
      <c r="I260" s="1"/>
      <c r="J260" s="35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359"/>
      <c r="E261" s="1"/>
      <c r="F261" s="359"/>
      <c r="G261" s="1"/>
      <c r="H261" s="359"/>
      <c r="I261" s="1"/>
      <c r="J261" s="35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359"/>
      <c r="E262" s="1"/>
      <c r="F262" s="359"/>
      <c r="G262" s="1"/>
      <c r="H262" s="359"/>
      <c r="I262" s="1"/>
      <c r="J262" s="35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359"/>
      <c r="E263" s="1"/>
      <c r="F263" s="359"/>
      <c r="G263" s="1"/>
      <c r="H263" s="359"/>
      <c r="I263" s="1"/>
      <c r="J263" s="35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359"/>
      <c r="E264" s="1"/>
      <c r="F264" s="359"/>
      <c r="G264" s="1"/>
      <c r="H264" s="359"/>
      <c r="I264" s="1"/>
      <c r="J264" s="35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359"/>
      <c r="E265" s="1"/>
      <c r="F265" s="359"/>
      <c r="G265" s="1"/>
      <c r="H265" s="359"/>
      <c r="I265" s="1"/>
      <c r="J265" s="359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359"/>
      <c r="E266" s="1"/>
      <c r="F266" s="359"/>
      <c r="G266" s="1"/>
      <c r="H266" s="359"/>
      <c r="I266" s="1"/>
      <c r="J266" s="35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359"/>
      <c r="E267" s="1"/>
      <c r="F267" s="359"/>
      <c r="G267" s="1"/>
      <c r="H267" s="359"/>
      <c r="I267" s="1"/>
      <c r="J267" s="35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359"/>
      <c r="E268" s="1"/>
      <c r="F268" s="359"/>
      <c r="G268" s="1"/>
      <c r="H268" s="359"/>
      <c r="I268" s="1"/>
      <c r="J268" s="35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359"/>
      <c r="E269" s="1"/>
      <c r="F269" s="359"/>
      <c r="G269" s="1"/>
      <c r="H269" s="359"/>
      <c r="I269" s="1"/>
      <c r="J269" s="35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359"/>
      <c r="E270" s="1"/>
      <c r="F270" s="359"/>
      <c r="G270" s="1"/>
      <c r="H270" s="359"/>
      <c r="I270" s="1"/>
      <c r="J270" s="35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359"/>
      <c r="E271" s="1"/>
      <c r="F271" s="359"/>
      <c r="G271" s="1"/>
      <c r="H271" s="359"/>
      <c r="I271" s="1"/>
      <c r="J271" s="35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359"/>
      <c r="E272" s="1"/>
      <c r="F272" s="359"/>
      <c r="G272" s="1"/>
      <c r="H272" s="359"/>
      <c r="I272" s="1"/>
      <c r="J272" s="35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359"/>
      <c r="E273" s="1"/>
      <c r="F273" s="359"/>
      <c r="G273" s="1"/>
      <c r="H273" s="359"/>
      <c r="I273" s="1"/>
      <c r="J273" s="35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359"/>
      <c r="E274" s="1"/>
      <c r="F274" s="359"/>
      <c r="G274" s="1"/>
      <c r="H274" s="359"/>
      <c r="I274" s="1"/>
      <c r="J274" s="35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359"/>
      <c r="E275" s="1"/>
      <c r="F275" s="359"/>
      <c r="G275" s="1"/>
      <c r="H275" s="359"/>
      <c r="I275" s="1"/>
      <c r="J275" s="35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359"/>
      <c r="E276" s="1"/>
      <c r="F276" s="359"/>
      <c r="G276" s="1"/>
      <c r="H276" s="359"/>
      <c r="I276" s="1"/>
      <c r="J276" s="35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359"/>
      <c r="E277" s="1"/>
      <c r="F277" s="359"/>
      <c r="G277" s="1"/>
      <c r="H277" s="359"/>
      <c r="I277" s="1"/>
      <c r="J277" s="35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359"/>
      <c r="E278" s="1"/>
      <c r="F278" s="359"/>
      <c r="G278" s="1"/>
      <c r="H278" s="359"/>
      <c r="I278" s="1"/>
      <c r="J278" s="35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359"/>
      <c r="E279" s="1"/>
      <c r="F279" s="359"/>
      <c r="G279" s="1"/>
      <c r="H279" s="359"/>
      <c r="I279" s="1"/>
      <c r="J279" s="35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359"/>
      <c r="E280" s="1"/>
      <c r="F280" s="359"/>
      <c r="G280" s="1"/>
      <c r="H280" s="359"/>
      <c r="I280" s="1"/>
      <c r="J280" s="35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359"/>
      <c r="E281" s="1"/>
      <c r="F281" s="359"/>
      <c r="G281" s="1"/>
      <c r="H281" s="359"/>
      <c r="I281" s="1"/>
      <c r="J281" s="35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359"/>
      <c r="E282" s="1"/>
      <c r="F282" s="359"/>
      <c r="G282" s="1"/>
      <c r="H282" s="359"/>
      <c r="I282" s="1"/>
      <c r="J282" s="35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359"/>
      <c r="E283" s="1"/>
      <c r="F283" s="359"/>
      <c r="G283" s="1"/>
      <c r="H283" s="359"/>
      <c r="I283" s="1"/>
      <c r="J283" s="35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359"/>
      <c r="E284" s="1"/>
      <c r="F284" s="359"/>
      <c r="G284" s="1"/>
      <c r="H284" s="359"/>
      <c r="I284" s="1"/>
      <c r="J284" s="35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359"/>
      <c r="E285" s="1"/>
      <c r="F285" s="359"/>
      <c r="G285" s="1"/>
      <c r="H285" s="359"/>
      <c r="I285" s="1"/>
      <c r="J285" s="35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359"/>
      <c r="E286" s="1"/>
      <c r="F286" s="359"/>
      <c r="G286" s="1"/>
      <c r="H286" s="359"/>
      <c r="I286" s="1"/>
      <c r="J286" s="35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359"/>
      <c r="E287" s="1"/>
      <c r="F287" s="359"/>
      <c r="G287" s="1"/>
      <c r="H287" s="359"/>
      <c r="I287" s="1"/>
      <c r="J287" s="35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359"/>
      <c r="E288" s="1"/>
      <c r="F288" s="359"/>
      <c r="G288" s="1"/>
      <c r="H288" s="359"/>
      <c r="I288" s="1"/>
      <c r="J288" s="35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359"/>
      <c r="E289" s="1"/>
      <c r="F289" s="359"/>
      <c r="G289" s="1"/>
      <c r="H289" s="359"/>
      <c r="I289" s="1"/>
      <c r="J289" s="35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359"/>
      <c r="E290" s="1"/>
      <c r="F290" s="359"/>
      <c r="G290" s="1"/>
      <c r="H290" s="359"/>
      <c r="I290" s="1"/>
      <c r="J290" s="35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359"/>
      <c r="E291" s="1"/>
      <c r="F291" s="359"/>
      <c r="G291" s="1"/>
      <c r="H291" s="359"/>
      <c r="I291" s="1"/>
      <c r="J291" s="35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359"/>
      <c r="E292" s="1"/>
      <c r="F292" s="359"/>
      <c r="G292" s="1"/>
      <c r="H292" s="359"/>
      <c r="I292" s="1"/>
      <c r="J292" s="35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359"/>
      <c r="E293" s="1"/>
      <c r="F293" s="359"/>
      <c r="G293" s="1"/>
      <c r="H293" s="359"/>
      <c r="I293" s="1"/>
      <c r="J293" s="35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359"/>
      <c r="E294" s="1"/>
      <c r="F294" s="359"/>
      <c r="G294" s="1"/>
      <c r="H294" s="359"/>
      <c r="I294" s="1"/>
      <c r="J294" s="35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359"/>
      <c r="E295" s="1"/>
      <c r="F295" s="359"/>
      <c r="G295" s="1"/>
      <c r="H295" s="359"/>
      <c r="I295" s="1"/>
      <c r="J295" s="35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359"/>
      <c r="E296" s="1"/>
      <c r="F296" s="359"/>
      <c r="G296" s="1"/>
      <c r="H296" s="359"/>
      <c r="I296" s="1"/>
      <c r="J296" s="35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359"/>
      <c r="E297" s="1"/>
      <c r="F297" s="359"/>
      <c r="G297" s="1"/>
      <c r="H297" s="359"/>
      <c r="I297" s="1"/>
      <c r="J297" s="359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359"/>
      <c r="E298" s="1"/>
      <c r="F298" s="359"/>
      <c r="G298" s="1"/>
      <c r="H298" s="359"/>
      <c r="I298" s="1"/>
      <c r="J298" s="35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359"/>
      <c r="E299" s="1"/>
      <c r="F299" s="359"/>
      <c r="G299" s="1"/>
      <c r="H299" s="359"/>
      <c r="I299" s="1"/>
      <c r="J299" s="35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359"/>
      <c r="E300" s="1"/>
      <c r="F300" s="359"/>
      <c r="G300" s="1"/>
      <c r="H300" s="359"/>
      <c r="I300" s="1"/>
      <c r="J300" s="35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359"/>
      <c r="E301" s="1"/>
      <c r="F301" s="359"/>
      <c r="G301" s="1"/>
      <c r="H301" s="359"/>
      <c r="I301" s="1"/>
      <c r="J301" s="35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359"/>
      <c r="E302" s="1"/>
      <c r="F302" s="359"/>
      <c r="G302" s="1"/>
      <c r="H302" s="359"/>
      <c r="I302" s="1"/>
      <c r="J302" s="35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359"/>
      <c r="E303" s="1"/>
      <c r="F303" s="359"/>
      <c r="G303" s="1"/>
      <c r="H303" s="359"/>
      <c r="I303" s="1"/>
      <c r="J303" s="35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359"/>
      <c r="E304" s="1"/>
      <c r="F304" s="359"/>
      <c r="G304" s="1"/>
      <c r="H304" s="359"/>
      <c r="I304" s="1"/>
      <c r="J304" s="35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359"/>
      <c r="E305" s="1"/>
      <c r="F305" s="359"/>
      <c r="G305" s="1"/>
      <c r="H305" s="359"/>
      <c r="I305" s="1"/>
      <c r="J305" s="35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359"/>
      <c r="E306" s="1"/>
      <c r="F306" s="359"/>
      <c r="G306" s="1"/>
      <c r="H306" s="359"/>
      <c r="I306" s="1"/>
      <c r="J306" s="35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359"/>
      <c r="E307" s="1"/>
      <c r="F307" s="359"/>
      <c r="G307" s="1"/>
      <c r="H307" s="359"/>
      <c r="I307" s="1"/>
      <c r="J307" s="35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359"/>
      <c r="E308" s="1"/>
      <c r="F308" s="359"/>
      <c r="G308" s="1"/>
      <c r="H308" s="359"/>
      <c r="I308" s="1"/>
      <c r="J308" s="35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359"/>
      <c r="E309" s="1"/>
      <c r="F309" s="359"/>
      <c r="G309" s="1"/>
      <c r="H309" s="359"/>
      <c r="I309" s="1"/>
      <c r="J309" s="35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359"/>
      <c r="E310" s="1"/>
      <c r="F310" s="359"/>
      <c r="G310" s="1"/>
      <c r="H310" s="359"/>
      <c r="I310" s="1"/>
      <c r="J310" s="35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359"/>
      <c r="E311" s="1"/>
      <c r="F311" s="359"/>
      <c r="G311" s="1"/>
      <c r="H311" s="359"/>
      <c r="I311" s="1"/>
      <c r="J311" s="35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359"/>
      <c r="E312" s="1"/>
      <c r="F312" s="359"/>
      <c r="G312" s="1"/>
      <c r="H312" s="359"/>
      <c r="I312" s="1"/>
      <c r="J312" s="35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359"/>
      <c r="E313" s="1"/>
      <c r="F313" s="359"/>
      <c r="G313" s="1"/>
      <c r="H313" s="359"/>
      <c r="I313" s="1"/>
      <c r="J313" s="35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359"/>
      <c r="E314" s="1"/>
      <c r="F314" s="359"/>
      <c r="G314" s="1"/>
      <c r="H314" s="359"/>
      <c r="I314" s="1"/>
      <c r="J314" s="35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359"/>
      <c r="E315" s="1"/>
      <c r="F315" s="359"/>
      <c r="G315" s="1"/>
      <c r="H315" s="359"/>
      <c r="I315" s="1"/>
      <c r="J315" s="35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359"/>
      <c r="E316" s="1"/>
      <c r="F316" s="359"/>
      <c r="G316" s="1"/>
      <c r="H316" s="359"/>
      <c r="I316" s="1"/>
      <c r="J316" s="35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359"/>
      <c r="E317" s="1"/>
      <c r="F317" s="359"/>
      <c r="G317" s="1"/>
      <c r="H317" s="359"/>
      <c r="I317" s="1"/>
      <c r="J317" s="35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359"/>
      <c r="E318" s="1"/>
      <c r="F318" s="359"/>
      <c r="G318" s="1"/>
      <c r="H318" s="359"/>
      <c r="I318" s="1"/>
      <c r="J318" s="359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359"/>
      <c r="E319" s="1"/>
      <c r="F319" s="359"/>
      <c r="G319" s="1"/>
      <c r="H319" s="359"/>
      <c r="I319" s="1"/>
      <c r="J319" s="35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359"/>
      <c r="E320" s="1"/>
      <c r="F320" s="359"/>
      <c r="G320" s="1"/>
      <c r="H320" s="359"/>
      <c r="I320" s="1"/>
      <c r="J320" s="35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359"/>
      <c r="E321" s="1"/>
      <c r="F321" s="359"/>
      <c r="G321" s="1"/>
      <c r="H321" s="359"/>
      <c r="I321" s="1"/>
      <c r="J321" s="35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359"/>
      <c r="E322" s="1"/>
      <c r="F322" s="359"/>
      <c r="G322" s="1"/>
      <c r="H322" s="359"/>
      <c r="I322" s="1"/>
      <c r="J322" s="35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359"/>
      <c r="E323" s="1"/>
      <c r="F323" s="359"/>
      <c r="G323" s="1"/>
      <c r="H323" s="359"/>
      <c r="I323" s="1"/>
      <c r="J323" s="35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359"/>
      <c r="E324" s="1"/>
      <c r="F324" s="359"/>
      <c r="G324" s="1"/>
      <c r="H324" s="359"/>
      <c r="I324" s="1"/>
      <c r="J324" s="35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359"/>
      <c r="E325" s="1"/>
      <c r="F325" s="359"/>
      <c r="G325" s="1"/>
      <c r="H325" s="359"/>
      <c r="I325" s="1"/>
      <c r="J325" s="359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359"/>
      <c r="E326" s="1"/>
      <c r="F326" s="359"/>
      <c r="G326" s="1"/>
      <c r="H326" s="359"/>
      <c r="I326" s="1"/>
      <c r="J326" s="35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359"/>
      <c r="E327" s="1"/>
      <c r="F327" s="359"/>
      <c r="G327" s="1"/>
      <c r="H327" s="359"/>
      <c r="I327" s="1"/>
      <c r="J327" s="35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359"/>
      <c r="E328" s="1"/>
      <c r="F328" s="359"/>
      <c r="G328" s="1"/>
      <c r="H328" s="359"/>
      <c r="I328" s="1"/>
      <c r="J328" s="35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359"/>
      <c r="E329" s="1"/>
      <c r="F329" s="359"/>
      <c r="G329" s="1"/>
      <c r="H329" s="359"/>
      <c r="I329" s="1"/>
      <c r="J329" s="35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359"/>
      <c r="E330" s="1"/>
      <c r="F330" s="359"/>
      <c r="G330" s="1"/>
      <c r="H330" s="359"/>
      <c r="I330" s="1"/>
      <c r="J330" s="35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359"/>
      <c r="E331" s="1"/>
      <c r="F331" s="359"/>
      <c r="G331" s="1"/>
      <c r="H331" s="359"/>
      <c r="I331" s="1"/>
      <c r="J331" s="35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359"/>
      <c r="E332" s="1"/>
      <c r="F332" s="359"/>
      <c r="G332" s="1"/>
      <c r="H332" s="359"/>
      <c r="I332" s="1"/>
      <c r="J332" s="35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359"/>
      <c r="E333" s="1"/>
      <c r="F333" s="359"/>
      <c r="G333" s="1"/>
      <c r="H333" s="359"/>
      <c r="I333" s="1"/>
      <c r="J333" s="35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359"/>
      <c r="E334" s="1"/>
      <c r="F334" s="359"/>
      <c r="G334" s="1"/>
      <c r="H334" s="359"/>
      <c r="I334" s="1"/>
      <c r="J334" s="359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359"/>
      <c r="E335" s="1"/>
      <c r="F335" s="359"/>
      <c r="G335" s="1"/>
      <c r="H335" s="359"/>
      <c r="I335" s="1"/>
      <c r="J335" s="35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359"/>
      <c r="E336" s="1"/>
      <c r="F336" s="359"/>
      <c r="G336" s="1"/>
      <c r="H336" s="359"/>
      <c r="I336" s="1"/>
      <c r="J336" s="35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359"/>
      <c r="E337" s="1"/>
      <c r="F337" s="359"/>
      <c r="G337" s="1"/>
      <c r="H337" s="359"/>
      <c r="I337" s="1"/>
      <c r="J337" s="35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359"/>
      <c r="E338" s="1"/>
      <c r="F338" s="359"/>
      <c r="G338" s="1"/>
      <c r="H338" s="359"/>
      <c r="I338" s="1"/>
      <c r="J338" s="35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359"/>
      <c r="E339" s="1"/>
      <c r="F339" s="359"/>
      <c r="G339" s="1"/>
      <c r="H339" s="359"/>
      <c r="I339" s="1"/>
      <c r="J339" s="35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359"/>
      <c r="E340" s="1"/>
      <c r="F340" s="359"/>
      <c r="G340" s="1"/>
      <c r="H340" s="359"/>
      <c r="I340" s="1"/>
      <c r="J340" s="35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359"/>
      <c r="E341" s="1"/>
      <c r="F341" s="359"/>
      <c r="G341" s="1"/>
      <c r="H341" s="359"/>
      <c r="I341" s="1"/>
      <c r="J341" s="359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359"/>
      <c r="E342" s="1"/>
      <c r="F342" s="359"/>
      <c r="G342" s="1"/>
      <c r="H342" s="359"/>
      <c r="I342" s="1"/>
      <c r="J342" s="35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359"/>
      <c r="E343" s="1"/>
      <c r="F343" s="359"/>
      <c r="G343" s="1"/>
      <c r="H343" s="359"/>
      <c r="I343" s="1"/>
      <c r="J343" s="35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359"/>
      <c r="E344" s="1"/>
      <c r="F344" s="359"/>
      <c r="G344" s="1"/>
      <c r="H344" s="359"/>
      <c r="I344" s="1"/>
      <c r="J344" s="35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359"/>
      <c r="E345" s="1"/>
      <c r="F345" s="359"/>
      <c r="G345" s="1"/>
      <c r="H345" s="359"/>
      <c r="I345" s="1"/>
      <c r="J345" s="35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359"/>
      <c r="E346" s="1"/>
      <c r="F346" s="359"/>
      <c r="G346" s="1"/>
      <c r="H346" s="359"/>
      <c r="I346" s="1"/>
      <c r="J346" s="35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359"/>
      <c r="E347" s="1"/>
      <c r="F347" s="359"/>
      <c r="G347" s="1"/>
      <c r="H347" s="359"/>
      <c r="I347" s="1"/>
      <c r="J347" s="35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359"/>
      <c r="E348" s="1"/>
      <c r="F348" s="359"/>
      <c r="G348" s="1"/>
      <c r="H348" s="359"/>
      <c r="I348" s="1"/>
      <c r="J348" s="35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359"/>
      <c r="E349" s="1"/>
      <c r="F349" s="359"/>
      <c r="G349" s="1"/>
      <c r="H349" s="359"/>
      <c r="I349" s="1"/>
      <c r="J349" s="35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359"/>
      <c r="E350" s="1"/>
      <c r="F350" s="359"/>
      <c r="G350" s="1"/>
      <c r="H350" s="359"/>
      <c r="I350" s="1"/>
      <c r="J350" s="35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359"/>
      <c r="E351" s="1"/>
      <c r="F351" s="359"/>
      <c r="G351" s="1"/>
      <c r="H351" s="359"/>
      <c r="I351" s="1"/>
      <c r="J351" s="35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359"/>
      <c r="E352" s="1"/>
      <c r="F352" s="359"/>
      <c r="G352" s="1"/>
      <c r="H352" s="359"/>
      <c r="I352" s="1"/>
      <c r="J352" s="35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359"/>
      <c r="E353" s="1"/>
      <c r="F353" s="359"/>
      <c r="G353" s="1"/>
      <c r="H353" s="359"/>
      <c r="I353" s="1"/>
      <c r="J353" s="35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359"/>
      <c r="E354" s="1"/>
      <c r="F354" s="359"/>
      <c r="G354" s="1"/>
      <c r="H354" s="359"/>
      <c r="I354" s="1"/>
      <c r="J354" s="35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359"/>
      <c r="E355" s="1"/>
      <c r="F355" s="359"/>
      <c r="G355" s="1"/>
      <c r="H355" s="359"/>
      <c r="I355" s="1"/>
      <c r="J355" s="35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359"/>
      <c r="E356" s="1"/>
      <c r="F356" s="359"/>
      <c r="G356" s="1"/>
      <c r="H356" s="359"/>
      <c r="I356" s="1"/>
      <c r="J356" s="35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359"/>
      <c r="E357" s="1"/>
      <c r="F357" s="359"/>
      <c r="G357" s="1"/>
      <c r="H357" s="359"/>
      <c r="I357" s="1"/>
      <c r="J357" s="35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359"/>
      <c r="E358" s="1"/>
      <c r="F358" s="359"/>
      <c r="G358" s="1"/>
      <c r="H358" s="359"/>
      <c r="I358" s="1"/>
      <c r="J358" s="35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359"/>
      <c r="E359" s="1"/>
      <c r="F359" s="359"/>
      <c r="G359" s="1"/>
      <c r="H359" s="359"/>
      <c r="I359" s="1"/>
      <c r="J359" s="35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359"/>
      <c r="E360" s="1"/>
      <c r="F360" s="359"/>
      <c r="G360" s="1"/>
      <c r="H360" s="359"/>
      <c r="I360" s="1"/>
      <c r="J360" s="35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359"/>
      <c r="E361" s="1"/>
      <c r="F361" s="359"/>
      <c r="G361" s="1"/>
      <c r="H361" s="359"/>
      <c r="I361" s="1"/>
      <c r="J361" s="35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359"/>
      <c r="E362" s="1"/>
      <c r="F362" s="359"/>
      <c r="G362" s="1"/>
      <c r="H362" s="359"/>
      <c r="I362" s="1"/>
      <c r="J362" s="35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359"/>
      <c r="E363" s="1"/>
      <c r="F363" s="359"/>
      <c r="G363" s="1"/>
      <c r="H363" s="359"/>
      <c r="I363" s="1"/>
      <c r="J363" s="35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359"/>
      <c r="E364" s="1"/>
      <c r="F364" s="359"/>
      <c r="G364" s="1"/>
      <c r="H364" s="359"/>
      <c r="I364" s="1"/>
      <c r="J364" s="35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359"/>
      <c r="E365" s="1"/>
      <c r="F365" s="359"/>
      <c r="G365" s="1"/>
      <c r="H365" s="359"/>
      <c r="I365" s="1"/>
      <c r="J365" s="35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359"/>
      <c r="E366" s="1"/>
      <c r="F366" s="359"/>
      <c r="G366" s="1"/>
      <c r="H366" s="359"/>
      <c r="I366" s="1"/>
      <c r="J366" s="35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359"/>
      <c r="E367" s="1"/>
      <c r="F367" s="359"/>
      <c r="G367" s="1"/>
      <c r="H367" s="359"/>
      <c r="I367" s="1"/>
      <c r="J367" s="359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359"/>
      <c r="E368" s="1"/>
      <c r="F368" s="359"/>
      <c r="G368" s="1"/>
      <c r="H368" s="359"/>
      <c r="I368" s="1"/>
      <c r="J368" s="35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359"/>
      <c r="E369" s="1"/>
      <c r="F369" s="359"/>
      <c r="G369" s="1"/>
      <c r="H369" s="359"/>
      <c r="I369" s="1"/>
      <c r="J369" s="35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359"/>
      <c r="E370" s="1"/>
      <c r="F370" s="359"/>
      <c r="G370" s="1"/>
      <c r="H370" s="359"/>
      <c r="I370" s="1"/>
      <c r="J370" s="35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359"/>
      <c r="E371" s="1"/>
      <c r="F371" s="359"/>
      <c r="G371" s="1"/>
      <c r="H371" s="359"/>
      <c r="I371" s="1"/>
      <c r="J371" s="35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359"/>
      <c r="E372" s="1"/>
      <c r="F372" s="359"/>
      <c r="G372" s="1"/>
      <c r="H372" s="359"/>
      <c r="I372" s="1"/>
      <c r="J372" s="35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359"/>
      <c r="E373" s="1"/>
      <c r="F373" s="359"/>
      <c r="G373" s="1"/>
      <c r="H373" s="359"/>
      <c r="I373" s="1"/>
      <c r="J373" s="35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359"/>
      <c r="E374" s="1"/>
      <c r="F374" s="359"/>
      <c r="G374" s="1"/>
      <c r="H374" s="359"/>
      <c r="I374" s="1"/>
      <c r="J374" s="35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359"/>
      <c r="E375" s="1"/>
      <c r="F375" s="359"/>
      <c r="G375" s="1"/>
      <c r="H375" s="359"/>
      <c r="I375" s="1"/>
      <c r="J375" s="359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359"/>
      <c r="E376" s="1"/>
      <c r="F376" s="359"/>
      <c r="G376" s="1"/>
      <c r="H376" s="359"/>
      <c r="I376" s="1"/>
      <c r="J376" s="35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359"/>
      <c r="E377" s="1"/>
      <c r="F377" s="359"/>
      <c r="G377" s="1"/>
      <c r="H377" s="359"/>
      <c r="I377" s="1"/>
      <c r="J377" s="35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359"/>
      <c r="E378" s="1"/>
      <c r="F378" s="359"/>
      <c r="G378" s="1"/>
      <c r="H378" s="359"/>
      <c r="I378" s="1"/>
      <c r="J378" s="35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359"/>
      <c r="E379" s="1"/>
      <c r="F379" s="359"/>
      <c r="G379" s="1"/>
      <c r="H379" s="359"/>
      <c r="I379" s="1"/>
      <c r="J379" s="35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359"/>
      <c r="E380" s="1"/>
      <c r="F380" s="359"/>
      <c r="G380" s="1"/>
      <c r="H380" s="359"/>
      <c r="I380" s="1"/>
      <c r="J380" s="35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359"/>
      <c r="E381" s="1"/>
      <c r="F381" s="359"/>
      <c r="G381" s="1"/>
      <c r="H381" s="359"/>
      <c r="I381" s="1"/>
      <c r="J381" s="35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359"/>
      <c r="E382" s="1"/>
      <c r="F382" s="359"/>
      <c r="G382" s="1"/>
      <c r="H382" s="359"/>
      <c r="I382" s="1"/>
      <c r="J382" s="35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359"/>
      <c r="E383" s="1"/>
      <c r="F383" s="359"/>
      <c r="G383" s="1"/>
      <c r="H383" s="359"/>
      <c r="I383" s="1"/>
      <c r="J383" s="35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359"/>
      <c r="E384" s="1"/>
      <c r="F384" s="359"/>
      <c r="G384" s="1"/>
      <c r="H384" s="359"/>
      <c r="I384" s="1"/>
      <c r="J384" s="35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359"/>
      <c r="E385" s="1"/>
      <c r="F385" s="359"/>
      <c r="G385" s="1"/>
      <c r="H385" s="359"/>
      <c r="I385" s="1"/>
      <c r="J385" s="35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359"/>
      <c r="E386" s="1"/>
      <c r="F386" s="359"/>
      <c r="G386" s="1"/>
      <c r="H386" s="359"/>
      <c r="I386" s="1"/>
      <c r="J386" s="35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359"/>
      <c r="E387" s="1"/>
      <c r="F387" s="359"/>
      <c r="G387" s="1"/>
      <c r="H387" s="359"/>
      <c r="I387" s="1"/>
      <c r="J387" s="35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359"/>
      <c r="E388" s="1"/>
      <c r="F388" s="359"/>
      <c r="G388" s="1"/>
      <c r="H388" s="359"/>
      <c r="I388" s="1"/>
      <c r="J388" s="35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359"/>
      <c r="E389" s="1"/>
      <c r="F389" s="359"/>
      <c r="G389" s="1"/>
      <c r="H389" s="359"/>
      <c r="I389" s="1"/>
      <c r="J389" s="35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359"/>
      <c r="E390" s="1"/>
      <c r="F390" s="359"/>
      <c r="G390" s="1"/>
      <c r="H390" s="359"/>
      <c r="I390" s="1"/>
      <c r="J390" s="35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359"/>
      <c r="E391" s="1"/>
      <c r="F391" s="359"/>
      <c r="G391" s="1"/>
      <c r="H391" s="359"/>
      <c r="I391" s="1"/>
      <c r="J391" s="35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359"/>
      <c r="E392" s="1"/>
      <c r="F392" s="359"/>
      <c r="G392" s="1"/>
      <c r="H392" s="359"/>
      <c r="I392" s="1"/>
      <c r="J392" s="35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359"/>
      <c r="E393" s="1"/>
      <c r="F393" s="359"/>
      <c r="G393" s="1"/>
      <c r="H393" s="359"/>
      <c r="I393" s="1"/>
      <c r="J393" s="35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359"/>
      <c r="E394" s="1"/>
      <c r="F394" s="359"/>
      <c r="G394" s="1"/>
      <c r="H394" s="359"/>
      <c r="I394" s="1"/>
      <c r="J394" s="35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359"/>
      <c r="E395" s="1"/>
      <c r="F395" s="359"/>
      <c r="G395" s="1"/>
      <c r="H395" s="359"/>
      <c r="I395" s="1"/>
      <c r="J395" s="35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359"/>
      <c r="E396" s="1"/>
      <c r="F396" s="359"/>
      <c r="G396" s="1"/>
      <c r="H396" s="359"/>
      <c r="I396" s="1"/>
      <c r="J396" s="35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359"/>
      <c r="E397" s="1"/>
      <c r="F397" s="359"/>
      <c r="G397" s="1"/>
      <c r="H397" s="359"/>
      <c r="I397" s="1"/>
      <c r="J397" s="35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359"/>
      <c r="E398" s="1"/>
      <c r="F398" s="359"/>
      <c r="G398" s="1"/>
      <c r="H398" s="359"/>
      <c r="I398" s="1"/>
      <c r="J398" s="35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359"/>
      <c r="E399" s="1"/>
      <c r="F399" s="359"/>
      <c r="G399" s="1"/>
      <c r="H399" s="359"/>
      <c r="I399" s="1"/>
      <c r="J399" s="359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359"/>
      <c r="E400" s="1"/>
      <c r="F400" s="359"/>
      <c r="G400" s="1"/>
      <c r="H400" s="359"/>
      <c r="I400" s="1"/>
      <c r="J400" s="35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359"/>
      <c r="E401" s="1"/>
      <c r="F401" s="359"/>
      <c r="G401" s="1"/>
      <c r="H401" s="359"/>
      <c r="I401" s="1"/>
      <c r="J401" s="35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359"/>
      <c r="E402" s="1"/>
      <c r="F402" s="359"/>
      <c r="G402" s="1"/>
      <c r="H402" s="359"/>
      <c r="I402" s="1"/>
      <c r="J402" s="35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359"/>
      <c r="E403" s="1"/>
      <c r="F403" s="359"/>
      <c r="G403" s="1"/>
      <c r="H403" s="359"/>
      <c r="I403" s="1"/>
      <c r="J403" s="35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359"/>
      <c r="E404" s="1"/>
      <c r="F404" s="359"/>
      <c r="G404" s="1"/>
      <c r="H404" s="359"/>
      <c r="I404" s="1"/>
      <c r="J404" s="35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359"/>
      <c r="E405" s="1"/>
      <c r="F405" s="359"/>
      <c r="G405" s="1"/>
      <c r="H405" s="359"/>
      <c r="I405" s="1"/>
      <c r="J405" s="35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359"/>
      <c r="E406" s="1"/>
      <c r="F406" s="359"/>
      <c r="G406" s="1"/>
      <c r="H406" s="359"/>
      <c r="I406" s="1"/>
      <c r="J406" s="359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359"/>
      <c r="E407" s="1"/>
      <c r="F407" s="359"/>
      <c r="G407" s="1"/>
      <c r="H407" s="359"/>
      <c r="I407" s="1"/>
      <c r="J407" s="35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359"/>
      <c r="E408" s="1"/>
      <c r="F408" s="359"/>
      <c r="G408" s="1"/>
      <c r="H408" s="359"/>
      <c r="I408" s="1"/>
      <c r="J408" s="35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359"/>
      <c r="E409" s="1"/>
      <c r="F409" s="359"/>
      <c r="G409" s="1"/>
      <c r="H409" s="359"/>
      <c r="I409" s="1"/>
      <c r="J409" s="35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359"/>
      <c r="E410" s="1"/>
      <c r="F410" s="359"/>
      <c r="G410" s="1"/>
      <c r="H410" s="359"/>
      <c r="I410" s="1"/>
      <c r="J410" s="35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359"/>
      <c r="E411" s="1"/>
      <c r="F411" s="359"/>
      <c r="G411" s="1"/>
      <c r="H411" s="359"/>
      <c r="I411" s="1"/>
      <c r="J411" s="359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359"/>
      <c r="E412" s="1"/>
      <c r="F412" s="359"/>
      <c r="G412" s="1"/>
      <c r="H412" s="359"/>
      <c r="I412" s="1"/>
      <c r="J412" s="35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359"/>
      <c r="E413" s="1"/>
      <c r="F413" s="359"/>
      <c r="G413" s="1"/>
      <c r="H413" s="359"/>
      <c r="I413" s="1"/>
      <c r="J413" s="35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359"/>
      <c r="E414" s="1"/>
      <c r="F414" s="359"/>
      <c r="G414" s="1"/>
      <c r="H414" s="359"/>
      <c r="I414" s="1"/>
      <c r="J414" s="35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359"/>
      <c r="E415" s="1"/>
      <c r="F415" s="359"/>
      <c r="G415" s="1"/>
      <c r="H415" s="359"/>
      <c r="I415" s="1"/>
      <c r="J415" s="35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359"/>
      <c r="E416" s="1"/>
      <c r="F416" s="359"/>
      <c r="G416" s="1"/>
      <c r="H416" s="359"/>
      <c r="I416" s="1"/>
      <c r="J416" s="35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359"/>
      <c r="E417" s="1"/>
      <c r="F417" s="359"/>
      <c r="G417" s="1"/>
      <c r="H417" s="359"/>
      <c r="I417" s="1"/>
      <c r="J417" s="35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359"/>
      <c r="E418" s="1"/>
      <c r="F418" s="359"/>
      <c r="G418" s="1"/>
      <c r="H418" s="359"/>
      <c r="I418" s="1"/>
      <c r="J418" s="35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359"/>
      <c r="E419" s="1"/>
      <c r="F419" s="359"/>
      <c r="G419" s="1"/>
      <c r="H419" s="359"/>
      <c r="I419" s="1"/>
      <c r="J419" s="35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359"/>
      <c r="E420" s="1"/>
      <c r="F420" s="359"/>
      <c r="G420" s="1"/>
      <c r="H420" s="359"/>
      <c r="I420" s="1"/>
      <c r="J420" s="35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359"/>
      <c r="E421" s="1"/>
      <c r="F421" s="359"/>
      <c r="G421" s="1"/>
      <c r="H421" s="359"/>
      <c r="I421" s="1"/>
      <c r="J421" s="35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359"/>
      <c r="E422" s="1"/>
      <c r="F422" s="359"/>
      <c r="G422" s="1"/>
      <c r="H422" s="359"/>
      <c r="I422" s="1"/>
      <c r="J422" s="35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359"/>
      <c r="E423" s="1"/>
      <c r="F423" s="359"/>
      <c r="G423" s="1"/>
      <c r="H423" s="359"/>
      <c r="I423" s="1"/>
      <c r="J423" s="35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359"/>
      <c r="E424" s="1"/>
      <c r="F424" s="359"/>
      <c r="G424" s="1"/>
      <c r="H424" s="359"/>
      <c r="I424" s="1"/>
      <c r="J424" s="35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359"/>
      <c r="E425" s="1"/>
      <c r="F425" s="359"/>
      <c r="G425" s="1"/>
      <c r="H425" s="359"/>
      <c r="I425" s="1"/>
      <c r="J425" s="35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359"/>
      <c r="E426" s="1"/>
      <c r="F426" s="359"/>
      <c r="G426" s="1"/>
      <c r="H426" s="359"/>
      <c r="I426" s="1"/>
      <c r="J426" s="35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359"/>
      <c r="E427" s="1"/>
      <c r="F427" s="359"/>
      <c r="G427" s="1"/>
      <c r="H427" s="359"/>
      <c r="I427" s="1"/>
      <c r="J427" s="35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359"/>
      <c r="E428" s="1"/>
      <c r="F428" s="359"/>
      <c r="G428" s="1"/>
      <c r="H428" s="359"/>
      <c r="I428" s="1"/>
      <c r="J428" s="35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359"/>
      <c r="E429" s="1"/>
      <c r="F429" s="359"/>
      <c r="G429" s="1"/>
      <c r="H429" s="359"/>
      <c r="I429" s="1"/>
      <c r="J429" s="35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359"/>
      <c r="E430" s="1"/>
      <c r="F430" s="359"/>
      <c r="G430" s="1"/>
      <c r="H430" s="359"/>
      <c r="I430" s="1"/>
      <c r="J430" s="359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359"/>
      <c r="E431" s="1"/>
      <c r="F431" s="359"/>
      <c r="G431" s="1"/>
      <c r="H431" s="359"/>
      <c r="I431" s="1"/>
      <c r="J431" s="35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359"/>
      <c r="E432" s="1"/>
      <c r="F432" s="359"/>
      <c r="G432" s="1"/>
      <c r="H432" s="359"/>
      <c r="I432" s="1"/>
      <c r="J432" s="35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359"/>
      <c r="E433" s="1"/>
      <c r="F433" s="359"/>
      <c r="G433" s="1"/>
      <c r="H433" s="359"/>
      <c r="I433" s="1"/>
      <c r="J433" s="359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359"/>
      <c r="E434" s="1"/>
      <c r="F434" s="359"/>
      <c r="G434" s="1"/>
      <c r="H434" s="359"/>
      <c r="I434" s="1"/>
      <c r="J434" s="35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359"/>
      <c r="E435" s="1"/>
      <c r="F435" s="359"/>
      <c r="G435" s="1"/>
      <c r="H435" s="359"/>
      <c r="I435" s="1"/>
      <c r="J435" s="35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359"/>
      <c r="E436" s="1"/>
      <c r="F436" s="359"/>
      <c r="G436" s="1"/>
      <c r="H436" s="359"/>
      <c r="I436" s="1"/>
      <c r="J436" s="35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359"/>
      <c r="E437" s="1"/>
      <c r="F437" s="359"/>
      <c r="G437" s="1"/>
      <c r="H437" s="359"/>
      <c r="I437" s="1"/>
      <c r="J437" s="35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359"/>
      <c r="E438" s="1"/>
      <c r="F438" s="359"/>
      <c r="G438" s="1"/>
      <c r="H438" s="359"/>
      <c r="I438" s="1"/>
      <c r="J438" s="35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359"/>
      <c r="E439" s="1"/>
      <c r="F439" s="359"/>
      <c r="G439" s="1"/>
      <c r="H439" s="359"/>
      <c r="I439" s="1"/>
      <c r="J439" s="35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359"/>
      <c r="E440" s="1"/>
      <c r="F440" s="359"/>
      <c r="G440" s="1"/>
      <c r="H440" s="359"/>
      <c r="I440" s="1"/>
      <c r="J440" s="35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359"/>
      <c r="E441" s="1"/>
      <c r="F441" s="359"/>
      <c r="G441" s="1"/>
      <c r="H441" s="359"/>
      <c r="I441" s="1"/>
      <c r="J441" s="35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359"/>
      <c r="E442" s="1"/>
      <c r="F442" s="359"/>
      <c r="G442" s="1"/>
      <c r="H442" s="359"/>
      <c r="I442" s="1"/>
      <c r="J442" s="35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359"/>
      <c r="E443" s="1"/>
      <c r="F443" s="359"/>
      <c r="G443" s="1"/>
      <c r="H443" s="359"/>
      <c r="I443" s="1"/>
      <c r="J443" s="35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359"/>
      <c r="E444" s="1"/>
      <c r="F444" s="359"/>
      <c r="G444" s="1"/>
      <c r="H444" s="359"/>
      <c r="I444" s="1"/>
      <c r="J444" s="35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359"/>
      <c r="E445" s="1"/>
      <c r="F445" s="359"/>
      <c r="G445" s="1"/>
      <c r="H445" s="359"/>
      <c r="I445" s="1"/>
      <c r="J445" s="35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359"/>
      <c r="E446" s="1"/>
      <c r="F446" s="359"/>
      <c r="G446" s="1"/>
      <c r="H446" s="359"/>
      <c r="I446" s="1"/>
      <c r="J446" s="35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359"/>
      <c r="E447" s="1"/>
      <c r="F447" s="359"/>
      <c r="G447" s="1"/>
      <c r="H447" s="359"/>
      <c r="I447" s="1"/>
      <c r="J447" s="35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359"/>
      <c r="E448" s="1"/>
      <c r="F448" s="359"/>
      <c r="G448" s="1"/>
      <c r="H448" s="359"/>
      <c r="I448" s="1"/>
      <c r="J448" s="35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359"/>
      <c r="E449" s="1"/>
      <c r="F449" s="359"/>
      <c r="G449" s="1"/>
      <c r="H449" s="359"/>
      <c r="I449" s="1"/>
      <c r="J449" s="35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359"/>
      <c r="E450" s="1"/>
      <c r="F450" s="359"/>
      <c r="G450" s="1"/>
      <c r="H450" s="359"/>
      <c r="I450" s="1"/>
      <c r="J450" s="35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359"/>
      <c r="E451" s="1"/>
      <c r="F451" s="359"/>
      <c r="G451" s="1"/>
      <c r="H451" s="359"/>
      <c r="I451" s="1"/>
      <c r="J451" s="35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359"/>
      <c r="E452" s="1"/>
      <c r="F452" s="359"/>
      <c r="G452" s="1"/>
      <c r="H452" s="359"/>
      <c r="I452" s="1"/>
      <c r="J452" s="35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359"/>
      <c r="E453" s="1"/>
      <c r="F453" s="359"/>
      <c r="G453" s="1"/>
      <c r="H453" s="359"/>
      <c r="I453" s="1"/>
      <c r="J453" s="35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359"/>
      <c r="E454" s="1"/>
      <c r="F454" s="359"/>
      <c r="G454" s="1"/>
      <c r="H454" s="359"/>
      <c r="I454" s="1"/>
      <c r="J454" s="35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359"/>
      <c r="E455" s="1"/>
      <c r="F455" s="359"/>
      <c r="G455" s="1"/>
      <c r="H455" s="359"/>
      <c r="I455" s="1"/>
      <c r="J455" s="35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359"/>
      <c r="E456" s="1"/>
      <c r="F456" s="359"/>
      <c r="G456" s="1"/>
      <c r="H456" s="359"/>
      <c r="I456" s="1"/>
      <c r="J456" s="35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359"/>
      <c r="E457" s="1"/>
      <c r="F457" s="359"/>
      <c r="G457" s="1"/>
      <c r="H457" s="359"/>
      <c r="I457" s="1"/>
      <c r="J457" s="359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359"/>
      <c r="E458" s="1"/>
      <c r="F458" s="359"/>
      <c r="G458" s="1"/>
      <c r="H458" s="359"/>
      <c r="I458" s="1"/>
      <c r="J458" s="359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359"/>
      <c r="E459" s="1"/>
      <c r="F459" s="359"/>
      <c r="G459" s="1"/>
      <c r="H459" s="359"/>
      <c r="I459" s="1"/>
      <c r="J459" s="35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359"/>
      <c r="E460" s="1"/>
      <c r="F460" s="359"/>
      <c r="G460" s="1"/>
      <c r="H460" s="359"/>
      <c r="I460" s="1"/>
      <c r="J460" s="35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359"/>
      <c r="E461" s="1"/>
      <c r="F461" s="359"/>
      <c r="G461" s="1"/>
      <c r="H461" s="359"/>
      <c r="I461" s="1"/>
      <c r="J461" s="35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359"/>
      <c r="E462" s="1"/>
      <c r="F462" s="359"/>
      <c r="G462" s="1"/>
      <c r="H462" s="359"/>
      <c r="I462" s="1"/>
      <c r="J462" s="359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359"/>
      <c r="E463" s="1"/>
      <c r="F463" s="359"/>
      <c r="G463" s="1"/>
      <c r="H463" s="359"/>
      <c r="I463" s="1"/>
      <c r="J463" s="35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359"/>
      <c r="E464" s="1"/>
      <c r="F464" s="359"/>
      <c r="G464" s="1"/>
      <c r="H464" s="359"/>
      <c r="I464" s="1"/>
      <c r="J464" s="35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359"/>
      <c r="E465" s="1"/>
      <c r="F465" s="359"/>
      <c r="G465" s="1"/>
      <c r="H465" s="359"/>
      <c r="I465" s="1"/>
      <c r="J465" s="35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359"/>
      <c r="E466" s="1"/>
      <c r="F466" s="359"/>
      <c r="G466" s="1"/>
      <c r="H466" s="359"/>
      <c r="I466" s="1"/>
      <c r="J466" s="35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359"/>
      <c r="E467" s="1"/>
      <c r="F467" s="359"/>
      <c r="G467" s="1"/>
      <c r="H467" s="359"/>
      <c r="I467" s="1"/>
      <c r="J467" s="35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359"/>
      <c r="E468" s="1"/>
      <c r="F468" s="359"/>
      <c r="G468" s="1"/>
      <c r="H468" s="359"/>
      <c r="I468" s="1"/>
      <c r="J468" s="35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359"/>
      <c r="E469" s="1"/>
      <c r="F469" s="359"/>
      <c r="G469" s="1"/>
      <c r="H469" s="359"/>
      <c r="I469" s="1"/>
      <c r="J469" s="35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359"/>
      <c r="E470" s="1"/>
      <c r="F470" s="359"/>
      <c r="G470" s="1"/>
      <c r="H470" s="359"/>
      <c r="I470" s="1"/>
      <c r="J470" s="35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359"/>
      <c r="E471" s="1"/>
      <c r="F471" s="359"/>
      <c r="G471" s="1"/>
      <c r="H471" s="359"/>
      <c r="I471" s="1"/>
      <c r="J471" s="35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359"/>
      <c r="E472" s="1"/>
      <c r="F472" s="359"/>
      <c r="G472" s="1"/>
      <c r="H472" s="359"/>
      <c r="I472" s="1"/>
      <c r="J472" s="35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359"/>
      <c r="E473" s="1"/>
      <c r="F473" s="359"/>
      <c r="G473" s="1"/>
      <c r="H473" s="359"/>
      <c r="I473" s="1"/>
      <c r="J473" s="35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359"/>
      <c r="E474" s="1"/>
      <c r="F474" s="359"/>
      <c r="G474" s="1"/>
      <c r="H474" s="359"/>
      <c r="I474" s="1"/>
      <c r="J474" s="35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359"/>
      <c r="E475" s="1"/>
      <c r="F475" s="359"/>
      <c r="G475" s="1"/>
      <c r="H475" s="359"/>
      <c r="I475" s="1"/>
      <c r="J475" s="35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359"/>
      <c r="E476" s="1"/>
      <c r="F476" s="359"/>
      <c r="G476" s="1"/>
      <c r="H476" s="359"/>
      <c r="I476" s="1"/>
      <c r="J476" s="35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359"/>
      <c r="E477" s="1"/>
      <c r="F477" s="359"/>
      <c r="G477" s="1"/>
      <c r="H477" s="359"/>
      <c r="I477" s="1"/>
      <c r="J477" s="35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359"/>
      <c r="E478" s="1"/>
      <c r="F478" s="359"/>
      <c r="G478" s="1"/>
      <c r="H478" s="359"/>
      <c r="I478" s="1"/>
      <c r="J478" s="35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359"/>
      <c r="E479" s="1"/>
      <c r="F479" s="359"/>
      <c r="G479" s="1"/>
      <c r="H479" s="359"/>
      <c r="I479" s="1"/>
      <c r="J479" s="35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359"/>
      <c r="E480" s="1"/>
      <c r="F480" s="359"/>
      <c r="G480" s="1"/>
      <c r="H480" s="359"/>
      <c r="I480" s="1"/>
      <c r="J480" s="35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359"/>
      <c r="E481" s="1"/>
      <c r="F481" s="359"/>
      <c r="G481" s="1"/>
      <c r="H481" s="359"/>
      <c r="I481" s="1"/>
      <c r="J481" s="35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359"/>
      <c r="E482" s="1"/>
      <c r="F482" s="359"/>
      <c r="G482" s="1"/>
      <c r="H482" s="359"/>
      <c r="I482" s="1"/>
      <c r="J482" s="35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359"/>
      <c r="E483" s="1"/>
      <c r="F483" s="359"/>
      <c r="G483" s="1"/>
      <c r="H483" s="359"/>
      <c r="I483" s="1"/>
      <c r="J483" s="35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359"/>
      <c r="E484" s="1"/>
      <c r="F484" s="359"/>
      <c r="G484" s="1"/>
      <c r="H484" s="359"/>
      <c r="I484" s="1"/>
      <c r="J484" s="35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359"/>
      <c r="E485" s="1"/>
      <c r="F485" s="359"/>
      <c r="G485" s="1"/>
      <c r="H485" s="359"/>
      <c r="I485" s="1"/>
      <c r="J485" s="35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359"/>
      <c r="E486" s="1"/>
      <c r="F486" s="359"/>
      <c r="G486" s="1"/>
      <c r="H486" s="359"/>
      <c r="I486" s="1"/>
      <c r="J486" s="35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359"/>
      <c r="E487" s="1"/>
      <c r="F487" s="359"/>
      <c r="G487" s="1"/>
      <c r="H487" s="359"/>
      <c r="I487" s="1"/>
      <c r="J487" s="35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359"/>
      <c r="E488" s="1"/>
      <c r="F488" s="359"/>
      <c r="G488" s="1"/>
      <c r="H488" s="359"/>
      <c r="I488" s="1"/>
      <c r="J488" s="35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359"/>
      <c r="E489" s="1"/>
      <c r="F489" s="359"/>
      <c r="G489" s="1"/>
      <c r="H489" s="359"/>
      <c r="I489" s="1"/>
      <c r="J489" s="35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359"/>
      <c r="E490" s="1"/>
      <c r="F490" s="359"/>
      <c r="G490" s="1"/>
      <c r="H490" s="359"/>
      <c r="I490" s="1"/>
      <c r="J490" s="35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359"/>
      <c r="E491" s="1"/>
      <c r="F491" s="359"/>
      <c r="G491" s="1"/>
      <c r="H491" s="359"/>
      <c r="I491" s="1"/>
      <c r="J491" s="35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359"/>
      <c r="E492" s="1"/>
      <c r="F492" s="359"/>
      <c r="G492" s="1"/>
      <c r="H492" s="359"/>
      <c r="I492" s="1"/>
      <c r="J492" s="35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359"/>
      <c r="E493" s="1"/>
      <c r="F493" s="359"/>
      <c r="G493" s="1"/>
      <c r="H493" s="359"/>
      <c r="I493" s="1"/>
      <c r="J493" s="35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359"/>
      <c r="E494" s="1"/>
      <c r="F494" s="359"/>
      <c r="G494" s="1"/>
      <c r="H494" s="359"/>
      <c r="I494" s="1"/>
      <c r="J494" s="359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359"/>
      <c r="E495" s="1"/>
      <c r="F495" s="359"/>
      <c r="G495" s="1"/>
      <c r="H495" s="359"/>
      <c r="I495" s="1"/>
      <c r="J495" s="35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359"/>
      <c r="E496" s="1"/>
      <c r="F496" s="359"/>
      <c r="G496" s="1"/>
      <c r="H496" s="359"/>
      <c r="I496" s="1"/>
      <c r="J496" s="35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359"/>
      <c r="E497" s="1"/>
      <c r="F497" s="359"/>
      <c r="G497" s="1"/>
      <c r="H497" s="359"/>
      <c r="I497" s="1"/>
      <c r="J497" s="35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359"/>
      <c r="E498" s="1"/>
      <c r="F498" s="359"/>
      <c r="G498" s="1"/>
      <c r="H498" s="359"/>
      <c r="I498" s="1"/>
      <c r="J498" s="35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359"/>
      <c r="E499" s="1"/>
      <c r="F499" s="359"/>
      <c r="G499" s="1"/>
      <c r="H499" s="359"/>
      <c r="I499" s="1"/>
      <c r="J499" s="35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359"/>
      <c r="E500" s="1"/>
      <c r="F500" s="359"/>
      <c r="G500" s="1"/>
      <c r="H500" s="359"/>
      <c r="I500" s="1"/>
      <c r="J500" s="35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359"/>
      <c r="E501" s="1"/>
      <c r="F501" s="359"/>
      <c r="G501" s="1"/>
      <c r="H501" s="359"/>
      <c r="I501" s="1"/>
      <c r="J501" s="35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359"/>
      <c r="E502" s="1"/>
      <c r="F502" s="359"/>
      <c r="G502" s="1"/>
      <c r="H502" s="359"/>
      <c r="I502" s="1"/>
      <c r="J502" s="35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359"/>
      <c r="E503" s="1"/>
      <c r="F503" s="359"/>
      <c r="G503" s="1"/>
      <c r="H503" s="359"/>
      <c r="I503" s="1"/>
      <c r="J503" s="35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359"/>
      <c r="E504" s="1"/>
      <c r="F504" s="359"/>
      <c r="G504" s="1"/>
      <c r="H504" s="359"/>
      <c r="I504" s="1"/>
      <c r="J504" s="35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359"/>
      <c r="E505" s="1"/>
      <c r="F505" s="359"/>
      <c r="G505" s="1"/>
      <c r="H505" s="359"/>
      <c r="I505" s="1"/>
      <c r="J505" s="35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359"/>
      <c r="E506" s="1"/>
      <c r="F506" s="359"/>
      <c r="G506" s="1"/>
      <c r="H506" s="359"/>
      <c r="I506" s="1"/>
      <c r="J506" s="35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359"/>
      <c r="E507" s="1"/>
      <c r="F507" s="359"/>
      <c r="G507" s="1"/>
      <c r="H507" s="359"/>
      <c r="I507" s="1"/>
      <c r="J507" s="35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359"/>
      <c r="E508" s="1"/>
      <c r="F508" s="359"/>
      <c r="G508" s="1"/>
      <c r="H508" s="359"/>
      <c r="I508" s="1"/>
      <c r="J508" s="35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359"/>
      <c r="E509" s="1"/>
      <c r="F509" s="359"/>
      <c r="G509" s="1"/>
      <c r="H509" s="359"/>
      <c r="I509" s="1"/>
      <c r="J509" s="35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359"/>
      <c r="E510" s="1"/>
      <c r="F510" s="359"/>
      <c r="G510" s="1"/>
      <c r="H510" s="359"/>
      <c r="I510" s="1"/>
      <c r="J510" s="35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359"/>
      <c r="E511" s="1"/>
      <c r="F511" s="359"/>
      <c r="G511" s="1"/>
      <c r="H511" s="359"/>
      <c r="I511" s="1"/>
      <c r="J511" s="35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359"/>
      <c r="E512" s="1"/>
      <c r="F512" s="359"/>
      <c r="G512" s="1"/>
      <c r="H512" s="359"/>
      <c r="I512" s="1"/>
      <c r="J512" s="35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359"/>
      <c r="E513" s="1"/>
      <c r="F513" s="359"/>
      <c r="G513" s="1"/>
      <c r="H513" s="359"/>
      <c r="I513" s="1"/>
      <c r="J513" s="35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359"/>
      <c r="E514" s="1"/>
      <c r="F514" s="359"/>
      <c r="G514" s="1"/>
      <c r="H514" s="359"/>
      <c r="I514" s="1"/>
      <c r="J514" s="35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359"/>
      <c r="E515" s="1"/>
      <c r="F515" s="359"/>
      <c r="G515" s="1"/>
      <c r="H515" s="359"/>
      <c r="I515" s="1"/>
      <c r="J515" s="35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359"/>
      <c r="E516" s="1"/>
      <c r="F516" s="359"/>
      <c r="G516" s="1"/>
      <c r="H516" s="359"/>
      <c r="I516" s="1"/>
      <c r="J516" s="35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359"/>
      <c r="E517" s="1"/>
      <c r="F517" s="359"/>
      <c r="G517" s="1"/>
      <c r="H517" s="359"/>
      <c r="I517" s="1"/>
      <c r="J517" s="35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359"/>
      <c r="E518" s="1"/>
      <c r="F518" s="359"/>
      <c r="G518" s="1"/>
      <c r="H518" s="359"/>
      <c r="I518" s="1"/>
      <c r="J518" s="359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359"/>
      <c r="E519" s="1"/>
      <c r="F519" s="359"/>
      <c r="G519" s="1"/>
      <c r="H519" s="359"/>
      <c r="I519" s="1"/>
      <c r="J519" s="359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359"/>
      <c r="E520" s="1"/>
      <c r="F520" s="359"/>
      <c r="G520" s="1"/>
      <c r="H520" s="359"/>
      <c r="I520" s="1"/>
      <c r="J520" s="35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359"/>
      <c r="E521" s="1"/>
      <c r="F521" s="359"/>
      <c r="G521" s="1"/>
      <c r="H521" s="359"/>
      <c r="I521" s="1"/>
      <c r="J521" s="35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359"/>
      <c r="E522" s="1"/>
      <c r="F522" s="359"/>
      <c r="G522" s="1"/>
      <c r="H522" s="359"/>
      <c r="I522" s="1"/>
      <c r="J522" s="35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359"/>
      <c r="E523" s="1"/>
      <c r="F523" s="359"/>
      <c r="G523" s="1"/>
      <c r="H523" s="359"/>
      <c r="I523" s="1"/>
      <c r="J523" s="35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359"/>
      <c r="E524" s="1"/>
      <c r="F524" s="359"/>
      <c r="G524" s="1"/>
      <c r="H524" s="359"/>
      <c r="I524" s="1"/>
      <c r="J524" s="35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359"/>
      <c r="E525" s="1"/>
      <c r="F525" s="359"/>
      <c r="G525" s="1"/>
      <c r="H525" s="359"/>
      <c r="I525" s="1"/>
      <c r="J525" s="35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359"/>
      <c r="E526" s="1"/>
      <c r="F526" s="359"/>
      <c r="G526" s="1"/>
      <c r="H526" s="359"/>
      <c r="I526" s="1"/>
      <c r="J526" s="35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359"/>
      <c r="E527" s="1"/>
      <c r="F527" s="359"/>
      <c r="G527" s="1"/>
      <c r="H527" s="359"/>
      <c r="I527" s="1"/>
      <c r="J527" s="35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359"/>
      <c r="E528" s="1"/>
      <c r="F528" s="359"/>
      <c r="G528" s="1"/>
      <c r="H528" s="359"/>
      <c r="I528" s="1"/>
      <c r="J528" s="35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359"/>
      <c r="E529" s="1"/>
      <c r="F529" s="359"/>
      <c r="G529" s="1"/>
      <c r="H529" s="359"/>
      <c r="I529" s="1"/>
      <c r="J529" s="35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359"/>
      <c r="E530" s="1"/>
      <c r="F530" s="359"/>
      <c r="G530" s="1"/>
      <c r="H530" s="359"/>
      <c r="I530" s="1"/>
      <c r="J530" s="35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359"/>
      <c r="E531" s="1"/>
      <c r="F531" s="359"/>
      <c r="G531" s="1"/>
      <c r="H531" s="359"/>
      <c r="I531" s="1"/>
      <c r="J531" s="35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359"/>
      <c r="E532" s="1"/>
      <c r="F532" s="359"/>
      <c r="G532" s="1"/>
      <c r="H532" s="359"/>
      <c r="I532" s="1"/>
      <c r="J532" s="35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359"/>
      <c r="E533" s="1"/>
      <c r="F533" s="359"/>
      <c r="G533" s="1"/>
      <c r="H533" s="359"/>
      <c r="I533" s="1"/>
      <c r="J533" s="35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359"/>
      <c r="E534" s="1"/>
      <c r="F534" s="359"/>
      <c r="G534" s="1"/>
      <c r="H534" s="359"/>
      <c r="I534" s="1"/>
      <c r="J534" s="35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359"/>
      <c r="E535" s="1"/>
      <c r="F535" s="359"/>
      <c r="G535" s="1"/>
      <c r="H535" s="359"/>
      <c r="I535" s="1"/>
      <c r="J535" s="35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359"/>
      <c r="E536" s="1"/>
      <c r="F536" s="359"/>
      <c r="G536" s="1"/>
      <c r="H536" s="359"/>
      <c r="I536" s="1"/>
      <c r="J536" s="35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359"/>
      <c r="E537" s="1"/>
      <c r="F537" s="359"/>
      <c r="G537" s="1"/>
      <c r="H537" s="359"/>
      <c r="I537" s="1"/>
      <c r="J537" s="35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359"/>
      <c r="E538" s="1"/>
      <c r="F538" s="359"/>
      <c r="G538" s="1"/>
      <c r="H538" s="359"/>
      <c r="I538" s="1"/>
      <c r="J538" s="35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359"/>
      <c r="E539" s="1"/>
      <c r="F539" s="359"/>
      <c r="G539" s="1"/>
      <c r="H539" s="359"/>
      <c r="I539" s="1"/>
      <c r="J539" s="35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359"/>
      <c r="E540" s="1"/>
      <c r="F540" s="359"/>
      <c r="G540" s="1"/>
      <c r="H540" s="359"/>
      <c r="I540" s="1"/>
      <c r="J540" s="35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359"/>
      <c r="E541" s="1"/>
      <c r="F541" s="359"/>
      <c r="G541" s="1"/>
      <c r="H541" s="359"/>
      <c r="I541" s="1"/>
      <c r="J541" s="35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359"/>
      <c r="E542" s="1"/>
      <c r="F542" s="359"/>
      <c r="G542" s="1"/>
      <c r="H542" s="359"/>
      <c r="I542" s="1"/>
      <c r="J542" s="35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359"/>
      <c r="E543" s="1"/>
      <c r="F543" s="359"/>
      <c r="G543" s="1"/>
      <c r="H543" s="359"/>
      <c r="I543" s="1"/>
      <c r="J543" s="35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359"/>
      <c r="E544" s="1"/>
      <c r="F544" s="359"/>
      <c r="G544" s="1"/>
      <c r="H544" s="359"/>
      <c r="I544" s="1"/>
      <c r="J544" s="35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359"/>
      <c r="E545" s="1"/>
      <c r="F545" s="359"/>
      <c r="G545" s="1"/>
      <c r="H545" s="359"/>
      <c r="I545" s="1"/>
      <c r="J545" s="35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359"/>
      <c r="E546" s="1"/>
      <c r="F546" s="359"/>
      <c r="G546" s="1"/>
      <c r="H546" s="359"/>
      <c r="I546" s="1"/>
      <c r="J546" s="359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359"/>
      <c r="E547" s="1"/>
      <c r="F547" s="359"/>
      <c r="G547" s="1"/>
      <c r="H547" s="359"/>
      <c r="I547" s="1"/>
      <c r="J547" s="35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359"/>
      <c r="E548" s="1"/>
      <c r="F548" s="359"/>
      <c r="G548" s="1"/>
      <c r="H548" s="359"/>
      <c r="I548" s="1"/>
      <c r="J548" s="35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359"/>
      <c r="E549" s="1"/>
      <c r="F549" s="359"/>
      <c r="G549" s="1"/>
      <c r="H549" s="359"/>
      <c r="I549" s="1"/>
      <c r="J549" s="35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359"/>
      <c r="E550" s="1"/>
      <c r="F550" s="359"/>
      <c r="G550" s="1"/>
      <c r="H550" s="359"/>
      <c r="I550" s="1"/>
      <c r="J550" s="35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359"/>
      <c r="E551" s="1"/>
      <c r="F551" s="359"/>
      <c r="G551" s="1"/>
      <c r="H551" s="359"/>
      <c r="I551" s="1"/>
      <c r="J551" s="35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359"/>
      <c r="E552" s="1"/>
      <c r="F552" s="359"/>
      <c r="G552" s="1"/>
      <c r="H552" s="359"/>
      <c r="I552" s="1"/>
      <c r="J552" s="359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359"/>
      <c r="E553" s="1"/>
      <c r="F553" s="359"/>
      <c r="G553" s="1"/>
      <c r="H553" s="359"/>
      <c r="I553" s="1"/>
      <c r="J553" s="35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359"/>
      <c r="E554" s="1"/>
      <c r="F554" s="359"/>
      <c r="G554" s="1"/>
      <c r="H554" s="359"/>
      <c r="I554" s="1"/>
      <c r="J554" s="35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359"/>
      <c r="E555" s="1"/>
      <c r="F555" s="359"/>
      <c r="G555" s="1"/>
      <c r="H555" s="359"/>
      <c r="I555" s="1"/>
      <c r="J555" s="35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359"/>
      <c r="E556" s="1"/>
      <c r="F556" s="359"/>
      <c r="G556" s="1"/>
      <c r="H556" s="359"/>
      <c r="I556" s="1"/>
      <c r="J556" s="35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359"/>
      <c r="E557" s="1"/>
      <c r="F557" s="359"/>
      <c r="G557" s="1"/>
      <c r="H557" s="359"/>
      <c r="I557" s="1"/>
      <c r="J557" s="359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359"/>
      <c r="E558" s="1"/>
      <c r="F558" s="359"/>
      <c r="G558" s="1"/>
      <c r="H558" s="359"/>
      <c r="I558" s="1"/>
      <c r="J558" s="359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359"/>
      <c r="E559" s="1"/>
      <c r="F559" s="359"/>
      <c r="G559" s="1"/>
      <c r="H559" s="359"/>
      <c r="I559" s="1"/>
      <c r="J559" s="35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359"/>
      <c r="E560" s="1"/>
      <c r="F560" s="359"/>
      <c r="G560" s="1"/>
      <c r="H560" s="359"/>
      <c r="I560" s="1"/>
      <c r="J560" s="35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359"/>
      <c r="E561" s="1"/>
      <c r="F561" s="359"/>
      <c r="G561" s="1"/>
      <c r="H561" s="359"/>
      <c r="I561" s="1"/>
      <c r="J561" s="35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359"/>
      <c r="E562" s="1"/>
      <c r="F562" s="359"/>
      <c r="G562" s="1"/>
      <c r="H562" s="359"/>
      <c r="I562" s="1"/>
      <c r="J562" s="35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359"/>
      <c r="E563" s="1"/>
      <c r="F563" s="359"/>
      <c r="G563" s="1"/>
      <c r="H563" s="359"/>
      <c r="I563" s="1"/>
      <c r="J563" s="35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359"/>
      <c r="E564" s="1"/>
      <c r="F564" s="359"/>
      <c r="G564" s="1"/>
      <c r="H564" s="359"/>
      <c r="I564" s="1"/>
      <c r="J564" s="359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359"/>
      <c r="E565" s="1"/>
      <c r="F565" s="359"/>
      <c r="G565" s="1"/>
      <c r="H565" s="359"/>
      <c r="I565" s="1"/>
      <c r="J565" s="35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359"/>
      <c r="E566" s="1"/>
      <c r="F566" s="359"/>
      <c r="G566" s="1"/>
      <c r="H566" s="359"/>
      <c r="I566" s="1"/>
      <c r="J566" s="35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359"/>
      <c r="E567" s="1"/>
      <c r="F567" s="359"/>
      <c r="G567" s="1"/>
      <c r="H567" s="359"/>
      <c r="I567" s="1"/>
      <c r="J567" s="35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359"/>
      <c r="E568" s="1"/>
      <c r="F568" s="359"/>
      <c r="G568" s="1"/>
      <c r="H568" s="359"/>
      <c r="I568" s="1"/>
      <c r="J568" s="359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359"/>
      <c r="E569" s="1"/>
      <c r="F569" s="359"/>
      <c r="G569" s="1"/>
      <c r="H569" s="359"/>
      <c r="I569" s="1"/>
      <c r="J569" s="359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359"/>
      <c r="E570" s="1"/>
      <c r="F570" s="359"/>
      <c r="G570" s="1"/>
      <c r="H570" s="359"/>
      <c r="I570" s="1"/>
      <c r="J570" s="359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359"/>
      <c r="E571" s="1"/>
      <c r="F571" s="359"/>
      <c r="G571" s="1"/>
      <c r="H571" s="359"/>
      <c r="I571" s="1"/>
      <c r="J571" s="35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359"/>
      <c r="E572" s="1"/>
      <c r="F572" s="359"/>
      <c r="G572" s="1"/>
      <c r="H572" s="359"/>
      <c r="I572" s="1"/>
      <c r="J572" s="35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359"/>
      <c r="E573" s="1"/>
      <c r="F573" s="359"/>
      <c r="G573" s="1"/>
      <c r="H573" s="359"/>
      <c r="I573" s="1"/>
      <c r="J573" s="35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359"/>
      <c r="E574" s="1"/>
      <c r="F574" s="359"/>
      <c r="G574" s="1"/>
      <c r="H574" s="359"/>
      <c r="I574" s="1"/>
      <c r="J574" s="35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359"/>
      <c r="E575" s="1"/>
      <c r="F575" s="359"/>
      <c r="G575" s="1"/>
      <c r="H575" s="359"/>
      <c r="I575" s="1"/>
      <c r="J575" s="35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359"/>
      <c r="E576" s="1"/>
      <c r="F576" s="359"/>
      <c r="G576" s="1"/>
      <c r="H576" s="359"/>
      <c r="I576" s="1"/>
      <c r="J576" s="35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359"/>
      <c r="E577" s="1"/>
      <c r="F577" s="359"/>
      <c r="G577" s="1"/>
      <c r="H577" s="359"/>
      <c r="I577" s="1"/>
      <c r="J577" s="359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359"/>
      <c r="E578" s="1"/>
      <c r="F578" s="359"/>
      <c r="G578" s="1"/>
      <c r="H578" s="359"/>
      <c r="I578" s="1"/>
      <c r="J578" s="35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359"/>
      <c r="E579" s="1"/>
      <c r="F579" s="359"/>
      <c r="G579" s="1"/>
      <c r="H579" s="359"/>
      <c r="I579" s="1"/>
      <c r="J579" s="35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359"/>
      <c r="E580" s="1"/>
      <c r="F580" s="359"/>
      <c r="G580" s="1"/>
      <c r="H580" s="359"/>
      <c r="I580" s="1"/>
      <c r="J580" s="35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359"/>
      <c r="E581" s="1"/>
      <c r="F581" s="359"/>
      <c r="G581" s="1"/>
      <c r="H581" s="359"/>
      <c r="I581" s="1"/>
      <c r="J581" s="35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359"/>
      <c r="E582" s="1"/>
      <c r="F582" s="359"/>
      <c r="G582" s="1"/>
      <c r="H582" s="359"/>
      <c r="I582" s="1"/>
      <c r="J582" s="35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359"/>
      <c r="E583" s="1"/>
      <c r="F583" s="359"/>
      <c r="G583" s="1"/>
      <c r="H583" s="359"/>
      <c r="I583" s="1"/>
      <c r="J583" s="35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359"/>
      <c r="E584" s="1"/>
      <c r="F584" s="359"/>
      <c r="G584" s="1"/>
      <c r="H584" s="359"/>
      <c r="I584" s="1"/>
      <c r="J584" s="35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359"/>
      <c r="E585" s="1"/>
      <c r="F585" s="359"/>
      <c r="G585" s="1"/>
      <c r="H585" s="359"/>
      <c r="I585" s="1"/>
      <c r="J585" s="359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359"/>
      <c r="E586" s="1"/>
      <c r="F586" s="359"/>
      <c r="G586" s="1"/>
      <c r="H586" s="359"/>
      <c r="I586" s="1"/>
      <c r="J586" s="359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359"/>
      <c r="E587" s="1"/>
      <c r="F587" s="359"/>
      <c r="G587" s="1"/>
      <c r="H587" s="359"/>
      <c r="I587" s="1"/>
      <c r="J587" s="359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359"/>
      <c r="E588" s="1"/>
      <c r="F588" s="359"/>
      <c r="G588" s="1"/>
      <c r="H588" s="359"/>
      <c r="I588" s="1"/>
      <c r="J588" s="359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359"/>
      <c r="E589" s="1"/>
      <c r="F589" s="359"/>
      <c r="G589" s="1"/>
      <c r="H589" s="359"/>
      <c r="I589" s="1"/>
      <c r="J589" s="359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359"/>
      <c r="E590" s="1"/>
      <c r="F590" s="359"/>
      <c r="G590" s="1"/>
      <c r="H590" s="359"/>
      <c r="I590" s="1"/>
      <c r="J590" s="359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359"/>
      <c r="E591" s="1"/>
      <c r="F591" s="359"/>
      <c r="G591" s="1"/>
      <c r="H591" s="359"/>
      <c r="I591" s="1"/>
      <c r="J591" s="359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359"/>
      <c r="E592" s="1"/>
      <c r="F592" s="359"/>
      <c r="G592" s="1"/>
      <c r="H592" s="359"/>
      <c r="I592" s="1"/>
      <c r="J592" s="359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359"/>
      <c r="E593" s="1"/>
      <c r="F593" s="359"/>
      <c r="G593" s="1"/>
      <c r="H593" s="359"/>
      <c r="I593" s="1"/>
      <c r="J593" s="359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359"/>
      <c r="E594" s="1"/>
      <c r="F594" s="359"/>
      <c r="G594" s="1"/>
      <c r="H594" s="359"/>
      <c r="I594" s="1"/>
      <c r="J594" s="359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359"/>
      <c r="E595" s="1"/>
      <c r="F595" s="359"/>
      <c r="G595" s="1"/>
      <c r="H595" s="359"/>
      <c r="I595" s="1"/>
      <c r="J595" s="359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359"/>
      <c r="E596" s="1"/>
      <c r="F596" s="359"/>
      <c r="G596" s="1"/>
      <c r="H596" s="359"/>
      <c r="I596" s="1"/>
      <c r="J596" s="359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359"/>
      <c r="E597" s="1"/>
      <c r="F597" s="359"/>
      <c r="G597" s="1"/>
      <c r="H597" s="359"/>
      <c r="I597" s="1"/>
      <c r="J597" s="359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359"/>
      <c r="E598" s="1"/>
      <c r="F598" s="359"/>
      <c r="G598" s="1"/>
      <c r="H598" s="359"/>
      <c r="I598" s="1"/>
      <c r="J598" s="359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359"/>
      <c r="E599" s="1"/>
      <c r="F599" s="359"/>
      <c r="G599" s="1"/>
      <c r="H599" s="359"/>
      <c r="I599" s="1"/>
      <c r="J599" s="359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359"/>
      <c r="E600" s="1"/>
      <c r="F600" s="359"/>
      <c r="G600" s="1"/>
      <c r="H600" s="359"/>
      <c r="I600" s="1"/>
      <c r="J600" s="359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359"/>
      <c r="E601" s="1"/>
      <c r="F601" s="359"/>
      <c r="G601" s="1"/>
      <c r="H601" s="359"/>
      <c r="I601" s="1"/>
      <c r="J601" s="359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359"/>
      <c r="E602" s="1"/>
      <c r="F602" s="359"/>
      <c r="G602" s="1"/>
      <c r="H602" s="359"/>
      <c r="I602" s="1"/>
      <c r="J602" s="359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359"/>
      <c r="E603" s="1"/>
      <c r="F603" s="359"/>
      <c r="G603" s="1"/>
      <c r="H603" s="359"/>
      <c r="I603" s="1"/>
      <c r="J603" s="359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359"/>
      <c r="E604" s="1"/>
      <c r="F604" s="359"/>
      <c r="G604" s="1"/>
      <c r="H604" s="359"/>
      <c r="I604" s="1"/>
      <c r="J604" s="359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359"/>
      <c r="E605" s="1"/>
      <c r="F605" s="359"/>
      <c r="G605" s="1"/>
      <c r="H605" s="359"/>
      <c r="I605" s="1"/>
      <c r="J605" s="359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359"/>
      <c r="E606" s="1"/>
      <c r="F606" s="359"/>
      <c r="G606" s="1"/>
      <c r="H606" s="359"/>
      <c r="I606" s="1"/>
      <c r="J606" s="359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359"/>
      <c r="E607" s="1"/>
      <c r="F607" s="359"/>
      <c r="G607" s="1"/>
      <c r="H607" s="359"/>
      <c r="I607" s="1"/>
      <c r="J607" s="359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359"/>
      <c r="E608" s="1"/>
      <c r="F608" s="359"/>
      <c r="G608" s="1"/>
      <c r="H608" s="359"/>
      <c r="I608" s="1"/>
      <c r="J608" s="359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359"/>
      <c r="E609" s="1"/>
      <c r="F609" s="359"/>
      <c r="G609" s="1"/>
      <c r="H609" s="359"/>
      <c r="I609" s="1"/>
      <c r="J609" s="359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359"/>
      <c r="E610" s="1"/>
      <c r="F610" s="359"/>
      <c r="G610" s="1"/>
      <c r="H610" s="359"/>
      <c r="I610" s="1"/>
      <c r="J610" s="359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359"/>
      <c r="E611" s="1"/>
      <c r="F611" s="359"/>
      <c r="G611" s="1"/>
      <c r="H611" s="359"/>
      <c r="I611" s="1"/>
      <c r="J611" s="359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359"/>
      <c r="E612" s="1"/>
      <c r="F612" s="359"/>
      <c r="G612" s="1"/>
      <c r="H612" s="359"/>
      <c r="I612" s="1"/>
      <c r="J612" s="35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359"/>
      <c r="E613" s="1"/>
      <c r="F613" s="359"/>
      <c r="G613" s="1"/>
      <c r="H613" s="359"/>
      <c r="I613" s="1"/>
      <c r="J613" s="359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359"/>
      <c r="E614" s="1"/>
      <c r="F614" s="359"/>
      <c r="G614" s="1"/>
      <c r="H614" s="359"/>
      <c r="I614" s="1"/>
      <c r="J614" s="359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359"/>
      <c r="E615" s="1"/>
      <c r="F615" s="359"/>
      <c r="G615" s="1"/>
      <c r="H615" s="359"/>
      <c r="I615" s="1"/>
      <c r="J615" s="359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359"/>
      <c r="E616" s="1"/>
      <c r="F616" s="359"/>
      <c r="G616" s="1"/>
      <c r="H616" s="359"/>
      <c r="I616" s="1"/>
      <c r="J616" s="359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359"/>
      <c r="E617" s="1"/>
      <c r="F617" s="359"/>
      <c r="G617" s="1"/>
      <c r="H617" s="359"/>
      <c r="I617" s="1"/>
      <c r="J617" s="359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359"/>
      <c r="E618" s="1"/>
      <c r="F618" s="359"/>
      <c r="G618" s="1"/>
      <c r="H618" s="359"/>
      <c r="I618" s="1"/>
      <c r="J618" s="359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359"/>
      <c r="E619" s="1"/>
      <c r="F619" s="359"/>
      <c r="G619" s="1"/>
      <c r="H619" s="359"/>
      <c r="I619" s="1"/>
      <c r="J619" s="359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359"/>
      <c r="E620" s="1"/>
      <c r="F620" s="359"/>
      <c r="G620" s="1"/>
      <c r="H620" s="359"/>
      <c r="I620" s="1"/>
      <c r="J620" s="359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359"/>
      <c r="E621" s="1"/>
      <c r="F621" s="359"/>
      <c r="G621" s="1"/>
      <c r="H621" s="359"/>
      <c r="I621" s="1"/>
      <c r="J621" s="359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359"/>
      <c r="E622" s="1"/>
      <c r="F622" s="359"/>
      <c r="G622" s="1"/>
      <c r="H622" s="359"/>
      <c r="I622" s="1"/>
      <c r="J622" s="359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359"/>
      <c r="E623" s="1"/>
      <c r="F623" s="359"/>
      <c r="G623" s="1"/>
      <c r="H623" s="359"/>
      <c r="I623" s="1"/>
      <c r="J623" s="359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359"/>
      <c r="E624" s="1"/>
      <c r="F624" s="359"/>
      <c r="G624" s="1"/>
      <c r="H624" s="359"/>
      <c r="I624" s="1"/>
      <c r="J624" s="359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359"/>
      <c r="E625" s="1"/>
      <c r="F625" s="359"/>
      <c r="G625" s="1"/>
      <c r="H625" s="359"/>
      <c r="I625" s="1"/>
      <c r="J625" s="359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359"/>
      <c r="E626" s="1"/>
      <c r="F626" s="359"/>
      <c r="G626" s="1"/>
      <c r="H626" s="359"/>
      <c r="I626" s="1"/>
      <c r="J626" s="35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359"/>
      <c r="E627" s="1"/>
      <c r="F627" s="359"/>
      <c r="G627" s="1"/>
      <c r="H627" s="359"/>
      <c r="I627" s="1"/>
      <c r="J627" s="359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359"/>
      <c r="E628" s="1"/>
      <c r="F628" s="359"/>
      <c r="G628" s="1"/>
      <c r="H628" s="359"/>
      <c r="I628" s="1"/>
      <c r="J628" s="359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359"/>
      <c r="E629" s="1"/>
      <c r="F629" s="359"/>
      <c r="G629" s="1"/>
      <c r="H629" s="359"/>
      <c r="I629" s="1"/>
      <c r="J629" s="359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359"/>
      <c r="E630" s="1"/>
      <c r="F630" s="359"/>
      <c r="G630" s="1"/>
      <c r="H630" s="359"/>
      <c r="I630" s="1"/>
      <c r="J630" s="359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359"/>
      <c r="E631" s="1"/>
      <c r="F631" s="359"/>
      <c r="G631" s="1"/>
      <c r="H631" s="359"/>
      <c r="I631" s="1"/>
      <c r="J631" s="359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359"/>
      <c r="E632" s="1"/>
      <c r="F632" s="359"/>
      <c r="G632" s="1"/>
      <c r="H632" s="359"/>
      <c r="I632" s="1"/>
      <c r="J632" s="359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359"/>
      <c r="E633" s="1"/>
      <c r="F633" s="359"/>
      <c r="G633" s="1"/>
      <c r="H633" s="359"/>
      <c r="I633" s="1"/>
      <c r="J633" s="359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359"/>
      <c r="E634" s="1"/>
      <c r="F634" s="359"/>
      <c r="G634" s="1"/>
      <c r="H634" s="359"/>
      <c r="I634" s="1"/>
      <c r="J634" s="359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359"/>
      <c r="E635" s="1"/>
      <c r="F635" s="359"/>
      <c r="G635" s="1"/>
      <c r="H635" s="359"/>
      <c r="I635" s="1"/>
      <c r="J635" s="359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359"/>
      <c r="E636" s="1"/>
      <c r="F636" s="359"/>
      <c r="G636" s="1"/>
      <c r="H636" s="359"/>
      <c r="I636" s="1"/>
      <c r="J636" s="359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359"/>
      <c r="E637" s="1"/>
      <c r="F637" s="359"/>
      <c r="G637" s="1"/>
      <c r="H637" s="359"/>
      <c r="I637" s="1"/>
      <c r="J637" s="359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359"/>
      <c r="E638" s="1"/>
      <c r="F638" s="359"/>
      <c r="G638" s="1"/>
      <c r="H638" s="359"/>
      <c r="I638" s="1"/>
      <c r="J638" s="359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359"/>
      <c r="E639" s="1"/>
      <c r="F639" s="359"/>
      <c r="G639" s="1"/>
      <c r="H639" s="359"/>
      <c r="I639" s="1"/>
      <c r="J639" s="359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359"/>
      <c r="E640" s="1"/>
      <c r="F640" s="359"/>
      <c r="G640" s="1"/>
      <c r="H640" s="359"/>
      <c r="I640" s="1"/>
      <c r="J640" s="359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359"/>
      <c r="E641" s="1"/>
      <c r="F641" s="359"/>
      <c r="G641" s="1"/>
      <c r="H641" s="359"/>
      <c r="I641" s="1"/>
      <c r="J641" s="359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359"/>
      <c r="E642" s="1"/>
      <c r="F642" s="359"/>
      <c r="G642" s="1"/>
      <c r="H642" s="359"/>
      <c r="I642" s="1"/>
      <c r="J642" s="359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359"/>
      <c r="E643" s="1"/>
      <c r="F643" s="359"/>
      <c r="G643" s="1"/>
      <c r="H643" s="359"/>
      <c r="I643" s="1"/>
      <c r="J643" s="359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359"/>
      <c r="E644" s="1"/>
      <c r="F644" s="359"/>
      <c r="G644" s="1"/>
      <c r="H644" s="359"/>
      <c r="I644" s="1"/>
      <c r="J644" s="359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359"/>
      <c r="E645" s="1"/>
      <c r="F645" s="359"/>
      <c r="G645" s="1"/>
      <c r="H645" s="359"/>
      <c r="I645" s="1"/>
      <c r="J645" s="359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359"/>
      <c r="E646" s="1"/>
      <c r="F646" s="359"/>
      <c r="G646" s="1"/>
      <c r="H646" s="359"/>
      <c r="I646" s="1"/>
      <c r="J646" s="359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359"/>
      <c r="E647" s="1"/>
      <c r="F647" s="359"/>
      <c r="G647" s="1"/>
      <c r="H647" s="359"/>
      <c r="I647" s="1"/>
      <c r="J647" s="359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359"/>
      <c r="E648" s="1"/>
      <c r="F648" s="359"/>
      <c r="G648" s="1"/>
      <c r="H648" s="359"/>
      <c r="I648" s="1"/>
      <c r="J648" s="359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359"/>
      <c r="E649" s="1"/>
      <c r="F649" s="359"/>
      <c r="G649" s="1"/>
      <c r="H649" s="359"/>
      <c r="I649" s="1"/>
      <c r="J649" s="359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359"/>
      <c r="E650" s="1"/>
      <c r="F650" s="359"/>
      <c r="G650" s="1"/>
      <c r="H650" s="359"/>
      <c r="I650" s="1"/>
      <c r="J650" s="359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359"/>
      <c r="E651" s="1"/>
      <c r="F651" s="359"/>
      <c r="G651" s="1"/>
      <c r="H651" s="359"/>
      <c r="I651" s="1"/>
      <c r="J651" s="359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359"/>
      <c r="E652" s="1"/>
      <c r="F652" s="359"/>
      <c r="G652" s="1"/>
      <c r="H652" s="359"/>
      <c r="I652" s="1"/>
      <c r="J652" s="359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359"/>
      <c r="E653" s="1"/>
      <c r="F653" s="359"/>
      <c r="G653" s="1"/>
      <c r="H653" s="359"/>
      <c r="I653" s="1"/>
      <c r="J653" s="359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359"/>
      <c r="E654" s="1"/>
      <c r="F654" s="359"/>
      <c r="G654" s="1"/>
      <c r="H654" s="359"/>
      <c r="I654" s="1"/>
      <c r="J654" s="359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359"/>
      <c r="E655" s="1"/>
      <c r="F655" s="359"/>
      <c r="G655" s="1"/>
      <c r="H655" s="359"/>
      <c r="I655" s="1"/>
      <c r="J655" s="359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359"/>
      <c r="E656" s="1"/>
      <c r="F656" s="359"/>
      <c r="G656" s="1"/>
      <c r="H656" s="359"/>
      <c r="I656" s="1"/>
      <c r="J656" s="359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359"/>
      <c r="E657" s="1"/>
      <c r="F657" s="359"/>
      <c r="G657" s="1"/>
      <c r="H657" s="359"/>
      <c r="I657" s="1"/>
      <c r="J657" s="359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359"/>
      <c r="E658" s="1"/>
      <c r="F658" s="359"/>
      <c r="G658" s="1"/>
      <c r="H658" s="359"/>
      <c r="I658" s="1"/>
      <c r="J658" s="359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359"/>
      <c r="E659" s="1"/>
      <c r="F659" s="359"/>
      <c r="G659" s="1"/>
      <c r="H659" s="359"/>
      <c r="I659" s="1"/>
      <c r="J659" s="359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359"/>
      <c r="E660" s="1"/>
      <c r="F660" s="359"/>
      <c r="G660" s="1"/>
      <c r="H660" s="359"/>
      <c r="I660" s="1"/>
      <c r="J660" s="359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359"/>
      <c r="E661" s="1"/>
      <c r="F661" s="359"/>
      <c r="G661" s="1"/>
      <c r="H661" s="359"/>
      <c r="I661" s="1"/>
      <c r="J661" s="359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359"/>
      <c r="E662" s="1"/>
      <c r="F662" s="359"/>
      <c r="G662" s="1"/>
      <c r="H662" s="359"/>
      <c r="I662" s="1"/>
      <c r="J662" s="359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359"/>
      <c r="E663" s="1"/>
      <c r="F663" s="359"/>
      <c r="G663" s="1"/>
      <c r="H663" s="359"/>
      <c r="I663" s="1"/>
      <c r="J663" s="359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359"/>
      <c r="E664" s="1"/>
      <c r="F664" s="359"/>
      <c r="G664" s="1"/>
      <c r="H664" s="359"/>
      <c r="I664" s="1"/>
      <c r="J664" s="359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359"/>
      <c r="E665" s="1"/>
      <c r="F665" s="359"/>
      <c r="G665" s="1"/>
      <c r="H665" s="359"/>
      <c r="I665" s="1"/>
      <c r="J665" s="359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359"/>
      <c r="E666" s="1"/>
      <c r="F666" s="359"/>
      <c r="G666" s="1"/>
      <c r="H666" s="359"/>
      <c r="I666" s="1"/>
      <c r="J666" s="359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359"/>
      <c r="E667" s="1"/>
      <c r="F667" s="359"/>
      <c r="G667" s="1"/>
      <c r="H667" s="359"/>
      <c r="I667" s="1"/>
      <c r="J667" s="359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359"/>
      <c r="E668" s="1"/>
      <c r="F668" s="359"/>
      <c r="G668" s="1"/>
      <c r="H668" s="359"/>
      <c r="I668" s="1"/>
      <c r="J668" s="35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359"/>
      <c r="E669" s="1"/>
      <c r="F669" s="359"/>
      <c r="G669" s="1"/>
      <c r="H669" s="359"/>
      <c r="I669" s="1"/>
      <c r="J669" s="35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359"/>
      <c r="E670" s="1"/>
      <c r="F670" s="359"/>
      <c r="G670" s="1"/>
      <c r="H670" s="359"/>
      <c r="I670" s="1"/>
      <c r="J670" s="35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359"/>
      <c r="E671" s="1"/>
      <c r="F671" s="359"/>
      <c r="G671" s="1"/>
      <c r="H671" s="359"/>
      <c r="I671" s="1"/>
      <c r="J671" s="35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359"/>
      <c r="E672" s="1"/>
      <c r="F672" s="359"/>
      <c r="G672" s="1"/>
      <c r="H672" s="359"/>
      <c r="I672" s="1"/>
      <c r="J672" s="35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359"/>
      <c r="E673" s="1"/>
      <c r="F673" s="359"/>
      <c r="G673" s="1"/>
      <c r="H673" s="359"/>
      <c r="I673" s="1"/>
      <c r="J673" s="35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359"/>
      <c r="E674" s="1"/>
      <c r="F674" s="359"/>
      <c r="G674" s="1"/>
      <c r="H674" s="359"/>
      <c r="I674" s="1"/>
      <c r="J674" s="35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359"/>
      <c r="E675" s="1"/>
      <c r="F675" s="359"/>
      <c r="G675" s="1"/>
      <c r="H675" s="359"/>
      <c r="I675" s="1"/>
      <c r="J675" s="35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359"/>
      <c r="E676" s="1"/>
      <c r="F676" s="359"/>
      <c r="G676" s="1"/>
      <c r="H676" s="359"/>
      <c r="I676" s="1"/>
      <c r="J676" s="35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359"/>
      <c r="E677" s="1"/>
      <c r="F677" s="359"/>
      <c r="G677" s="1"/>
      <c r="H677" s="359"/>
      <c r="I677" s="1"/>
      <c r="J677" s="35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359"/>
      <c r="E678" s="1"/>
      <c r="F678" s="359"/>
      <c r="G678" s="1"/>
      <c r="H678" s="359"/>
      <c r="I678" s="1"/>
      <c r="J678" s="35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359"/>
      <c r="E679" s="1"/>
      <c r="F679" s="359"/>
      <c r="G679" s="1"/>
      <c r="H679" s="359"/>
      <c r="I679" s="1"/>
      <c r="J679" s="35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359"/>
      <c r="E680" s="1"/>
      <c r="F680" s="359"/>
      <c r="G680" s="1"/>
      <c r="H680" s="359"/>
      <c r="I680" s="1"/>
      <c r="J680" s="35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359"/>
      <c r="E681" s="1"/>
      <c r="F681" s="359"/>
      <c r="G681" s="1"/>
      <c r="H681" s="359"/>
      <c r="I681" s="1"/>
      <c r="J681" s="35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359"/>
      <c r="E682" s="1"/>
      <c r="F682" s="359"/>
      <c r="G682" s="1"/>
      <c r="H682" s="359"/>
      <c r="I682" s="1"/>
      <c r="J682" s="35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359"/>
      <c r="E683" s="1"/>
      <c r="F683" s="359"/>
      <c r="G683" s="1"/>
      <c r="H683" s="359"/>
      <c r="I683" s="1"/>
      <c r="J683" s="35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359"/>
      <c r="E684" s="1"/>
      <c r="F684" s="359"/>
      <c r="G684" s="1"/>
      <c r="H684" s="359"/>
      <c r="I684" s="1"/>
      <c r="J684" s="35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359"/>
      <c r="E685" s="1"/>
      <c r="F685" s="359"/>
      <c r="G685" s="1"/>
      <c r="H685" s="359"/>
      <c r="I685" s="1"/>
      <c r="J685" s="359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359"/>
      <c r="E686" s="1"/>
      <c r="F686" s="359"/>
      <c r="G686" s="1"/>
      <c r="H686" s="359"/>
      <c r="I686" s="1"/>
      <c r="J686" s="359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359"/>
      <c r="E687" s="1"/>
      <c r="F687" s="359"/>
      <c r="G687" s="1"/>
      <c r="H687" s="359"/>
      <c r="I687" s="1"/>
      <c r="J687" s="359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359"/>
      <c r="E688" s="1"/>
      <c r="F688" s="359"/>
      <c r="G688" s="1"/>
      <c r="H688" s="359"/>
      <c r="I688" s="1"/>
      <c r="J688" s="359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359"/>
      <c r="E689" s="1"/>
      <c r="F689" s="359"/>
      <c r="G689" s="1"/>
      <c r="H689" s="359"/>
      <c r="I689" s="1"/>
      <c r="J689" s="359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359"/>
      <c r="E690" s="1"/>
      <c r="F690" s="359"/>
      <c r="G690" s="1"/>
      <c r="H690" s="359"/>
      <c r="I690" s="1"/>
      <c r="J690" s="359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359"/>
      <c r="E691" s="1"/>
      <c r="F691" s="359"/>
      <c r="G691" s="1"/>
      <c r="H691" s="359"/>
      <c r="I691" s="1"/>
      <c r="J691" s="359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359"/>
      <c r="E692" s="1"/>
      <c r="F692" s="359"/>
      <c r="G692" s="1"/>
      <c r="H692" s="359"/>
      <c r="I692" s="1"/>
      <c r="J692" s="359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359"/>
      <c r="E693" s="1"/>
      <c r="F693" s="359"/>
      <c r="G693" s="1"/>
      <c r="H693" s="359"/>
      <c r="I693" s="1"/>
      <c r="J693" s="359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359"/>
      <c r="E694" s="1"/>
      <c r="F694" s="359"/>
      <c r="G694" s="1"/>
      <c r="H694" s="359"/>
      <c r="I694" s="1"/>
      <c r="J694" s="359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359"/>
      <c r="E695" s="1"/>
      <c r="F695" s="359"/>
      <c r="G695" s="1"/>
      <c r="H695" s="359"/>
      <c r="I695" s="1"/>
      <c r="J695" s="359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359"/>
      <c r="E696" s="1"/>
      <c r="F696" s="359"/>
      <c r="G696" s="1"/>
      <c r="H696" s="359"/>
      <c r="I696" s="1"/>
      <c r="J696" s="359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359"/>
      <c r="E697" s="1"/>
      <c r="F697" s="359"/>
      <c r="G697" s="1"/>
      <c r="H697" s="359"/>
      <c r="I697" s="1"/>
      <c r="J697" s="359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359"/>
      <c r="E698" s="1"/>
      <c r="F698" s="359"/>
      <c r="G698" s="1"/>
      <c r="H698" s="359"/>
      <c r="I698" s="1"/>
      <c r="J698" s="359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359"/>
      <c r="E699" s="1"/>
      <c r="F699" s="359"/>
      <c r="G699" s="1"/>
      <c r="H699" s="359"/>
      <c r="I699" s="1"/>
      <c r="J699" s="359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359"/>
      <c r="E700" s="1"/>
      <c r="F700" s="359"/>
      <c r="G700" s="1"/>
      <c r="H700" s="359"/>
      <c r="I700" s="1"/>
      <c r="J700" s="359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359"/>
      <c r="E701" s="1"/>
      <c r="F701" s="359"/>
      <c r="G701" s="1"/>
      <c r="H701" s="359"/>
      <c r="I701" s="1"/>
      <c r="J701" s="359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359"/>
      <c r="E702" s="1"/>
      <c r="F702" s="359"/>
      <c r="G702" s="1"/>
      <c r="H702" s="359"/>
      <c r="I702" s="1"/>
      <c r="J702" s="359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359"/>
      <c r="E703" s="1"/>
      <c r="F703" s="359"/>
      <c r="G703" s="1"/>
      <c r="H703" s="359"/>
      <c r="I703" s="1"/>
      <c r="J703" s="359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359"/>
      <c r="E704" s="1"/>
      <c r="F704" s="359"/>
      <c r="G704" s="1"/>
      <c r="H704" s="359"/>
      <c r="I704" s="1"/>
      <c r="J704" s="359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359"/>
      <c r="E705" s="1"/>
      <c r="F705" s="359"/>
      <c r="G705" s="1"/>
      <c r="H705" s="359"/>
      <c r="I705" s="1"/>
      <c r="J705" s="359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359"/>
      <c r="E706" s="1"/>
      <c r="F706" s="359"/>
      <c r="G706" s="1"/>
      <c r="H706" s="359"/>
      <c r="I706" s="1"/>
      <c r="J706" s="359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359"/>
      <c r="E707" s="1"/>
      <c r="F707" s="359"/>
      <c r="G707" s="1"/>
      <c r="H707" s="359"/>
      <c r="I707" s="1"/>
      <c r="J707" s="359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359"/>
      <c r="E708" s="1"/>
      <c r="F708" s="359"/>
      <c r="G708" s="1"/>
      <c r="H708" s="359"/>
      <c r="I708" s="1"/>
      <c r="J708" s="359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359"/>
      <c r="E709" s="1"/>
      <c r="F709" s="359"/>
      <c r="G709" s="1"/>
      <c r="H709" s="359"/>
      <c r="I709" s="1"/>
      <c r="J709" s="359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359"/>
      <c r="E710" s="1"/>
      <c r="F710" s="359"/>
      <c r="G710" s="1"/>
      <c r="H710" s="359"/>
      <c r="I710" s="1"/>
      <c r="J710" s="359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359"/>
      <c r="E711" s="1"/>
      <c r="F711" s="359"/>
      <c r="G711" s="1"/>
      <c r="H711" s="359"/>
      <c r="I711" s="1"/>
      <c r="J711" s="359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359"/>
      <c r="E712" s="1"/>
      <c r="F712" s="359"/>
      <c r="G712" s="1"/>
      <c r="H712" s="359"/>
      <c r="I712" s="1"/>
      <c r="J712" s="359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359"/>
      <c r="E713" s="1"/>
      <c r="F713" s="359"/>
      <c r="G713" s="1"/>
      <c r="H713" s="359"/>
      <c r="I713" s="1"/>
      <c r="J713" s="359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359"/>
      <c r="E714" s="1"/>
      <c r="F714" s="359"/>
      <c r="G714" s="1"/>
      <c r="H714" s="359"/>
      <c r="I714" s="1"/>
      <c r="J714" s="359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359"/>
      <c r="E715" s="1"/>
      <c r="F715" s="359"/>
      <c r="G715" s="1"/>
      <c r="H715" s="359"/>
      <c r="I715" s="1"/>
      <c r="J715" s="359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359"/>
      <c r="E716" s="1"/>
      <c r="F716" s="359"/>
      <c r="G716" s="1"/>
      <c r="H716" s="359"/>
      <c r="I716" s="1"/>
      <c r="J716" s="359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359"/>
      <c r="E717" s="1"/>
      <c r="F717" s="359"/>
      <c r="G717" s="1"/>
      <c r="H717" s="359"/>
      <c r="I717" s="1"/>
      <c r="J717" s="359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359"/>
      <c r="E718" s="1"/>
      <c r="F718" s="359"/>
      <c r="G718" s="1"/>
      <c r="H718" s="359"/>
      <c r="I718" s="1"/>
      <c r="J718" s="359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359"/>
      <c r="E719" s="1"/>
      <c r="F719" s="359"/>
      <c r="G719" s="1"/>
      <c r="H719" s="359"/>
      <c r="I719" s="1"/>
      <c r="J719" s="359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359"/>
      <c r="E720" s="1"/>
      <c r="F720" s="359"/>
      <c r="G720" s="1"/>
      <c r="H720" s="359"/>
      <c r="I720" s="1"/>
      <c r="J720" s="359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359"/>
      <c r="E721" s="1"/>
      <c r="F721" s="359"/>
      <c r="G721" s="1"/>
      <c r="H721" s="359"/>
      <c r="I721" s="1"/>
      <c r="J721" s="359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359"/>
      <c r="E722" s="1"/>
      <c r="F722" s="359"/>
      <c r="G722" s="1"/>
      <c r="H722" s="359"/>
      <c r="I722" s="1"/>
      <c r="J722" s="359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359"/>
      <c r="E723" s="1"/>
      <c r="F723" s="359"/>
      <c r="G723" s="1"/>
      <c r="H723" s="359"/>
      <c r="I723" s="1"/>
      <c r="J723" s="359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359"/>
      <c r="E724" s="1"/>
      <c r="F724" s="359"/>
      <c r="G724" s="1"/>
      <c r="H724" s="359"/>
      <c r="I724" s="1"/>
      <c r="J724" s="359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359"/>
      <c r="E725" s="1"/>
      <c r="F725" s="359"/>
      <c r="G725" s="1"/>
      <c r="H725" s="359"/>
      <c r="I725" s="1"/>
      <c r="J725" s="359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359"/>
      <c r="E726" s="1"/>
      <c r="F726" s="359"/>
      <c r="G726" s="1"/>
      <c r="H726" s="359"/>
      <c r="I726" s="1"/>
      <c r="J726" s="359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359"/>
      <c r="E727" s="1"/>
      <c r="F727" s="359"/>
      <c r="G727" s="1"/>
      <c r="H727" s="359"/>
      <c r="I727" s="1"/>
      <c r="J727" s="359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359"/>
      <c r="E728" s="1"/>
      <c r="F728" s="359"/>
      <c r="G728" s="1"/>
      <c r="H728" s="359"/>
      <c r="I728" s="1"/>
      <c r="J728" s="359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359"/>
      <c r="E729" s="1"/>
      <c r="F729" s="359"/>
      <c r="G729" s="1"/>
      <c r="H729" s="359"/>
      <c r="I729" s="1"/>
      <c r="J729" s="359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359"/>
      <c r="E730" s="1"/>
      <c r="F730" s="359"/>
      <c r="G730" s="1"/>
      <c r="H730" s="359"/>
      <c r="I730" s="1"/>
      <c r="J730" s="359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359"/>
      <c r="E731" s="1"/>
      <c r="F731" s="359"/>
      <c r="G731" s="1"/>
      <c r="H731" s="359"/>
      <c r="I731" s="1"/>
      <c r="J731" s="359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359"/>
      <c r="E732" s="1"/>
      <c r="F732" s="359"/>
      <c r="G732" s="1"/>
      <c r="H732" s="359"/>
      <c r="I732" s="1"/>
      <c r="J732" s="359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359"/>
      <c r="E733" s="1"/>
      <c r="F733" s="359"/>
      <c r="G733" s="1"/>
      <c r="H733" s="359"/>
      <c r="I733" s="1"/>
      <c r="J733" s="359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359"/>
      <c r="E734" s="1"/>
      <c r="F734" s="359"/>
      <c r="G734" s="1"/>
      <c r="H734" s="359"/>
      <c r="I734" s="1"/>
      <c r="J734" s="359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359"/>
      <c r="E735" s="1"/>
      <c r="F735" s="359"/>
      <c r="G735" s="1"/>
      <c r="H735" s="359"/>
      <c r="I735" s="1"/>
      <c r="J735" s="359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359"/>
      <c r="E736" s="1"/>
      <c r="F736" s="359"/>
      <c r="G736" s="1"/>
      <c r="H736" s="359"/>
      <c r="I736" s="1"/>
      <c r="J736" s="359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359"/>
      <c r="E737" s="1"/>
      <c r="F737" s="359"/>
      <c r="G737" s="1"/>
      <c r="H737" s="359"/>
      <c r="I737" s="1"/>
      <c r="J737" s="359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359"/>
      <c r="E738" s="1"/>
      <c r="F738" s="359"/>
      <c r="G738" s="1"/>
      <c r="H738" s="359"/>
      <c r="I738" s="1"/>
      <c r="J738" s="359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359"/>
      <c r="E739" s="1"/>
      <c r="F739" s="359"/>
      <c r="G739" s="1"/>
      <c r="H739" s="359"/>
      <c r="I739" s="1"/>
      <c r="J739" s="359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359"/>
      <c r="E740" s="1"/>
      <c r="F740" s="359"/>
      <c r="G740" s="1"/>
      <c r="H740" s="359"/>
      <c r="I740" s="1"/>
      <c r="J740" s="359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359"/>
      <c r="E741" s="1"/>
      <c r="F741" s="359"/>
      <c r="G741" s="1"/>
      <c r="H741" s="359"/>
      <c r="I741" s="1"/>
      <c r="J741" s="359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359"/>
      <c r="E742" s="1"/>
      <c r="F742" s="359"/>
      <c r="G742" s="1"/>
      <c r="H742" s="359"/>
      <c r="I742" s="1"/>
      <c r="J742" s="359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359"/>
      <c r="E743" s="1"/>
      <c r="F743" s="359"/>
      <c r="G743" s="1"/>
      <c r="H743" s="359"/>
      <c r="I743" s="1"/>
      <c r="J743" s="359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359"/>
      <c r="E744" s="1"/>
      <c r="F744" s="359"/>
      <c r="G744" s="1"/>
      <c r="H744" s="359"/>
      <c r="I744" s="1"/>
      <c r="J744" s="359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359"/>
      <c r="E745" s="1"/>
      <c r="F745" s="359"/>
      <c r="G745" s="1"/>
      <c r="H745" s="359"/>
      <c r="I745" s="1"/>
      <c r="J745" s="359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359"/>
      <c r="E746" s="1"/>
      <c r="F746" s="359"/>
      <c r="G746" s="1"/>
      <c r="H746" s="359"/>
      <c r="I746" s="1"/>
      <c r="J746" s="359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359"/>
      <c r="E747" s="1"/>
      <c r="F747" s="359"/>
      <c r="G747" s="1"/>
      <c r="H747" s="359"/>
      <c r="I747" s="1"/>
      <c r="J747" s="359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359"/>
      <c r="E748" s="1"/>
      <c r="F748" s="359"/>
      <c r="G748" s="1"/>
      <c r="H748" s="359"/>
      <c r="I748" s="1"/>
      <c r="J748" s="359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359"/>
      <c r="E749" s="1"/>
      <c r="F749" s="359"/>
      <c r="G749" s="1"/>
      <c r="H749" s="359"/>
      <c r="I749" s="1"/>
      <c r="J749" s="359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359"/>
      <c r="E750" s="1"/>
      <c r="F750" s="359"/>
      <c r="G750" s="1"/>
      <c r="H750" s="359"/>
      <c r="I750" s="1"/>
      <c r="J750" s="359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359"/>
      <c r="E751" s="1"/>
      <c r="F751" s="359"/>
      <c r="G751" s="1"/>
      <c r="H751" s="359"/>
      <c r="I751" s="1"/>
      <c r="J751" s="359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359"/>
      <c r="E752" s="1"/>
      <c r="F752" s="359"/>
      <c r="G752" s="1"/>
      <c r="H752" s="359"/>
      <c r="I752" s="1"/>
      <c r="J752" s="359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359"/>
      <c r="E753" s="1"/>
      <c r="F753" s="359"/>
      <c r="G753" s="1"/>
      <c r="H753" s="359"/>
      <c r="I753" s="1"/>
      <c r="J753" s="359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359"/>
      <c r="E754" s="1"/>
      <c r="F754" s="359"/>
      <c r="G754" s="1"/>
      <c r="H754" s="359"/>
      <c r="I754" s="1"/>
      <c r="J754" s="359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359"/>
      <c r="E755" s="1"/>
      <c r="F755" s="359"/>
      <c r="G755" s="1"/>
      <c r="H755" s="359"/>
      <c r="I755" s="1"/>
      <c r="J755" s="359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359"/>
      <c r="E756" s="1"/>
      <c r="F756" s="359"/>
      <c r="G756" s="1"/>
      <c r="H756" s="359"/>
      <c r="I756" s="1"/>
      <c r="J756" s="359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359"/>
      <c r="E757" s="1"/>
      <c r="F757" s="359"/>
      <c r="G757" s="1"/>
      <c r="H757" s="359"/>
      <c r="I757" s="1"/>
      <c r="J757" s="359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359"/>
      <c r="E758" s="1"/>
      <c r="F758" s="359"/>
      <c r="G758" s="1"/>
      <c r="H758" s="359"/>
      <c r="I758" s="1"/>
      <c r="J758" s="359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359"/>
      <c r="E759" s="1"/>
      <c r="F759" s="359"/>
      <c r="G759" s="1"/>
      <c r="H759" s="359"/>
      <c r="I759" s="1"/>
      <c r="J759" s="359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359"/>
      <c r="E760" s="1"/>
      <c r="F760" s="359"/>
      <c r="G760" s="1"/>
      <c r="H760" s="359"/>
      <c r="I760" s="1"/>
      <c r="J760" s="359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359"/>
      <c r="E761" s="1"/>
      <c r="F761" s="359"/>
      <c r="G761" s="1"/>
      <c r="H761" s="359"/>
      <c r="I761" s="1"/>
      <c r="J761" s="359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359"/>
      <c r="E762" s="1"/>
      <c r="F762" s="359"/>
      <c r="G762" s="1"/>
      <c r="H762" s="359"/>
      <c r="I762" s="1"/>
      <c r="J762" s="359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359"/>
      <c r="E763" s="1"/>
      <c r="F763" s="359"/>
      <c r="G763" s="1"/>
      <c r="H763" s="359"/>
      <c r="I763" s="1"/>
      <c r="J763" s="359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359"/>
      <c r="E764" s="1"/>
      <c r="F764" s="359"/>
      <c r="G764" s="1"/>
      <c r="H764" s="359"/>
      <c r="I764" s="1"/>
      <c r="J764" s="359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359"/>
      <c r="E765" s="1"/>
      <c r="F765" s="359"/>
      <c r="G765" s="1"/>
      <c r="H765" s="359"/>
      <c r="I765" s="1"/>
      <c r="J765" s="359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359"/>
      <c r="E766" s="1"/>
      <c r="F766" s="359"/>
      <c r="G766" s="1"/>
      <c r="H766" s="359"/>
      <c r="I766" s="1"/>
      <c r="J766" s="359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359"/>
      <c r="E767" s="1"/>
      <c r="F767" s="359"/>
      <c r="G767" s="1"/>
      <c r="H767" s="359"/>
      <c r="I767" s="1"/>
      <c r="J767" s="359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359"/>
      <c r="E768" s="1"/>
      <c r="F768" s="359"/>
      <c r="G768" s="1"/>
      <c r="H768" s="359"/>
      <c r="I768" s="1"/>
      <c r="J768" s="359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359"/>
      <c r="E769" s="1"/>
      <c r="F769" s="359"/>
      <c r="G769" s="1"/>
      <c r="H769" s="359"/>
      <c r="I769" s="1"/>
      <c r="J769" s="359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359"/>
      <c r="E770" s="1"/>
      <c r="F770" s="359"/>
      <c r="G770" s="1"/>
      <c r="H770" s="359"/>
      <c r="I770" s="1"/>
      <c r="J770" s="359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359"/>
      <c r="E771" s="1"/>
      <c r="F771" s="359"/>
      <c r="G771" s="1"/>
      <c r="H771" s="359"/>
      <c r="I771" s="1"/>
      <c r="J771" s="359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359"/>
      <c r="E772" s="1"/>
      <c r="F772" s="359"/>
      <c r="G772" s="1"/>
      <c r="H772" s="359"/>
      <c r="I772" s="1"/>
      <c r="J772" s="359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359"/>
      <c r="E773" s="1"/>
      <c r="F773" s="359"/>
      <c r="G773" s="1"/>
      <c r="H773" s="359"/>
      <c r="I773" s="1"/>
      <c r="J773" s="359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359"/>
      <c r="E774" s="1"/>
      <c r="F774" s="359"/>
      <c r="G774" s="1"/>
      <c r="H774" s="359"/>
      <c r="I774" s="1"/>
      <c r="J774" s="359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359"/>
      <c r="E775" s="1"/>
      <c r="F775" s="359"/>
      <c r="G775" s="1"/>
      <c r="H775" s="359"/>
      <c r="I775" s="1"/>
      <c r="J775" s="359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359"/>
      <c r="E776" s="1"/>
      <c r="F776" s="359"/>
      <c r="G776" s="1"/>
      <c r="H776" s="359"/>
      <c r="I776" s="1"/>
      <c r="J776" s="359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359"/>
      <c r="E777" s="1"/>
      <c r="F777" s="359"/>
      <c r="G777" s="1"/>
      <c r="H777" s="359"/>
      <c r="I777" s="1"/>
      <c r="J777" s="359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359"/>
      <c r="E778" s="1"/>
      <c r="F778" s="359"/>
      <c r="G778" s="1"/>
      <c r="H778" s="359"/>
      <c r="I778" s="1"/>
      <c r="J778" s="359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359"/>
      <c r="E779" s="1"/>
      <c r="F779" s="359"/>
      <c r="G779" s="1"/>
      <c r="H779" s="359"/>
      <c r="I779" s="1"/>
      <c r="J779" s="359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359"/>
      <c r="E780" s="1"/>
      <c r="F780" s="359"/>
      <c r="G780" s="1"/>
      <c r="H780" s="359"/>
      <c r="I780" s="1"/>
      <c r="J780" s="359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359"/>
      <c r="E781" s="1"/>
      <c r="F781" s="359"/>
      <c r="G781" s="1"/>
      <c r="H781" s="359"/>
      <c r="I781" s="1"/>
      <c r="J781" s="359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359"/>
      <c r="E782" s="1"/>
      <c r="F782" s="359"/>
      <c r="G782" s="1"/>
      <c r="H782" s="359"/>
      <c r="I782" s="1"/>
      <c r="J782" s="359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359"/>
      <c r="E783" s="1"/>
      <c r="F783" s="359"/>
      <c r="G783" s="1"/>
      <c r="H783" s="359"/>
      <c r="I783" s="1"/>
      <c r="J783" s="359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359"/>
      <c r="E784" s="1"/>
      <c r="F784" s="359"/>
      <c r="G784" s="1"/>
      <c r="H784" s="359"/>
      <c r="I784" s="1"/>
      <c r="J784" s="359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359"/>
      <c r="E785" s="1"/>
      <c r="F785" s="359"/>
      <c r="G785" s="1"/>
      <c r="H785" s="359"/>
      <c r="I785" s="1"/>
      <c r="J785" s="359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359"/>
      <c r="E786" s="1"/>
      <c r="F786" s="359"/>
      <c r="G786" s="1"/>
      <c r="H786" s="359"/>
      <c r="I786" s="1"/>
      <c r="J786" s="359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359"/>
      <c r="E787" s="1"/>
      <c r="F787" s="359"/>
      <c r="G787" s="1"/>
      <c r="H787" s="359"/>
      <c r="I787" s="1"/>
      <c r="J787" s="359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359"/>
      <c r="E788" s="1"/>
      <c r="F788" s="359"/>
      <c r="G788" s="1"/>
      <c r="H788" s="359"/>
      <c r="I788" s="1"/>
      <c r="J788" s="359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359"/>
      <c r="E789" s="1"/>
      <c r="F789" s="359"/>
      <c r="G789" s="1"/>
      <c r="H789" s="359"/>
      <c r="I789" s="1"/>
      <c r="J789" s="359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359"/>
      <c r="E790" s="1"/>
      <c r="F790" s="359"/>
      <c r="G790" s="1"/>
      <c r="H790" s="359"/>
      <c r="I790" s="1"/>
      <c r="J790" s="359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359"/>
      <c r="E791" s="1"/>
      <c r="F791" s="359"/>
      <c r="G791" s="1"/>
      <c r="H791" s="359"/>
      <c r="I791" s="1"/>
      <c r="J791" s="359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359"/>
      <c r="E792" s="1"/>
      <c r="F792" s="359"/>
      <c r="G792" s="1"/>
      <c r="H792" s="359"/>
      <c r="I792" s="1"/>
      <c r="J792" s="359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359"/>
      <c r="E793" s="1"/>
      <c r="F793" s="359"/>
      <c r="G793" s="1"/>
      <c r="H793" s="359"/>
      <c r="I793" s="1"/>
      <c r="J793" s="359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359"/>
      <c r="E794" s="1"/>
      <c r="F794" s="359"/>
      <c r="G794" s="1"/>
      <c r="H794" s="359"/>
      <c r="I794" s="1"/>
      <c r="J794" s="359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359"/>
      <c r="E795" s="1"/>
      <c r="F795" s="359"/>
      <c r="G795" s="1"/>
      <c r="H795" s="359"/>
      <c r="I795" s="1"/>
      <c r="J795" s="359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359"/>
      <c r="E796" s="1"/>
      <c r="F796" s="359"/>
      <c r="G796" s="1"/>
      <c r="H796" s="359"/>
      <c r="I796" s="1"/>
      <c r="J796" s="359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359"/>
      <c r="E797" s="1"/>
      <c r="F797" s="359"/>
      <c r="G797" s="1"/>
      <c r="H797" s="359"/>
      <c r="I797" s="1"/>
      <c r="J797" s="359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359"/>
      <c r="E798" s="1"/>
      <c r="F798" s="359"/>
      <c r="G798" s="1"/>
      <c r="H798" s="359"/>
      <c r="I798" s="1"/>
      <c r="J798" s="359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359"/>
      <c r="E799" s="1"/>
      <c r="F799" s="359"/>
      <c r="G799" s="1"/>
      <c r="H799" s="359"/>
      <c r="I799" s="1"/>
      <c r="J799" s="359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359"/>
      <c r="E800" s="1"/>
      <c r="F800" s="359"/>
      <c r="G800" s="1"/>
      <c r="H800" s="359"/>
      <c r="I800" s="1"/>
      <c r="J800" s="359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359"/>
      <c r="E801" s="1"/>
      <c r="F801" s="359"/>
      <c r="G801" s="1"/>
      <c r="H801" s="359"/>
      <c r="I801" s="1"/>
      <c r="J801" s="359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359"/>
      <c r="E802" s="1"/>
      <c r="F802" s="359"/>
      <c r="G802" s="1"/>
      <c r="H802" s="359"/>
      <c r="I802" s="1"/>
      <c r="J802" s="359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359"/>
      <c r="E803" s="1"/>
      <c r="F803" s="359"/>
      <c r="G803" s="1"/>
      <c r="H803" s="359"/>
      <c r="I803" s="1"/>
      <c r="J803" s="359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359"/>
      <c r="E804" s="1"/>
      <c r="F804" s="359"/>
      <c r="G804" s="1"/>
      <c r="H804" s="359"/>
      <c r="I804" s="1"/>
      <c r="J804" s="359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359"/>
      <c r="E805" s="1"/>
      <c r="F805" s="359"/>
      <c r="G805" s="1"/>
      <c r="H805" s="359"/>
      <c r="I805" s="1"/>
      <c r="J805" s="359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359"/>
      <c r="E806" s="1"/>
      <c r="F806" s="359"/>
      <c r="G806" s="1"/>
      <c r="H806" s="359"/>
      <c r="I806" s="1"/>
      <c r="J806" s="359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359"/>
      <c r="E807" s="1"/>
      <c r="F807" s="359"/>
      <c r="G807" s="1"/>
      <c r="H807" s="359"/>
      <c r="I807" s="1"/>
      <c r="J807" s="359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359"/>
      <c r="E808" s="1"/>
      <c r="F808" s="359"/>
      <c r="G808" s="1"/>
      <c r="H808" s="359"/>
      <c r="I808" s="1"/>
      <c r="J808" s="359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359"/>
      <c r="E809" s="1"/>
      <c r="F809" s="359"/>
      <c r="G809" s="1"/>
      <c r="H809" s="359"/>
      <c r="I809" s="1"/>
      <c r="J809" s="359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359"/>
      <c r="E810" s="1"/>
      <c r="F810" s="359"/>
      <c r="G810" s="1"/>
      <c r="H810" s="359"/>
      <c r="I810" s="1"/>
      <c r="J810" s="359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359"/>
      <c r="E811" s="1"/>
      <c r="F811" s="359"/>
      <c r="G811" s="1"/>
      <c r="H811" s="359"/>
      <c r="I811" s="1"/>
      <c r="J811" s="359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359"/>
      <c r="E812" s="1"/>
      <c r="F812" s="359"/>
      <c r="G812" s="1"/>
      <c r="H812" s="359"/>
      <c r="I812" s="1"/>
      <c r="J812" s="359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359"/>
      <c r="E813" s="1"/>
      <c r="F813" s="359"/>
      <c r="G813" s="1"/>
      <c r="H813" s="359"/>
      <c r="I813" s="1"/>
      <c r="J813" s="359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359"/>
      <c r="E814" s="1"/>
      <c r="F814" s="359"/>
      <c r="G814" s="1"/>
      <c r="H814" s="359"/>
      <c r="I814" s="1"/>
      <c r="J814" s="359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359"/>
      <c r="E815" s="1"/>
      <c r="F815" s="359"/>
      <c r="G815" s="1"/>
      <c r="H815" s="359"/>
      <c r="I815" s="1"/>
      <c r="J815" s="359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359"/>
      <c r="E816" s="1"/>
      <c r="F816" s="359"/>
      <c r="G816" s="1"/>
      <c r="H816" s="359"/>
      <c r="I816" s="1"/>
      <c r="J816" s="359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359"/>
      <c r="E817" s="1"/>
      <c r="F817" s="359"/>
      <c r="G817" s="1"/>
      <c r="H817" s="359"/>
      <c r="I817" s="1"/>
      <c r="J817" s="359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359"/>
      <c r="E818" s="1"/>
      <c r="F818" s="359"/>
      <c r="G818" s="1"/>
      <c r="H818" s="359"/>
      <c r="I818" s="1"/>
      <c r="J818" s="359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359"/>
      <c r="E819" s="1"/>
      <c r="F819" s="359"/>
      <c r="G819" s="1"/>
      <c r="H819" s="359"/>
      <c r="I819" s="1"/>
      <c r="J819" s="359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359"/>
      <c r="E820" s="1"/>
      <c r="F820" s="359"/>
      <c r="G820" s="1"/>
      <c r="H820" s="359"/>
      <c r="I820" s="1"/>
      <c r="J820" s="359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359"/>
      <c r="E821" s="1"/>
      <c r="F821" s="359"/>
      <c r="G821" s="1"/>
      <c r="H821" s="359"/>
      <c r="I821" s="1"/>
      <c r="J821" s="359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359"/>
      <c r="E822" s="1"/>
      <c r="F822" s="359"/>
      <c r="G822" s="1"/>
      <c r="H822" s="359"/>
      <c r="I822" s="1"/>
      <c r="J822" s="359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359"/>
      <c r="E823" s="1"/>
      <c r="F823" s="359"/>
      <c r="G823" s="1"/>
      <c r="H823" s="359"/>
      <c r="I823" s="1"/>
      <c r="J823" s="359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359"/>
      <c r="E824" s="1"/>
      <c r="F824" s="359"/>
      <c r="G824" s="1"/>
      <c r="H824" s="359"/>
      <c r="I824" s="1"/>
      <c r="J824" s="359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359"/>
      <c r="E825" s="1"/>
      <c r="F825" s="359"/>
      <c r="G825" s="1"/>
      <c r="H825" s="359"/>
      <c r="I825" s="1"/>
      <c r="J825" s="359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359"/>
      <c r="E826" s="1"/>
      <c r="F826" s="359"/>
      <c r="G826" s="1"/>
      <c r="H826" s="359"/>
      <c r="I826" s="1"/>
      <c r="J826" s="359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359"/>
      <c r="E827" s="1"/>
      <c r="F827" s="359"/>
      <c r="G827" s="1"/>
      <c r="H827" s="359"/>
      <c r="I827" s="1"/>
      <c r="J827" s="359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359"/>
      <c r="E828" s="1"/>
      <c r="F828" s="359"/>
      <c r="G828" s="1"/>
      <c r="H828" s="359"/>
      <c r="I828" s="1"/>
      <c r="J828" s="359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359"/>
      <c r="E829" s="1"/>
      <c r="F829" s="359"/>
      <c r="G829" s="1"/>
      <c r="H829" s="359"/>
      <c r="I829" s="1"/>
      <c r="J829" s="359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359"/>
      <c r="E830" s="1"/>
      <c r="F830" s="359"/>
      <c r="G830" s="1"/>
      <c r="H830" s="359"/>
      <c r="I830" s="1"/>
      <c r="J830" s="359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359"/>
      <c r="E831" s="1"/>
      <c r="F831" s="359"/>
      <c r="G831" s="1"/>
      <c r="H831" s="359"/>
      <c r="I831" s="1"/>
      <c r="J831" s="359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359"/>
      <c r="E832" s="1"/>
      <c r="F832" s="359"/>
      <c r="G832" s="1"/>
      <c r="H832" s="359"/>
      <c r="I832" s="1"/>
      <c r="J832" s="359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359"/>
      <c r="E833" s="1"/>
      <c r="F833" s="359"/>
      <c r="G833" s="1"/>
      <c r="H833" s="359"/>
      <c r="I833" s="1"/>
      <c r="J833" s="359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359"/>
      <c r="E834" s="1"/>
      <c r="F834" s="359"/>
      <c r="G834" s="1"/>
      <c r="H834" s="359"/>
      <c r="I834" s="1"/>
      <c r="J834" s="359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359"/>
      <c r="E835" s="1"/>
      <c r="F835" s="359"/>
      <c r="G835" s="1"/>
      <c r="H835" s="359"/>
      <c r="I835" s="1"/>
      <c r="J835" s="359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359"/>
      <c r="E836" s="1"/>
      <c r="F836" s="359"/>
      <c r="G836" s="1"/>
      <c r="H836" s="359"/>
      <c r="I836" s="1"/>
      <c r="J836" s="359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359"/>
      <c r="E837" s="1"/>
      <c r="F837" s="359"/>
      <c r="G837" s="1"/>
      <c r="H837" s="359"/>
      <c r="I837" s="1"/>
      <c r="J837" s="359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359"/>
      <c r="E838" s="1"/>
      <c r="F838" s="359"/>
      <c r="G838" s="1"/>
      <c r="H838" s="359"/>
      <c r="I838" s="1"/>
      <c r="J838" s="359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359"/>
      <c r="E839" s="1"/>
      <c r="F839" s="359"/>
      <c r="G839" s="1"/>
      <c r="H839" s="359"/>
      <c r="I839" s="1"/>
      <c r="J839" s="359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359"/>
      <c r="E840" s="1"/>
      <c r="F840" s="359"/>
      <c r="G840" s="1"/>
      <c r="H840" s="359"/>
      <c r="I840" s="1"/>
      <c r="J840" s="359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359"/>
      <c r="E841" s="1"/>
      <c r="F841" s="359"/>
      <c r="G841" s="1"/>
      <c r="H841" s="359"/>
      <c r="I841" s="1"/>
      <c r="J841" s="359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359"/>
      <c r="E842" s="1"/>
      <c r="F842" s="359"/>
      <c r="G842" s="1"/>
      <c r="H842" s="359"/>
      <c r="I842" s="1"/>
      <c r="J842" s="359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359"/>
      <c r="E843" s="1"/>
      <c r="F843" s="359"/>
      <c r="G843" s="1"/>
      <c r="H843" s="359"/>
      <c r="I843" s="1"/>
      <c r="J843" s="359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359"/>
      <c r="E844" s="1"/>
      <c r="F844" s="359"/>
      <c r="G844" s="1"/>
      <c r="H844" s="359"/>
      <c r="I844" s="1"/>
      <c r="J844" s="359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359"/>
      <c r="E845" s="1"/>
      <c r="F845" s="359"/>
      <c r="G845" s="1"/>
      <c r="H845" s="359"/>
      <c r="I845" s="1"/>
      <c r="J845" s="359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359"/>
      <c r="E846" s="1"/>
      <c r="F846" s="359"/>
      <c r="G846" s="1"/>
      <c r="H846" s="359"/>
      <c r="I846" s="1"/>
      <c r="J846" s="359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359"/>
      <c r="E847" s="1"/>
      <c r="F847" s="359"/>
      <c r="G847" s="1"/>
      <c r="H847" s="359"/>
      <c r="I847" s="1"/>
      <c r="J847" s="359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359"/>
      <c r="E848" s="1"/>
      <c r="F848" s="359"/>
      <c r="G848" s="1"/>
      <c r="H848" s="359"/>
      <c r="I848" s="1"/>
      <c r="J848" s="359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359"/>
      <c r="E849" s="1"/>
      <c r="F849" s="359"/>
      <c r="G849" s="1"/>
      <c r="H849" s="359"/>
      <c r="I849" s="1"/>
      <c r="J849" s="359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359"/>
      <c r="E850" s="1"/>
      <c r="F850" s="359"/>
      <c r="G850" s="1"/>
      <c r="H850" s="359"/>
      <c r="I850" s="1"/>
      <c r="J850" s="359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359"/>
      <c r="E851" s="1"/>
      <c r="F851" s="359"/>
      <c r="G851" s="1"/>
      <c r="H851" s="359"/>
      <c r="I851" s="1"/>
      <c r="J851" s="359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359"/>
      <c r="E852" s="1"/>
      <c r="F852" s="359"/>
      <c r="G852" s="1"/>
      <c r="H852" s="359"/>
      <c r="I852" s="1"/>
      <c r="J852" s="359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359"/>
      <c r="E853" s="1"/>
      <c r="F853" s="359"/>
      <c r="G853" s="1"/>
      <c r="H853" s="359"/>
      <c r="I853" s="1"/>
      <c r="J853" s="359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359"/>
      <c r="E854" s="1"/>
      <c r="F854" s="359"/>
      <c r="G854" s="1"/>
      <c r="H854" s="359"/>
      <c r="I854" s="1"/>
      <c r="J854" s="359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359"/>
      <c r="E855" s="1"/>
      <c r="F855" s="359"/>
      <c r="G855" s="1"/>
      <c r="H855" s="359"/>
      <c r="I855" s="1"/>
      <c r="J855" s="359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359"/>
      <c r="E856" s="1"/>
      <c r="F856" s="359"/>
      <c r="G856" s="1"/>
      <c r="H856" s="359"/>
      <c r="I856" s="1"/>
      <c r="J856" s="359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359"/>
      <c r="E857" s="1"/>
      <c r="F857" s="359"/>
      <c r="G857" s="1"/>
      <c r="H857" s="359"/>
      <c r="I857" s="1"/>
      <c r="J857" s="359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359"/>
      <c r="E858" s="1"/>
      <c r="F858" s="359"/>
      <c r="G858" s="1"/>
      <c r="H858" s="359"/>
      <c r="I858" s="1"/>
      <c r="J858" s="359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359"/>
      <c r="E859" s="1"/>
      <c r="F859" s="359"/>
      <c r="G859" s="1"/>
      <c r="H859" s="359"/>
      <c r="I859" s="1"/>
      <c r="J859" s="359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359"/>
      <c r="E860" s="1"/>
      <c r="F860" s="359"/>
      <c r="G860" s="1"/>
      <c r="H860" s="359"/>
      <c r="I860" s="1"/>
      <c r="J860" s="359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359"/>
      <c r="E861" s="1"/>
      <c r="F861" s="359"/>
      <c r="G861" s="1"/>
      <c r="H861" s="359"/>
      <c r="I861" s="1"/>
      <c r="J861" s="359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359"/>
      <c r="E862" s="1"/>
      <c r="F862" s="359"/>
      <c r="G862" s="1"/>
      <c r="H862" s="359"/>
      <c r="I862" s="1"/>
      <c r="J862" s="359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359"/>
      <c r="E863" s="1"/>
      <c r="F863" s="359"/>
      <c r="G863" s="1"/>
      <c r="H863" s="359"/>
      <c r="I863" s="1"/>
      <c r="J863" s="359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359"/>
      <c r="E864" s="1"/>
      <c r="F864" s="359"/>
      <c r="G864" s="1"/>
      <c r="H864" s="359"/>
      <c r="I864" s="1"/>
      <c r="J864" s="359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359"/>
      <c r="E865" s="1"/>
      <c r="F865" s="359"/>
      <c r="G865" s="1"/>
      <c r="H865" s="359"/>
      <c r="I865" s="1"/>
      <c r="J865" s="359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359"/>
      <c r="E866" s="1"/>
      <c r="F866" s="359"/>
      <c r="G866" s="1"/>
      <c r="H866" s="359"/>
      <c r="I866" s="1"/>
      <c r="J866" s="359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359"/>
      <c r="E867" s="1"/>
      <c r="F867" s="359"/>
      <c r="G867" s="1"/>
      <c r="H867" s="359"/>
      <c r="I867" s="1"/>
      <c r="J867" s="359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359"/>
      <c r="E868" s="1"/>
      <c r="F868" s="359"/>
      <c r="G868" s="1"/>
      <c r="H868" s="359"/>
      <c r="I868" s="1"/>
      <c r="J868" s="359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359"/>
      <c r="E869" s="1"/>
      <c r="F869" s="359"/>
      <c r="G869" s="1"/>
      <c r="H869" s="359"/>
      <c r="I869" s="1"/>
      <c r="J869" s="359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359"/>
      <c r="E870" s="1"/>
      <c r="F870" s="359"/>
      <c r="G870" s="1"/>
      <c r="H870" s="359"/>
      <c r="I870" s="1"/>
      <c r="J870" s="359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359"/>
      <c r="E871" s="1"/>
      <c r="F871" s="359"/>
      <c r="G871" s="1"/>
      <c r="H871" s="359"/>
      <c r="I871" s="1"/>
      <c r="J871" s="359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359"/>
      <c r="E872" s="1"/>
      <c r="F872" s="359"/>
      <c r="G872" s="1"/>
      <c r="H872" s="359"/>
      <c r="I872" s="1"/>
      <c r="J872" s="359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359"/>
      <c r="E873" s="1"/>
      <c r="F873" s="359"/>
      <c r="G873" s="1"/>
      <c r="H873" s="359"/>
      <c r="I873" s="1"/>
      <c r="J873" s="359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359"/>
      <c r="E874" s="1"/>
      <c r="F874" s="359"/>
      <c r="G874" s="1"/>
      <c r="H874" s="359"/>
      <c r="I874" s="1"/>
      <c r="J874" s="359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359"/>
      <c r="E875" s="1"/>
      <c r="F875" s="359"/>
      <c r="G875" s="1"/>
      <c r="H875" s="359"/>
      <c r="I875" s="1"/>
      <c r="J875" s="359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359"/>
      <c r="E876" s="1"/>
      <c r="F876" s="359"/>
      <c r="G876" s="1"/>
      <c r="H876" s="359"/>
      <c r="I876" s="1"/>
      <c r="J876" s="359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359"/>
      <c r="E877" s="1"/>
      <c r="F877" s="359"/>
      <c r="G877" s="1"/>
      <c r="H877" s="359"/>
      <c r="I877" s="1"/>
      <c r="J877" s="359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359"/>
      <c r="E878" s="1"/>
      <c r="F878" s="359"/>
      <c r="G878" s="1"/>
      <c r="H878" s="359"/>
      <c r="I878" s="1"/>
      <c r="J878" s="359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359"/>
      <c r="E879" s="1"/>
      <c r="F879" s="359"/>
      <c r="G879" s="1"/>
      <c r="H879" s="359"/>
      <c r="I879" s="1"/>
      <c r="J879" s="359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359"/>
      <c r="E880" s="1"/>
      <c r="F880" s="359"/>
      <c r="G880" s="1"/>
      <c r="H880" s="359"/>
      <c r="I880" s="1"/>
      <c r="J880" s="359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359"/>
      <c r="E881" s="1"/>
      <c r="F881" s="359"/>
      <c r="G881" s="1"/>
      <c r="H881" s="359"/>
      <c r="I881" s="1"/>
      <c r="J881" s="359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359"/>
      <c r="E882" s="1"/>
      <c r="F882" s="359"/>
      <c r="G882" s="1"/>
      <c r="H882" s="359"/>
      <c r="I882" s="1"/>
      <c r="J882" s="359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359"/>
      <c r="E883" s="1"/>
      <c r="F883" s="359"/>
      <c r="G883" s="1"/>
      <c r="H883" s="359"/>
      <c r="I883" s="1"/>
      <c r="J883" s="359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359"/>
      <c r="E884" s="1"/>
      <c r="F884" s="359"/>
      <c r="G884" s="1"/>
      <c r="H884" s="359"/>
      <c r="I884" s="1"/>
      <c r="J884" s="359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359"/>
      <c r="E885" s="1"/>
      <c r="F885" s="359"/>
      <c r="G885" s="1"/>
      <c r="H885" s="359"/>
      <c r="I885" s="1"/>
      <c r="J885" s="359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359"/>
      <c r="E886" s="1"/>
      <c r="F886" s="359"/>
      <c r="G886" s="1"/>
      <c r="H886" s="359"/>
      <c r="I886" s="1"/>
      <c r="J886" s="359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359"/>
      <c r="E887" s="1"/>
      <c r="F887" s="359"/>
      <c r="G887" s="1"/>
      <c r="H887" s="359"/>
      <c r="I887" s="1"/>
      <c r="J887" s="359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359"/>
      <c r="E888" s="1"/>
      <c r="F888" s="359"/>
      <c r="G888" s="1"/>
      <c r="H888" s="359"/>
      <c r="I888" s="1"/>
      <c r="J888" s="359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359"/>
      <c r="E889" s="1"/>
      <c r="F889" s="359"/>
      <c r="G889" s="1"/>
      <c r="H889" s="359"/>
      <c r="I889" s="1"/>
      <c r="J889" s="359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359"/>
      <c r="E890" s="1"/>
      <c r="F890" s="359"/>
      <c r="G890" s="1"/>
      <c r="H890" s="359"/>
      <c r="I890" s="1"/>
      <c r="J890" s="359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359"/>
      <c r="E891" s="1"/>
      <c r="F891" s="359"/>
      <c r="G891" s="1"/>
      <c r="H891" s="359"/>
      <c r="I891" s="1"/>
      <c r="J891" s="359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359"/>
      <c r="E892" s="1"/>
      <c r="F892" s="359"/>
      <c r="G892" s="1"/>
      <c r="H892" s="359"/>
      <c r="I892" s="1"/>
      <c r="J892" s="359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359"/>
      <c r="E893" s="1"/>
      <c r="F893" s="359"/>
      <c r="G893" s="1"/>
      <c r="H893" s="359"/>
      <c r="I893" s="1"/>
      <c r="J893" s="359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359"/>
      <c r="E894" s="1"/>
      <c r="F894" s="359"/>
      <c r="G894" s="1"/>
      <c r="H894" s="359"/>
      <c r="I894" s="1"/>
      <c r="J894" s="359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359"/>
      <c r="E895" s="1"/>
      <c r="F895" s="359"/>
      <c r="G895" s="1"/>
      <c r="H895" s="359"/>
      <c r="I895" s="1"/>
      <c r="J895" s="359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359"/>
      <c r="E896" s="1"/>
      <c r="F896" s="359"/>
      <c r="G896" s="1"/>
      <c r="H896" s="359"/>
      <c r="I896" s="1"/>
      <c r="J896" s="359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359"/>
      <c r="E897" s="1"/>
      <c r="F897" s="359"/>
      <c r="G897" s="1"/>
      <c r="H897" s="359"/>
      <c r="I897" s="1"/>
      <c r="J897" s="359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359"/>
      <c r="E898" s="1"/>
      <c r="F898" s="359"/>
      <c r="G898" s="1"/>
      <c r="H898" s="359"/>
      <c r="I898" s="1"/>
      <c r="J898" s="359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359"/>
      <c r="E899" s="1"/>
      <c r="F899" s="359"/>
      <c r="G899" s="1"/>
      <c r="H899" s="359"/>
      <c r="I899" s="1"/>
      <c r="J899" s="359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359"/>
      <c r="E900" s="1"/>
      <c r="F900" s="359"/>
      <c r="G900" s="1"/>
      <c r="H900" s="359"/>
      <c r="I900" s="1"/>
      <c r="J900" s="359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359"/>
      <c r="E901" s="1"/>
      <c r="F901" s="359"/>
      <c r="G901" s="1"/>
      <c r="H901" s="359"/>
      <c r="I901" s="1"/>
      <c r="J901" s="359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359"/>
      <c r="E902" s="1"/>
      <c r="F902" s="359"/>
      <c r="G902" s="1"/>
      <c r="H902" s="359"/>
      <c r="I902" s="1"/>
      <c r="J902" s="359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359"/>
      <c r="E903" s="1"/>
      <c r="F903" s="359"/>
      <c r="G903" s="1"/>
      <c r="H903" s="359"/>
      <c r="I903" s="1"/>
      <c r="J903" s="359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359"/>
      <c r="E904" s="1"/>
      <c r="F904" s="359"/>
      <c r="G904" s="1"/>
      <c r="H904" s="359"/>
      <c r="I904" s="1"/>
      <c r="J904" s="359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359"/>
      <c r="E905" s="1"/>
      <c r="F905" s="359"/>
      <c r="G905" s="1"/>
      <c r="H905" s="359"/>
      <c r="I905" s="1"/>
      <c r="J905" s="359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359"/>
      <c r="E906" s="1"/>
      <c r="F906" s="359"/>
      <c r="G906" s="1"/>
      <c r="H906" s="359"/>
      <c r="I906" s="1"/>
      <c r="J906" s="359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359"/>
      <c r="E907" s="1"/>
      <c r="F907" s="359"/>
      <c r="G907" s="1"/>
      <c r="H907" s="359"/>
      <c r="I907" s="1"/>
      <c r="J907" s="359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359"/>
      <c r="E908" s="1"/>
      <c r="F908" s="359"/>
      <c r="G908" s="1"/>
      <c r="H908" s="359"/>
      <c r="I908" s="1"/>
      <c r="J908" s="359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359"/>
      <c r="E909" s="1"/>
      <c r="F909" s="359"/>
      <c r="G909" s="1"/>
      <c r="H909" s="359"/>
      <c r="I909" s="1"/>
      <c r="J909" s="359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359"/>
      <c r="E910" s="1"/>
      <c r="F910" s="359"/>
      <c r="G910" s="1"/>
      <c r="H910" s="359"/>
      <c r="I910" s="1"/>
      <c r="J910" s="359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359"/>
      <c r="E911" s="1"/>
      <c r="F911" s="359"/>
      <c r="G911" s="1"/>
      <c r="H911" s="359"/>
      <c r="I911" s="1"/>
      <c r="J911" s="359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359"/>
      <c r="E912" s="1"/>
      <c r="F912" s="359"/>
      <c r="G912" s="1"/>
      <c r="H912" s="359"/>
      <c r="I912" s="1"/>
      <c r="J912" s="359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359"/>
      <c r="E913" s="1"/>
      <c r="F913" s="359"/>
      <c r="G913" s="1"/>
      <c r="H913" s="359"/>
      <c r="I913" s="1"/>
      <c r="J913" s="359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359"/>
      <c r="E914" s="1"/>
      <c r="F914" s="359"/>
      <c r="G914" s="1"/>
      <c r="H914" s="359"/>
      <c r="I914" s="1"/>
      <c r="J914" s="359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359"/>
      <c r="E915" s="1"/>
      <c r="F915" s="359"/>
      <c r="G915" s="1"/>
      <c r="H915" s="359"/>
      <c r="I915" s="1"/>
      <c r="J915" s="359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359"/>
      <c r="E916" s="1"/>
      <c r="F916" s="359"/>
      <c r="G916" s="1"/>
      <c r="H916" s="359"/>
      <c r="I916" s="1"/>
      <c r="J916" s="359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359"/>
      <c r="E917" s="1"/>
      <c r="F917" s="359"/>
      <c r="G917" s="1"/>
      <c r="H917" s="359"/>
      <c r="I917" s="1"/>
      <c r="J917" s="359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359"/>
      <c r="E918" s="1"/>
      <c r="F918" s="359"/>
      <c r="G918" s="1"/>
      <c r="H918" s="359"/>
      <c r="I918" s="1"/>
      <c r="J918" s="359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359"/>
      <c r="E919" s="1"/>
      <c r="F919" s="359"/>
      <c r="G919" s="1"/>
      <c r="H919" s="359"/>
      <c r="I919" s="1"/>
      <c r="J919" s="359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359"/>
      <c r="E920" s="1"/>
      <c r="F920" s="359"/>
      <c r="G920" s="1"/>
      <c r="H920" s="359"/>
      <c r="I920" s="1"/>
      <c r="J920" s="359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359"/>
      <c r="E921" s="1"/>
      <c r="F921" s="359"/>
      <c r="G921" s="1"/>
      <c r="H921" s="359"/>
      <c r="I921" s="1"/>
      <c r="J921" s="359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359"/>
      <c r="E922" s="1"/>
      <c r="F922" s="359"/>
      <c r="G922" s="1"/>
      <c r="H922" s="359"/>
      <c r="I922" s="1"/>
      <c r="J922" s="359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359"/>
      <c r="E923" s="1"/>
      <c r="F923" s="359"/>
      <c r="G923" s="1"/>
      <c r="H923" s="359"/>
      <c r="I923" s="1"/>
      <c r="J923" s="359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359"/>
      <c r="E924" s="1"/>
      <c r="F924" s="359"/>
      <c r="G924" s="1"/>
      <c r="H924" s="359"/>
      <c r="I924" s="1"/>
      <c r="J924" s="359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359"/>
      <c r="E925" s="1"/>
      <c r="F925" s="359"/>
      <c r="G925" s="1"/>
      <c r="H925" s="359"/>
      <c r="I925" s="1"/>
      <c r="J925" s="359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359"/>
      <c r="E926" s="1"/>
      <c r="F926" s="359"/>
      <c r="G926" s="1"/>
      <c r="H926" s="359"/>
      <c r="I926" s="1"/>
      <c r="J926" s="359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359"/>
      <c r="E927" s="1"/>
      <c r="F927" s="359"/>
      <c r="G927" s="1"/>
      <c r="H927" s="359"/>
      <c r="I927" s="1"/>
      <c r="J927" s="359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359"/>
      <c r="E928" s="1"/>
      <c r="F928" s="359"/>
      <c r="G928" s="1"/>
      <c r="H928" s="359"/>
      <c r="I928" s="1"/>
      <c r="J928" s="359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359"/>
      <c r="E929" s="1"/>
      <c r="F929" s="359"/>
      <c r="G929" s="1"/>
      <c r="H929" s="359"/>
      <c r="I929" s="1"/>
      <c r="J929" s="359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359"/>
      <c r="E930" s="1"/>
      <c r="F930" s="359"/>
      <c r="G930" s="1"/>
      <c r="H930" s="359"/>
      <c r="I930" s="1"/>
      <c r="J930" s="359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359"/>
      <c r="E931" s="1"/>
      <c r="F931" s="359"/>
      <c r="G931" s="1"/>
      <c r="H931" s="359"/>
      <c r="I931" s="1"/>
      <c r="J931" s="359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359"/>
      <c r="E932" s="1"/>
      <c r="F932" s="359"/>
      <c r="G932" s="1"/>
      <c r="H932" s="359"/>
      <c r="I932" s="1"/>
      <c r="J932" s="359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359"/>
      <c r="E933" s="1"/>
      <c r="F933" s="359"/>
      <c r="G933" s="1"/>
      <c r="H933" s="359"/>
      <c r="I933" s="1"/>
      <c r="J933" s="359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359"/>
      <c r="E934" s="1"/>
      <c r="F934" s="359"/>
      <c r="G934" s="1"/>
      <c r="H934" s="359"/>
      <c r="I934" s="1"/>
      <c r="J934" s="359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359"/>
      <c r="E935" s="1"/>
      <c r="F935" s="359"/>
      <c r="G935" s="1"/>
      <c r="H935" s="359"/>
      <c r="I935" s="1"/>
      <c r="J935" s="359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359"/>
      <c r="E936" s="1"/>
      <c r="F936" s="359"/>
      <c r="G936" s="1"/>
      <c r="H936" s="359"/>
      <c r="I936" s="1"/>
      <c r="J936" s="359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359"/>
      <c r="E937" s="1"/>
      <c r="F937" s="359"/>
      <c r="G937" s="1"/>
      <c r="H937" s="359"/>
      <c r="I937" s="1"/>
      <c r="J937" s="359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359"/>
      <c r="E938" s="1"/>
      <c r="F938" s="359"/>
      <c r="G938" s="1"/>
      <c r="H938" s="359"/>
      <c r="I938" s="1"/>
      <c r="J938" s="359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359"/>
      <c r="E939" s="1"/>
      <c r="F939" s="359"/>
      <c r="G939" s="1"/>
      <c r="H939" s="359"/>
      <c r="I939" s="1"/>
      <c r="J939" s="359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359"/>
      <c r="E940" s="1"/>
      <c r="F940" s="359"/>
      <c r="G940" s="1"/>
      <c r="H940" s="359"/>
      <c r="I940" s="1"/>
      <c r="J940" s="359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359"/>
      <c r="E941" s="1"/>
      <c r="F941" s="359"/>
      <c r="G941" s="1"/>
      <c r="H941" s="359"/>
      <c r="I941" s="1"/>
      <c r="J941" s="359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359"/>
      <c r="E942" s="1"/>
      <c r="F942" s="359"/>
      <c r="G942" s="1"/>
      <c r="H942" s="359"/>
      <c r="I942" s="1"/>
      <c r="J942" s="359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359"/>
      <c r="E943" s="1"/>
      <c r="F943" s="359"/>
      <c r="G943" s="1"/>
      <c r="H943" s="359"/>
      <c r="I943" s="1"/>
      <c r="J943" s="359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359"/>
      <c r="E944" s="1"/>
      <c r="F944" s="359"/>
      <c r="G944" s="1"/>
      <c r="H944" s="359"/>
      <c r="I944" s="1"/>
      <c r="J944" s="359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359"/>
      <c r="E945" s="1"/>
      <c r="F945" s="359"/>
      <c r="G945" s="1"/>
      <c r="H945" s="359"/>
      <c r="I945" s="1"/>
      <c r="J945" s="359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359"/>
      <c r="E946" s="1"/>
      <c r="F946" s="359"/>
      <c r="G946" s="1"/>
      <c r="H946" s="359"/>
      <c r="I946" s="1"/>
      <c r="J946" s="359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359"/>
      <c r="E947" s="1"/>
      <c r="F947" s="359"/>
      <c r="G947" s="1"/>
      <c r="H947" s="359"/>
      <c r="I947" s="1"/>
      <c r="J947" s="359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359"/>
      <c r="E948" s="1"/>
      <c r="F948" s="359"/>
      <c r="G948" s="1"/>
      <c r="H948" s="359"/>
      <c r="I948" s="1"/>
      <c r="J948" s="359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359"/>
      <c r="E949" s="1"/>
      <c r="F949" s="359"/>
      <c r="G949" s="1"/>
      <c r="H949" s="359"/>
      <c r="I949" s="1"/>
      <c r="J949" s="359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359"/>
      <c r="E950" s="1"/>
      <c r="F950" s="359"/>
      <c r="G950" s="1"/>
      <c r="H950" s="359"/>
      <c r="I950" s="1"/>
      <c r="J950" s="359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359"/>
      <c r="E951" s="1"/>
      <c r="F951" s="359"/>
      <c r="G951" s="1"/>
      <c r="H951" s="359"/>
      <c r="I951" s="1"/>
      <c r="J951" s="359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359"/>
      <c r="E952" s="1"/>
      <c r="F952" s="359"/>
      <c r="G952" s="1"/>
      <c r="H952" s="359"/>
      <c r="I952" s="1"/>
      <c r="J952" s="359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359"/>
      <c r="E953" s="1"/>
      <c r="F953" s="359"/>
      <c r="G953" s="1"/>
      <c r="H953" s="359"/>
      <c r="I953" s="1"/>
      <c r="J953" s="359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359"/>
      <c r="E954" s="1"/>
      <c r="F954" s="359"/>
      <c r="G954" s="1"/>
      <c r="H954" s="359"/>
      <c r="I954" s="1"/>
      <c r="J954" s="359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359"/>
      <c r="E955" s="1"/>
      <c r="F955" s="359"/>
      <c r="G955" s="1"/>
      <c r="H955" s="359"/>
      <c r="I955" s="1"/>
      <c r="J955" s="359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359"/>
      <c r="E956" s="1"/>
      <c r="F956" s="359"/>
      <c r="G956" s="1"/>
      <c r="H956" s="359"/>
      <c r="I956" s="1"/>
      <c r="J956" s="359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359"/>
      <c r="E957" s="1"/>
      <c r="F957" s="359"/>
      <c r="G957" s="1"/>
      <c r="H957" s="359"/>
      <c r="I957" s="1"/>
      <c r="J957" s="359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359"/>
      <c r="E958" s="1"/>
      <c r="F958" s="359"/>
      <c r="G958" s="1"/>
      <c r="H958" s="359"/>
      <c r="I958" s="1"/>
      <c r="J958" s="359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359"/>
      <c r="E959" s="1"/>
      <c r="F959" s="359"/>
      <c r="G959" s="1"/>
      <c r="H959" s="359"/>
      <c r="I959" s="1"/>
      <c r="J959" s="359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359"/>
      <c r="E960" s="1"/>
      <c r="F960" s="359"/>
      <c r="G960" s="1"/>
      <c r="H960" s="359"/>
      <c r="I960" s="1"/>
      <c r="J960" s="359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359"/>
      <c r="E961" s="1"/>
      <c r="F961" s="359"/>
      <c r="G961" s="1"/>
      <c r="H961" s="359"/>
      <c r="I961" s="1"/>
      <c r="J961" s="359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359"/>
      <c r="E962" s="1"/>
      <c r="F962" s="359"/>
      <c r="G962" s="1"/>
      <c r="H962" s="359"/>
      <c r="I962" s="1"/>
      <c r="J962" s="359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359"/>
      <c r="E963" s="1"/>
      <c r="F963" s="359"/>
      <c r="G963" s="1"/>
      <c r="H963" s="359"/>
      <c r="I963" s="1"/>
      <c r="J963" s="359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359"/>
      <c r="E964" s="1"/>
      <c r="F964" s="359"/>
      <c r="G964" s="1"/>
      <c r="H964" s="359"/>
      <c r="I964" s="1"/>
      <c r="J964" s="359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359"/>
      <c r="E965" s="1"/>
      <c r="F965" s="359"/>
      <c r="G965" s="1"/>
      <c r="H965" s="359"/>
      <c r="I965" s="1"/>
      <c r="J965" s="359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359"/>
      <c r="E966" s="1"/>
      <c r="F966" s="359"/>
      <c r="G966" s="1"/>
      <c r="H966" s="359"/>
      <c r="I966" s="1"/>
      <c r="J966" s="359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359"/>
      <c r="E967" s="1"/>
      <c r="F967" s="359"/>
      <c r="G967" s="1"/>
      <c r="H967" s="359"/>
      <c r="I967" s="1"/>
      <c r="J967" s="359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359"/>
      <c r="E968" s="1"/>
      <c r="F968" s="359"/>
      <c r="G968" s="1"/>
      <c r="H968" s="359"/>
      <c r="I968" s="1"/>
      <c r="J968" s="359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359"/>
      <c r="E969" s="1"/>
      <c r="F969" s="359"/>
      <c r="G969" s="1"/>
      <c r="H969" s="359"/>
      <c r="I969" s="1"/>
      <c r="J969" s="359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359"/>
      <c r="E970" s="1"/>
      <c r="F970" s="359"/>
      <c r="G970" s="1"/>
      <c r="H970" s="359"/>
      <c r="I970" s="1"/>
      <c r="J970" s="359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359"/>
      <c r="E971" s="1"/>
      <c r="F971" s="359"/>
      <c r="G971" s="1"/>
      <c r="H971" s="359"/>
      <c r="I971" s="1"/>
      <c r="J971" s="359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359"/>
      <c r="E972" s="1"/>
      <c r="F972" s="359"/>
      <c r="G972" s="1"/>
      <c r="H972" s="359"/>
      <c r="I972" s="1"/>
      <c r="J972" s="359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359"/>
      <c r="E973" s="1"/>
      <c r="F973" s="359"/>
      <c r="G973" s="1"/>
      <c r="H973" s="359"/>
      <c r="I973" s="1"/>
      <c r="J973" s="359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359"/>
      <c r="E974" s="1"/>
      <c r="F974" s="359"/>
      <c r="G974" s="1"/>
      <c r="H974" s="359"/>
      <c r="I974" s="1"/>
      <c r="J974" s="359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359"/>
      <c r="E975" s="1"/>
      <c r="F975" s="359"/>
      <c r="G975" s="1"/>
      <c r="H975" s="359"/>
      <c r="I975" s="1"/>
      <c r="J975" s="359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359"/>
      <c r="E976" s="1"/>
      <c r="F976" s="359"/>
      <c r="G976" s="1"/>
      <c r="H976" s="359"/>
      <c r="I976" s="1"/>
      <c r="J976" s="359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359"/>
      <c r="E977" s="1"/>
      <c r="F977" s="359"/>
      <c r="G977" s="1"/>
      <c r="H977" s="359"/>
      <c r="I977" s="1"/>
      <c r="J977" s="359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359"/>
      <c r="E978" s="1"/>
      <c r="F978" s="359"/>
      <c r="G978" s="1"/>
      <c r="H978" s="359"/>
      <c r="I978" s="1"/>
      <c r="J978" s="359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359"/>
      <c r="E979" s="1"/>
      <c r="F979" s="359"/>
      <c r="G979" s="1"/>
      <c r="H979" s="359"/>
      <c r="I979" s="1"/>
      <c r="J979" s="359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359"/>
      <c r="E980" s="1"/>
      <c r="F980" s="359"/>
      <c r="G980" s="1"/>
      <c r="H980" s="359"/>
      <c r="I980" s="1"/>
      <c r="J980" s="359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359"/>
      <c r="E981" s="1"/>
      <c r="F981" s="359"/>
      <c r="G981" s="1"/>
      <c r="H981" s="359"/>
      <c r="I981" s="1"/>
      <c r="J981" s="359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359"/>
      <c r="E982" s="1"/>
      <c r="F982" s="359"/>
      <c r="G982" s="1"/>
      <c r="H982" s="359"/>
      <c r="I982" s="1"/>
      <c r="J982" s="359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359"/>
      <c r="E983" s="1"/>
      <c r="F983" s="359"/>
      <c r="G983" s="1"/>
      <c r="H983" s="359"/>
      <c r="I983" s="1"/>
      <c r="J983" s="359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359"/>
      <c r="E984" s="1"/>
      <c r="F984" s="359"/>
      <c r="G984" s="1"/>
      <c r="H984" s="359"/>
      <c r="I984" s="1"/>
      <c r="J984" s="359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359"/>
      <c r="E985" s="1"/>
      <c r="F985" s="359"/>
      <c r="G985" s="1"/>
      <c r="H985" s="359"/>
      <c r="I985" s="1"/>
      <c r="J985" s="359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359"/>
      <c r="E986" s="1"/>
      <c r="F986" s="359"/>
      <c r="G986" s="1"/>
      <c r="H986" s="359"/>
      <c r="I986" s="1"/>
      <c r="J986" s="359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359"/>
      <c r="E987" s="1"/>
      <c r="F987" s="359"/>
      <c r="G987" s="1"/>
      <c r="H987" s="359"/>
      <c r="I987" s="1"/>
      <c r="J987" s="359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359"/>
      <c r="E988" s="1"/>
      <c r="F988" s="359"/>
      <c r="G988" s="1"/>
      <c r="H988" s="359"/>
      <c r="I988" s="1"/>
      <c r="J988" s="359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359"/>
      <c r="E989" s="1"/>
      <c r="F989" s="359"/>
      <c r="G989" s="1"/>
      <c r="H989" s="359"/>
      <c r="I989" s="1"/>
      <c r="J989" s="359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359"/>
      <c r="E990" s="1"/>
      <c r="F990" s="359"/>
      <c r="G990" s="1"/>
      <c r="H990" s="359"/>
      <c r="I990" s="1"/>
      <c r="J990" s="359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359"/>
      <c r="E991" s="1"/>
      <c r="F991" s="359"/>
      <c r="G991" s="1"/>
      <c r="H991" s="359"/>
      <c r="I991" s="1"/>
      <c r="J991" s="359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359"/>
      <c r="E992" s="1"/>
      <c r="F992" s="359"/>
      <c r="G992" s="1"/>
      <c r="H992" s="359"/>
      <c r="I992" s="1"/>
      <c r="J992" s="35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359"/>
      <c r="E993" s="1"/>
      <c r="F993" s="359"/>
      <c r="G993" s="1"/>
      <c r="H993" s="359"/>
      <c r="I993" s="1"/>
      <c r="J993" s="35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359"/>
      <c r="E994" s="1"/>
      <c r="F994" s="359"/>
      <c r="G994" s="1"/>
      <c r="H994" s="359"/>
      <c r="I994" s="1"/>
      <c r="J994" s="35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359"/>
      <c r="E995" s="1"/>
      <c r="F995" s="359"/>
      <c r="G995" s="1"/>
      <c r="H995" s="359"/>
      <c r="I995" s="1"/>
      <c r="J995" s="359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359"/>
      <c r="E996" s="1"/>
      <c r="F996" s="359"/>
      <c r="G996" s="1"/>
      <c r="H996" s="359"/>
      <c r="I996" s="1"/>
      <c r="J996" s="359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359"/>
      <c r="E997" s="1"/>
      <c r="F997" s="359"/>
      <c r="G997" s="1"/>
      <c r="H997" s="359"/>
      <c r="I997" s="1"/>
      <c r="J997" s="359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359"/>
      <c r="E998" s="1"/>
      <c r="F998" s="359"/>
      <c r="G998" s="1"/>
      <c r="H998" s="359"/>
      <c r="I998" s="1"/>
      <c r="J998" s="359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359"/>
      <c r="E999" s="1"/>
      <c r="F999" s="359"/>
      <c r="G999" s="1"/>
      <c r="H999" s="359"/>
      <c r="I999" s="1"/>
      <c r="J999" s="359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359"/>
      <c r="E1000" s="1"/>
      <c r="F1000" s="359"/>
      <c r="G1000" s="1"/>
      <c r="H1000" s="359"/>
      <c r="I1000" s="1"/>
      <c r="J1000" s="359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I5:J5"/>
    <mergeCell ref="L5:L6"/>
    <mergeCell ref="D2:G2"/>
    <mergeCell ref="D3:G3"/>
    <mergeCell ref="B5:B6"/>
    <mergeCell ref="C5:C6"/>
    <mergeCell ref="D5:D6"/>
    <mergeCell ref="E5:F5"/>
    <mergeCell ref="G5:H5"/>
  </mergeCells>
  <printOptions/>
  <pageMargins bottom="0.75" footer="0.0" header="0.0" left="0.7" right="0.7" top="0.75"/>
  <pageSetup orientation="portrait"/>
  <drawing r:id="rId1"/>
</worksheet>
</file>