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bookViews>
    <workbookView xWindow="0" yWindow="0" windowWidth="19200" windowHeight="8235" activeTab="1"/>
  </bookViews>
  <sheets>
    <sheet name="A- 001" sheetId="1" r:id="rId1"/>
    <sheet name="A - 00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2" l="1"/>
  <c r="C12" i="2"/>
  <c r="F20" i="2"/>
  <c r="E20" i="2"/>
  <c r="D20" i="2"/>
  <c r="F18" i="2"/>
  <c r="E18" i="2"/>
  <c r="D18" i="2"/>
  <c r="F17" i="2"/>
  <c r="E17" i="2"/>
  <c r="D17" i="2"/>
  <c r="F16" i="2"/>
  <c r="E16" i="2"/>
  <c r="D16" i="2"/>
  <c r="H18" i="2"/>
  <c r="H17" i="2"/>
  <c r="H16" i="2"/>
  <c r="H20" i="2" s="1"/>
  <c r="C12" i="1"/>
  <c r="F12" i="1"/>
  <c r="H20" i="1"/>
  <c r="H19" i="1"/>
  <c r="H18" i="1"/>
  <c r="H17" i="1"/>
  <c r="H16" i="1"/>
  <c r="F19" i="1"/>
  <c r="F18" i="1"/>
  <c r="F17" i="1"/>
  <c r="F16" i="1"/>
  <c r="E19" i="1"/>
  <c r="E18" i="1"/>
  <c r="E17" i="1"/>
  <c r="E16" i="1"/>
  <c r="D19" i="1"/>
  <c r="D18" i="1"/>
  <c r="D17" i="1"/>
  <c r="D16" i="1"/>
</calcChain>
</file>

<file path=xl/sharedStrings.xml><?xml version="1.0" encoding="utf-8"?>
<sst xmlns="http://schemas.openxmlformats.org/spreadsheetml/2006/main" count="48" uniqueCount="27">
  <si>
    <t xml:space="preserve">METAL S.A </t>
  </si>
  <si>
    <t xml:space="preserve">HOJA DE TRABAJO </t>
  </si>
  <si>
    <t>Trabajo n° :</t>
  </si>
  <si>
    <t>Producto:</t>
  </si>
  <si>
    <t>Cantidad:</t>
  </si>
  <si>
    <t>Especificaciones:</t>
  </si>
  <si>
    <t>Costo Total:</t>
  </si>
  <si>
    <t>Fecha inicio:</t>
  </si>
  <si>
    <t>Costo Unitario:</t>
  </si>
  <si>
    <t>fecha de finalizacion:</t>
  </si>
  <si>
    <t>PERIODO</t>
  </si>
  <si>
    <t xml:space="preserve">MATERIALES DIRECTOS </t>
  </si>
  <si>
    <t>MANO DE OBRA DIRECTA</t>
  </si>
  <si>
    <t>COSTOS INDIRECTOS DE FABRICACION</t>
  </si>
  <si>
    <t xml:space="preserve"> COSTOS TOTALES</t>
  </si>
  <si>
    <t>Dias:</t>
  </si>
  <si>
    <t>TOTALES:</t>
  </si>
  <si>
    <t>1 PERIODO</t>
  </si>
  <si>
    <t>2 PERIODO</t>
  </si>
  <si>
    <t>3 PERIODO</t>
  </si>
  <si>
    <t>4 PERIODO</t>
  </si>
  <si>
    <t>A - 001</t>
  </si>
  <si>
    <t>K -51</t>
  </si>
  <si>
    <t>N/A</t>
  </si>
  <si>
    <t>A - 002</t>
  </si>
  <si>
    <t xml:space="preserve">TELEVISORES </t>
  </si>
  <si>
    <t xml:space="preserve"> 25" NEGROS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</si>
</sst>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\ * #,##0.00_);_(&quot;$&quot;\ * \(#,##0.00\);_(&quot;$&quot;\ * &quot;-&quot;??_);_(@_)"/>
    <numFmt numFmtId="168" formatCode="_(&quot;$&quot;\ * #,##0_);_(&quot;$&quot;\ * \(#,##0\);_(&quot;$&quot;\ * &quot;-&quot;??_);_(@_)"/>
    <numFmt numFmtId="172" formatCode="&quot;$&quot;\ 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6" xfId="0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8" fontId="0" fillId="0" borderId="11" xfId="1" applyNumberFormat="1" applyFont="1" applyBorder="1"/>
    <xf numFmtId="168" fontId="0" fillId="0" borderId="7" xfId="0" applyNumberFormat="1" applyBorder="1"/>
    <xf numFmtId="168" fontId="0" fillId="0" borderId="7" xfId="0" applyNumberFormat="1" applyBorder="1" applyAlignment="1">
      <alignment horizontal="left"/>
    </xf>
    <xf numFmtId="168" fontId="0" fillId="0" borderId="7" xfId="0" applyNumberFormat="1" applyBorder="1" applyAlignment="1"/>
    <xf numFmtId="172" fontId="0" fillId="0" borderId="7" xfId="1" applyNumberFormat="1" applyFont="1" applyBorder="1" applyAlignment="1">
      <alignment horizontal="right"/>
    </xf>
    <xf numFmtId="168" fontId="0" fillId="0" borderId="11" xfId="1" applyNumberFormat="1" applyFont="1" applyBorder="1" applyAlignment="1">
      <alignment horizontal="center"/>
    </xf>
    <xf numFmtId="168" fontId="0" fillId="0" borderId="12" xfId="1" applyNumberFormat="1" applyFont="1" applyBorder="1" applyAlignment="1">
      <alignment horizontal="center"/>
    </xf>
    <xf numFmtId="168" fontId="0" fillId="0" borderId="7" xfId="0" applyNumberFormat="1" applyBorder="1" applyAlignment="1">
      <alignment horizontal="center"/>
    </xf>
    <xf numFmtId="172" fontId="0" fillId="0" borderId="9" xfId="0" applyNumberFormat="1" applyBorder="1"/>
    <xf numFmtId="168" fontId="0" fillId="0" borderId="9" xfId="0" applyNumberFormat="1" applyBorder="1"/>
    <xf numFmtId="168" fontId="0" fillId="0" borderId="13" xfId="0" applyNumberFormat="1" applyBorder="1"/>
    <xf numFmtId="172" fontId="0" fillId="0" borderId="1" xfId="1" applyNumberFormat="1" applyFont="1" applyBorder="1"/>
    <xf numFmtId="168" fontId="0" fillId="0" borderId="0" xfId="0" applyNumberFormat="1"/>
    <xf numFmtId="168" fontId="0" fillId="0" borderId="0" xfId="1" applyNumberFormat="1" applyFont="1" applyBorder="1"/>
    <xf numFmtId="168" fontId="0" fillId="0" borderId="0" xfId="1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72" fontId="0" fillId="0" borderId="9" xfId="0" applyNumberFormat="1" applyBorder="1" applyAlignment="1">
      <alignment horizontal="center"/>
    </xf>
    <xf numFmtId="168" fontId="0" fillId="0" borderId="9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172" fontId="0" fillId="0" borderId="1" xfId="1" applyNumberFormat="1" applyFont="1" applyBorder="1" applyAlignment="1">
      <alignment horizontal="center"/>
    </xf>
    <xf numFmtId="168" fontId="0" fillId="0" borderId="0" xfId="0" applyNumberFormat="1" applyAlignment="1">
      <alignment horizontal="center"/>
    </xf>
    <xf numFmtId="0" fontId="2" fillId="0" borderId="7" xfId="0" applyFont="1" applyBorder="1" applyAlignment="1">
      <alignment wrapText="1"/>
    </xf>
    <xf numFmtId="172" fontId="0" fillId="0" borderId="7" xfId="1" applyNumberFormat="1" applyFont="1" applyBorder="1" applyAlignment="1"/>
    <xf numFmtId="168" fontId="0" fillId="0" borderId="11" xfId="1" applyNumberFormat="1" applyFont="1" applyBorder="1" applyAlignme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1"/>
  <sheetViews>
    <sheetView topLeftCell="B1" workbookViewId="0">
      <selection activeCell="D16" sqref="D16"/>
    </sheetView>
  </sheetViews>
  <sheetFormatPr baseColWidth="10" defaultRowHeight="15" x14ac:dyDescent="0.25"/>
  <cols>
    <col min="1" max="1" width="3.7109375" hidden="1" customWidth="1"/>
    <col min="2" max="2" width="11.42578125" customWidth="1"/>
    <col min="3" max="3" width="4.42578125" customWidth="1"/>
    <col min="4" max="4" width="12.7109375" customWidth="1"/>
    <col min="5" max="5" width="16.28515625" customWidth="1"/>
    <col min="6" max="6" width="11.85546875" customWidth="1"/>
    <col min="7" max="7" width="8.5703125" customWidth="1"/>
    <col min="8" max="8" width="12" bestFit="1" customWidth="1"/>
  </cols>
  <sheetData>
    <row r="4" spans="2:8" ht="15.75" thickBot="1" x14ac:dyDescent="0.3"/>
    <row r="5" spans="2:8" x14ac:dyDescent="0.25">
      <c r="B5" s="3"/>
      <c r="C5" s="4"/>
      <c r="D5" s="22" t="s">
        <v>0</v>
      </c>
      <c r="E5" s="22"/>
      <c r="F5" s="22"/>
      <c r="G5" s="4"/>
      <c r="H5" s="5"/>
    </row>
    <row r="6" spans="2:8" x14ac:dyDescent="0.25">
      <c r="B6" s="6"/>
      <c r="C6" s="7"/>
      <c r="D6" s="23" t="s">
        <v>1</v>
      </c>
      <c r="E6" s="23"/>
      <c r="F6" s="23"/>
      <c r="G6" s="7"/>
      <c r="H6" s="9"/>
    </row>
    <row r="7" spans="2:8" x14ac:dyDescent="0.25">
      <c r="B7" s="6"/>
      <c r="C7" s="7"/>
      <c r="D7" s="7"/>
      <c r="E7" s="7"/>
      <c r="F7" s="7"/>
      <c r="G7" s="7"/>
      <c r="H7" s="9"/>
    </row>
    <row r="8" spans="2:8" x14ac:dyDescent="0.25">
      <c r="B8" s="6" t="s">
        <v>2</v>
      </c>
      <c r="C8" s="24" t="s">
        <v>21</v>
      </c>
      <c r="D8" s="24"/>
      <c r="E8" s="7"/>
      <c r="F8" s="10" t="s">
        <v>7</v>
      </c>
      <c r="G8" s="11"/>
      <c r="H8" s="9"/>
    </row>
    <row r="9" spans="2:8" x14ac:dyDescent="0.25">
      <c r="B9" s="6" t="s">
        <v>3</v>
      </c>
      <c r="C9" s="8" t="s">
        <v>22</v>
      </c>
      <c r="D9" s="8"/>
      <c r="E9" s="7"/>
      <c r="F9" s="12" t="s">
        <v>9</v>
      </c>
      <c r="G9" s="12"/>
      <c r="H9" s="9"/>
    </row>
    <row r="10" spans="2:8" x14ac:dyDescent="0.25">
      <c r="B10" s="6" t="s">
        <v>4</v>
      </c>
      <c r="C10" s="24">
        <v>10000</v>
      </c>
      <c r="D10" s="24"/>
      <c r="E10" s="7"/>
      <c r="F10" s="7" t="s">
        <v>15</v>
      </c>
      <c r="G10" s="7"/>
      <c r="H10" s="9"/>
    </row>
    <row r="11" spans="2:8" x14ac:dyDescent="0.25">
      <c r="B11" s="13" t="s">
        <v>5</v>
      </c>
      <c r="C11" s="12"/>
      <c r="D11" s="7" t="s">
        <v>23</v>
      </c>
      <c r="E11" s="7"/>
      <c r="F11" s="7"/>
      <c r="G11" s="7"/>
      <c r="H11" s="9"/>
    </row>
    <row r="12" spans="2:8" x14ac:dyDescent="0.25">
      <c r="B12" s="6" t="s">
        <v>6</v>
      </c>
      <c r="C12" s="39">
        <f>D20+E20+F20</f>
        <v>4400000</v>
      </c>
      <c r="D12" s="39"/>
      <c r="E12" s="7" t="s">
        <v>8</v>
      </c>
      <c r="F12" s="38">
        <f>H20/C10</f>
        <v>440</v>
      </c>
      <c r="G12" s="7"/>
      <c r="H12" s="9"/>
    </row>
    <row r="13" spans="2:8" x14ac:dyDescent="0.25">
      <c r="B13" s="6"/>
      <c r="C13" s="7"/>
      <c r="D13" s="7"/>
      <c r="E13" s="7"/>
      <c r="F13" s="7"/>
      <c r="G13" s="7"/>
      <c r="H13" s="9"/>
    </row>
    <row r="14" spans="2:8" x14ac:dyDescent="0.25">
      <c r="B14" s="18" t="s">
        <v>10</v>
      </c>
      <c r="C14" s="19"/>
      <c r="D14" s="20" t="s">
        <v>11</v>
      </c>
      <c r="E14" s="20" t="s">
        <v>12</v>
      </c>
      <c r="F14" s="20" t="s">
        <v>13</v>
      </c>
      <c r="G14" s="20"/>
      <c r="H14" s="21" t="s">
        <v>14</v>
      </c>
    </row>
    <row r="15" spans="2:8" x14ac:dyDescent="0.25">
      <c r="B15" s="18"/>
      <c r="C15" s="19"/>
      <c r="D15" s="20"/>
      <c r="E15" s="20"/>
      <c r="F15" s="20"/>
      <c r="G15" s="20"/>
      <c r="H15" s="21"/>
    </row>
    <row r="16" spans="2:8" x14ac:dyDescent="0.25">
      <c r="B16" s="15" t="s">
        <v>17</v>
      </c>
      <c r="C16" s="14"/>
      <c r="D16" s="29">
        <f>D20*60%</f>
        <v>1080000</v>
      </c>
      <c r="E16" s="26">
        <f>E20*60%</f>
        <v>1200000</v>
      </c>
      <c r="F16" s="32">
        <f>F20*60%</f>
        <v>360000</v>
      </c>
      <c r="G16" s="14"/>
      <c r="H16" s="33">
        <f>D16+E16+F16</f>
        <v>2640000</v>
      </c>
    </row>
    <row r="17" spans="2:8" x14ac:dyDescent="0.25">
      <c r="B17" s="15" t="s">
        <v>18</v>
      </c>
      <c r="C17" s="14"/>
      <c r="D17" s="27">
        <f>D20*20%</f>
        <v>360000</v>
      </c>
      <c r="E17" s="26">
        <f>E20*20%</f>
        <v>400000</v>
      </c>
      <c r="F17" s="32">
        <f>F20*20%</f>
        <v>120000</v>
      </c>
      <c r="G17" s="14"/>
      <c r="H17" s="34">
        <f>D17+E17+F17</f>
        <v>880000</v>
      </c>
    </row>
    <row r="18" spans="2:8" x14ac:dyDescent="0.25">
      <c r="B18" s="15" t="s">
        <v>19</v>
      </c>
      <c r="C18" s="14"/>
      <c r="D18" s="26">
        <f>D20*10%</f>
        <v>180000</v>
      </c>
      <c r="E18" s="26">
        <f>E20*10%</f>
        <v>200000</v>
      </c>
      <c r="F18" s="32">
        <f>F20*10%</f>
        <v>60000</v>
      </c>
      <c r="G18" s="14"/>
      <c r="H18" s="34">
        <f>D18+E18+F18</f>
        <v>440000</v>
      </c>
    </row>
    <row r="19" spans="2:8" ht="15.75" thickBot="1" x14ac:dyDescent="0.3">
      <c r="B19" s="15" t="s">
        <v>20</v>
      </c>
      <c r="C19" s="14"/>
      <c r="D19" s="26">
        <f>D20*10%</f>
        <v>180000</v>
      </c>
      <c r="E19" s="26">
        <f>E20*10%</f>
        <v>200000</v>
      </c>
      <c r="F19" s="32">
        <f>F20*10%</f>
        <v>60000</v>
      </c>
      <c r="G19" s="14"/>
      <c r="H19" s="35">
        <f>D19+E19+F19</f>
        <v>440000</v>
      </c>
    </row>
    <row r="20" spans="2:8" ht="15.75" thickBot="1" x14ac:dyDescent="0.3">
      <c r="B20" s="16" t="s">
        <v>16</v>
      </c>
      <c r="C20" s="17"/>
      <c r="D20" s="25">
        <v>1800000</v>
      </c>
      <c r="E20" s="25">
        <v>2000000</v>
      </c>
      <c r="F20" s="30">
        <v>600000</v>
      </c>
      <c r="G20" s="31"/>
      <c r="H20" s="36">
        <f>SUM(H16:H19)</f>
        <v>4400000</v>
      </c>
    </row>
    <row r="21" spans="2:8" x14ac:dyDescent="0.25">
      <c r="H21" s="37"/>
    </row>
  </sheetData>
  <mergeCells count="23">
    <mergeCell ref="F16:G16"/>
    <mergeCell ref="F17:G17"/>
    <mergeCell ref="F18:G18"/>
    <mergeCell ref="F19:G19"/>
    <mergeCell ref="F20:G20"/>
    <mergeCell ref="D5:F5"/>
    <mergeCell ref="B16:C16"/>
    <mergeCell ref="B17:C17"/>
    <mergeCell ref="B18:C18"/>
    <mergeCell ref="B19:C19"/>
    <mergeCell ref="B20:C20"/>
    <mergeCell ref="C8:D8"/>
    <mergeCell ref="D14:D15"/>
    <mergeCell ref="E14:E15"/>
    <mergeCell ref="F14:G15"/>
    <mergeCell ref="H14:H15"/>
    <mergeCell ref="B14:C15"/>
    <mergeCell ref="D6:F6"/>
    <mergeCell ref="B11:C11"/>
    <mergeCell ref="C12:D12"/>
    <mergeCell ref="C10:D10"/>
    <mergeCell ref="C9:D9"/>
    <mergeCell ref="F9:G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1"/>
  <sheetViews>
    <sheetView tabSelected="1" topLeftCell="B1" workbookViewId="0">
      <selection activeCell="E4" sqref="E4"/>
    </sheetView>
  </sheetViews>
  <sheetFormatPr baseColWidth="10" defaultRowHeight="15" x14ac:dyDescent="0.25"/>
  <cols>
    <col min="1" max="1" width="3.7109375" hidden="1" customWidth="1"/>
    <col min="2" max="2" width="11.42578125" customWidth="1"/>
    <col min="3" max="3" width="4.42578125" customWidth="1"/>
    <col min="4" max="4" width="12.7109375" style="2" customWidth="1"/>
    <col min="5" max="5" width="16.28515625" customWidth="1"/>
    <col min="6" max="6" width="11.85546875" customWidth="1"/>
    <col min="7" max="7" width="8.5703125" customWidth="1"/>
    <col min="8" max="8" width="12" style="1" bestFit="1" customWidth="1"/>
  </cols>
  <sheetData>
    <row r="4" spans="2:8" ht="15.75" thickBot="1" x14ac:dyDescent="0.3"/>
    <row r="5" spans="2:8" x14ac:dyDescent="0.25">
      <c r="B5" s="3"/>
      <c r="C5" s="4"/>
      <c r="D5" s="22" t="s">
        <v>0</v>
      </c>
      <c r="E5" s="22"/>
      <c r="F5" s="22"/>
      <c r="G5" s="4"/>
      <c r="H5" s="40"/>
    </row>
    <row r="6" spans="2:8" x14ac:dyDescent="0.25">
      <c r="B6" s="6"/>
      <c r="C6" s="7"/>
      <c r="D6" s="23" t="s">
        <v>1</v>
      </c>
      <c r="E6" s="23"/>
      <c r="F6" s="23"/>
      <c r="G6" s="7"/>
      <c r="H6" s="41"/>
    </row>
    <row r="7" spans="2:8" x14ac:dyDescent="0.25">
      <c r="B7" s="6"/>
      <c r="C7" s="7"/>
      <c r="D7" s="10"/>
      <c r="E7" s="7"/>
      <c r="F7" s="7"/>
      <c r="G7" s="7"/>
      <c r="H7" s="41"/>
    </row>
    <row r="8" spans="2:8" x14ac:dyDescent="0.25">
      <c r="B8" s="6" t="s">
        <v>2</v>
      </c>
      <c r="C8" s="24" t="s">
        <v>24</v>
      </c>
      <c r="D8" s="24"/>
      <c r="E8" s="7"/>
      <c r="F8" s="10" t="s">
        <v>7</v>
      </c>
      <c r="G8" s="11"/>
      <c r="H8" s="41"/>
    </row>
    <row r="9" spans="2:8" x14ac:dyDescent="0.25">
      <c r="B9" s="6" t="s">
        <v>3</v>
      </c>
      <c r="C9" s="8" t="s">
        <v>25</v>
      </c>
      <c r="D9" s="8"/>
      <c r="E9" s="7"/>
      <c r="F9" s="12" t="s">
        <v>9</v>
      </c>
      <c r="G9" s="12"/>
      <c r="H9" s="41"/>
    </row>
    <row r="10" spans="2:8" x14ac:dyDescent="0.25">
      <c r="B10" s="6" t="s">
        <v>4</v>
      </c>
      <c r="C10" s="24">
        <v>2000</v>
      </c>
      <c r="D10" s="24"/>
      <c r="E10" s="7"/>
      <c r="F10" s="7" t="s">
        <v>15</v>
      </c>
      <c r="G10" s="7"/>
      <c r="H10" s="41"/>
    </row>
    <row r="11" spans="2:8" x14ac:dyDescent="0.25">
      <c r="B11" s="13" t="s">
        <v>5</v>
      </c>
      <c r="C11" s="12"/>
      <c r="D11" s="10" t="s">
        <v>26</v>
      </c>
      <c r="E11" s="7"/>
      <c r="F11" s="7"/>
      <c r="G11" s="7"/>
      <c r="H11" s="41"/>
    </row>
    <row r="12" spans="2:8" x14ac:dyDescent="0.25">
      <c r="B12" s="6" t="s">
        <v>6</v>
      </c>
      <c r="C12" s="39">
        <f>D20+E20+F20</f>
        <v>810000</v>
      </c>
      <c r="D12" s="39"/>
      <c r="E12" s="7" t="s">
        <v>8</v>
      </c>
      <c r="F12" s="38">
        <f>H20/C10</f>
        <v>405</v>
      </c>
      <c r="G12" s="7"/>
      <c r="H12" s="41"/>
    </row>
    <row r="13" spans="2:8" x14ac:dyDescent="0.25">
      <c r="B13" s="6"/>
      <c r="C13" s="7"/>
      <c r="D13" s="10"/>
      <c r="E13" s="7"/>
      <c r="F13" s="7"/>
      <c r="G13" s="7"/>
      <c r="H13" s="41"/>
    </row>
    <row r="14" spans="2:8" x14ac:dyDescent="0.25">
      <c r="B14" s="18" t="s">
        <v>10</v>
      </c>
      <c r="C14" s="19"/>
      <c r="D14" s="47" t="s">
        <v>11</v>
      </c>
      <c r="E14" s="20" t="s">
        <v>12</v>
      </c>
      <c r="F14" s="20" t="s">
        <v>13</v>
      </c>
      <c r="G14" s="20"/>
      <c r="H14" s="21" t="s">
        <v>14</v>
      </c>
    </row>
    <row r="15" spans="2:8" x14ac:dyDescent="0.25">
      <c r="B15" s="18"/>
      <c r="C15" s="19"/>
      <c r="D15" s="47"/>
      <c r="E15" s="20"/>
      <c r="F15" s="20"/>
      <c r="G15" s="20"/>
      <c r="H15" s="21"/>
    </row>
    <row r="16" spans="2:8" x14ac:dyDescent="0.25">
      <c r="B16" s="15" t="s">
        <v>17</v>
      </c>
      <c r="C16" s="14"/>
      <c r="D16" s="48">
        <f>40*C10</f>
        <v>80000</v>
      </c>
      <c r="E16" s="26">
        <f>60*C10</f>
        <v>120000</v>
      </c>
      <c r="F16" s="32">
        <f>10*C10</f>
        <v>20000</v>
      </c>
      <c r="G16" s="14"/>
      <c r="H16" s="42">
        <f>D16+E16+F16</f>
        <v>220000</v>
      </c>
    </row>
    <row r="17" spans="2:8" x14ac:dyDescent="0.25">
      <c r="B17" s="15" t="s">
        <v>18</v>
      </c>
      <c r="C17" s="14"/>
      <c r="D17" s="28">
        <f>50*C10</f>
        <v>100000</v>
      </c>
      <c r="E17" s="26">
        <f>75*C10</f>
        <v>150000</v>
      </c>
      <c r="F17" s="32">
        <f>15*C10</f>
        <v>30000</v>
      </c>
      <c r="G17" s="14"/>
      <c r="H17" s="43">
        <f>D17+E17+F17</f>
        <v>280000</v>
      </c>
    </row>
    <row r="18" spans="2:8" x14ac:dyDescent="0.25">
      <c r="B18" s="15" t="s">
        <v>19</v>
      </c>
      <c r="C18" s="14"/>
      <c r="D18" s="28">
        <f>60*C10</f>
        <v>120000</v>
      </c>
      <c r="E18" s="26">
        <f>80*C10</f>
        <v>160000</v>
      </c>
      <c r="F18" s="32">
        <f>15*C10</f>
        <v>30000</v>
      </c>
      <c r="G18" s="14"/>
      <c r="H18" s="43">
        <f>D18+E18+F18</f>
        <v>310000</v>
      </c>
    </row>
    <row r="19" spans="2:8" ht="15.75" thickBot="1" x14ac:dyDescent="0.3">
      <c r="B19" s="15" t="s">
        <v>20</v>
      </c>
      <c r="C19" s="14"/>
      <c r="D19" s="28">
        <v>0</v>
      </c>
      <c r="E19" s="26">
        <v>0</v>
      </c>
      <c r="F19" s="32">
        <v>0</v>
      </c>
      <c r="G19" s="14"/>
      <c r="H19" s="44">
        <v>0</v>
      </c>
    </row>
    <row r="20" spans="2:8" ht="15.75" thickBot="1" x14ac:dyDescent="0.3">
      <c r="B20" s="16" t="s">
        <v>16</v>
      </c>
      <c r="C20" s="17"/>
      <c r="D20" s="49">
        <f>SUM(D16:D19)</f>
        <v>300000</v>
      </c>
      <c r="E20" s="25">
        <f>SUM(E16:E19)</f>
        <v>430000</v>
      </c>
      <c r="F20" s="30">
        <f>SUM(F16:G19)</f>
        <v>80000</v>
      </c>
      <c r="G20" s="31"/>
      <c r="H20" s="45">
        <f>SUM(H16:H19)</f>
        <v>810000</v>
      </c>
    </row>
    <row r="21" spans="2:8" x14ac:dyDescent="0.25">
      <c r="H21" s="46"/>
    </row>
  </sheetData>
  <mergeCells count="23">
    <mergeCell ref="B19:C19"/>
    <mergeCell ref="F19:G19"/>
    <mergeCell ref="B20:C20"/>
    <mergeCell ref="F20:G20"/>
    <mergeCell ref="H14:H15"/>
    <mergeCell ref="B16:C16"/>
    <mergeCell ref="F16:G16"/>
    <mergeCell ref="B17:C17"/>
    <mergeCell ref="F17:G17"/>
    <mergeCell ref="B18:C18"/>
    <mergeCell ref="F18:G18"/>
    <mergeCell ref="B11:C11"/>
    <mergeCell ref="C12:D12"/>
    <mergeCell ref="B14:C15"/>
    <mergeCell ref="D14:D15"/>
    <mergeCell ref="E14:E15"/>
    <mergeCell ref="F14:G15"/>
    <mergeCell ref="D5:F5"/>
    <mergeCell ref="D6:F6"/>
    <mergeCell ref="C8:D8"/>
    <mergeCell ref="C9:D9"/>
    <mergeCell ref="F9:G9"/>
    <mergeCell ref="C10:D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A- 001</vt:lpstr>
      <vt:lpstr>A - 002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2018-05-23T01:36:45Z</cp:lastPrinted>
  <dcterms:created xsi:type="dcterms:W3CDTF">2018-05-22T23:13:21Z</dcterms:created>
  <dcterms:modified xsi:type="dcterms:W3CDTF">2018-05-23T01:38:33Z</dcterms:modified>
</cp:coreProperties>
</file>