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showInkAnnotation="0" autoCompressPictures="0" defaultThemeVersion="166925"/>
  <xr:revisionPtr revIDLastSave="2250" documentId="11_97DFCCF5C167D5FB78384422ECC2389C30023074" xr6:coauthVersionLast="47" xr6:coauthVersionMax="47" xr10:uidLastSave="{6C3B2E4C-A7DB-47F2-85DE-78531157926C}"/>
  <bookViews>
    <workbookView xWindow="0" yWindow="0" windowWidth="0" windowHeight="0" activeTab="4" xr2:uid="{00000000-000D-0000-FFFF-FFFF00000000}"/>
  </bookViews>
  <sheets>
    <sheet name="Descrição do projeto" sheetId="3" r:id="rId1"/>
    <sheet name="Metas do projeto" sheetId="2" r:id="rId2"/>
    <sheet name="Tarefas do projeto" sheetId="1" r:id="rId3"/>
    <sheet name="gantt" sheetId="5" r:id="rId4"/>
    <sheet name="Planilha1" sheetId="6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6" l="1"/>
  <c r="C42" i="6"/>
  <c r="D42" i="6"/>
  <c r="E42" i="6"/>
  <c r="G42" i="6"/>
  <c r="B43" i="6"/>
  <c r="C43" i="6"/>
  <c r="D43" i="6"/>
  <c r="E43" i="6"/>
  <c r="G43" i="6"/>
  <c r="B44" i="6"/>
  <c r="C44" i="6"/>
  <c r="D44" i="6"/>
  <c r="E44" i="6"/>
  <c r="G44" i="6"/>
  <c r="B45" i="6"/>
  <c r="C45" i="6"/>
  <c r="D45" i="6"/>
  <c r="E45" i="6"/>
  <c r="G45" i="6"/>
  <c r="G41" i="6"/>
  <c r="D41" i="6"/>
  <c r="C41" i="6"/>
  <c r="B41" i="6"/>
  <c r="B35" i="6"/>
  <c r="C35" i="6"/>
  <c r="D35" i="6"/>
  <c r="E35" i="6"/>
  <c r="G35" i="6"/>
  <c r="B36" i="6"/>
  <c r="C36" i="6"/>
  <c r="D36" i="6"/>
  <c r="E36" i="6"/>
  <c r="G36" i="6"/>
  <c r="G34" i="6"/>
  <c r="D34" i="6"/>
  <c r="C34" i="6"/>
  <c r="B34" i="6"/>
  <c r="G28" i="6"/>
  <c r="G29" i="6"/>
  <c r="G27" i="6"/>
  <c r="B28" i="6"/>
  <c r="C28" i="6"/>
  <c r="D28" i="6"/>
  <c r="B29" i="6"/>
  <c r="C29" i="6"/>
  <c r="D29" i="6"/>
  <c r="D27" i="6"/>
  <c r="C27" i="6"/>
  <c r="B27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4" i="6"/>
  <c r="I2" i="5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4" i="6"/>
  <c r="E2" i="5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4" i="6"/>
  <c r="E4" i="6"/>
  <c r="E493" i="5"/>
  <c r="F493" i="5"/>
  <c r="G493" i="5"/>
  <c r="I493" i="5"/>
  <c r="E494" i="5"/>
  <c r="F494" i="5"/>
  <c r="G494" i="5"/>
  <c r="I494" i="5"/>
  <c r="E495" i="5"/>
  <c r="F495" i="5"/>
  <c r="G495" i="5"/>
  <c r="I495" i="5"/>
  <c r="E496" i="5"/>
  <c r="F496" i="5"/>
  <c r="G496" i="5"/>
  <c r="I496" i="5"/>
  <c r="I492" i="5"/>
  <c r="F492" i="5"/>
  <c r="E492" i="5"/>
  <c r="E484" i="5"/>
  <c r="F484" i="5"/>
  <c r="G484" i="5"/>
  <c r="I484" i="5"/>
  <c r="E485" i="5"/>
  <c r="F485" i="5"/>
  <c r="G485" i="5"/>
  <c r="I485" i="5"/>
  <c r="E486" i="5"/>
  <c r="F486" i="5"/>
  <c r="G486" i="5"/>
  <c r="I486" i="5"/>
  <c r="E487" i="5"/>
  <c r="F487" i="5"/>
  <c r="G487" i="5"/>
  <c r="I487" i="5"/>
  <c r="E488" i="5"/>
  <c r="F488" i="5"/>
  <c r="G488" i="5"/>
  <c r="I488" i="5"/>
  <c r="E489" i="5"/>
  <c r="F489" i="5"/>
  <c r="G489" i="5"/>
  <c r="I489" i="5"/>
  <c r="E490" i="5"/>
  <c r="F490" i="5"/>
  <c r="G490" i="5"/>
  <c r="I490" i="5"/>
  <c r="E491" i="5"/>
  <c r="F491" i="5"/>
  <c r="G491" i="5"/>
  <c r="I491" i="5"/>
  <c r="I483" i="5"/>
  <c r="F483" i="5"/>
  <c r="E483" i="5"/>
  <c r="I344" i="5"/>
  <c r="I345" i="5"/>
  <c r="I346" i="5"/>
  <c r="I347" i="5"/>
  <c r="I348" i="5"/>
  <c r="I349" i="5"/>
  <c r="I350" i="5"/>
  <c r="I351" i="5"/>
  <c r="I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F343" i="5"/>
  <c r="E343" i="5"/>
  <c r="I276" i="5"/>
  <c r="I277" i="5"/>
  <c r="I278" i="5"/>
  <c r="I279" i="5"/>
  <c r="I280" i="5"/>
  <c r="I281" i="5"/>
  <c r="I282" i="5"/>
  <c r="I283" i="5"/>
  <c r="I284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I275" i="5"/>
  <c r="I274" i="5"/>
  <c r="E275" i="5"/>
  <c r="F275" i="5"/>
  <c r="F274" i="5"/>
  <c r="E274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F250" i="5"/>
  <c r="E250" i="5"/>
  <c r="I107" i="5"/>
  <c r="I108" i="5"/>
  <c r="I109" i="5"/>
  <c r="I110" i="5"/>
  <c r="I104" i="5"/>
  <c r="I105" i="5"/>
  <c r="I106" i="5"/>
  <c r="I103" i="5"/>
  <c r="I95" i="5"/>
  <c r="I96" i="5"/>
  <c r="I97" i="5"/>
  <c r="I98" i="5"/>
  <c r="I99" i="5"/>
  <c r="I100" i="5"/>
  <c r="I94" i="5"/>
  <c r="I81" i="5"/>
  <c r="I82" i="5"/>
  <c r="I83" i="5"/>
  <c r="I84" i="5"/>
  <c r="I85" i="5"/>
  <c r="I86" i="5"/>
  <c r="I87" i="5"/>
  <c r="I88" i="5"/>
  <c r="I80" i="5"/>
  <c r="I69" i="5"/>
  <c r="I70" i="5"/>
  <c r="I71" i="5"/>
  <c r="I72" i="5"/>
  <c r="I73" i="5"/>
  <c r="I74" i="5"/>
  <c r="I75" i="5"/>
  <c r="I68" i="5"/>
  <c r="I67" i="5"/>
  <c r="I50" i="5"/>
  <c r="I51" i="5"/>
  <c r="I52" i="5"/>
  <c r="I53" i="5"/>
  <c r="I54" i="5"/>
  <c r="I39" i="5"/>
  <c r="I40" i="5"/>
  <c r="I41" i="5"/>
  <c r="I42" i="5"/>
  <c r="I43" i="5"/>
  <c r="I44" i="5"/>
  <c r="I45" i="5"/>
  <c r="I46" i="5"/>
  <c r="I47" i="5"/>
  <c r="I48" i="5"/>
  <c r="I49" i="5"/>
  <c r="I38" i="5"/>
  <c r="D26" i="5"/>
  <c r="E18" i="5"/>
  <c r="D18" i="5"/>
  <c r="I32" i="5"/>
  <c r="I31" i="5"/>
  <c r="I227" i="5"/>
  <c r="I228" i="5"/>
  <c r="I229" i="5"/>
  <c r="I230" i="5"/>
  <c r="I231" i="5"/>
  <c r="I232" i="5"/>
  <c r="I233" i="5"/>
  <c r="I234" i="5"/>
  <c r="I235" i="5"/>
  <c r="I236" i="5"/>
  <c r="I226" i="5"/>
  <c r="I225" i="5"/>
  <c r="D248" i="5"/>
  <c r="D249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F226" i="5"/>
  <c r="E226" i="5"/>
  <c r="I209" i="5"/>
  <c r="F209" i="5"/>
  <c r="E209" i="5"/>
  <c r="D492" i="5"/>
  <c r="D493" i="5"/>
  <c r="D494" i="5"/>
  <c r="D495" i="5"/>
  <c r="D496" i="5"/>
  <c r="D484" i="5"/>
  <c r="D485" i="5"/>
  <c r="D486" i="5"/>
  <c r="D487" i="5"/>
  <c r="D488" i="5"/>
  <c r="D489" i="5"/>
  <c r="D490" i="5"/>
  <c r="D491" i="5"/>
  <c r="D483" i="5"/>
  <c r="D385" i="5"/>
  <c r="D386" i="5"/>
  <c r="D387" i="5"/>
  <c r="D388" i="5"/>
  <c r="D389" i="5"/>
  <c r="D390" i="5"/>
  <c r="D391" i="5"/>
  <c r="D392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61" i="5"/>
  <c r="D362" i="5"/>
  <c r="D363" i="5"/>
  <c r="D364" i="5"/>
  <c r="D365" i="5"/>
  <c r="D366" i="5"/>
  <c r="D367" i="5"/>
  <c r="D368" i="5"/>
  <c r="D369" i="5"/>
  <c r="D355" i="5"/>
  <c r="D356" i="5"/>
  <c r="D357" i="5"/>
  <c r="D358" i="5"/>
  <c r="D359" i="5"/>
  <c r="D360" i="5"/>
  <c r="D344" i="5"/>
  <c r="D345" i="5"/>
  <c r="D346" i="5"/>
  <c r="D347" i="5"/>
  <c r="D348" i="5"/>
  <c r="D349" i="5"/>
  <c r="D350" i="5"/>
  <c r="D351" i="5"/>
  <c r="D343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275" i="5"/>
  <c r="D276" i="5"/>
  <c r="D277" i="5"/>
  <c r="D278" i="5"/>
  <c r="D279" i="5"/>
  <c r="D280" i="5"/>
  <c r="D281" i="5"/>
  <c r="D282" i="5"/>
  <c r="D283" i="5"/>
  <c r="D284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36" i="5"/>
  <c r="D235" i="5"/>
  <c r="D234" i="5"/>
  <c r="D233" i="5"/>
  <c r="D232" i="5"/>
  <c r="D231" i="5"/>
  <c r="D230" i="5"/>
  <c r="D229" i="5"/>
  <c r="D228" i="5"/>
  <c r="D227" i="5"/>
  <c r="D226" i="5"/>
  <c r="D20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343" i="5"/>
  <c r="G344" i="5"/>
  <c r="G345" i="5"/>
  <c r="G346" i="5"/>
  <c r="G347" i="5"/>
  <c r="G348" i="5"/>
  <c r="G349" i="5"/>
  <c r="G350" i="5"/>
  <c r="G351" i="5"/>
  <c r="G483" i="5"/>
  <c r="G226" i="5"/>
  <c r="G227" i="5"/>
  <c r="G228" i="5"/>
  <c r="G229" i="5"/>
  <c r="G230" i="5"/>
  <c r="G231" i="5"/>
  <c r="G232" i="5"/>
  <c r="G233" i="5"/>
  <c r="G234" i="5"/>
  <c r="G235" i="5"/>
  <c r="G236" i="5"/>
  <c r="G209" i="5"/>
  <c r="E90" i="5"/>
  <c r="E91" i="5"/>
  <c r="E92" i="5"/>
  <c r="E93" i="5"/>
  <c r="E89" i="5"/>
  <c r="F90" i="5"/>
  <c r="D203" i="5"/>
  <c r="D204" i="5"/>
  <c r="D196" i="5"/>
  <c r="D197" i="5"/>
  <c r="D198" i="5"/>
  <c r="D199" i="5"/>
  <c r="D188" i="5"/>
  <c r="D180" i="5"/>
  <c r="D171" i="5"/>
  <c r="D172" i="5"/>
  <c r="D164" i="5"/>
  <c r="D156" i="5"/>
  <c r="E155" i="5"/>
  <c r="D104" i="5"/>
  <c r="D105" i="5"/>
  <c r="D106" i="5"/>
  <c r="D107" i="5"/>
  <c r="D108" i="5"/>
  <c r="D109" i="5"/>
  <c r="D110" i="5"/>
  <c r="D103" i="5"/>
  <c r="D95" i="5"/>
  <c r="D96" i="5"/>
  <c r="D97" i="5"/>
  <c r="D98" i="5"/>
  <c r="D99" i="5"/>
  <c r="D100" i="5"/>
  <c r="D94" i="5"/>
  <c r="F96" i="5"/>
  <c r="E96" i="5"/>
  <c r="F95" i="5"/>
  <c r="E95" i="5"/>
  <c r="F94" i="5"/>
  <c r="E94" i="5"/>
  <c r="F89" i="5"/>
  <c r="F91" i="5"/>
  <c r="F92" i="5"/>
  <c r="F93" i="5"/>
  <c r="D81" i="5"/>
  <c r="D82" i="5"/>
  <c r="D83" i="5"/>
  <c r="D84" i="5"/>
  <c r="D85" i="5"/>
  <c r="D86" i="5"/>
  <c r="D87" i="5"/>
  <c r="D88" i="5"/>
  <c r="D80" i="5"/>
  <c r="D69" i="5"/>
  <c r="D70" i="5"/>
  <c r="D71" i="5"/>
  <c r="D72" i="5"/>
  <c r="D73" i="5"/>
  <c r="D74" i="5"/>
  <c r="D75" i="5"/>
  <c r="D68" i="5"/>
  <c r="D67" i="5"/>
  <c r="D51" i="5"/>
  <c r="D52" i="5"/>
  <c r="D53" i="5"/>
  <c r="D54" i="5"/>
  <c r="D50" i="5"/>
  <c r="D39" i="5"/>
  <c r="D40" i="5"/>
  <c r="D41" i="5"/>
  <c r="D42" i="5"/>
  <c r="D43" i="5"/>
  <c r="D44" i="5"/>
  <c r="D45" i="5"/>
  <c r="D46" i="5"/>
  <c r="D47" i="5"/>
  <c r="D48" i="5"/>
  <c r="D49" i="5"/>
  <c r="D38" i="5"/>
  <c r="D217" i="5"/>
  <c r="D225" i="5"/>
  <c r="F206" i="5"/>
  <c r="E108" i="5"/>
  <c r="F108" i="5"/>
  <c r="G108" i="5" s="1"/>
  <c r="E109" i="5"/>
  <c r="F109" i="5"/>
  <c r="G109" i="5" s="1"/>
  <c r="E110" i="5"/>
  <c r="F110" i="5"/>
  <c r="G110" i="5" s="1"/>
  <c r="F107" i="5"/>
  <c r="E107" i="5"/>
  <c r="E104" i="5"/>
  <c r="F104" i="5"/>
  <c r="G104" i="5" s="1"/>
  <c r="E105" i="5"/>
  <c r="F105" i="5"/>
  <c r="G105" i="5" s="1"/>
  <c r="E106" i="5"/>
  <c r="F106" i="5"/>
  <c r="G106" i="5" s="1"/>
  <c r="F103" i="5"/>
  <c r="E103" i="5"/>
  <c r="E98" i="5"/>
  <c r="E97" i="5"/>
  <c r="F97" i="5"/>
  <c r="G97" i="5" s="1"/>
  <c r="F98" i="5"/>
  <c r="E99" i="5"/>
  <c r="F99" i="5"/>
  <c r="G99" i="5" s="1"/>
  <c r="E100" i="5"/>
  <c r="F100" i="5"/>
  <c r="G100" i="5" s="1"/>
  <c r="E88" i="5"/>
  <c r="F88" i="5"/>
  <c r="G88" i="5" s="1"/>
  <c r="E81" i="5"/>
  <c r="F81" i="5"/>
  <c r="G81" i="5" s="1"/>
  <c r="E82" i="5"/>
  <c r="F82" i="5"/>
  <c r="G82" i="5" s="1"/>
  <c r="E83" i="5"/>
  <c r="F83" i="5"/>
  <c r="G83" i="5" s="1"/>
  <c r="E84" i="5"/>
  <c r="F84" i="5"/>
  <c r="G84" i="5" s="1"/>
  <c r="E85" i="5"/>
  <c r="F85" i="5"/>
  <c r="G85" i="5" s="1"/>
  <c r="E86" i="5"/>
  <c r="F86" i="5"/>
  <c r="G86" i="5" s="1"/>
  <c r="E87" i="5"/>
  <c r="F87" i="5"/>
  <c r="G87" i="5" s="1"/>
  <c r="F80" i="5"/>
  <c r="E80" i="5"/>
  <c r="E70" i="5"/>
  <c r="F70" i="5"/>
  <c r="G70" i="5" s="1"/>
  <c r="E71" i="5"/>
  <c r="F71" i="5"/>
  <c r="G71" i="5" s="1"/>
  <c r="E72" i="5"/>
  <c r="F72" i="5"/>
  <c r="G72" i="5" s="1"/>
  <c r="E73" i="5"/>
  <c r="F73" i="5"/>
  <c r="G73" i="5" s="1"/>
  <c r="E74" i="5"/>
  <c r="F74" i="5"/>
  <c r="G74" i="5" s="1"/>
  <c r="E75" i="5"/>
  <c r="F75" i="5"/>
  <c r="G75" i="5" s="1"/>
  <c r="F69" i="5"/>
  <c r="E69" i="5"/>
  <c r="E68" i="5"/>
  <c r="F68" i="5"/>
  <c r="G68" i="5" s="1"/>
  <c r="F67" i="5"/>
  <c r="E67" i="5"/>
  <c r="E51" i="5"/>
  <c r="F51" i="5"/>
  <c r="G51" i="5" s="1"/>
  <c r="E52" i="5"/>
  <c r="F52" i="5"/>
  <c r="G52" i="5" s="1"/>
  <c r="E53" i="5"/>
  <c r="F53" i="5"/>
  <c r="G53" i="5" s="1"/>
  <c r="E54" i="5"/>
  <c r="F54" i="5"/>
  <c r="G54" i="5" s="1"/>
  <c r="F50" i="5"/>
  <c r="E50" i="5"/>
  <c r="E39" i="5"/>
  <c r="F39" i="5"/>
  <c r="G39" i="5" s="1"/>
  <c r="E40" i="5"/>
  <c r="F40" i="5"/>
  <c r="G40" i="5" s="1"/>
  <c r="E41" i="5"/>
  <c r="F41" i="5"/>
  <c r="G41" i="5" s="1"/>
  <c r="E42" i="5"/>
  <c r="F42" i="5"/>
  <c r="G42" i="5" s="1"/>
  <c r="E43" i="5"/>
  <c r="F43" i="5"/>
  <c r="G43" i="5" s="1"/>
  <c r="E44" i="5"/>
  <c r="F44" i="5"/>
  <c r="G44" i="5" s="1"/>
  <c r="E45" i="5"/>
  <c r="F45" i="5"/>
  <c r="G45" i="5" s="1"/>
  <c r="E46" i="5"/>
  <c r="F46" i="5"/>
  <c r="G46" i="5" s="1"/>
  <c r="E47" i="5"/>
  <c r="F47" i="5"/>
  <c r="G47" i="5" s="1"/>
  <c r="E48" i="5"/>
  <c r="F48" i="5"/>
  <c r="G48" i="5" s="1"/>
  <c r="E49" i="5"/>
  <c r="F49" i="5"/>
  <c r="G49" i="5" s="1"/>
  <c r="F38" i="5"/>
  <c r="E38" i="5"/>
  <c r="F32" i="5"/>
  <c r="F31" i="5"/>
  <c r="E32" i="5"/>
  <c r="E31" i="5"/>
  <c r="E30" i="5"/>
  <c r="D32" i="5"/>
  <c r="D31" i="5"/>
  <c r="D224" i="5"/>
  <c r="D19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3" i="5"/>
  <c r="I34" i="5"/>
  <c r="I35" i="5"/>
  <c r="I36" i="5"/>
  <c r="I37" i="5"/>
  <c r="I55" i="5"/>
  <c r="I56" i="5"/>
  <c r="I57" i="5"/>
  <c r="I58" i="5"/>
  <c r="I59" i="5"/>
  <c r="I60" i="5"/>
  <c r="I61" i="5"/>
  <c r="I62" i="5"/>
  <c r="I63" i="5"/>
  <c r="I64" i="5"/>
  <c r="I65" i="5"/>
  <c r="I66" i="5"/>
  <c r="I76" i="5"/>
  <c r="I77" i="5"/>
  <c r="I78" i="5"/>
  <c r="I79" i="5"/>
  <c r="I89" i="5"/>
  <c r="I90" i="5"/>
  <c r="I91" i="5"/>
  <c r="I92" i="5"/>
  <c r="I93" i="5"/>
  <c r="I101" i="5"/>
  <c r="I102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7" i="5"/>
  <c r="I8" i="5"/>
  <c r="I9" i="5"/>
  <c r="I10" i="5"/>
  <c r="I11" i="5"/>
  <c r="I12" i="5"/>
  <c r="I3" i="5"/>
  <c r="I4" i="5"/>
  <c r="I5" i="5"/>
  <c r="I6" i="5"/>
  <c r="E33" i="5"/>
  <c r="F33" i="5"/>
  <c r="G33" i="5" s="1"/>
  <c r="E34" i="5"/>
  <c r="F34" i="5"/>
  <c r="G34" i="5" s="1"/>
  <c r="E35" i="5"/>
  <c r="F35" i="5"/>
  <c r="G35" i="5" s="1"/>
  <c r="E36" i="5"/>
  <c r="F36" i="5"/>
  <c r="G36" i="5" s="1"/>
  <c r="E37" i="5"/>
  <c r="F37" i="5"/>
  <c r="G37" i="5" s="1"/>
  <c r="E55" i="5"/>
  <c r="F55" i="5"/>
  <c r="G55" i="5" s="1"/>
  <c r="E56" i="5"/>
  <c r="F56" i="5"/>
  <c r="G56" i="5" s="1"/>
  <c r="E57" i="5"/>
  <c r="F57" i="5"/>
  <c r="G57" i="5" s="1"/>
  <c r="E58" i="5"/>
  <c r="F58" i="5"/>
  <c r="G58" i="5" s="1"/>
  <c r="E59" i="5"/>
  <c r="F59" i="5"/>
  <c r="G59" i="5" s="1"/>
  <c r="E60" i="5"/>
  <c r="F60" i="5"/>
  <c r="G60" i="5" s="1"/>
  <c r="E61" i="5"/>
  <c r="F61" i="5"/>
  <c r="G61" i="5" s="1"/>
  <c r="E62" i="5"/>
  <c r="F62" i="5"/>
  <c r="G62" i="5" s="1"/>
  <c r="E63" i="5"/>
  <c r="F63" i="5"/>
  <c r="G63" i="5" s="1"/>
  <c r="E64" i="5"/>
  <c r="F64" i="5"/>
  <c r="G64" i="5" s="1"/>
  <c r="E65" i="5"/>
  <c r="F65" i="5"/>
  <c r="G65" i="5" s="1"/>
  <c r="E66" i="5"/>
  <c r="F66" i="5"/>
  <c r="G66" i="5" s="1"/>
  <c r="E76" i="5"/>
  <c r="F76" i="5"/>
  <c r="G76" i="5" s="1"/>
  <c r="E77" i="5"/>
  <c r="F77" i="5"/>
  <c r="G77" i="5" s="1"/>
  <c r="E78" i="5"/>
  <c r="F78" i="5"/>
  <c r="G78" i="5" s="1"/>
  <c r="E79" i="5"/>
  <c r="F79" i="5"/>
  <c r="G79" i="5" s="1"/>
  <c r="E101" i="5"/>
  <c r="F101" i="5"/>
  <c r="G101" i="5" s="1"/>
  <c r="E102" i="5"/>
  <c r="F102" i="5"/>
  <c r="G102" i="5" s="1"/>
  <c r="E111" i="5"/>
  <c r="F111" i="5"/>
  <c r="G111" i="5" s="1"/>
  <c r="E112" i="5"/>
  <c r="F112" i="5"/>
  <c r="G112" i="5" s="1"/>
  <c r="E113" i="5"/>
  <c r="F113" i="5"/>
  <c r="G113" i="5" s="1"/>
  <c r="E114" i="5"/>
  <c r="F114" i="5"/>
  <c r="G114" i="5" s="1"/>
  <c r="E115" i="5"/>
  <c r="F115" i="5"/>
  <c r="G115" i="5" s="1"/>
  <c r="E116" i="5"/>
  <c r="F116" i="5"/>
  <c r="G116" i="5" s="1"/>
  <c r="E117" i="5"/>
  <c r="F117" i="5"/>
  <c r="G117" i="5" s="1"/>
  <c r="E118" i="5"/>
  <c r="F118" i="5"/>
  <c r="G118" i="5" s="1"/>
  <c r="E119" i="5"/>
  <c r="F119" i="5"/>
  <c r="G119" i="5" s="1"/>
  <c r="E120" i="5"/>
  <c r="F120" i="5"/>
  <c r="G120" i="5" s="1"/>
  <c r="E121" i="5"/>
  <c r="F121" i="5"/>
  <c r="G121" i="5" s="1"/>
  <c r="E122" i="5"/>
  <c r="F122" i="5"/>
  <c r="G122" i="5" s="1"/>
  <c r="E123" i="5"/>
  <c r="F123" i="5"/>
  <c r="G123" i="5" s="1"/>
  <c r="E124" i="5"/>
  <c r="F124" i="5"/>
  <c r="G124" i="5" s="1"/>
  <c r="E125" i="5"/>
  <c r="F125" i="5"/>
  <c r="G125" i="5" s="1"/>
  <c r="E126" i="5"/>
  <c r="F126" i="5"/>
  <c r="G126" i="5" s="1"/>
  <c r="E127" i="5"/>
  <c r="F127" i="5"/>
  <c r="G127" i="5" s="1"/>
  <c r="E128" i="5"/>
  <c r="F128" i="5"/>
  <c r="G128" i="5" s="1"/>
  <c r="E129" i="5"/>
  <c r="F129" i="5"/>
  <c r="G129" i="5" s="1"/>
  <c r="E130" i="5"/>
  <c r="F130" i="5"/>
  <c r="G130" i="5" s="1"/>
  <c r="E131" i="5"/>
  <c r="F131" i="5"/>
  <c r="G131" i="5" s="1"/>
  <c r="E132" i="5"/>
  <c r="F132" i="5"/>
  <c r="G132" i="5" s="1"/>
  <c r="E133" i="5"/>
  <c r="F133" i="5"/>
  <c r="G133" i="5" s="1"/>
  <c r="E134" i="5"/>
  <c r="F134" i="5"/>
  <c r="G134" i="5" s="1"/>
  <c r="E135" i="5"/>
  <c r="F135" i="5"/>
  <c r="G135" i="5" s="1"/>
  <c r="E136" i="5"/>
  <c r="F136" i="5"/>
  <c r="G136" i="5" s="1"/>
  <c r="E137" i="5"/>
  <c r="F137" i="5"/>
  <c r="G137" i="5" s="1"/>
  <c r="E138" i="5"/>
  <c r="F138" i="5"/>
  <c r="G138" i="5" s="1"/>
  <c r="E139" i="5"/>
  <c r="F139" i="5"/>
  <c r="G139" i="5" s="1"/>
  <c r="E140" i="5"/>
  <c r="F140" i="5"/>
  <c r="G140" i="5" s="1"/>
  <c r="E141" i="5"/>
  <c r="F141" i="5"/>
  <c r="G141" i="5" s="1"/>
  <c r="E142" i="5"/>
  <c r="F142" i="5"/>
  <c r="G142" i="5" s="1"/>
  <c r="E143" i="5"/>
  <c r="F143" i="5"/>
  <c r="G143" i="5" s="1"/>
  <c r="E144" i="5"/>
  <c r="F144" i="5"/>
  <c r="G144" i="5" s="1"/>
  <c r="E145" i="5"/>
  <c r="F145" i="5"/>
  <c r="G145" i="5" s="1"/>
  <c r="E146" i="5"/>
  <c r="F146" i="5"/>
  <c r="G146" i="5" s="1"/>
  <c r="E147" i="5"/>
  <c r="F147" i="5"/>
  <c r="G147" i="5" s="1"/>
  <c r="E148" i="5"/>
  <c r="F148" i="5"/>
  <c r="G148" i="5" s="1"/>
  <c r="E149" i="5"/>
  <c r="F149" i="5"/>
  <c r="G149" i="5" s="1"/>
  <c r="E150" i="5"/>
  <c r="F150" i="5"/>
  <c r="G150" i="5" s="1"/>
  <c r="E151" i="5"/>
  <c r="F151" i="5"/>
  <c r="G151" i="5" s="1"/>
  <c r="E152" i="5"/>
  <c r="F152" i="5"/>
  <c r="G152" i="5" s="1"/>
  <c r="E153" i="5"/>
  <c r="F153" i="5"/>
  <c r="G153" i="5" s="1"/>
  <c r="E154" i="5"/>
  <c r="F154" i="5"/>
  <c r="G154" i="5" s="1"/>
  <c r="F155" i="5"/>
  <c r="G155" i="5" s="1"/>
  <c r="E156" i="5"/>
  <c r="F156" i="5"/>
  <c r="G156" i="5" s="1"/>
  <c r="E157" i="5"/>
  <c r="F157" i="5"/>
  <c r="G157" i="5" s="1"/>
  <c r="E158" i="5"/>
  <c r="F158" i="5"/>
  <c r="G158" i="5" s="1"/>
  <c r="E159" i="5"/>
  <c r="F159" i="5"/>
  <c r="G159" i="5" s="1"/>
  <c r="E160" i="5"/>
  <c r="F160" i="5"/>
  <c r="G160" i="5" s="1"/>
  <c r="E161" i="5"/>
  <c r="F161" i="5"/>
  <c r="G161" i="5" s="1"/>
  <c r="E162" i="5"/>
  <c r="F162" i="5"/>
  <c r="G162" i="5" s="1"/>
  <c r="E163" i="5"/>
  <c r="F163" i="5"/>
  <c r="G163" i="5" s="1"/>
  <c r="E164" i="5"/>
  <c r="F164" i="5"/>
  <c r="G164" i="5" s="1"/>
  <c r="E165" i="5"/>
  <c r="F165" i="5"/>
  <c r="G165" i="5" s="1"/>
  <c r="E166" i="5"/>
  <c r="F166" i="5"/>
  <c r="G166" i="5" s="1"/>
  <c r="E167" i="5"/>
  <c r="F167" i="5"/>
  <c r="G167" i="5" s="1"/>
  <c r="E168" i="5"/>
  <c r="F168" i="5"/>
  <c r="G168" i="5" s="1"/>
  <c r="E169" i="5"/>
  <c r="F169" i="5"/>
  <c r="G169" i="5" s="1"/>
  <c r="E170" i="5"/>
  <c r="F170" i="5"/>
  <c r="G170" i="5" s="1"/>
  <c r="E171" i="5"/>
  <c r="F171" i="5"/>
  <c r="G171" i="5" s="1"/>
  <c r="E172" i="5"/>
  <c r="F172" i="5"/>
  <c r="G172" i="5" s="1"/>
  <c r="E173" i="5"/>
  <c r="F173" i="5"/>
  <c r="G173" i="5" s="1"/>
  <c r="E174" i="5"/>
  <c r="F174" i="5"/>
  <c r="G174" i="5" s="1"/>
  <c r="E175" i="5"/>
  <c r="F175" i="5"/>
  <c r="G175" i="5" s="1"/>
  <c r="E176" i="5"/>
  <c r="F176" i="5"/>
  <c r="G176" i="5" s="1"/>
  <c r="E177" i="5"/>
  <c r="F177" i="5"/>
  <c r="G177" i="5" s="1"/>
  <c r="E178" i="5"/>
  <c r="F178" i="5"/>
  <c r="G178" i="5" s="1"/>
  <c r="E179" i="5"/>
  <c r="F179" i="5"/>
  <c r="G179" i="5" s="1"/>
  <c r="E180" i="5"/>
  <c r="F180" i="5"/>
  <c r="G180" i="5" s="1"/>
  <c r="E181" i="5"/>
  <c r="F181" i="5"/>
  <c r="G181" i="5" s="1"/>
  <c r="E182" i="5"/>
  <c r="F182" i="5"/>
  <c r="G182" i="5" s="1"/>
  <c r="E183" i="5"/>
  <c r="F183" i="5"/>
  <c r="G183" i="5" s="1"/>
  <c r="E184" i="5"/>
  <c r="F184" i="5"/>
  <c r="G184" i="5" s="1"/>
  <c r="E185" i="5"/>
  <c r="F185" i="5"/>
  <c r="G185" i="5" s="1"/>
  <c r="E186" i="5"/>
  <c r="F186" i="5"/>
  <c r="G186" i="5" s="1"/>
  <c r="E187" i="5"/>
  <c r="F187" i="5"/>
  <c r="G187" i="5" s="1"/>
  <c r="E188" i="5"/>
  <c r="F188" i="5"/>
  <c r="G188" i="5" s="1"/>
  <c r="E189" i="5"/>
  <c r="F189" i="5"/>
  <c r="G189" i="5" s="1"/>
  <c r="E190" i="5"/>
  <c r="F190" i="5"/>
  <c r="G190" i="5" s="1"/>
  <c r="E191" i="5"/>
  <c r="F191" i="5"/>
  <c r="G191" i="5" s="1"/>
  <c r="E192" i="5"/>
  <c r="F192" i="5"/>
  <c r="G192" i="5" s="1"/>
  <c r="E193" i="5"/>
  <c r="F193" i="5"/>
  <c r="G193" i="5" s="1"/>
  <c r="E194" i="5"/>
  <c r="F194" i="5"/>
  <c r="G194" i="5" s="1"/>
  <c r="E195" i="5"/>
  <c r="F195" i="5"/>
  <c r="G195" i="5" s="1"/>
  <c r="E196" i="5"/>
  <c r="F196" i="5"/>
  <c r="G196" i="5" s="1"/>
  <c r="E197" i="5"/>
  <c r="F197" i="5"/>
  <c r="G197" i="5" s="1"/>
  <c r="E198" i="5"/>
  <c r="F198" i="5"/>
  <c r="G198" i="5" s="1"/>
  <c r="E199" i="5"/>
  <c r="F199" i="5"/>
  <c r="G199" i="5" s="1"/>
  <c r="E200" i="5"/>
  <c r="F200" i="5"/>
  <c r="G200" i="5" s="1"/>
  <c r="E201" i="5"/>
  <c r="F201" i="5"/>
  <c r="G201" i="5" s="1"/>
  <c r="E202" i="5"/>
  <c r="F202" i="5"/>
  <c r="G202" i="5" s="1"/>
  <c r="E203" i="5"/>
  <c r="F203" i="5"/>
  <c r="G203" i="5" s="1"/>
  <c r="E204" i="5"/>
  <c r="F204" i="5"/>
  <c r="G204" i="5" s="1"/>
  <c r="E205" i="5"/>
  <c r="F205" i="5"/>
  <c r="G205" i="5" s="1"/>
  <c r="E206" i="5"/>
  <c r="G206" i="5" s="1"/>
  <c r="E207" i="5"/>
  <c r="F207" i="5"/>
  <c r="G207" i="5" s="1"/>
  <c r="E208" i="5"/>
  <c r="F208" i="5"/>
  <c r="G208" i="5" s="1"/>
  <c r="E210" i="5"/>
  <c r="F210" i="5"/>
  <c r="G210" i="5" s="1"/>
  <c r="E211" i="5"/>
  <c r="F211" i="5"/>
  <c r="G211" i="5" s="1"/>
  <c r="E212" i="5"/>
  <c r="F212" i="5"/>
  <c r="G212" i="5" s="1"/>
  <c r="E213" i="5"/>
  <c r="F213" i="5"/>
  <c r="G213" i="5" s="1"/>
  <c r="E214" i="5"/>
  <c r="F214" i="5"/>
  <c r="G214" i="5" s="1"/>
  <c r="E215" i="5"/>
  <c r="F215" i="5"/>
  <c r="G215" i="5" s="1"/>
  <c r="E216" i="5"/>
  <c r="F216" i="5"/>
  <c r="G216" i="5" s="1"/>
  <c r="E217" i="5"/>
  <c r="F217" i="5"/>
  <c r="G217" i="5" s="1"/>
  <c r="E218" i="5"/>
  <c r="F218" i="5"/>
  <c r="G218" i="5" s="1"/>
  <c r="E219" i="5"/>
  <c r="F219" i="5"/>
  <c r="G219" i="5" s="1"/>
  <c r="E220" i="5"/>
  <c r="F220" i="5"/>
  <c r="G220" i="5" s="1"/>
  <c r="E221" i="5"/>
  <c r="F221" i="5"/>
  <c r="G221" i="5" s="1"/>
  <c r="E222" i="5"/>
  <c r="F222" i="5"/>
  <c r="G222" i="5" s="1"/>
  <c r="E223" i="5"/>
  <c r="F223" i="5"/>
  <c r="G223" i="5" s="1"/>
  <c r="E224" i="5"/>
  <c r="F224" i="5"/>
  <c r="G224" i="5" s="1"/>
  <c r="E225" i="5"/>
  <c r="F225" i="5"/>
  <c r="G225" i="5" s="1"/>
  <c r="E237" i="5"/>
  <c r="F237" i="5"/>
  <c r="G237" i="5" s="1"/>
  <c r="E238" i="5"/>
  <c r="F238" i="5"/>
  <c r="G238" i="5" s="1"/>
  <c r="E239" i="5"/>
  <c r="F239" i="5"/>
  <c r="G239" i="5" s="1"/>
  <c r="E240" i="5"/>
  <c r="F240" i="5"/>
  <c r="G240" i="5" s="1"/>
  <c r="E241" i="5"/>
  <c r="F241" i="5"/>
  <c r="G241" i="5" s="1"/>
  <c r="E242" i="5"/>
  <c r="F242" i="5"/>
  <c r="G242" i="5" s="1"/>
  <c r="E243" i="5"/>
  <c r="F243" i="5"/>
  <c r="G243" i="5" s="1"/>
  <c r="E244" i="5"/>
  <c r="F244" i="5"/>
  <c r="G244" i="5" s="1"/>
  <c r="E245" i="5"/>
  <c r="F245" i="5"/>
  <c r="G245" i="5" s="1"/>
  <c r="E246" i="5"/>
  <c r="F246" i="5"/>
  <c r="G246" i="5" s="1"/>
  <c r="E247" i="5"/>
  <c r="F247" i="5"/>
  <c r="G247" i="5" s="1"/>
  <c r="E248" i="5"/>
  <c r="F248" i="5"/>
  <c r="G248" i="5" s="1"/>
  <c r="E249" i="5"/>
  <c r="F249" i="5"/>
  <c r="G249" i="5" s="1"/>
  <c r="E285" i="5"/>
  <c r="F285" i="5"/>
  <c r="G285" i="5" s="1"/>
  <c r="E286" i="5"/>
  <c r="F286" i="5"/>
  <c r="G286" i="5" s="1"/>
  <c r="E287" i="5"/>
  <c r="F287" i="5"/>
  <c r="G287" i="5" s="1"/>
  <c r="E288" i="5"/>
  <c r="F288" i="5"/>
  <c r="G288" i="5" s="1"/>
  <c r="E289" i="5"/>
  <c r="F289" i="5"/>
  <c r="G289" i="5" s="1"/>
  <c r="E290" i="5"/>
  <c r="F290" i="5"/>
  <c r="G290" i="5" s="1"/>
  <c r="E291" i="5"/>
  <c r="F291" i="5"/>
  <c r="G291" i="5" s="1"/>
  <c r="E292" i="5"/>
  <c r="F292" i="5"/>
  <c r="G292" i="5" s="1"/>
  <c r="E293" i="5"/>
  <c r="F293" i="5"/>
  <c r="G293" i="5" s="1"/>
  <c r="E294" i="5"/>
  <c r="F294" i="5"/>
  <c r="G294" i="5" s="1"/>
  <c r="E295" i="5"/>
  <c r="F295" i="5"/>
  <c r="G295" i="5" s="1"/>
  <c r="E296" i="5"/>
  <c r="F296" i="5"/>
  <c r="G296" i="5" s="1"/>
  <c r="E297" i="5"/>
  <c r="F297" i="5"/>
  <c r="G297" i="5" s="1"/>
  <c r="E298" i="5"/>
  <c r="F298" i="5"/>
  <c r="G298" i="5" s="1"/>
  <c r="E299" i="5"/>
  <c r="F299" i="5"/>
  <c r="G299" i="5" s="1"/>
  <c r="E300" i="5"/>
  <c r="F300" i="5"/>
  <c r="G300" i="5" s="1"/>
  <c r="E301" i="5"/>
  <c r="F301" i="5"/>
  <c r="G301" i="5" s="1"/>
  <c r="E302" i="5"/>
  <c r="F302" i="5"/>
  <c r="G302" i="5" s="1"/>
  <c r="E303" i="5"/>
  <c r="F303" i="5"/>
  <c r="G303" i="5" s="1"/>
  <c r="E304" i="5"/>
  <c r="F304" i="5"/>
  <c r="G304" i="5" s="1"/>
  <c r="E305" i="5"/>
  <c r="F305" i="5"/>
  <c r="G305" i="5" s="1"/>
  <c r="E306" i="5"/>
  <c r="F306" i="5"/>
  <c r="G306" i="5" s="1"/>
  <c r="E307" i="5"/>
  <c r="F307" i="5"/>
  <c r="G307" i="5" s="1"/>
  <c r="E308" i="5"/>
  <c r="F308" i="5"/>
  <c r="G308" i="5" s="1"/>
  <c r="E309" i="5"/>
  <c r="F309" i="5"/>
  <c r="G309" i="5" s="1"/>
  <c r="E310" i="5"/>
  <c r="F310" i="5"/>
  <c r="G310" i="5" s="1"/>
  <c r="E311" i="5"/>
  <c r="F311" i="5"/>
  <c r="G311" i="5" s="1"/>
  <c r="E312" i="5"/>
  <c r="F312" i="5"/>
  <c r="G312" i="5" s="1"/>
  <c r="E313" i="5"/>
  <c r="F313" i="5"/>
  <c r="G313" i="5" s="1"/>
  <c r="E314" i="5"/>
  <c r="F314" i="5"/>
  <c r="G314" i="5" s="1"/>
  <c r="E315" i="5"/>
  <c r="F315" i="5"/>
  <c r="G315" i="5" s="1"/>
  <c r="E316" i="5"/>
  <c r="F316" i="5"/>
  <c r="G316" i="5" s="1"/>
  <c r="E317" i="5"/>
  <c r="F317" i="5"/>
  <c r="G317" i="5" s="1"/>
  <c r="E318" i="5"/>
  <c r="F318" i="5"/>
  <c r="G318" i="5" s="1"/>
  <c r="E319" i="5"/>
  <c r="F319" i="5"/>
  <c r="G319" i="5" s="1"/>
  <c r="E320" i="5"/>
  <c r="F320" i="5"/>
  <c r="G320" i="5" s="1"/>
  <c r="E321" i="5"/>
  <c r="F321" i="5"/>
  <c r="G321" i="5" s="1"/>
  <c r="E322" i="5"/>
  <c r="F322" i="5"/>
  <c r="G322" i="5" s="1"/>
  <c r="E323" i="5"/>
  <c r="F323" i="5"/>
  <c r="G323" i="5" s="1"/>
  <c r="E324" i="5"/>
  <c r="F324" i="5"/>
  <c r="G324" i="5" s="1"/>
  <c r="E325" i="5"/>
  <c r="F325" i="5"/>
  <c r="G325" i="5" s="1"/>
  <c r="E326" i="5"/>
  <c r="F326" i="5"/>
  <c r="G326" i="5" s="1"/>
  <c r="E327" i="5"/>
  <c r="F327" i="5"/>
  <c r="G327" i="5" s="1"/>
  <c r="E328" i="5"/>
  <c r="F328" i="5"/>
  <c r="G328" i="5" s="1"/>
  <c r="E329" i="5"/>
  <c r="F329" i="5"/>
  <c r="G329" i="5" s="1"/>
  <c r="E330" i="5"/>
  <c r="F330" i="5"/>
  <c r="G330" i="5" s="1"/>
  <c r="E331" i="5"/>
  <c r="F331" i="5"/>
  <c r="G331" i="5" s="1"/>
  <c r="E332" i="5"/>
  <c r="F332" i="5"/>
  <c r="G332" i="5" s="1"/>
  <c r="E333" i="5"/>
  <c r="F333" i="5"/>
  <c r="G333" i="5" s="1"/>
  <c r="E334" i="5"/>
  <c r="F334" i="5"/>
  <c r="G334" i="5" s="1"/>
  <c r="E335" i="5"/>
  <c r="F335" i="5"/>
  <c r="G335" i="5" s="1"/>
  <c r="E336" i="5"/>
  <c r="F336" i="5"/>
  <c r="G336" i="5" s="1"/>
  <c r="E337" i="5"/>
  <c r="F337" i="5"/>
  <c r="G337" i="5" s="1"/>
  <c r="E338" i="5"/>
  <c r="F338" i="5"/>
  <c r="G338" i="5" s="1"/>
  <c r="E339" i="5"/>
  <c r="F339" i="5"/>
  <c r="G339" i="5" s="1"/>
  <c r="E340" i="5"/>
  <c r="F340" i="5"/>
  <c r="G340" i="5" s="1"/>
  <c r="E341" i="5"/>
  <c r="F341" i="5"/>
  <c r="G341" i="5" s="1"/>
  <c r="E342" i="5"/>
  <c r="F342" i="5"/>
  <c r="G342" i="5" s="1"/>
  <c r="E352" i="5"/>
  <c r="F352" i="5"/>
  <c r="G352" i="5" s="1"/>
  <c r="E353" i="5"/>
  <c r="F353" i="5"/>
  <c r="G353" i="5" s="1"/>
  <c r="E354" i="5"/>
  <c r="F354" i="5"/>
  <c r="G354" i="5" s="1"/>
  <c r="E355" i="5"/>
  <c r="F355" i="5"/>
  <c r="G355" i="5" s="1"/>
  <c r="E356" i="5"/>
  <c r="F356" i="5"/>
  <c r="G356" i="5" s="1"/>
  <c r="E357" i="5"/>
  <c r="F357" i="5"/>
  <c r="G357" i="5" s="1"/>
  <c r="E358" i="5"/>
  <c r="F358" i="5"/>
  <c r="G358" i="5" s="1"/>
  <c r="E359" i="5"/>
  <c r="F359" i="5"/>
  <c r="G359" i="5" s="1"/>
  <c r="E360" i="5"/>
  <c r="F360" i="5"/>
  <c r="G360" i="5" s="1"/>
  <c r="E361" i="5"/>
  <c r="F361" i="5"/>
  <c r="G361" i="5" s="1"/>
  <c r="E362" i="5"/>
  <c r="F362" i="5"/>
  <c r="G362" i="5" s="1"/>
  <c r="E363" i="5"/>
  <c r="F363" i="5"/>
  <c r="G363" i="5" s="1"/>
  <c r="E364" i="5"/>
  <c r="F364" i="5"/>
  <c r="G364" i="5" s="1"/>
  <c r="E365" i="5"/>
  <c r="F365" i="5"/>
  <c r="G365" i="5" s="1"/>
  <c r="E366" i="5"/>
  <c r="F366" i="5"/>
  <c r="G366" i="5" s="1"/>
  <c r="E367" i="5"/>
  <c r="F367" i="5"/>
  <c r="G367" i="5" s="1"/>
  <c r="E368" i="5"/>
  <c r="F368" i="5"/>
  <c r="G368" i="5" s="1"/>
  <c r="E369" i="5"/>
  <c r="F369" i="5"/>
  <c r="G369" i="5" s="1"/>
  <c r="E370" i="5"/>
  <c r="F370" i="5"/>
  <c r="G370" i="5" s="1"/>
  <c r="E371" i="5"/>
  <c r="F371" i="5"/>
  <c r="G371" i="5" s="1"/>
  <c r="E372" i="5"/>
  <c r="F372" i="5"/>
  <c r="G372" i="5" s="1"/>
  <c r="E373" i="5"/>
  <c r="F373" i="5"/>
  <c r="G373" i="5" s="1"/>
  <c r="E374" i="5"/>
  <c r="F374" i="5"/>
  <c r="G374" i="5" s="1"/>
  <c r="E375" i="5"/>
  <c r="F375" i="5"/>
  <c r="G375" i="5" s="1"/>
  <c r="E376" i="5"/>
  <c r="F376" i="5"/>
  <c r="G376" i="5" s="1"/>
  <c r="E377" i="5"/>
  <c r="F377" i="5"/>
  <c r="G377" i="5" s="1"/>
  <c r="E378" i="5"/>
  <c r="F378" i="5"/>
  <c r="G378" i="5" s="1"/>
  <c r="E379" i="5"/>
  <c r="F379" i="5"/>
  <c r="G379" i="5" s="1"/>
  <c r="E380" i="5"/>
  <c r="F380" i="5"/>
  <c r="G380" i="5" s="1"/>
  <c r="E381" i="5"/>
  <c r="F381" i="5"/>
  <c r="G381" i="5" s="1"/>
  <c r="E382" i="5"/>
  <c r="F382" i="5"/>
  <c r="G382" i="5" s="1"/>
  <c r="E383" i="5"/>
  <c r="F383" i="5"/>
  <c r="G383" i="5" s="1"/>
  <c r="E384" i="5"/>
  <c r="F384" i="5"/>
  <c r="G384" i="5" s="1"/>
  <c r="E385" i="5"/>
  <c r="F385" i="5"/>
  <c r="G385" i="5" s="1"/>
  <c r="E386" i="5"/>
  <c r="F386" i="5"/>
  <c r="G386" i="5" s="1"/>
  <c r="E387" i="5"/>
  <c r="F387" i="5"/>
  <c r="G387" i="5" s="1"/>
  <c r="E388" i="5"/>
  <c r="F388" i="5"/>
  <c r="G388" i="5" s="1"/>
  <c r="E389" i="5"/>
  <c r="F389" i="5"/>
  <c r="G389" i="5" s="1"/>
  <c r="E390" i="5"/>
  <c r="F390" i="5"/>
  <c r="G390" i="5" s="1"/>
  <c r="E391" i="5"/>
  <c r="F391" i="5"/>
  <c r="G391" i="5" s="1"/>
  <c r="E392" i="5"/>
  <c r="F392" i="5"/>
  <c r="G392" i="5" s="1"/>
  <c r="E393" i="5"/>
  <c r="F393" i="5"/>
  <c r="G393" i="5" s="1"/>
  <c r="E394" i="5"/>
  <c r="F394" i="5"/>
  <c r="G394" i="5" s="1"/>
  <c r="E395" i="5"/>
  <c r="F395" i="5"/>
  <c r="G395" i="5" s="1"/>
  <c r="E396" i="5"/>
  <c r="F396" i="5"/>
  <c r="G396" i="5" s="1"/>
  <c r="E397" i="5"/>
  <c r="F397" i="5"/>
  <c r="G397" i="5" s="1"/>
  <c r="E398" i="5"/>
  <c r="F398" i="5"/>
  <c r="G398" i="5" s="1"/>
  <c r="E399" i="5"/>
  <c r="F399" i="5"/>
  <c r="G399" i="5" s="1"/>
  <c r="E400" i="5"/>
  <c r="F400" i="5"/>
  <c r="G400" i="5" s="1"/>
  <c r="E401" i="5"/>
  <c r="F401" i="5"/>
  <c r="G401" i="5" s="1"/>
  <c r="E402" i="5"/>
  <c r="F402" i="5"/>
  <c r="G402" i="5" s="1"/>
  <c r="E403" i="5"/>
  <c r="F403" i="5"/>
  <c r="G403" i="5" s="1"/>
  <c r="E404" i="5"/>
  <c r="F404" i="5"/>
  <c r="G404" i="5" s="1"/>
  <c r="E405" i="5"/>
  <c r="F405" i="5"/>
  <c r="G405" i="5" s="1"/>
  <c r="E406" i="5"/>
  <c r="F406" i="5"/>
  <c r="G406" i="5" s="1"/>
  <c r="E407" i="5"/>
  <c r="F407" i="5"/>
  <c r="G407" i="5" s="1"/>
  <c r="E408" i="5"/>
  <c r="F408" i="5"/>
  <c r="G408" i="5" s="1"/>
  <c r="E409" i="5"/>
  <c r="F409" i="5"/>
  <c r="G409" i="5" s="1"/>
  <c r="E410" i="5"/>
  <c r="F410" i="5"/>
  <c r="G410" i="5" s="1"/>
  <c r="E411" i="5"/>
  <c r="F411" i="5"/>
  <c r="G411" i="5" s="1"/>
  <c r="E412" i="5"/>
  <c r="F412" i="5"/>
  <c r="G412" i="5" s="1"/>
  <c r="E413" i="5"/>
  <c r="F413" i="5"/>
  <c r="G413" i="5" s="1"/>
  <c r="E414" i="5"/>
  <c r="F414" i="5"/>
  <c r="G414" i="5" s="1"/>
  <c r="E415" i="5"/>
  <c r="F415" i="5"/>
  <c r="G415" i="5" s="1"/>
  <c r="E416" i="5"/>
  <c r="F416" i="5"/>
  <c r="G416" i="5" s="1"/>
  <c r="E417" i="5"/>
  <c r="F417" i="5"/>
  <c r="G417" i="5" s="1"/>
  <c r="E418" i="5"/>
  <c r="F418" i="5"/>
  <c r="G418" i="5" s="1"/>
  <c r="E419" i="5"/>
  <c r="F419" i="5"/>
  <c r="G419" i="5" s="1"/>
  <c r="E420" i="5"/>
  <c r="F420" i="5"/>
  <c r="G420" i="5" s="1"/>
  <c r="E421" i="5"/>
  <c r="F421" i="5"/>
  <c r="G421" i="5" s="1"/>
  <c r="E422" i="5"/>
  <c r="F422" i="5"/>
  <c r="G422" i="5" s="1"/>
  <c r="E423" i="5"/>
  <c r="F423" i="5"/>
  <c r="G423" i="5" s="1"/>
  <c r="E424" i="5"/>
  <c r="F424" i="5"/>
  <c r="G424" i="5" s="1"/>
  <c r="E425" i="5"/>
  <c r="F425" i="5"/>
  <c r="G425" i="5" s="1"/>
  <c r="E426" i="5"/>
  <c r="F426" i="5"/>
  <c r="G426" i="5" s="1"/>
  <c r="E427" i="5"/>
  <c r="F427" i="5"/>
  <c r="G427" i="5" s="1"/>
  <c r="E428" i="5"/>
  <c r="F428" i="5"/>
  <c r="G428" i="5" s="1"/>
  <c r="E429" i="5"/>
  <c r="F429" i="5"/>
  <c r="G429" i="5" s="1"/>
  <c r="E430" i="5"/>
  <c r="F430" i="5"/>
  <c r="G430" i="5" s="1"/>
  <c r="E431" i="5"/>
  <c r="F431" i="5"/>
  <c r="G431" i="5" s="1"/>
  <c r="E432" i="5"/>
  <c r="F432" i="5"/>
  <c r="G432" i="5" s="1"/>
  <c r="E433" i="5"/>
  <c r="F433" i="5"/>
  <c r="G433" i="5" s="1"/>
  <c r="E434" i="5"/>
  <c r="F434" i="5"/>
  <c r="G434" i="5" s="1"/>
  <c r="E435" i="5"/>
  <c r="F435" i="5"/>
  <c r="G435" i="5" s="1"/>
  <c r="E436" i="5"/>
  <c r="F436" i="5"/>
  <c r="G436" i="5" s="1"/>
  <c r="E437" i="5"/>
  <c r="F437" i="5"/>
  <c r="G437" i="5" s="1"/>
  <c r="E438" i="5"/>
  <c r="F438" i="5"/>
  <c r="G438" i="5" s="1"/>
  <c r="E439" i="5"/>
  <c r="F439" i="5"/>
  <c r="G439" i="5" s="1"/>
  <c r="E440" i="5"/>
  <c r="F440" i="5"/>
  <c r="G440" i="5" s="1"/>
  <c r="E441" i="5"/>
  <c r="F441" i="5"/>
  <c r="G441" i="5" s="1"/>
  <c r="E442" i="5"/>
  <c r="F442" i="5"/>
  <c r="G442" i="5" s="1"/>
  <c r="E443" i="5"/>
  <c r="F443" i="5"/>
  <c r="G443" i="5" s="1"/>
  <c r="E444" i="5"/>
  <c r="F444" i="5"/>
  <c r="G444" i="5" s="1"/>
  <c r="E445" i="5"/>
  <c r="F445" i="5"/>
  <c r="G445" i="5" s="1"/>
  <c r="E446" i="5"/>
  <c r="F446" i="5"/>
  <c r="G446" i="5" s="1"/>
  <c r="E447" i="5"/>
  <c r="F447" i="5"/>
  <c r="G447" i="5" s="1"/>
  <c r="E448" i="5"/>
  <c r="F448" i="5"/>
  <c r="G448" i="5" s="1"/>
  <c r="E449" i="5"/>
  <c r="F449" i="5"/>
  <c r="G449" i="5" s="1"/>
  <c r="E450" i="5"/>
  <c r="F450" i="5"/>
  <c r="G450" i="5" s="1"/>
  <c r="E451" i="5"/>
  <c r="F451" i="5"/>
  <c r="G451" i="5" s="1"/>
  <c r="E452" i="5"/>
  <c r="F452" i="5"/>
  <c r="G452" i="5" s="1"/>
  <c r="E453" i="5"/>
  <c r="F453" i="5"/>
  <c r="G453" i="5" s="1"/>
  <c r="E454" i="5"/>
  <c r="F454" i="5"/>
  <c r="G454" i="5" s="1"/>
  <c r="E455" i="5"/>
  <c r="F455" i="5"/>
  <c r="G455" i="5" s="1"/>
  <c r="E456" i="5"/>
  <c r="F456" i="5"/>
  <c r="G456" i="5" s="1"/>
  <c r="E457" i="5"/>
  <c r="F457" i="5"/>
  <c r="G457" i="5" s="1"/>
  <c r="E458" i="5"/>
  <c r="F458" i="5"/>
  <c r="G458" i="5" s="1"/>
  <c r="E459" i="5"/>
  <c r="F459" i="5"/>
  <c r="G459" i="5" s="1"/>
  <c r="E460" i="5"/>
  <c r="F460" i="5"/>
  <c r="G460" i="5" s="1"/>
  <c r="E461" i="5"/>
  <c r="F461" i="5"/>
  <c r="G461" i="5" s="1"/>
  <c r="E462" i="5"/>
  <c r="F462" i="5"/>
  <c r="G462" i="5" s="1"/>
  <c r="E463" i="5"/>
  <c r="F463" i="5"/>
  <c r="G463" i="5" s="1"/>
  <c r="E464" i="5"/>
  <c r="F464" i="5"/>
  <c r="G464" i="5" s="1"/>
  <c r="E465" i="5"/>
  <c r="F465" i="5"/>
  <c r="G465" i="5" s="1"/>
  <c r="E466" i="5"/>
  <c r="F466" i="5"/>
  <c r="G466" i="5" s="1"/>
  <c r="E467" i="5"/>
  <c r="F467" i="5"/>
  <c r="G467" i="5" s="1"/>
  <c r="E468" i="5"/>
  <c r="F468" i="5"/>
  <c r="G468" i="5" s="1"/>
  <c r="E469" i="5"/>
  <c r="F469" i="5"/>
  <c r="G469" i="5" s="1"/>
  <c r="E470" i="5"/>
  <c r="F470" i="5"/>
  <c r="G470" i="5" s="1"/>
  <c r="E471" i="5"/>
  <c r="F471" i="5"/>
  <c r="G471" i="5" s="1"/>
  <c r="E472" i="5"/>
  <c r="F472" i="5"/>
  <c r="G472" i="5" s="1"/>
  <c r="E473" i="5"/>
  <c r="F473" i="5"/>
  <c r="G473" i="5" s="1"/>
  <c r="E474" i="5"/>
  <c r="F474" i="5"/>
  <c r="G474" i="5" s="1"/>
  <c r="E475" i="5"/>
  <c r="F475" i="5"/>
  <c r="G475" i="5" s="1"/>
  <c r="E476" i="5"/>
  <c r="F476" i="5"/>
  <c r="G476" i="5" s="1"/>
  <c r="E477" i="5"/>
  <c r="F477" i="5"/>
  <c r="G477" i="5" s="1"/>
  <c r="E478" i="5"/>
  <c r="F478" i="5"/>
  <c r="G478" i="5" s="1"/>
  <c r="E479" i="5"/>
  <c r="F479" i="5"/>
  <c r="G479" i="5" s="1"/>
  <c r="E480" i="5"/>
  <c r="F480" i="5"/>
  <c r="G480" i="5" s="1"/>
  <c r="E481" i="5"/>
  <c r="F481" i="5"/>
  <c r="G481" i="5" s="1"/>
  <c r="E482" i="5"/>
  <c r="F482" i="5"/>
  <c r="G482" i="5" s="1"/>
  <c r="E3" i="5"/>
  <c r="F3" i="5"/>
  <c r="G3" i="5" s="1"/>
  <c r="E4" i="5"/>
  <c r="F4" i="5"/>
  <c r="G4" i="5" s="1"/>
  <c r="E5" i="5"/>
  <c r="F5" i="5"/>
  <c r="G5" i="5" s="1"/>
  <c r="E6" i="5"/>
  <c r="F6" i="5"/>
  <c r="G6" i="5" s="1"/>
  <c r="E7" i="5"/>
  <c r="F7" i="5"/>
  <c r="G7" i="5" s="1"/>
  <c r="E8" i="5"/>
  <c r="F8" i="5"/>
  <c r="G8" i="5" s="1"/>
  <c r="E9" i="5"/>
  <c r="F9" i="5"/>
  <c r="G9" i="5" s="1"/>
  <c r="E10" i="5"/>
  <c r="F10" i="5"/>
  <c r="G10" i="5" s="1"/>
  <c r="E11" i="5"/>
  <c r="F11" i="5"/>
  <c r="G11" i="5" s="1"/>
  <c r="E12" i="5"/>
  <c r="F12" i="5"/>
  <c r="G12" i="5" s="1"/>
  <c r="E13" i="5"/>
  <c r="F13" i="5"/>
  <c r="G13" i="5" s="1"/>
  <c r="E14" i="5"/>
  <c r="F14" i="5"/>
  <c r="G14" i="5" s="1"/>
  <c r="E15" i="5"/>
  <c r="F15" i="5"/>
  <c r="G15" i="5" s="1"/>
  <c r="E16" i="5"/>
  <c r="F16" i="5"/>
  <c r="G16" i="5" s="1"/>
  <c r="E17" i="5"/>
  <c r="F17" i="5"/>
  <c r="G17" i="5" s="1"/>
  <c r="F18" i="5"/>
  <c r="G18" i="5" s="1"/>
  <c r="E19" i="5"/>
  <c r="F19" i="5"/>
  <c r="G19" i="5" s="1"/>
  <c r="E20" i="5"/>
  <c r="F20" i="5"/>
  <c r="G20" i="5" s="1"/>
  <c r="E21" i="5"/>
  <c r="F21" i="5"/>
  <c r="G21" i="5" s="1"/>
  <c r="E22" i="5"/>
  <c r="F22" i="5"/>
  <c r="G22" i="5" s="1"/>
  <c r="E23" i="5"/>
  <c r="F23" i="5"/>
  <c r="G23" i="5" s="1"/>
  <c r="E24" i="5"/>
  <c r="F24" i="5"/>
  <c r="G24" i="5" s="1"/>
  <c r="E25" i="5"/>
  <c r="F25" i="5"/>
  <c r="G25" i="5" s="1"/>
  <c r="E26" i="5"/>
  <c r="F26" i="5"/>
  <c r="G26" i="5" s="1"/>
  <c r="E27" i="5"/>
  <c r="F27" i="5"/>
  <c r="G27" i="5" s="1"/>
  <c r="E28" i="5"/>
  <c r="F28" i="5"/>
  <c r="G28" i="5" s="1"/>
  <c r="E29" i="5"/>
  <c r="F29" i="5"/>
  <c r="G29" i="5" s="1"/>
  <c r="F30" i="5"/>
  <c r="G30" i="5" s="1"/>
  <c r="F2" i="5"/>
  <c r="D2" i="5"/>
  <c r="D3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342" i="5"/>
  <c r="D352" i="5"/>
  <c r="D353" i="5"/>
  <c r="D354" i="5"/>
  <c r="D66" i="5"/>
  <c r="D76" i="5"/>
  <c r="D77" i="5"/>
  <c r="D78" i="5"/>
  <c r="D79" i="5"/>
  <c r="D89" i="5"/>
  <c r="D90" i="5"/>
  <c r="D91" i="5"/>
  <c r="D92" i="5"/>
  <c r="D93" i="5"/>
  <c r="D101" i="5"/>
  <c r="D102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9" i="5"/>
  <c r="D150" i="5"/>
  <c r="D151" i="5"/>
  <c r="D152" i="5"/>
  <c r="D153" i="5"/>
  <c r="D154" i="5"/>
  <c r="D155" i="5"/>
  <c r="D157" i="5"/>
  <c r="D158" i="5"/>
  <c r="D159" i="5"/>
  <c r="D160" i="5"/>
  <c r="D161" i="5"/>
  <c r="D162" i="5"/>
  <c r="D163" i="5"/>
  <c r="D165" i="5"/>
  <c r="D166" i="5"/>
  <c r="D167" i="5"/>
  <c r="D168" i="5"/>
  <c r="D169" i="5"/>
  <c r="D170" i="5"/>
  <c r="D173" i="5"/>
  <c r="D174" i="5"/>
  <c r="D175" i="5"/>
  <c r="D176" i="5"/>
  <c r="D177" i="5"/>
  <c r="D178" i="5"/>
  <c r="D179" i="5"/>
  <c r="D181" i="5"/>
  <c r="D182" i="5"/>
  <c r="D183" i="5"/>
  <c r="D184" i="5"/>
  <c r="D185" i="5"/>
  <c r="D186" i="5"/>
  <c r="D187" i="5"/>
  <c r="D189" i="5"/>
  <c r="D190" i="5"/>
  <c r="D191" i="5"/>
  <c r="D192" i="5"/>
  <c r="D193" i="5"/>
  <c r="D194" i="5"/>
  <c r="D195" i="5"/>
  <c r="D200" i="5"/>
  <c r="D201" i="5"/>
  <c r="D202" i="5"/>
  <c r="D205" i="5"/>
  <c r="D206" i="5"/>
  <c r="D207" i="5"/>
  <c r="D208" i="5"/>
  <c r="D210" i="5"/>
  <c r="D211" i="5"/>
  <c r="D212" i="5"/>
  <c r="D213" i="5"/>
  <c r="D214" i="5"/>
  <c r="D215" i="5"/>
  <c r="D216" i="5"/>
  <c r="D218" i="5"/>
  <c r="D219" i="5"/>
  <c r="D220" i="5"/>
  <c r="D221" i="5"/>
  <c r="D222" i="5"/>
  <c r="D223" i="5"/>
  <c r="D237" i="5"/>
  <c r="D238" i="5"/>
  <c r="D239" i="5"/>
  <c r="D240" i="5"/>
  <c r="D241" i="5"/>
  <c r="D242" i="5"/>
  <c r="D243" i="5"/>
  <c r="D244" i="5"/>
  <c r="D245" i="5"/>
  <c r="D246" i="5"/>
  <c r="D247" i="5"/>
  <c r="D285" i="5"/>
  <c r="D286" i="5"/>
  <c r="D287" i="5"/>
  <c r="D288" i="5"/>
  <c r="D289" i="5"/>
  <c r="D290" i="5"/>
  <c r="D291" i="5"/>
  <c r="D8" i="5"/>
  <c r="D9" i="5"/>
  <c r="D10" i="5"/>
  <c r="D11" i="5"/>
  <c r="D12" i="5"/>
  <c r="D13" i="5"/>
  <c r="D14" i="5"/>
  <c r="D15" i="5"/>
  <c r="D16" i="5"/>
  <c r="D17" i="5"/>
  <c r="D20" i="5"/>
  <c r="D21" i="5"/>
  <c r="D22" i="5"/>
  <c r="D23" i="5"/>
  <c r="D24" i="5"/>
  <c r="D25" i="5"/>
  <c r="D27" i="5"/>
  <c r="D28" i="5"/>
  <c r="D29" i="5"/>
  <c r="D30" i="5"/>
  <c r="D33" i="5"/>
  <c r="D34" i="5"/>
  <c r="D35" i="5"/>
  <c r="D36" i="5"/>
  <c r="D37" i="5"/>
  <c r="D55" i="5"/>
  <c r="D56" i="5"/>
  <c r="D57" i="5"/>
  <c r="D58" i="5"/>
  <c r="D59" i="5"/>
  <c r="D60" i="5"/>
  <c r="D61" i="5"/>
  <c r="D62" i="5"/>
  <c r="D63" i="5"/>
  <c r="D64" i="5"/>
  <c r="D65" i="5"/>
  <c r="D4" i="5"/>
  <c r="D5" i="5"/>
  <c r="D6" i="5"/>
  <c r="D7" i="5"/>
  <c r="E41" i="6" l="1"/>
  <c r="E34" i="6"/>
  <c r="E27" i="6"/>
  <c r="E28" i="6"/>
  <c r="E29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G492" i="5"/>
  <c r="G31" i="5"/>
  <c r="G32" i="5"/>
  <c r="G38" i="5"/>
  <c r="G50" i="5"/>
  <c r="G67" i="5"/>
  <c r="G69" i="5"/>
  <c r="G80" i="5"/>
  <c r="G103" i="5"/>
  <c r="G107" i="5"/>
  <c r="G2" i="5"/>
</calcChain>
</file>

<file path=xl/sharedStrings.xml><?xml version="1.0" encoding="utf-8"?>
<sst xmlns="http://schemas.openxmlformats.org/spreadsheetml/2006/main" count="14342" uniqueCount="1426">
  <si>
    <t>Nome do projeto</t>
  </si>
  <si>
    <t>Gerente</t>
  </si>
  <si>
    <t>Início</t>
  </si>
  <si>
    <t>Término</t>
  </si>
  <si>
    <t>Duração</t>
  </si>
  <si>
    <t>% concluída</t>
  </si>
  <si>
    <t>Exportado em</t>
  </si>
  <si>
    <t>SC_2023_Supply Chain Basics</t>
  </si>
  <si>
    <t>João Miguel Benedetto</t>
  </si>
  <si>
    <t>726 dias</t>
  </si>
  <si>
    <t>Nome</t>
  </si>
  <si>
    <t>Prioridade</t>
  </si>
  <si>
    <t>Status</t>
  </si>
  <si>
    <t>Data de início</t>
  </si>
  <si>
    <t>Data de término</t>
  </si>
  <si>
    <t>Descrição</t>
  </si>
  <si>
    <t>Tarefas conectadas</t>
  </si>
  <si>
    <t>Ruptura média diária do giro A loja e Indispensável &lt; 10% no último trimestre do ano</t>
  </si>
  <si>
    <t>Alta</t>
  </si>
  <si>
    <t>Encaminhado</t>
  </si>
  <si>
    <t/>
  </si>
  <si>
    <t>24-Analista de Supply Chain, 25-Gerente Geral de Abastecimento, 32-Construir plano de desenvolvimento da equipe, 33-Planejar formações, 34-Realizar formações, 41-Definir local para escritórios, 42-Montar projeto de arquitetura, 43-Realizar obra do CD, 44-Comprar móveis, 45-    Estrutura física Supply Chain Matriz, 48-KPI Estoque improdutivo (SLOBS), 49-KPI Ruptura de estoque dos itens prioritários, 50-KPI Dias de estoque, 51-OTIF Fornecedor (On time in full), 52-Classificação dos fornecedores por departamento, 53-KPI Frequência de Ruptura, 54-Causa raiz da ruptura, 56-Frequência de emissão de pedidos teórica vs real, 57-% de Pedido Manual, 58-KPI WMAPE, 59-KPI Viés, 61-Controle da execução dos planos de ação, 62-Plano de vôo dos analistas, 63-Ruptura de Kits, 64-Valoração do estoque, 65-Produtos prioritários, 68-Realizar cerimônia base, 70-Tratativas nível de serviço fornecedor, 71-Tratativas ruptura giro A e Indispensável, 72-Tratativas PV, 74-Ferramenta de S&amp;OP, 75-Piloto com Banho e Cozinha, 76-Roll out para 3 departamentos, 77-Roll out para 50% das categorias, 78-Roll out para 100% das categorias, 80-Piloto com Banho e Cozinha, 81-Roll out para as demais categorias, 83-Emissão de pedidos, 84-Gestão da carteira de pedidos</t>
  </si>
  <si>
    <t>Valor do estoque &lt;= 290 milhões em 31/12/2023</t>
  </si>
  <si>
    <t>Média</t>
  </si>
  <si>
    <t>Não iniciada</t>
  </si>
  <si>
    <t>55-Causa raiz do improdutivo, 69-Tratativas estoque improdutivo</t>
  </si>
  <si>
    <t>Número de tarefa</t>
  </si>
  <si>
    <t>Número do nível hierárquico</t>
  </si>
  <si>
    <t>Concluir</t>
  </si>
  <si>
    <t>Atribuída a</t>
  </si>
  <si>
    <t>Bucket</t>
  </si>
  <si>
    <t>Depende de</t>
  </si>
  <si>
    <t>Dependentes (depois)</t>
  </si>
  <si>
    <t>Tempo necessário</t>
  </si>
  <si>
    <t>Tempo concluído</t>
  </si>
  <si>
    <t>Tempo restante</t>
  </si>
  <si>
    <t>Duracao</t>
  </si>
  <si>
    <t>Marco</t>
  </si>
  <si>
    <t>Notas</t>
  </si>
  <si>
    <t>Concluído</t>
  </si>
  <si>
    <t>Itens da Lista de Verificacao</t>
  </si>
  <si>
    <t>Rótulos</t>
  </si>
  <si>
    <t>Sprint</t>
  </si>
  <si>
    <t>Goal</t>
  </si>
  <si>
    <t>RH</t>
  </si>
  <si>
    <t>TI</t>
  </si>
  <si>
    <t>1</t>
  </si>
  <si>
    <t>Aspectos Humanos</t>
  </si>
  <si>
    <t>13122 horas</t>
  </si>
  <si>
    <t>8312,8 horas</t>
  </si>
  <si>
    <t>4809,2 horas</t>
  </si>
  <si>
    <t>123,63 dias</t>
  </si>
  <si>
    <t>Não</t>
  </si>
  <si>
    <t>1.1</t>
  </si>
  <si>
    <t>Equipe</t>
  </si>
  <si>
    <t>11026 horas</t>
  </si>
  <si>
    <t>7886,4 horas</t>
  </si>
  <si>
    <t>3139,6 horas</t>
  </si>
  <si>
    <t>1.1.1</t>
  </si>
  <si>
    <t>Contratar posições prioritárias para Logística</t>
  </si>
  <si>
    <t>7968 horas</t>
  </si>
  <si>
    <t>6336 horas</t>
  </si>
  <si>
    <t>1632 horas</t>
  </si>
  <si>
    <t>108,63 dias</t>
  </si>
  <si>
    <t>Contratacao: especialista de logística, PMO, KU de logística, 2 coordenadores de transporte, 2 analistas de transporte.</t>
  </si>
  <si>
    <t>1.1.1.1</t>
  </si>
  <si>
    <t>Gerente de transportes</t>
  </si>
  <si>
    <t>Josivaldo Araujo Da Silva</t>
  </si>
  <si>
    <t>RH Logística</t>
  </si>
  <si>
    <t>176 horas</t>
  </si>
  <si>
    <t>0 horas</t>
  </si>
  <si>
    <t>22 dias</t>
  </si>
  <si>
    <t>Backlog</t>
  </si>
  <si>
    <t>1.1.1.2</t>
  </si>
  <si>
    <t>Gerente de Planejamento e Inteligência</t>
  </si>
  <si>
    <t>1.1.1.3</t>
  </si>
  <si>
    <t>Analista de transportes RL</t>
  </si>
  <si>
    <t>Jorge Rodrigo Nikulin Cardenas</t>
  </si>
  <si>
    <t>280 horas</t>
  </si>
  <si>
    <t>35 dias</t>
  </si>
  <si>
    <t>1.1.1.4</t>
  </si>
  <si>
    <t>Analista de transportes FOR</t>
  </si>
  <si>
    <t>1.1.1.5</t>
  </si>
  <si>
    <t>Coordenador de transportes</t>
  </si>
  <si>
    <t>1.1.1.6</t>
  </si>
  <si>
    <t>Especialista de logística</t>
  </si>
  <si>
    <t>Alex Rodolfo Brasil Souza</t>
  </si>
  <si>
    <t>1.1.1.7</t>
  </si>
  <si>
    <t>PMO</t>
  </si>
  <si>
    <t>352 horas</t>
  </si>
  <si>
    <t>54 dias</t>
  </si>
  <si>
    <t>1.1.1.8</t>
  </si>
  <si>
    <t>1.1.1.9</t>
  </si>
  <si>
    <t>KU WMS/TMS</t>
  </si>
  <si>
    <t>1.1.1.10</t>
  </si>
  <si>
    <t>Coordenador de PCL</t>
  </si>
  <si>
    <t>Supply Chain</t>
  </si>
  <si>
    <t>560 horas</t>
  </si>
  <si>
    <t>70 dias</t>
  </si>
  <si>
    <t>1.1.1.11</t>
  </si>
  <si>
    <t>Analista de PCL CD RL</t>
  </si>
  <si>
    <t>544 horas</t>
  </si>
  <si>
    <t>68 dias</t>
  </si>
  <si>
    <t>1.1.1.12</t>
  </si>
  <si>
    <t>1.1.1.13</t>
  </si>
  <si>
    <t>1.1.1.14</t>
  </si>
  <si>
    <t>1.1.1.15</t>
  </si>
  <si>
    <t>1.1.1.16</t>
  </si>
  <si>
    <t>1.1.1.17</t>
  </si>
  <si>
    <t>Analista de PCL CD FOR</t>
  </si>
  <si>
    <t>1.1.1.18</t>
  </si>
  <si>
    <t>1.1.1.19</t>
  </si>
  <si>
    <t>Gerente Regional CE</t>
  </si>
  <si>
    <t>528 horas</t>
  </si>
  <si>
    <t>66 dias</t>
  </si>
  <si>
    <t>1.1.2</t>
  </si>
  <si>
    <t>Contratar posições prioritárias para Abastecimento</t>
  </si>
  <si>
    <t>1104 horas</t>
  </si>
  <si>
    <t>1078,4 horas</t>
  </si>
  <si>
    <t>25,6 horas</t>
  </si>
  <si>
    <t>65,63 dias</t>
  </si>
  <si>
    <t>Contratacao: gerente geral de abastecimento, analista de supply chain.</t>
  </si>
  <si>
    <t>1.1.2.1</t>
  </si>
  <si>
    <t>Analista de Supply Chain</t>
  </si>
  <si>
    <t>RH Abastecimento</t>
  </si>
  <si>
    <t>424 horas</t>
  </si>
  <si>
    <t>53 dias</t>
  </si>
  <si>
    <t>1.1.2.2</t>
  </si>
  <si>
    <t>Gerente Geral de Abastecimento</t>
  </si>
  <si>
    <t>1.1.2.3</t>
  </si>
  <si>
    <t>Substituicao analista de supply chain</t>
  </si>
  <si>
    <t>Lazaro Dantas de Carvalho</t>
  </si>
  <si>
    <t>256 horas</t>
  </si>
  <si>
    <t>230,4 horas</t>
  </si>
  <si>
    <t>32 dias</t>
  </si>
  <si>
    <t>1.1.3</t>
  </si>
  <si>
    <t>Desenvolver liderança Logística</t>
  </si>
  <si>
    <t>680 horas</t>
  </si>
  <si>
    <t>120 horas</t>
  </si>
  <si>
    <t>85 dias</t>
  </si>
  <si>
    <t>Avaliacao de perfil atual, Plano de desenvolvimento, Treinamentos, Substituições</t>
  </si>
  <si>
    <t>1.1.3.1</t>
  </si>
  <si>
    <t>Planejar formacao de Lean para gerentes</t>
  </si>
  <si>
    <t>29TI</t>
  </si>
  <si>
    <t>15 dias</t>
  </si>
  <si>
    <t>1.1.3.2</t>
  </si>
  <si>
    <t>Realizar treinamento de Lean</t>
  </si>
  <si>
    <t>28TI</t>
  </si>
  <si>
    <t>30TI</t>
  </si>
  <si>
    <t>40 horas</t>
  </si>
  <si>
    <t>5 dias</t>
  </si>
  <si>
    <t>1.1.3.3</t>
  </si>
  <si>
    <t>Acompanhar desenvolvimento de projeto Lean pelos gerentes</t>
  </si>
  <si>
    <t>520 horas</t>
  </si>
  <si>
    <t>65 dias</t>
  </si>
  <si>
    <t>1.1.4</t>
  </si>
  <si>
    <t>Desenvolver equipe operacional Abastecimento</t>
  </si>
  <si>
    <t>1274 horas</t>
  </si>
  <si>
    <t>922 horas</t>
  </si>
  <si>
    <t>108,25 dias</t>
  </si>
  <si>
    <t>1.1.4.1</t>
  </si>
  <si>
    <t>Construir plano de desenvolvimento da equipe</t>
  </si>
  <si>
    <t>Lazaro Dantas de Carvalho, João Miguel Benedetto</t>
  </si>
  <si>
    <t>33TI</t>
  </si>
  <si>
    <t>160 horas</t>
  </si>
  <si>
    <t>10 dias</t>
  </si>
  <si>
    <t>1.1.4.2</t>
  </si>
  <si>
    <t>Planejar formações</t>
  </si>
  <si>
    <t>32TI</t>
  </si>
  <si>
    <t>34TI</t>
  </si>
  <si>
    <t>240 horas</t>
  </si>
  <si>
    <t>1.1.4.3</t>
  </si>
  <si>
    <t>Realizar formações</t>
  </si>
  <si>
    <t>522 horas</t>
  </si>
  <si>
    <t>32,63 dias</t>
  </si>
  <si>
    <t>1.1.4.4</t>
  </si>
  <si>
    <t>Contratar equipe terceirizada para pico out-nov</t>
  </si>
  <si>
    <t>Weliton Luis Paes Vilela</t>
  </si>
  <si>
    <t>43 dias</t>
  </si>
  <si>
    <t>Arcabouço da terceirizacao</t>
  </si>
  <si>
    <t>1.2</t>
  </si>
  <si>
    <t>Remuneracao</t>
  </si>
  <si>
    <t>704 horas</t>
  </si>
  <si>
    <t>44 dias</t>
  </si>
  <si>
    <t>1.2.1</t>
  </si>
  <si>
    <t>Definir incentivos para equipe CD RL</t>
  </si>
  <si>
    <t>Plano de incentivos para produtividade. Boa limpeza dos banheiros. Melhoria dos espaços comuns.</t>
  </si>
  <si>
    <t>1.2.2</t>
  </si>
  <si>
    <t>Alinhamento salarial equipe SC</t>
  </si>
  <si>
    <t>Pesagem dos cargos, adequacao salarial das equipes</t>
  </si>
  <si>
    <t>1.3</t>
  </si>
  <si>
    <t>Estrutura</t>
  </si>
  <si>
    <t>1392 horas</t>
  </si>
  <si>
    <t>426,4 horas</t>
  </si>
  <si>
    <t>965,6 horas</t>
  </si>
  <si>
    <t>92 dias</t>
  </si>
  <si>
    <t>1.3.1</t>
  </si>
  <si>
    <t>Estrutura física Supply Chain RL</t>
  </si>
  <si>
    <t>Reunir todos os administrativos do CD de RL em um open space adequado, salas de reunião e phone booth.</t>
  </si>
  <si>
    <t>1.3.1.1</t>
  </si>
  <si>
    <t>Definir local para escritórios</t>
  </si>
  <si>
    <t>42TI</t>
  </si>
  <si>
    <t>1.3.1.2</t>
  </si>
  <si>
    <t>Montar projeto de arquitetura</t>
  </si>
  <si>
    <t>41TI</t>
  </si>
  <si>
    <t>43TI, 44TI</t>
  </si>
  <si>
    <t>80 horas</t>
  </si>
  <si>
    <t>1.3.1.3</t>
  </si>
  <si>
    <t>Realizar obra do CD</t>
  </si>
  <si>
    <t>480 horas</t>
  </si>
  <si>
    <t>144 horas</t>
  </si>
  <si>
    <t>336 horas</t>
  </si>
  <si>
    <t>60 dias</t>
  </si>
  <si>
    <t>1.3.1.4</t>
  </si>
  <si>
    <t>Comprar móveis</t>
  </si>
  <si>
    <t>1.3.1.5</t>
  </si>
  <si>
    <t>Estrutura física Supply Chain Matriz</t>
  </si>
  <si>
    <t>26,4 horas</t>
  </si>
  <si>
    <t>149,6 horas</t>
  </si>
  <si>
    <t>Adequar a sala de logística (ex-sala do Araújo) para acomodar as equipes de SC em visita à matriz</t>
  </si>
  <si>
    <t>2</t>
  </si>
  <si>
    <t>Abastecimento Dados e KPIs</t>
  </si>
  <si>
    <t>2101 horas</t>
  </si>
  <si>
    <t>525 horas</t>
  </si>
  <si>
    <t>1576 horas</t>
  </si>
  <si>
    <t>109 dias</t>
  </si>
  <si>
    <t>2.1</t>
  </si>
  <si>
    <t>Abastecimento</t>
  </si>
  <si>
    <t>2.1.1</t>
  </si>
  <si>
    <t>KPI Estoque improdutivo (SLOBS)</t>
  </si>
  <si>
    <t>Felipe Fernandes Gonçalves Gama</t>
  </si>
  <si>
    <t>Dados Abastecimento</t>
  </si>
  <si>
    <t>349 horas</t>
  </si>
  <si>
    <t>43,63 dias</t>
  </si>
  <si>
    <t>2.1.2</t>
  </si>
  <si>
    <t>KPI Ruptura de estoque dos itens prioritários</t>
  </si>
  <si>
    <t>2.1.3</t>
  </si>
  <si>
    <t>KPI Dias de estoque</t>
  </si>
  <si>
    <t>2.1.4</t>
  </si>
  <si>
    <t>OTIF Fornecedor (On time in full)</t>
  </si>
  <si>
    <t>21 dias</t>
  </si>
  <si>
    <t>2.1.5</t>
  </si>
  <si>
    <t>Classificacao dos fornecedores por departamento</t>
  </si>
  <si>
    <t>2.1.6</t>
  </si>
  <si>
    <t>KPI Frequência de Ruptura</t>
  </si>
  <si>
    <t>2.1.7</t>
  </si>
  <si>
    <t>Causa raiz da ruptura</t>
  </si>
  <si>
    <t>272 horas</t>
  </si>
  <si>
    <t>34 dias</t>
  </si>
  <si>
    <t>2.1.8</t>
  </si>
  <si>
    <t>Causa raiz do improdutivo</t>
  </si>
  <si>
    <t>264 horas</t>
  </si>
  <si>
    <t>33 dias</t>
  </si>
  <si>
    <t>2.1.9</t>
  </si>
  <si>
    <t>Frequência de emissão de pedidos teórica vs real</t>
  </si>
  <si>
    <t>96 horas</t>
  </si>
  <si>
    <t>12 dias</t>
  </si>
  <si>
    <t>2.1.10</t>
  </si>
  <si>
    <t>% de Pedido Manual</t>
  </si>
  <si>
    <t>2.1.11</t>
  </si>
  <si>
    <t>KPI WMAPE</t>
  </si>
  <si>
    <t>2.1.12</t>
  </si>
  <si>
    <t>KPI Viés</t>
  </si>
  <si>
    <t>3</t>
  </si>
  <si>
    <t>Abastecimento Estoque</t>
  </si>
  <si>
    <t>8016 horas</t>
  </si>
  <si>
    <t>168 horas</t>
  </si>
  <si>
    <t>7848 horas</t>
  </si>
  <si>
    <t>3.1</t>
  </si>
  <si>
    <t>Controle da execucao dos planos de acao</t>
  </si>
  <si>
    <t>Carlos Augusto Alves Lima, Lazaro Dantas de Carvalho</t>
  </si>
  <si>
    <t>Sistemas Abastecimento</t>
  </si>
  <si>
    <t>3.2</t>
  </si>
  <si>
    <t>Plano de vôo dos analistas</t>
  </si>
  <si>
    <t>Processos Abastecimento</t>
  </si>
  <si>
    <t>3.3</t>
  </si>
  <si>
    <t>Ruptura de Kits</t>
  </si>
  <si>
    <t>592 horas</t>
  </si>
  <si>
    <t>37 dias</t>
  </si>
  <si>
    <t>3.4</t>
  </si>
  <si>
    <t>Valoracao do estoque</t>
  </si>
  <si>
    <t>400 horas</t>
  </si>
  <si>
    <t>25 dias</t>
  </si>
  <si>
    <t>3.5</t>
  </si>
  <si>
    <t>Produtos prioritários</t>
  </si>
  <si>
    <t>688 horas</t>
  </si>
  <si>
    <t>3.6</t>
  </si>
  <si>
    <t>Ciclo mensal</t>
  </si>
  <si>
    <t>5216 horas</t>
  </si>
  <si>
    <t>5048 horas</t>
  </si>
  <si>
    <t>3.6.1</t>
  </si>
  <si>
    <t>Cerimônia mensal</t>
  </si>
  <si>
    <t>1552 horas</t>
  </si>
  <si>
    <t>1384 horas</t>
  </si>
  <si>
    <t>87 dias</t>
  </si>
  <si>
    <t>3.6.1.1</t>
  </si>
  <si>
    <t>Realizar cerimônia base</t>
  </si>
  <si>
    <t>3.6.1.2</t>
  </si>
  <si>
    <t>Tratativas estoque improdutivo</t>
  </si>
  <si>
    <t>Causa-raiz do improdutivo, recomendações, Painel de improdutivos, plano de trabalho improdutivos e acompanhamento da realizacao.</t>
  </si>
  <si>
    <t>3.6.1.3</t>
  </si>
  <si>
    <t>Tratativas nível de serviço fornecedor</t>
  </si>
  <si>
    <t>3.6.1.4</t>
  </si>
  <si>
    <t>Tratativas ruptura giro A e Indispensável</t>
  </si>
  <si>
    <t>344 horas</t>
  </si>
  <si>
    <t>Painel de rupturas, causa-raiz da ruptura, recomendações, plano de trabalho ruptura e acompanhamento da realizacao.</t>
  </si>
  <si>
    <t>3.6.1.5</t>
  </si>
  <si>
    <t>Tratativas PV</t>
  </si>
  <si>
    <t>Lazaro Dantas de Carvalho, Carlos Augusto Alves Lima</t>
  </si>
  <si>
    <t>3.6.2</t>
  </si>
  <si>
    <t>Plano de vendas</t>
  </si>
  <si>
    <t>2640 horas</t>
  </si>
  <si>
    <t>108 dias</t>
  </si>
  <si>
    <t>Dados para o plano de vendas. Plano de vendas na Neogrid, acompanhamento do resultado do plano (acuracidade).</t>
  </si>
  <si>
    <t>3.6.2.1</t>
  </si>
  <si>
    <t>Ferramenta de S&amp;OP</t>
  </si>
  <si>
    <t>Carlos Augusto Alves Lima, Francisco Cardoso Nunes</t>
  </si>
  <si>
    <t>944 horas</t>
  </si>
  <si>
    <t>59 dias</t>
  </si>
  <si>
    <t>3.6.2.2</t>
  </si>
  <si>
    <t>Piloto com Banho e Cozinha</t>
  </si>
  <si>
    <t>77TI</t>
  </si>
  <si>
    <t>3.6.2.3</t>
  </si>
  <si>
    <t>Roll out para 3 departamentos</t>
  </si>
  <si>
    <t>3.6.2.4</t>
  </si>
  <si>
    <t>Roll out para 50% das categorias</t>
  </si>
  <si>
    <t>75TI</t>
  </si>
  <si>
    <t>78TI</t>
  </si>
  <si>
    <t>3.6.2.5</t>
  </si>
  <si>
    <t>Roll out para 100% das categorias</t>
  </si>
  <si>
    <t>320 horas</t>
  </si>
  <si>
    <t>20 dias</t>
  </si>
  <si>
    <t>3.6.3</t>
  </si>
  <si>
    <t>Relacionamento fornecedores ouro</t>
  </si>
  <si>
    <t>1024 horas</t>
  </si>
  <si>
    <t>64 dias</t>
  </si>
  <si>
    <t>Painel de performance fornecedor, plano de trabalho com fornecedor e acompanhamento da realizacao.</t>
  </si>
  <si>
    <t>3.6.3.1</t>
  </si>
  <si>
    <t>81TI</t>
  </si>
  <si>
    <t>3.6.3.2</t>
  </si>
  <si>
    <t>Roll out para as demais categorias</t>
  </si>
  <si>
    <t>80TI</t>
  </si>
  <si>
    <t>3.7</t>
  </si>
  <si>
    <t>Ciclo semanal</t>
  </si>
  <si>
    <t>3.7.1</t>
  </si>
  <si>
    <t>Emissão de pedidos</t>
  </si>
  <si>
    <t>Workflow de aprovacao para emitir pedido manual que ultrapasse o OTB. Automatizar a emissão de pedidos.</t>
  </si>
  <si>
    <t>3.7.2</t>
  </si>
  <si>
    <t>Gestão da carteira de pedidos</t>
  </si>
  <si>
    <t>Visibilidade do pedido de compras</t>
  </si>
  <si>
    <t>4</t>
  </si>
  <si>
    <t>Transporte</t>
  </si>
  <si>
    <t>14064 horas</t>
  </si>
  <si>
    <t>1344 horas</t>
  </si>
  <si>
    <t>12720 horas</t>
  </si>
  <si>
    <t>249 dias</t>
  </si>
  <si>
    <t>4.1</t>
  </si>
  <si>
    <t>Segurança Jurídica Transporte</t>
  </si>
  <si>
    <t>720 horas</t>
  </si>
  <si>
    <t>4.1.1</t>
  </si>
  <si>
    <t>Contrato Padrão</t>
  </si>
  <si>
    <t>192 horas</t>
  </si>
  <si>
    <t>24 dias</t>
  </si>
  <si>
    <t>4.1.2</t>
  </si>
  <si>
    <t>Confeccao dos Modelos de Nível de Serviço</t>
  </si>
  <si>
    <t>4.2</t>
  </si>
  <si>
    <t>Ocupacao do veículo CD RL</t>
  </si>
  <si>
    <t>664 horas</t>
  </si>
  <si>
    <t>328 horas</t>
  </si>
  <si>
    <t>42 dias</t>
  </si>
  <si>
    <t>20230929 - disponível para teste.</t>
  </si>
  <si>
    <t>Workflow de aprovacao para liberacao do romaneio com baixa ocupacao. Relatório de ocupacao.</t>
  </si>
  <si>
    <t>4.2.1</t>
  </si>
  <si>
    <t>Check list da expedicao</t>
  </si>
  <si>
    <t>4.2.2</t>
  </si>
  <si>
    <t>Aprovacao para expedicao com baixa ocupacao</t>
  </si>
  <si>
    <t>41 dias</t>
  </si>
  <si>
    <t>4.3</t>
  </si>
  <si>
    <t>Frete transferência CD RL</t>
  </si>
  <si>
    <t>536 horas</t>
  </si>
  <si>
    <t>1 romaneio por caminhão.</t>
  </si>
  <si>
    <t>4.3.1</t>
  </si>
  <si>
    <t>Contratacao Dedicada (Alto Fluxo , Raio Curto)</t>
  </si>
  <si>
    <t>Processos Logística</t>
  </si>
  <si>
    <t>4.3.2</t>
  </si>
  <si>
    <t>Contratacao SPOT (Frete Distante) CD RL - oneway</t>
  </si>
  <si>
    <t>Atribuir custo do frete coleta por peso. Pré-faturamento do frete coleta.</t>
  </si>
  <si>
    <t>4.3.3</t>
  </si>
  <si>
    <t>Contratacao por Rota (Raio Long, Baixo Volume)</t>
  </si>
  <si>
    <t>200 horas</t>
  </si>
  <si>
    <t>4.4</t>
  </si>
  <si>
    <t>Frete Entrega Cliente</t>
  </si>
  <si>
    <t>288 horas</t>
  </si>
  <si>
    <t>208 horas</t>
  </si>
  <si>
    <t>4.4.1</t>
  </si>
  <si>
    <t>Modelo Dedicado</t>
  </si>
  <si>
    <t>4.4.1.1</t>
  </si>
  <si>
    <t>Apresentacao Business Case</t>
  </si>
  <si>
    <t>4.4.1.2</t>
  </si>
  <si>
    <t>Definicao Parceiro</t>
  </si>
  <si>
    <t>4.4.1.3</t>
  </si>
  <si>
    <t>Período Teste Solucao</t>
  </si>
  <si>
    <t>184 horas</t>
  </si>
  <si>
    <t>23 dias</t>
  </si>
  <si>
    <t>4.4.1.4</t>
  </si>
  <si>
    <t>Validacao da Solucao</t>
  </si>
  <si>
    <t>24 horas</t>
  </si>
  <si>
    <t>3 dias</t>
  </si>
  <si>
    <t>4.5</t>
  </si>
  <si>
    <t>BID</t>
  </si>
  <si>
    <t>1192 horas</t>
  </si>
  <si>
    <t>130 dias</t>
  </si>
  <si>
    <t>4.5.1</t>
  </si>
  <si>
    <t>Confeccao dos Processo Internos para os Serviços desejados</t>
  </si>
  <si>
    <t>1040 horas</t>
  </si>
  <si>
    <t>4.5.2</t>
  </si>
  <si>
    <t>Emissão do RFP (Request for Proposal)</t>
  </si>
  <si>
    <t>8 horas</t>
  </si>
  <si>
    <t>1 dia</t>
  </si>
  <si>
    <t>4.5.3</t>
  </si>
  <si>
    <t>Contratacao Externa (Aquanima)</t>
  </si>
  <si>
    <t>88 horas</t>
  </si>
  <si>
    <t>11 dias</t>
  </si>
  <si>
    <t>4.5.4</t>
  </si>
  <si>
    <t>Notificacao Vencedores</t>
  </si>
  <si>
    <t>56 horas</t>
  </si>
  <si>
    <t>7 dias</t>
  </si>
  <si>
    <t>4.6</t>
  </si>
  <si>
    <t>APP de Entregas</t>
  </si>
  <si>
    <t>216 horas</t>
  </si>
  <si>
    <t>4.6.1</t>
  </si>
  <si>
    <t>Preparar Book de utilizacao do aplicativo</t>
  </si>
  <si>
    <t>32 horas</t>
  </si>
  <si>
    <t>4 dias</t>
  </si>
  <si>
    <t>4.6.2</t>
  </si>
  <si>
    <t>Treinamento dos lideres das transportadoras</t>
  </si>
  <si>
    <t>4.6.3</t>
  </si>
  <si>
    <t>Treinamento com os motoristas das transportadoras</t>
  </si>
  <si>
    <t>4.6.4</t>
  </si>
  <si>
    <t>Iniciar utilizacao do aplicativo com os transportadores</t>
  </si>
  <si>
    <t>4.7</t>
  </si>
  <si>
    <t>Rotinas</t>
  </si>
  <si>
    <t>456 horas</t>
  </si>
  <si>
    <t>57 dias</t>
  </si>
  <si>
    <t>4.7.1</t>
  </si>
  <si>
    <t>Assegurar que todos os Transportadores que prestam serviços na Carajás têm Contrato</t>
  </si>
  <si>
    <t>Roberto Maia Cavalcanti</t>
  </si>
  <si>
    <t>4.7.2</t>
  </si>
  <si>
    <t>Controle da Produtividade frota</t>
  </si>
  <si>
    <t>Sim</t>
  </si>
  <si>
    <t>4.7.2.1</t>
  </si>
  <si>
    <t>Transferências</t>
  </si>
  <si>
    <t>4.7.2.1.1</t>
  </si>
  <si>
    <t>Transferências contratadas por parqueamento</t>
  </si>
  <si>
    <t>4.7.2.1.2</t>
  </si>
  <si>
    <t>Controle das Agenda x Efetivos</t>
  </si>
  <si>
    <t>4.7.2.1.3</t>
  </si>
  <si>
    <t>Ocupacao</t>
  </si>
  <si>
    <t>4.7.2.2</t>
  </si>
  <si>
    <t>Entrega Cliente</t>
  </si>
  <si>
    <t>4.7.2.2.1</t>
  </si>
  <si>
    <t>4.7.2.2.2</t>
  </si>
  <si>
    <t>Produtividade por raio</t>
  </si>
  <si>
    <t>4.7.2.2.3</t>
  </si>
  <si>
    <t>Viagens por Dia</t>
  </si>
  <si>
    <t>4.7.2.2.4</t>
  </si>
  <si>
    <t>Faturamento médio por placa (Frota)</t>
  </si>
  <si>
    <t>4.7.2.3</t>
  </si>
  <si>
    <t>Ecommerce</t>
  </si>
  <si>
    <t>4.7.2.3.1</t>
  </si>
  <si>
    <t>Nível de Serviço (OTD)</t>
  </si>
  <si>
    <t>4.7.2.3.2</t>
  </si>
  <si>
    <t>Custo do Frete</t>
  </si>
  <si>
    <t>4.8</t>
  </si>
  <si>
    <t>Melhoria de Processos</t>
  </si>
  <si>
    <t>9992 horas</t>
  </si>
  <si>
    <t>174 dias</t>
  </si>
  <si>
    <t>4.8.1</t>
  </si>
  <si>
    <t>Concluir as PMPs de Flexibilizacao Tarifária (Geral)</t>
  </si>
  <si>
    <t>4.8.1.1</t>
  </si>
  <si>
    <t>Cobrança Mensal + KM</t>
  </si>
  <si>
    <t>Bruno Rodrigues Barbosa</t>
  </si>
  <si>
    <t>4.8.1.2</t>
  </si>
  <si>
    <t>Default passa a ser a Origem da Prestacao de Serviços e permite a escolha da forma de cobrança (por Nota ou Peso+Taxa)</t>
  </si>
  <si>
    <t>4.8.2</t>
  </si>
  <si>
    <t>Alteracao do Formato de Pagamento (de consolidacao mensal) para Consolidacao Quinzenal (Geral)</t>
  </si>
  <si>
    <t>4.8.3</t>
  </si>
  <si>
    <t>Acompanhar junto ao PCL a confeccao dos mecanismos que possam medir sistemicamente os SLA (Importantíssimo) pois os contratos têm clausula de performance e devemos ser capazes de medir.</t>
  </si>
  <si>
    <t>Amauri Barbosa da Silva</t>
  </si>
  <si>
    <t>4.8.4</t>
  </si>
  <si>
    <t>Projeto de Incorporacao, de Motorista em veículos próprios da Carajás</t>
  </si>
  <si>
    <t>Roberto Rivelino Pinto Da Silva</t>
  </si>
  <si>
    <t>4.8.5</t>
  </si>
  <si>
    <t>Criar a Rotina de Logística Reversa</t>
  </si>
  <si>
    <t>1200 horas</t>
  </si>
  <si>
    <t>150 dias</t>
  </si>
  <si>
    <t>4.8.6</t>
  </si>
  <si>
    <t>Melhoria no Botão de Ocupacao, que seja capaz de inibir a emissão da Nota Fiscal , para que o veículo não seja carregado.</t>
  </si>
  <si>
    <t>4.8.7</t>
  </si>
  <si>
    <t>Redefinir política de frete de Ecommerce e Entrega a Cliente, seu houve interesse (é preponderante ter a receita de frete estiver equilibrada se quisermos oferecer frete grátis como alavanca de vendas)</t>
  </si>
  <si>
    <t>4.8.8</t>
  </si>
  <si>
    <t>Criar Modelo de Agenda de Transferência Fortaleza, nos moldes da criada para RLG</t>
  </si>
  <si>
    <t>872 horas</t>
  </si>
  <si>
    <t>4.8.9</t>
  </si>
  <si>
    <t>Executar PMP para a solucao definitiva de romaneios carregados no mesmo veículo para origens sistêmicas diferentes (i.e FOR AT e FOR VAR), isto gera duplicidade do frete sistemicamente, além de risco a pagamento duplicas, (Emergencial)</t>
  </si>
  <si>
    <t>2400 horas</t>
  </si>
  <si>
    <t>4.8.9.1</t>
  </si>
  <si>
    <t>Permitir o correto rateio</t>
  </si>
  <si>
    <t>4.8.9.2</t>
  </si>
  <si>
    <t>Identificacao da frota por saída</t>
  </si>
  <si>
    <t>4.8.10</t>
  </si>
  <si>
    <t>Alterar a forma de contratacao dos Frete de Transferência (Fortaleza) para que seja permitir o carregamento de até 15% da capacidade do veículo com retorno de produtos(Moldes do que fazemos em RLG), obviamente sem alterar o frete, (Buscar parceiros na reg</t>
  </si>
  <si>
    <t>864 horas</t>
  </si>
  <si>
    <t>4.8.11</t>
  </si>
  <si>
    <t>Rollout da mudança do Perfil da frota para as lojas da PRAIA e MACEIO , perfil HR, e definicao do Mínimo Operacional</t>
  </si>
  <si>
    <t>4.8.12</t>
  </si>
  <si>
    <t>Desenvolver as operações de BackHaul (utilizando a Grade de Coleta) para envio das Transferências</t>
  </si>
  <si>
    <t>4.8.13</t>
  </si>
  <si>
    <t>Revisão do formato de precificacao das Tarifas de Transporte (Modelo da Apresentacao)</t>
  </si>
  <si>
    <t>5</t>
  </si>
  <si>
    <t>Projetos e Dados Supply Chain</t>
  </si>
  <si>
    <t>31662,88 horas</t>
  </si>
  <si>
    <t>6382,16 horas</t>
  </si>
  <si>
    <t>25280,72 horas</t>
  </si>
  <si>
    <t>630 dias</t>
  </si>
  <si>
    <t>5.1</t>
  </si>
  <si>
    <t>Gestão OTIF</t>
  </si>
  <si>
    <t>1656 horas</t>
  </si>
  <si>
    <t>916 horas</t>
  </si>
  <si>
    <t>740 horas</t>
  </si>
  <si>
    <t>Importante</t>
  </si>
  <si>
    <t>5.1.1</t>
  </si>
  <si>
    <t>Implementar rotina de reuniões para avaliacao de OTD e OTS</t>
  </si>
  <si>
    <t>88 dias</t>
  </si>
  <si>
    <t>5.1.2</t>
  </si>
  <si>
    <t>Acompanhar principais causas das Não OTIF</t>
  </si>
  <si>
    <t>5.1.3</t>
  </si>
  <si>
    <t>Divulgar diariamente principais ofensores da Não OTIF</t>
  </si>
  <si>
    <t>5.1.4</t>
  </si>
  <si>
    <t>Criar APP de mapeamento das principais causas da Não OTIF</t>
  </si>
  <si>
    <t>Adjair Gonzaga Cavalcante Junior</t>
  </si>
  <si>
    <t>72 horas</t>
  </si>
  <si>
    <t>36 horas</t>
  </si>
  <si>
    <t>9 dias</t>
  </si>
  <si>
    <t>5.2</t>
  </si>
  <si>
    <t>TI - Dados</t>
  </si>
  <si>
    <t>3592 horas</t>
  </si>
  <si>
    <t>1168 horas</t>
  </si>
  <si>
    <t>2424 horas</t>
  </si>
  <si>
    <t>207 dias</t>
  </si>
  <si>
    <t>5.2.1</t>
  </si>
  <si>
    <t>KPI OTS</t>
  </si>
  <si>
    <t>5.2.1.1</t>
  </si>
  <si>
    <t>Em documentacao Intel Log</t>
  </si>
  <si>
    <t>5.2.1.2</t>
  </si>
  <si>
    <t>Em desenvolvimento Qlik Sense Dev</t>
  </si>
  <si>
    <t>5.2.1.3</t>
  </si>
  <si>
    <t>Validacao</t>
  </si>
  <si>
    <t>5.2.2</t>
  </si>
  <si>
    <t>KPI OTD</t>
  </si>
  <si>
    <t>5.2.2.1</t>
  </si>
  <si>
    <t>5.2.2.2</t>
  </si>
  <si>
    <t>5.2.2.3</t>
  </si>
  <si>
    <t>5.2.3</t>
  </si>
  <si>
    <t>KPI OTIF</t>
  </si>
  <si>
    <t>5.2.3.1</t>
  </si>
  <si>
    <t>5.2.3.2</t>
  </si>
  <si>
    <t>5.2.3.3</t>
  </si>
  <si>
    <t>5.2.4</t>
  </si>
  <si>
    <t>KPI Custo de transporte por Ton - Transferência</t>
  </si>
  <si>
    <t>5.2.4.1</t>
  </si>
  <si>
    <t>5.2.4.2</t>
  </si>
  <si>
    <t>5.2.4.3</t>
  </si>
  <si>
    <t>5.2.5</t>
  </si>
  <si>
    <t>KPI Custo transporte Cliente - CMV</t>
  </si>
  <si>
    <t>5.2.5.1</t>
  </si>
  <si>
    <t>Em documentacao</t>
  </si>
  <si>
    <t>5.2.5.2</t>
  </si>
  <si>
    <t>Em desenvolvimento Qlik Sense</t>
  </si>
  <si>
    <t>5.2.5.3</t>
  </si>
  <si>
    <t>48 horas</t>
  </si>
  <si>
    <t>6 dias</t>
  </si>
  <si>
    <t>5.2.6</t>
  </si>
  <si>
    <t>KPI Custo de transporte sobre CMV - Transferência</t>
  </si>
  <si>
    <t>5.2.6.1</t>
  </si>
  <si>
    <t>5.2.6.2</t>
  </si>
  <si>
    <t>5.2.6.3</t>
  </si>
  <si>
    <t>5.2.7</t>
  </si>
  <si>
    <t>KPI Visibilidade de Pedido</t>
  </si>
  <si>
    <t>5.2.7.1</t>
  </si>
  <si>
    <t>5.2.7.2</t>
  </si>
  <si>
    <t>5.2.7.3</t>
  </si>
  <si>
    <t>5.2.8</t>
  </si>
  <si>
    <t>KPI de produtividade de separacao</t>
  </si>
  <si>
    <t>224 horas</t>
  </si>
  <si>
    <t>26 dias</t>
  </si>
  <si>
    <t>5.2.8.1</t>
  </si>
  <si>
    <t>128 horas</t>
  </si>
  <si>
    <t>16 dias</t>
  </si>
  <si>
    <t>5.2.8.2</t>
  </si>
  <si>
    <t>Em desenvolvimento Qlik</t>
  </si>
  <si>
    <t>5.2.8.3</t>
  </si>
  <si>
    <t>Em Validacao</t>
  </si>
  <si>
    <t>5.2.9</t>
  </si>
  <si>
    <t>KPI Corte</t>
  </si>
  <si>
    <t>5.2.9.1</t>
  </si>
  <si>
    <t>5.2.9.2</t>
  </si>
  <si>
    <t>5.2.9.3</t>
  </si>
  <si>
    <t>5.2.10</t>
  </si>
  <si>
    <t>KPI Abastecimento de Picking por Carteira</t>
  </si>
  <si>
    <t>14 dias</t>
  </si>
  <si>
    <t>5.2.10.1</t>
  </si>
  <si>
    <t>112 horas</t>
  </si>
  <si>
    <t>5.2.10.2</t>
  </si>
  <si>
    <t>5.2.10.3</t>
  </si>
  <si>
    <t>5.2.11</t>
  </si>
  <si>
    <t>KPI de Aderência de uso do APP pelos motoristas</t>
  </si>
  <si>
    <t>45 dias</t>
  </si>
  <si>
    <t>5.2.11.1</t>
  </si>
  <si>
    <t>Obtencao de Dados ou QVD</t>
  </si>
  <si>
    <t>Willian Thiago Almeida Brandao</t>
  </si>
  <si>
    <t>5.2.11.2</t>
  </si>
  <si>
    <t>Criacao de documento PMP</t>
  </si>
  <si>
    <t>16 horas</t>
  </si>
  <si>
    <t>2 dias</t>
  </si>
  <si>
    <t>5.2.11.3</t>
  </si>
  <si>
    <t>Criacao de chamado para a TI com anexo da PMP criada</t>
  </si>
  <si>
    <t>5.2.11.4</t>
  </si>
  <si>
    <t>Aprovacao de TI</t>
  </si>
  <si>
    <t>5.2.11.5</t>
  </si>
  <si>
    <t>Aprovacao de Processos</t>
  </si>
  <si>
    <t>5.2.11.6</t>
  </si>
  <si>
    <t>Desenvolvimento Ambiente DEV</t>
  </si>
  <si>
    <t>5.2.11.7</t>
  </si>
  <si>
    <t>Homologacao e Testes de Acuracia do KPI</t>
  </si>
  <si>
    <t>5.2.11.8</t>
  </si>
  <si>
    <t>Ambiente em Producao</t>
  </si>
  <si>
    <t>5.2.12</t>
  </si>
  <si>
    <t>KPI Ocupacao dos veículos</t>
  </si>
  <si>
    <t>5.2.12.1</t>
  </si>
  <si>
    <t>5.2.12.2</t>
  </si>
  <si>
    <t>5.2.12.3</t>
  </si>
  <si>
    <t>5.2.12.4</t>
  </si>
  <si>
    <t>5.2.12.5</t>
  </si>
  <si>
    <t>5.2.12.6</t>
  </si>
  <si>
    <t>5.2.12.7</t>
  </si>
  <si>
    <t>5.2.12.8</t>
  </si>
  <si>
    <t>5.2.13</t>
  </si>
  <si>
    <t>KPI Ocorrências de separacao</t>
  </si>
  <si>
    <t>136 horas</t>
  </si>
  <si>
    <t>5.2.13.1</t>
  </si>
  <si>
    <t>5.2.13.2</t>
  </si>
  <si>
    <t>5.2.13.3</t>
  </si>
  <si>
    <t>5.2.13.4</t>
  </si>
  <si>
    <t>5.2.13.5</t>
  </si>
  <si>
    <t>5.2.13.6</t>
  </si>
  <si>
    <t>5.2.13.7</t>
  </si>
  <si>
    <t>5.2.13.8</t>
  </si>
  <si>
    <t>5.2.14</t>
  </si>
  <si>
    <t>KPI Frete Coleta</t>
  </si>
  <si>
    <t>5.2.14.1</t>
  </si>
  <si>
    <t>5.2.14.2</t>
  </si>
  <si>
    <t>5.2.14.3</t>
  </si>
  <si>
    <t>5.2.14.3.1</t>
  </si>
  <si>
    <t>Chamado #251948</t>
  </si>
  <si>
    <t>5.2.14.4</t>
  </si>
  <si>
    <t>5.2.14.5</t>
  </si>
  <si>
    <t>5.2.14.6</t>
  </si>
  <si>
    <t>5.2.14.7</t>
  </si>
  <si>
    <t>5.2.14.8</t>
  </si>
  <si>
    <t>5.2.15</t>
  </si>
  <si>
    <t>KPI Acurácia de posições</t>
  </si>
  <si>
    <t>5.2.15.1</t>
  </si>
  <si>
    <t>José Cicero da Silva Filho</t>
  </si>
  <si>
    <t>5.2.15.2</t>
  </si>
  <si>
    <t>5.2.15.3</t>
  </si>
  <si>
    <t>5.2.15.4</t>
  </si>
  <si>
    <t>5.2.15.5</t>
  </si>
  <si>
    <t>5.2.15.6</t>
  </si>
  <si>
    <t>5.2.15.7</t>
  </si>
  <si>
    <t>5.2.15.8</t>
  </si>
  <si>
    <t>5.2.16</t>
  </si>
  <si>
    <t>KPI Cumprimento do plano de inventário rotativo</t>
  </si>
  <si>
    <t>312 horas</t>
  </si>
  <si>
    <t>40 dias</t>
  </si>
  <si>
    <t>5.2.16.1</t>
  </si>
  <si>
    <t>5.2.16.2</t>
  </si>
  <si>
    <t>5.2.16.3</t>
  </si>
  <si>
    <t>5.2.16.4</t>
  </si>
  <si>
    <t>5.2.16.5</t>
  </si>
  <si>
    <t>5.2.16.6</t>
  </si>
  <si>
    <t>27 dias</t>
  </si>
  <si>
    <t>5.2.16.7</t>
  </si>
  <si>
    <t>5.2.16.8</t>
  </si>
  <si>
    <t>5.2.17</t>
  </si>
  <si>
    <t>KPI Faturamento Automatico</t>
  </si>
  <si>
    <t>74 dias</t>
  </si>
  <si>
    <t>5.2.17.1</t>
  </si>
  <si>
    <t>5.2.17.2</t>
  </si>
  <si>
    <t>5.2.17.3</t>
  </si>
  <si>
    <t>5.2.17.3.1</t>
  </si>
  <si>
    <t>Chamado #240046</t>
  </si>
  <si>
    <t>5.2.17.4</t>
  </si>
  <si>
    <t>5.2.17.5</t>
  </si>
  <si>
    <t>5.2.17.6</t>
  </si>
  <si>
    <t>5.2.17.7</t>
  </si>
  <si>
    <t>5.2.17.8</t>
  </si>
  <si>
    <t>5.2.18</t>
  </si>
  <si>
    <t>KPI Custo de transporte por Ton/KM/R$</t>
  </si>
  <si>
    <t>784 horas</t>
  </si>
  <si>
    <t>97 dias</t>
  </si>
  <si>
    <t>5.2.18.1</t>
  </si>
  <si>
    <t>5.2.18.2</t>
  </si>
  <si>
    <t>5.2.18.3</t>
  </si>
  <si>
    <t>5.2.18.4</t>
  </si>
  <si>
    <t>5.2.18.5</t>
  </si>
  <si>
    <t>5.2.18.6</t>
  </si>
  <si>
    <t>39 dias</t>
  </si>
  <si>
    <t>5.2.18.7</t>
  </si>
  <si>
    <t>5.2.18.8</t>
  </si>
  <si>
    <t>360 horas</t>
  </si>
  <si>
    <t>5.3</t>
  </si>
  <si>
    <t>Projetos</t>
  </si>
  <si>
    <t>4824 horas</t>
  </si>
  <si>
    <t>523,2 horas</t>
  </si>
  <si>
    <t>4300,8 horas</t>
  </si>
  <si>
    <t>323 dias</t>
  </si>
  <si>
    <t>5.3.1</t>
  </si>
  <si>
    <t>Layout/Zona/Subzona - Carajás</t>
  </si>
  <si>
    <t>5.3.1.1</t>
  </si>
  <si>
    <t>Reunião de Alinhamento Expectativas</t>
  </si>
  <si>
    <t>5.3.1.1.1</t>
  </si>
  <si>
    <t>Entendimento do Negocio</t>
  </si>
  <si>
    <t>5.3.1.2</t>
  </si>
  <si>
    <t>Dados</t>
  </si>
  <si>
    <t>408 horas</t>
  </si>
  <si>
    <t>5.3.1.2.1</t>
  </si>
  <si>
    <t>Coletas dos dados Outubro/Novembro dos movimentos internos de saida</t>
  </si>
  <si>
    <t>5.3.1.2.1.1</t>
  </si>
  <si>
    <t>Apanhe</t>
  </si>
  <si>
    <t>5.3.1.2.2</t>
  </si>
  <si>
    <t>Análise ABC</t>
  </si>
  <si>
    <t>5.3.1.2.2.1</t>
  </si>
  <si>
    <t>Tratamento Python</t>
  </si>
  <si>
    <t>5.3.1.2.2.1.1</t>
  </si>
  <si>
    <t>Coleta de Dados</t>
  </si>
  <si>
    <t>5.3.1.2.2.1.2</t>
  </si>
  <si>
    <t>Preparacao dos dados</t>
  </si>
  <si>
    <t>5.3.1.2.2.1.3</t>
  </si>
  <si>
    <t>Análise ABC de Volume de Grupos</t>
  </si>
  <si>
    <t>5.3.1.2.2.1.4</t>
  </si>
  <si>
    <t>Análise ABC apanhe de Grupos</t>
  </si>
  <si>
    <t>5.3.1.2.2.2</t>
  </si>
  <si>
    <t>Construcao do Layout</t>
  </si>
  <si>
    <t>5.3.1.2.2.2.1</t>
  </si>
  <si>
    <t>Coleta de Informações Planta Baixa CD</t>
  </si>
  <si>
    <t>5.3.1.2.2.2.2</t>
  </si>
  <si>
    <t>Tratamento da Planta Baixa Auto CAD</t>
  </si>
  <si>
    <t>5.3.1.2.2.2.3</t>
  </si>
  <si>
    <t>Construcao do Layout no Microsoft Visio</t>
  </si>
  <si>
    <t>5.3.1.2.3</t>
  </si>
  <si>
    <t>Análise PQR</t>
  </si>
  <si>
    <t>5.3.1.2.3.1</t>
  </si>
  <si>
    <t>5.3.1.2.3.1.1</t>
  </si>
  <si>
    <t>5.3.1.2.3.1.2</t>
  </si>
  <si>
    <t>Preparacao dos Dados</t>
  </si>
  <si>
    <t>5.3.1.2.3.1.3</t>
  </si>
  <si>
    <t>Análise PQR de SKU</t>
  </si>
  <si>
    <t>5.3.1.2.3.2</t>
  </si>
  <si>
    <t>Endereçamento</t>
  </si>
  <si>
    <t>5.3.1.2.3.2.1</t>
  </si>
  <si>
    <t>Extracao da tabela de PQR para Excel</t>
  </si>
  <si>
    <t>5.3.1.2.3.2.2</t>
  </si>
  <si>
    <t>Extracao da tabela de endereçamento para Excel</t>
  </si>
  <si>
    <t>5.3.1.2.3.2.3</t>
  </si>
  <si>
    <t>Construcao de tabela de Excel para Endereçamento Rua 15</t>
  </si>
  <si>
    <t>5.3.1.3</t>
  </si>
  <si>
    <t>Relatório Técnico</t>
  </si>
  <si>
    <t>5.3.1.4</t>
  </si>
  <si>
    <t>Reunião de Alinhamento e Apresentacao</t>
  </si>
  <si>
    <t>5.3.1.4.1</t>
  </si>
  <si>
    <t>Gerente de Planejamento e Inteligencia Logistica</t>
  </si>
  <si>
    <t>5.3.1.4.2</t>
  </si>
  <si>
    <t>Gerente e Time de Gestão de Operações</t>
  </si>
  <si>
    <t>5.3.2</t>
  </si>
  <si>
    <t>Estudo de Malha</t>
  </si>
  <si>
    <t>Dados Logística</t>
  </si>
  <si>
    <t>1400 horas</t>
  </si>
  <si>
    <t>175 dias</t>
  </si>
  <si>
    <t>Suprimentos verificar com Benedetto e Marcelo</t>
  </si>
  <si>
    <t>5.3.3</t>
  </si>
  <si>
    <t>Controle de Lotes - Por tonalidade</t>
  </si>
  <si>
    <t>152 dias</t>
  </si>
  <si>
    <t>5.3.3.1</t>
  </si>
  <si>
    <t>5.3.3.2</t>
  </si>
  <si>
    <t>5.3.3.3</t>
  </si>
  <si>
    <t>5.3.3.4</t>
  </si>
  <si>
    <t>5.3.3.5</t>
  </si>
  <si>
    <t>5.3.3.6</t>
  </si>
  <si>
    <t>1096 horas</t>
  </si>
  <si>
    <t>137 dias</t>
  </si>
  <si>
    <t>5.3.3.7</t>
  </si>
  <si>
    <t>5.3.3.8</t>
  </si>
  <si>
    <t>1216 horas</t>
  </si>
  <si>
    <t>5.3.4</t>
  </si>
  <si>
    <t>Projeto de Reestruturacao Sistematica do CD RL para CD FOR</t>
  </si>
  <si>
    <t>67,2 horas</t>
  </si>
  <si>
    <t>476,8 horas</t>
  </si>
  <si>
    <t>67 dias</t>
  </si>
  <si>
    <t>5.3.4.1</t>
  </si>
  <si>
    <t>5.3.4.2</t>
  </si>
  <si>
    <t>Criacao de PMP</t>
  </si>
  <si>
    <t>19,2 horas</t>
  </si>
  <si>
    <t>4,8 horas</t>
  </si>
  <si>
    <t>5.3.4.3</t>
  </si>
  <si>
    <t>5.3.4.4</t>
  </si>
  <si>
    <t>5.3.4.5</t>
  </si>
  <si>
    <t>5.3.4.6</t>
  </si>
  <si>
    <t>368 horas</t>
  </si>
  <si>
    <t>46 dias</t>
  </si>
  <si>
    <t>5.3.4.7</t>
  </si>
  <si>
    <t>5.3.4.8</t>
  </si>
  <si>
    <t>5.4</t>
  </si>
  <si>
    <t>Processos</t>
  </si>
  <si>
    <t>17420,88 horas</t>
  </si>
  <si>
    <t>2860,96 horas</t>
  </si>
  <si>
    <t>14559,92 horas</t>
  </si>
  <si>
    <t>5.4.1</t>
  </si>
  <si>
    <t>Estruturar time do PCL com analistas e coordenador</t>
  </si>
  <si>
    <t>296 horas</t>
  </si>
  <si>
    <t>5.4.2</t>
  </si>
  <si>
    <t>Treinar equipe modulo OMS Protheus</t>
  </si>
  <si>
    <t>5.4.3</t>
  </si>
  <si>
    <t>Criar zonas de entregas cliente no Protheus por CEP/Cliente/Cidade</t>
  </si>
  <si>
    <t>5.4.4</t>
  </si>
  <si>
    <t>Criar zonas de abastecimento E00</t>
  </si>
  <si>
    <t>5.4.5</t>
  </si>
  <si>
    <t>Dar visibilidade na montagem de carga por cidade/bairro e e campo obs NF.</t>
  </si>
  <si>
    <t>5.4.6</t>
  </si>
  <si>
    <t>Tornar obrigatório o campo CEP (válido) para otimizacao de cargas</t>
  </si>
  <si>
    <t>5.4.7</t>
  </si>
  <si>
    <t>Definicao de grade para embarques E00</t>
  </si>
  <si>
    <t>5.4.8</t>
  </si>
  <si>
    <t>Definicao de Lead Time E00</t>
  </si>
  <si>
    <t>5.4.9</t>
  </si>
  <si>
    <t>Avaliar possibilidade de Desenvolver aplicacao para roteirizacao ou adquirir licença</t>
  </si>
  <si>
    <t>Amauri Barbosa da Silva, Willian Thiago Almeida Brandao</t>
  </si>
  <si>
    <t>1440 horas</t>
  </si>
  <si>
    <t>90 dias</t>
  </si>
  <si>
    <t>5.4.10</t>
  </si>
  <si>
    <t>Montagem de carga orientada a sequencia de entregas</t>
  </si>
  <si>
    <t>156,96 horas</t>
  </si>
  <si>
    <t>5.4.11</t>
  </si>
  <si>
    <t>Montagem de cargas obedecendo as zonas para aumento de produtividade</t>
  </si>
  <si>
    <t>5.4.12</t>
  </si>
  <si>
    <t>Previsão de volume CD com metodologia ES no Power BI - Report para primeiro trimestre/2024</t>
  </si>
  <si>
    <t>5.4.12.1</t>
  </si>
  <si>
    <t>Desenvolvimento no Power BI</t>
  </si>
  <si>
    <t>5.4.12.2</t>
  </si>
  <si>
    <t>Testes</t>
  </si>
  <si>
    <t>5.4.12.3</t>
  </si>
  <si>
    <t>Homologacao</t>
  </si>
  <si>
    <t>5.4.12.4</t>
  </si>
  <si>
    <t>Definicao da estrutura do Report</t>
  </si>
  <si>
    <t>5.4.12.5</t>
  </si>
  <si>
    <t>Producao</t>
  </si>
  <si>
    <t>5.4.13</t>
  </si>
  <si>
    <t>Revisão de perfil de frota para os Raios 1 e 2 - Carajás</t>
  </si>
  <si>
    <t>31 dias</t>
  </si>
  <si>
    <t>5.4.13.1</t>
  </si>
  <si>
    <t>Coleta e análise de dados Carajás</t>
  </si>
  <si>
    <t>5.4.13.2</t>
  </si>
  <si>
    <t>Definicao de Objetivos e Escopo</t>
  </si>
  <si>
    <t>5.4.13.3</t>
  </si>
  <si>
    <t>Avaliacao da Eficiência Operacional</t>
  </si>
  <si>
    <t>5.4.13.4</t>
  </si>
  <si>
    <t>Elaboracao de ferramenta para simulacao de custos</t>
  </si>
  <si>
    <t>5.4.13.5</t>
  </si>
  <si>
    <t>Documentacao</t>
  </si>
  <si>
    <t>5.4.13.6</t>
  </si>
  <si>
    <t>Apresentacao à gerência</t>
  </si>
  <si>
    <t>5.4.14</t>
  </si>
  <si>
    <t>Roteirizacao dinâmica/Automática.</t>
  </si>
  <si>
    <t>5.4.14.1</t>
  </si>
  <si>
    <t>Roteirizacao  3.0 (roteiracao visualizar cliente da transferencia)</t>
  </si>
  <si>
    <t>5.4.14.1.1</t>
  </si>
  <si>
    <t>5.4.14.1.2</t>
  </si>
  <si>
    <t>5.4.14.1.3</t>
  </si>
  <si>
    <t>5.4.14.1.3.1</t>
  </si>
  <si>
    <t>Chamado #220707</t>
  </si>
  <si>
    <t>5.4.14.1.4</t>
  </si>
  <si>
    <t>5.4.14.1.5</t>
  </si>
  <si>
    <t>5.4.14.1.6</t>
  </si>
  <si>
    <t>5.4.14.1.7</t>
  </si>
  <si>
    <t>5.4.14.1.8</t>
  </si>
  <si>
    <t>5.4.14.2</t>
  </si>
  <si>
    <t>Roteirizacao compartilhada para todas as lojas de alagoas</t>
  </si>
  <si>
    <t>64 horas</t>
  </si>
  <si>
    <t>5.4.14.2.1</t>
  </si>
  <si>
    <t>0105 CD Atacado</t>
  </si>
  <si>
    <t>5.4.14.2.2</t>
  </si>
  <si>
    <t>0117 Maceió Mangabeiras</t>
  </si>
  <si>
    <t>5.4.14.2.3</t>
  </si>
  <si>
    <t>0119 Maceió Lagoa</t>
  </si>
  <si>
    <t>5.4.14.2.4</t>
  </si>
  <si>
    <t>0103 Arapiraca</t>
  </si>
  <si>
    <t>5.4.14.2.5</t>
  </si>
  <si>
    <t>0101 Maceió Matriz</t>
  </si>
  <si>
    <t>5.4.15</t>
  </si>
  <si>
    <t>Definicao de Range (%) de R$ Frete/CMV carga</t>
  </si>
  <si>
    <t>896 horas</t>
  </si>
  <si>
    <t>112 dias</t>
  </si>
  <si>
    <t>5.4.16</t>
  </si>
  <si>
    <t>ChatGPT plus</t>
  </si>
  <si>
    <t>236 dias</t>
  </si>
  <si>
    <t>5.4.17</t>
  </si>
  <si>
    <t>Área de Inteligência ser capaz de programar no Qlik Sense - Treinamento</t>
  </si>
  <si>
    <t>153 dias</t>
  </si>
  <si>
    <t>5.4.18</t>
  </si>
  <si>
    <t>Área de inteligência ser capaz de programar em Python</t>
  </si>
  <si>
    <t>1624 horas</t>
  </si>
  <si>
    <t>203 dias</t>
  </si>
  <si>
    <t>5.4.19</t>
  </si>
  <si>
    <t>Previsão de volume - Atraves de análise preditiva em Python</t>
  </si>
  <si>
    <t>2407,92 horas</t>
  </si>
  <si>
    <t>304 dias</t>
  </si>
  <si>
    <t>5.4.20</t>
  </si>
  <si>
    <t>Visão computacional - A depender das câmeras do CD</t>
  </si>
  <si>
    <t>2600 horas</t>
  </si>
  <si>
    <t>325 dias</t>
  </si>
  <si>
    <t>5.4.21</t>
  </si>
  <si>
    <t>Previsão da Carajas de Recursos Humanos/Maquinas/Equipamentos - Através do Volume</t>
  </si>
  <si>
    <t>5.4.22</t>
  </si>
  <si>
    <t>Previsão de frota - Atravês da previsão de Volume em Python</t>
  </si>
  <si>
    <t>5.4.23</t>
  </si>
  <si>
    <t>Logística Carajás - Data Driven</t>
  </si>
  <si>
    <t>5040 horas</t>
  </si>
  <si>
    <t>5.5</t>
  </si>
  <si>
    <t>Loja Lagoa</t>
  </si>
  <si>
    <t>3280 horas</t>
  </si>
  <si>
    <t>3256 horas</t>
  </si>
  <si>
    <t>5.5.1</t>
  </si>
  <si>
    <t>Transportadora para entrega</t>
  </si>
  <si>
    <t>5.5.2</t>
  </si>
  <si>
    <t>Definicao de quais equipamentos</t>
  </si>
  <si>
    <t>Alex Rodolfo Brasil Souza, José Cicero da Silva Filho</t>
  </si>
  <si>
    <t>5.5.3</t>
  </si>
  <si>
    <t>Definicao de quantidade de equipamentos</t>
  </si>
  <si>
    <t>5.5.4</t>
  </si>
  <si>
    <t>Aprovacao da proposta do CD para o atendimento da loja</t>
  </si>
  <si>
    <t>5.5.5</t>
  </si>
  <si>
    <t>Definicao da modalidade de entregas</t>
  </si>
  <si>
    <t>5.5.6</t>
  </si>
  <si>
    <t>Recebimento de mercadoria</t>
  </si>
  <si>
    <t>5.5.7</t>
  </si>
  <si>
    <t>Demarcacao do depósito de pisos</t>
  </si>
  <si>
    <t>5.5.8</t>
  </si>
  <si>
    <t>Canal aberto para recepcao de produtos/fornecedores para inauguracao</t>
  </si>
  <si>
    <t>5.5.9</t>
  </si>
  <si>
    <t>Planejamento de inventário pré inauguracao</t>
  </si>
  <si>
    <t>568 horas</t>
  </si>
  <si>
    <t>71 dias</t>
  </si>
  <si>
    <t>5.5.10</t>
  </si>
  <si>
    <t>Endereçamento de mercadoria</t>
  </si>
  <si>
    <t>5.5.11</t>
  </si>
  <si>
    <t>Armazenamento de mercadoria</t>
  </si>
  <si>
    <t>5.5.12</t>
  </si>
  <si>
    <t>Definicao de Layout</t>
  </si>
  <si>
    <t>5.6</t>
  </si>
  <si>
    <t>OTIF Cliente e Loja</t>
  </si>
  <si>
    <t>890 horas</t>
  </si>
  <si>
    <t>22,63 dias</t>
  </si>
  <si>
    <t>5.6.1</t>
  </si>
  <si>
    <t>Slotting do Piso</t>
  </si>
  <si>
    <t>5.6.2</t>
  </si>
  <si>
    <t>Especializacao CD RL</t>
  </si>
  <si>
    <t>178 horas</t>
  </si>
  <si>
    <t>22,25 dias</t>
  </si>
  <si>
    <t>Relatórios apontando erros de fluxo logístico para correcao</t>
  </si>
  <si>
    <t>5.6.3</t>
  </si>
  <si>
    <t>Processo de separacao</t>
  </si>
  <si>
    <t>Josivaldo Araujo Da Silva, Weliton Luis Paes Vilela</t>
  </si>
  <si>
    <t>Volta ao processo original de separacao. Dar visibilidade e controle sobre o andamento do processo de separacao. Projetar esforço no futuro com base na carteira de pedidos e previsão de vendas.</t>
  </si>
  <si>
    <t>6</t>
  </si>
  <si>
    <t>Planejamento e Controle Logístico</t>
  </si>
  <si>
    <t>1000 horas</t>
  </si>
  <si>
    <t>6.1</t>
  </si>
  <si>
    <t>Definir plano diário de cross docking, separacao e expedicao</t>
  </si>
  <si>
    <t>6.2</t>
  </si>
  <si>
    <t>Controlar real x planejado de XD, separacao e expedicao e atuar nos casos de desvio</t>
  </si>
  <si>
    <t>472 horas</t>
  </si>
  <si>
    <t>7</t>
  </si>
  <si>
    <t>Gerenciamento dos Projetos</t>
  </si>
  <si>
    <t>1144 horas</t>
  </si>
  <si>
    <t>648,4 horas</t>
  </si>
  <si>
    <t>495,6 horas</t>
  </si>
  <si>
    <t>7.1</t>
  </si>
  <si>
    <t>Criar Rotina de Reuniões com Sponsor's para acompanhamento das ações das iniciativas</t>
  </si>
  <si>
    <t>Paulo Henrique de Souza Santos</t>
  </si>
  <si>
    <t>134,4 horas</t>
  </si>
  <si>
    <t>33,6 horas</t>
  </si>
  <si>
    <t>7.2</t>
  </si>
  <si>
    <t>Validacao com as áreas a lista inicial de iniciativas</t>
  </si>
  <si>
    <t>78 horas</t>
  </si>
  <si>
    <t>90 horas</t>
  </si>
  <si>
    <t>7.3</t>
  </si>
  <si>
    <t>Detalhamento das tarefas e definicao dos projetos e/ou inciativas que farão parte dos projetos da SC e iniciativas que serão geridas pela propria area</t>
  </si>
  <si>
    <t>7.4</t>
  </si>
  <si>
    <t>Dicionario de Gestão de Supply Chain</t>
  </si>
  <si>
    <t>50,4 horas</t>
  </si>
  <si>
    <t>117,6 horas</t>
  </si>
  <si>
    <t>7.5</t>
  </si>
  <si>
    <t>Revisão de área funcional de cada projeto</t>
  </si>
  <si>
    <t>93,6 horas</t>
  </si>
  <si>
    <t>74,4 horas</t>
  </si>
  <si>
    <t>7.6</t>
  </si>
  <si>
    <t>Elaboracao de Invite para reunião de Status Report Gestão de Projetos Supply Chain Semanal e Quinzenal</t>
  </si>
  <si>
    <t>7.7</t>
  </si>
  <si>
    <t>Estruturacao de Ata de reuniões</t>
  </si>
  <si>
    <t>104 horas</t>
  </si>
  <si>
    <t>13 dias</t>
  </si>
  <si>
    <t>7.8</t>
  </si>
  <si>
    <t>Definicao de Prioridade para cada iniciativa</t>
  </si>
  <si>
    <t>7.9</t>
  </si>
  <si>
    <t>Adequacao Flash Report para Gerenciamento e Apresentacao de Projetos</t>
  </si>
  <si>
    <t>8</t>
  </si>
  <si>
    <t>Operações</t>
  </si>
  <si>
    <t>4944 horas</t>
  </si>
  <si>
    <t>992 horas</t>
  </si>
  <si>
    <t>3952 horas</t>
  </si>
  <si>
    <t>300 dias</t>
  </si>
  <si>
    <t>8.1</t>
  </si>
  <si>
    <t>Monitorar performance de separacao, expedicao e recebimento, tomar ações preventivas e corretivas</t>
  </si>
  <si>
    <t>1720 horas</t>
  </si>
  <si>
    <t>840 horas</t>
  </si>
  <si>
    <t>880 horas</t>
  </si>
  <si>
    <t>80 dias</t>
  </si>
  <si>
    <t>8.1.1</t>
  </si>
  <si>
    <t>KPI Recebimento</t>
  </si>
  <si>
    <t>392 horas</t>
  </si>
  <si>
    <t>49 dias</t>
  </si>
  <si>
    <t>8.1.1.1</t>
  </si>
  <si>
    <t>8.1.1.2</t>
  </si>
  <si>
    <t>8.1.1.3</t>
  </si>
  <si>
    <t>8.1.1.4</t>
  </si>
  <si>
    <t>8.1.1.5</t>
  </si>
  <si>
    <t>8.1.1.6</t>
  </si>
  <si>
    <t>8.1.1.7</t>
  </si>
  <si>
    <t>8.1.1.8</t>
  </si>
  <si>
    <t>8.1.2</t>
  </si>
  <si>
    <t>KPI Carregamento - Pit Stop</t>
  </si>
  <si>
    <t>376 horas</t>
  </si>
  <si>
    <t>8.1.2.1</t>
  </si>
  <si>
    <t>8.1.2.2</t>
  </si>
  <si>
    <t>8.1.2.3</t>
  </si>
  <si>
    <t>8.1.2.4</t>
  </si>
  <si>
    <t>8.1.2.5</t>
  </si>
  <si>
    <t>8.1.2.6</t>
  </si>
  <si>
    <t>8.1.2.7</t>
  </si>
  <si>
    <t>8.1.2.8</t>
  </si>
  <si>
    <t>8.1.3</t>
  </si>
  <si>
    <t>KPI Monitoramento de Notas em Transito</t>
  </si>
  <si>
    <t>8.1.3.1</t>
  </si>
  <si>
    <t>Alexandre Henrique</t>
  </si>
  <si>
    <t>8.1.3.2</t>
  </si>
  <si>
    <t>8.1.3.3</t>
  </si>
  <si>
    <t>8.1.3.4</t>
  </si>
  <si>
    <t>8.1.3.5</t>
  </si>
  <si>
    <t>8.1.3.6</t>
  </si>
  <si>
    <t>8.1.3.7</t>
  </si>
  <si>
    <t>8.1.3.8</t>
  </si>
  <si>
    <t>8.1.4</t>
  </si>
  <si>
    <t>KPI Painel Monitor de Coletas Não Finalizadas</t>
  </si>
  <si>
    <t>8.1.4.1</t>
  </si>
  <si>
    <t>8.1.4.2</t>
  </si>
  <si>
    <t>8.1.4.3</t>
  </si>
  <si>
    <t>8.1.4.4</t>
  </si>
  <si>
    <t>8.1.4.5</t>
  </si>
  <si>
    <t>8.1.4.6</t>
  </si>
  <si>
    <t>50 dias</t>
  </si>
  <si>
    <t>8.1.4.7</t>
  </si>
  <si>
    <t>8.1.4.8</t>
  </si>
  <si>
    <t>8.2</t>
  </si>
  <si>
    <t>Monitoramento Recursos Humanos</t>
  </si>
  <si>
    <t>2736 horas</t>
  </si>
  <si>
    <t>8.2.1</t>
  </si>
  <si>
    <t>KPI Hora Extra</t>
  </si>
  <si>
    <t>2416 horas</t>
  </si>
  <si>
    <t>Baixa</t>
  </si>
  <si>
    <t>8.2.1.1</t>
  </si>
  <si>
    <t>8.2.1.2</t>
  </si>
  <si>
    <t>2112 horas</t>
  </si>
  <si>
    <t>264 dias</t>
  </si>
  <si>
    <t>8.2.1.3</t>
  </si>
  <si>
    <t>8.2.1.4</t>
  </si>
  <si>
    <t>8.2.1.5</t>
  </si>
  <si>
    <t>8.2.1.6</t>
  </si>
  <si>
    <t>8.2.1.7</t>
  </si>
  <si>
    <t>8.2.1.8</t>
  </si>
  <si>
    <t>8.2.2</t>
  </si>
  <si>
    <t>KPI Absenteismo</t>
  </si>
  <si>
    <t>8.2.2.1</t>
  </si>
  <si>
    <t>8.2.2.2</t>
  </si>
  <si>
    <t>8.2.2.3</t>
  </si>
  <si>
    <t>8.2.2.4</t>
  </si>
  <si>
    <t>8.2.2.5</t>
  </si>
  <si>
    <t>8.2.2.6</t>
  </si>
  <si>
    <t>8.2.2.7</t>
  </si>
  <si>
    <t>8.2.2.8</t>
  </si>
  <si>
    <t>8.3</t>
  </si>
  <si>
    <t>Implementacao do layout Armazém 01 para aprimorar eficiência e otimizar espaço</t>
  </si>
  <si>
    <t>488 horas</t>
  </si>
  <si>
    <t>152 horas</t>
  </si>
  <si>
    <t>8.3.1</t>
  </si>
  <si>
    <t>Esvaziar todos os SKUs da Rua 15</t>
  </si>
  <si>
    <t>8.3.1.1</t>
  </si>
  <si>
    <t>Mapeamento do SKU por endereço</t>
  </si>
  <si>
    <t>8.3.1.1.1</t>
  </si>
  <si>
    <t>Mapear um Prédio por vez em sequência crescente</t>
  </si>
  <si>
    <t>Christopher Henrique Da Silva Borges</t>
  </si>
  <si>
    <t>8.3.1.1.2</t>
  </si>
  <si>
    <t>Alinhamento da Operacao e Planejamento sobre remanejamento dos itens da rua 15</t>
  </si>
  <si>
    <t>8.3.1.2</t>
  </si>
  <si>
    <t>Auditoria de baixa (coletor)</t>
  </si>
  <si>
    <t>8.3.1.3</t>
  </si>
  <si>
    <t>Coleta de Endereços</t>
  </si>
  <si>
    <t>8.3.1.4</t>
  </si>
  <si>
    <t>Retira o produto, transferindo para um picking de stage da rua 10</t>
  </si>
  <si>
    <t>8.3.2</t>
  </si>
  <si>
    <t>Endereçar todos os SKUs da planilha na rua 15</t>
  </si>
  <si>
    <t>8.3.2.1</t>
  </si>
  <si>
    <t>Imprimir a listagem dos SKUS e entregar aos operadores</t>
  </si>
  <si>
    <t>8.3.2.2</t>
  </si>
  <si>
    <t>Consulta o SKU da lista</t>
  </si>
  <si>
    <t>8.3.2.3</t>
  </si>
  <si>
    <t>Mapeamento de SKU da lista</t>
  </si>
  <si>
    <t>8.3.2.4</t>
  </si>
  <si>
    <t>8.3.2.5</t>
  </si>
  <si>
    <t>8.3.2.6</t>
  </si>
  <si>
    <t>Endereçar os produtos da lista</t>
  </si>
  <si>
    <t>9</t>
  </si>
  <si>
    <t>Logística Estoque</t>
  </si>
  <si>
    <t>23756,2 horas</t>
  </si>
  <si>
    <t>9665,4 horas</t>
  </si>
  <si>
    <t>14090,8 horas</t>
  </si>
  <si>
    <t>9.1</t>
  </si>
  <si>
    <t>Implementacao APP de inventário.</t>
  </si>
  <si>
    <t>1296 horas</t>
  </si>
  <si>
    <t>194 dias</t>
  </si>
  <si>
    <t>Aguardando Finalizacao do Processamento</t>
  </si>
  <si>
    <t>9.1.1</t>
  </si>
  <si>
    <t>Weslley de Oliveira Marinho das Neves</t>
  </si>
  <si>
    <t>9.1.2</t>
  </si>
  <si>
    <t>9.1.3</t>
  </si>
  <si>
    <t>9.1.4</t>
  </si>
  <si>
    <t>9.1.5</t>
  </si>
  <si>
    <t>8 dias</t>
  </si>
  <si>
    <t>9.1.6</t>
  </si>
  <si>
    <t>9.1.7</t>
  </si>
  <si>
    <t>Revisão do aplicativo para resolucao de anomalias encontradas</t>
  </si>
  <si>
    <t>1224 horas</t>
  </si>
  <si>
    <t>9.1.8</t>
  </si>
  <si>
    <t>Ambiente em producao</t>
  </si>
  <si>
    <t>9.1.9</t>
  </si>
  <si>
    <t>Replicacao de Aplicativo para CD RL</t>
  </si>
  <si>
    <t>9.2</t>
  </si>
  <si>
    <t>Monitoramento de indicadores para acompanhamento de performance</t>
  </si>
  <si>
    <t>8083,2 horas</t>
  </si>
  <si>
    <t>5488,4 horas</t>
  </si>
  <si>
    <t>2594,8 horas</t>
  </si>
  <si>
    <t>9.2.1</t>
  </si>
  <si>
    <t>KPI Valorizacao e Desvalorizacao (Ganho e Perda Financeiro)</t>
  </si>
  <si>
    <t>157,6 horas</t>
  </si>
  <si>
    <t>9.2.1.1</t>
  </si>
  <si>
    <t>9.2.1.2</t>
  </si>
  <si>
    <t>9.2.1.3</t>
  </si>
  <si>
    <t>9.2.1.4</t>
  </si>
  <si>
    <t>9.2.1.5</t>
  </si>
  <si>
    <t>9.2.1.6</t>
  </si>
  <si>
    <t>61,6 horas</t>
  </si>
  <si>
    <t>9.2.1.7</t>
  </si>
  <si>
    <t>9.2.1.8</t>
  </si>
  <si>
    <t>9.2.2</t>
  </si>
  <si>
    <t>KPI Top 10 Sobras e Faltas</t>
  </si>
  <si>
    <t>9.2.2.1</t>
  </si>
  <si>
    <t>9.2.2.2</t>
  </si>
  <si>
    <t>9.2.2.3</t>
  </si>
  <si>
    <t>9.2.2.4</t>
  </si>
  <si>
    <t>9.2.2.5</t>
  </si>
  <si>
    <t>9.2.2.6</t>
  </si>
  <si>
    <t>9.2.2.7</t>
  </si>
  <si>
    <t>9.2.2.8</t>
  </si>
  <si>
    <t>9.2.3</t>
  </si>
  <si>
    <t>KPI Acuracidade Qualitativa</t>
  </si>
  <si>
    <t>2488 horas</t>
  </si>
  <si>
    <t>1770,8 horas</t>
  </si>
  <si>
    <t>717,2 horas</t>
  </si>
  <si>
    <t>9.2.3.1</t>
  </si>
  <si>
    <t>9.2.3.2</t>
  </si>
  <si>
    <t>9.2.3.3</t>
  </si>
  <si>
    <t>9.2.3.4</t>
  </si>
  <si>
    <t>9.2.3.5</t>
  </si>
  <si>
    <t>9.2.3.6</t>
  </si>
  <si>
    <t>9.2.3.7</t>
  </si>
  <si>
    <t>9.2.3.8</t>
  </si>
  <si>
    <t>1730,8 horas</t>
  </si>
  <si>
    <t>381,2 horas</t>
  </si>
  <si>
    <t>9.2.4</t>
  </si>
  <si>
    <t>KPI Acuracidade Quantitativa</t>
  </si>
  <si>
    <t>9.2.4.1</t>
  </si>
  <si>
    <t>9.2.4.2</t>
  </si>
  <si>
    <t>9.2.4.3</t>
  </si>
  <si>
    <t>9.2.4.4</t>
  </si>
  <si>
    <t>9.2.4.5</t>
  </si>
  <si>
    <t>9.2.4.6</t>
  </si>
  <si>
    <t>9.2.4.7</t>
  </si>
  <si>
    <t>9.2.4.8</t>
  </si>
  <si>
    <t>9.2.5</t>
  </si>
  <si>
    <t>Cronograma Inventario Plan x Real</t>
  </si>
  <si>
    <t>5208 horas</t>
  </si>
  <si>
    <t>3661,6 horas</t>
  </si>
  <si>
    <t>1546,4 horas</t>
  </si>
  <si>
    <t>298 dias</t>
  </si>
  <si>
    <t>9.2.5.1</t>
  </si>
  <si>
    <t>9.2.5.2</t>
  </si>
  <si>
    <t>1716,53 horas</t>
  </si>
  <si>
    <t>395,47 horas</t>
  </si>
  <si>
    <t>9.2.5.3</t>
  </si>
  <si>
    <t>2104 horas</t>
  </si>
  <si>
    <t>1700,53 horas</t>
  </si>
  <si>
    <t>403,47 horas</t>
  </si>
  <si>
    <t>263 dias</t>
  </si>
  <si>
    <t>9.2.5.4</t>
  </si>
  <si>
    <t>9.2.5.5</t>
  </si>
  <si>
    <t>9.2.5.6</t>
  </si>
  <si>
    <t>228,53 horas</t>
  </si>
  <si>
    <t>651,47 horas</t>
  </si>
  <si>
    <t>110 dias</t>
  </si>
  <si>
    <t>9.2.5.7</t>
  </si>
  <si>
    <t>9.2.5.8</t>
  </si>
  <si>
    <t>9.3</t>
  </si>
  <si>
    <t>Inventario Ciclico 2024</t>
  </si>
  <si>
    <t>10200 horas</t>
  </si>
  <si>
    <t>9.3.1</t>
  </si>
  <si>
    <t>0101 - Mat</t>
  </si>
  <si>
    <t>928 horas</t>
  </si>
  <si>
    <t>9.3.1.1</t>
  </si>
  <si>
    <t>Definicao do cronograma de inventário</t>
  </si>
  <si>
    <t>9.3.1.2</t>
  </si>
  <si>
    <t>Aprovacao do cronograma</t>
  </si>
  <si>
    <t>9.3.1.3</t>
  </si>
  <si>
    <t>Reunião de alinhamento com gerentes de logística e gerentes gerais de loja</t>
  </si>
  <si>
    <t>9.3.1.4</t>
  </si>
  <si>
    <t>Definicao de equipes de contagem</t>
  </si>
  <si>
    <t>9.3.1.5</t>
  </si>
  <si>
    <t>Treinamento da equipe de contagem</t>
  </si>
  <si>
    <t>9.3.1.6</t>
  </si>
  <si>
    <t>Realizacao das contagens</t>
  </si>
  <si>
    <t>384 horas</t>
  </si>
  <si>
    <t>48 dias</t>
  </si>
  <si>
    <t>9.3.1.7</t>
  </si>
  <si>
    <t>Tratamento dos resultados</t>
  </si>
  <si>
    <t>9.3.2</t>
  </si>
  <si>
    <t>0103 - Ara</t>
  </si>
  <si>
    <t>9.3.2.1</t>
  </si>
  <si>
    <t>9.3.2.2</t>
  </si>
  <si>
    <t>9.3.2.3</t>
  </si>
  <si>
    <t>9.3.2.4</t>
  </si>
  <si>
    <t>9.3.2.5</t>
  </si>
  <si>
    <t>9.3.2.6</t>
  </si>
  <si>
    <t>9.3.2.7</t>
  </si>
  <si>
    <t>9.3.3</t>
  </si>
  <si>
    <t>0104 - JP</t>
  </si>
  <si>
    <t>9.3.3.1</t>
  </si>
  <si>
    <t>9.3.3.2</t>
  </si>
  <si>
    <t>9.3.3.3</t>
  </si>
  <si>
    <t>9.3.3.4</t>
  </si>
  <si>
    <t>9.3.3.5</t>
  </si>
  <si>
    <t>9.3.3.6</t>
  </si>
  <si>
    <t>9.3.3.7</t>
  </si>
  <si>
    <t>9.3.4</t>
  </si>
  <si>
    <t>0106 - CG</t>
  </si>
  <si>
    <t>9.3.4.1</t>
  </si>
  <si>
    <t>9.3.4.2</t>
  </si>
  <si>
    <t>9.3.4.3</t>
  </si>
  <si>
    <t>9.3.4.4</t>
  </si>
  <si>
    <t>9.3.4.5</t>
  </si>
  <si>
    <t>9.3.4.6</t>
  </si>
  <si>
    <t>9.3.4.7</t>
  </si>
  <si>
    <t>9.3.5</t>
  </si>
  <si>
    <t>0107 - Nat</t>
  </si>
  <si>
    <t>9.3.5.1</t>
  </si>
  <si>
    <t>9.3.5.2</t>
  </si>
  <si>
    <t>9.3.5.3</t>
  </si>
  <si>
    <t>9.3.5.4</t>
  </si>
  <si>
    <t>9.3.5.5</t>
  </si>
  <si>
    <t>9.3.5.6</t>
  </si>
  <si>
    <t>9.3.5.7</t>
  </si>
  <si>
    <t>9.3.6</t>
  </si>
  <si>
    <t>0108 - Cab</t>
  </si>
  <si>
    <t>9.3.6.1</t>
  </si>
  <si>
    <t>9.3.6.2</t>
  </si>
  <si>
    <t>9.3.6.3</t>
  </si>
  <si>
    <t>9.3.6.4</t>
  </si>
  <si>
    <t>9.3.6.5</t>
  </si>
  <si>
    <t>9.3.6.6</t>
  </si>
  <si>
    <t>9.3.6.7</t>
  </si>
  <si>
    <t>9.3.7</t>
  </si>
  <si>
    <t>0110 - Jua</t>
  </si>
  <si>
    <t>9.3.7.1</t>
  </si>
  <si>
    <t>9.3.7.2</t>
  </si>
  <si>
    <t>9.3.7.3</t>
  </si>
  <si>
    <t>9.3.7.4</t>
  </si>
  <si>
    <t>9.3.7.5</t>
  </si>
  <si>
    <t>9.3.7.6</t>
  </si>
  <si>
    <t>9.3.7.7</t>
  </si>
  <si>
    <t>9.3.8</t>
  </si>
  <si>
    <t>0116 - Ter</t>
  </si>
  <si>
    <t>9.3.8.1</t>
  </si>
  <si>
    <t>9.3.8.2</t>
  </si>
  <si>
    <t>9.3.8.3</t>
  </si>
  <si>
    <t>9.3.8.4</t>
  </si>
  <si>
    <t>9.3.8.5</t>
  </si>
  <si>
    <t>9.3.8.6</t>
  </si>
  <si>
    <t>9.3.8.7</t>
  </si>
  <si>
    <t>9.3.9</t>
  </si>
  <si>
    <t>0117 - Pra</t>
  </si>
  <si>
    <t>9.3.9.1</t>
  </si>
  <si>
    <t>9.3.9.2</t>
  </si>
  <si>
    <t>9.3.9.3</t>
  </si>
  <si>
    <t>9.3.9.4</t>
  </si>
  <si>
    <t>9.3.9.5</t>
  </si>
  <si>
    <t>9.3.9.6</t>
  </si>
  <si>
    <t>9.3.9.7</t>
  </si>
  <si>
    <t>9.3.10</t>
  </si>
  <si>
    <t>0105 - CD</t>
  </si>
  <si>
    <t>9.3.10.1</t>
  </si>
  <si>
    <t>9.3.10.2</t>
  </si>
  <si>
    <t>9.3.10.3</t>
  </si>
  <si>
    <t>9.3.10.4</t>
  </si>
  <si>
    <t>9.3.10.5</t>
  </si>
  <si>
    <t>9.3.10.6</t>
  </si>
  <si>
    <t>9.3.10.7</t>
  </si>
  <si>
    <t>9.3.11</t>
  </si>
  <si>
    <t>0109 - For Ata</t>
  </si>
  <si>
    <t>9.3.11.1</t>
  </si>
  <si>
    <t>9.3.11.2</t>
  </si>
  <si>
    <t>9.3.11.3</t>
  </si>
  <si>
    <t>9.3.11.4</t>
  </si>
  <si>
    <t>9.3.11.5</t>
  </si>
  <si>
    <t>9.3.11.6</t>
  </si>
  <si>
    <t>9.3.11.7</t>
  </si>
  <si>
    <t>9.3.12</t>
  </si>
  <si>
    <t>0112 - For Var</t>
  </si>
  <si>
    <t>432 horas</t>
  </si>
  <si>
    <t>36 dias</t>
  </si>
  <si>
    <t>9.3.12.1</t>
  </si>
  <si>
    <t>9.3.12.2</t>
  </si>
  <si>
    <t>9.3.12.3</t>
  </si>
  <si>
    <t>9.3.12.4</t>
  </si>
  <si>
    <t>9.3.12.5</t>
  </si>
  <si>
    <t>9.3.12.6</t>
  </si>
  <si>
    <t>18 dias</t>
  </si>
  <si>
    <t>9.3.12.7</t>
  </si>
  <si>
    <t>9.3.13</t>
  </si>
  <si>
    <t>0114 - Eus</t>
  </si>
  <si>
    <t>9.3.13.1</t>
  </si>
  <si>
    <t>9.3.13.2</t>
  </si>
  <si>
    <t>9.3.13.3</t>
  </si>
  <si>
    <t>9.3.13.4</t>
  </si>
  <si>
    <t>9.3.13.5</t>
  </si>
  <si>
    <t>9.3.13.6</t>
  </si>
  <si>
    <t>9.3.13.7</t>
  </si>
  <si>
    <t>9.4</t>
  </si>
  <si>
    <t>Implementar a estrutura organizacional</t>
  </si>
  <si>
    <t>9.5</t>
  </si>
  <si>
    <t>Definir políticas e processos de inventário</t>
  </si>
  <si>
    <t>9.6</t>
  </si>
  <si>
    <t>Construir um plano de inventário</t>
  </si>
  <si>
    <t>9.7</t>
  </si>
  <si>
    <t>Implementar funcionalidades no WMS para contagem, recontagem e ajustes</t>
  </si>
  <si>
    <t>9.8</t>
  </si>
  <si>
    <t>Treinar time de inventário quanto aos processos a serem executados.</t>
  </si>
  <si>
    <t>9.9</t>
  </si>
  <si>
    <t>Dimensionar e adquirir plataformas elevatórias</t>
  </si>
  <si>
    <t>9.10</t>
  </si>
  <si>
    <t>Garantir Palm para todos os membros do time de inventário</t>
  </si>
  <si>
    <t>448 horas</t>
  </si>
  <si>
    <t>56 dias</t>
  </si>
  <si>
    <t>9.11</t>
  </si>
  <si>
    <t>Sala para a equipe analisar as divergências</t>
  </si>
  <si>
    <t>9.12</t>
  </si>
  <si>
    <t>Implementar método de análise de divergências e tratamento de causa raiz</t>
  </si>
  <si>
    <t>656 horas</t>
  </si>
  <si>
    <t>82 dias</t>
  </si>
  <si>
    <t>9.13</t>
  </si>
  <si>
    <t>Inventário rotativo CD RL</t>
  </si>
  <si>
    <t>820 horas</t>
  </si>
  <si>
    <t>9.13.1</t>
  </si>
  <si>
    <t>Implementar inventário rotativo das ocorrências</t>
  </si>
  <si>
    <t>9.13.2</t>
  </si>
  <si>
    <t>Implementar inventário rotativo planejado</t>
  </si>
  <si>
    <t>Dia 18/10 será iniciado.</t>
  </si>
  <si>
    <t>9.13.3</t>
  </si>
  <si>
    <t>Inventário rotativo CD Fortaleza</t>
  </si>
  <si>
    <t>9.13.4</t>
  </si>
  <si>
    <t>Inventário rotativo Lojas</t>
  </si>
  <si>
    <t>468 horas</t>
  </si>
  <si>
    <t>9.14</t>
  </si>
  <si>
    <t>Acurácia do estoque</t>
  </si>
  <si>
    <t>309 horas</t>
  </si>
  <si>
    <t>38,63 dias</t>
  </si>
  <si>
    <t>9.14.1</t>
  </si>
  <si>
    <t>Inventário rotativo</t>
  </si>
  <si>
    <t>App de inventário, plano de inventário, acompanhamento do inventário, relatório de ocorrências e corte</t>
  </si>
  <si>
    <t>Grupo de Projeto</t>
  </si>
  <si>
    <t>Tarefa de sprint</t>
  </si>
  <si>
    <t>Inicio</t>
  </si>
  <si>
    <t>Fim</t>
  </si>
  <si>
    <t>%Complete</t>
  </si>
  <si>
    <t>-</t>
  </si>
  <si>
    <t>xx</t>
  </si>
  <si>
    <t>SPRINT</t>
  </si>
  <si>
    <t>Completo</t>
  </si>
  <si>
    <t xml:space="preserve">Contratar posições prioritárias para Abastecimento
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</si>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</sst>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/mm/yyyy;@"/>
  </numFmts>
  <fonts count="6">
    <font>
      <sz val="11"/>
      <name val="Calibri"/>
    </font>
    <font>
      <b/>
      <sz val="11"/>
      <name val="Calibri"/>
    </font>
    <font>
      <u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AC579"/>
        <bgColor indexed="64"/>
      </patternFill>
    </fill>
  </fills>
  <borders count="1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left" indent="6"/>
    </xf>
    <xf numFmtId="0" fontId="0" fillId="0" borderId="0" xfId="0" applyAlignment="1">
      <alignment horizontal="left" indent="8"/>
    </xf>
    <xf numFmtId="0" fontId="1" fillId="0" borderId="0" xfId="0" applyFont="1" applyAlignment="1">
      <alignment horizontal="left" indent="8"/>
    </xf>
    <xf numFmtId="0" fontId="0" fillId="0" borderId="0" xfId="0" applyAlignment="1">
      <alignment horizontal="left" indent="10"/>
    </xf>
    <xf numFmtId="0" fontId="1" fillId="0" borderId="0" xfId="0" applyFont="1" applyAlignment="1">
      <alignment horizontal="left" indent="10"/>
    </xf>
    <xf numFmtId="0" fontId="0" fillId="0" borderId="0" xfId="0" applyAlignment="1">
      <alignment horizontal="left" indent="12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indent="4"/>
    </xf>
    <xf numFmtId="164" fontId="1" fillId="2" borderId="0" xfId="0" applyNumberFormat="1" applyFont="1" applyFill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9" fontId="3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9" fontId="3" fillId="3" borderId="2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9" fontId="3" fillId="4" borderId="5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5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9" fontId="0" fillId="4" borderId="5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6" borderId="6" xfId="0" applyFont="1" applyFill="1" applyBorder="1" applyAlignment="1">
      <alignment vertical="center"/>
    </xf>
    <xf numFmtId="0" fontId="1" fillId="6" borderId="5" xfId="0" applyFont="1" applyFill="1" applyBorder="1" applyAlignment="1"/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1" fontId="3" fillId="4" borderId="5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C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2CF2-3693-4146-A2E2-1D73545994AC}">
  <dimension ref="A1:I8"/>
  <sheetViews>
    <sheetView workbookViewId="0">
      <selection activeCell="B3" sqref="B3:H3"/>
    </sheetView>
  </sheetViews>
  <sheetFormatPr defaultRowHeight="15"/>
  <cols>
    <col min="2" max="2" width="27.28515625" bestFit="1" customWidth="1"/>
    <col min="3" max="3" width="21.5703125" bestFit="1" customWidth="1"/>
    <col min="4" max="5" width="11.42578125" bestFit="1" customWidth="1"/>
    <col min="6" max="6" width="8.42578125" bestFit="1" customWidth="1"/>
    <col min="7" max="7" width="11.42578125" bestFit="1" customWidth="1"/>
    <col min="8" max="8" width="13.5703125" bestFit="1" customWidth="1"/>
  </cols>
  <sheetData>
    <row r="1" spans="1:9" s="66" customFormat="1"/>
    <row r="2" spans="1:9">
      <c r="A2" s="66"/>
      <c r="B2" s="40" t="s">
        <v>0</v>
      </c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  <c r="H2" s="40" t="s">
        <v>6</v>
      </c>
      <c r="I2" s="66"/>
    </row>
    <row r="3" spans="1:9">
      <c r="A3" s="66"/>
      <c r="B3" s="67" t="s">
        <v>7</v>
      </c>
      <c r="C3" s="67" t="s">
        <v>8</v>
      </c>
      <c r="D3" s="68">
        <v>45139.375</v>
      </c>
      <c r="E3" s="68">
        <v>46020.708333333299</v>
      </c>
      <c r="F3" s="67" t="s">
        <v>9</v>
      </c>
      <c r="G3" s="69">
        <v>0.28000000000000003</v>
      </c>
      <c r="H3" s="68">
        <v>45317.537283171303</v>
      </c>
      <c r="I3" s="66"/>
    </row>
    <row r="4" spans="1:9" s="66" customFormat="1"/>
    <row r="8" spans="1:9">
      <c r="F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22" sqref="A22"/>
    </sheetView>
  </sheetViews>
  <sheetFormatPr defaultRowHeight="15"/>
  <cols>
    <col min="1" max="1" width="77.140625" bestFit="1" customWidth="1"/>
    <col min="2" max="2" width="27.85546875" bestFit="1" customWidth="1"/>
    <col min="3" max="3" width="103.85546875" bestFit="1" customWidth="1"/>
    <col min="4" max="5" width="19.85546875" bestFit="1" customWidth="1"/>
    <col min="6" max="6" width="77.28515625" bestFit="1" customWidth="1"/>
    <col min="7" max="7" width="25" bestFit="1" customWidth="1"/>
    <col min="8" max="8" width="19.85546875" bestFit="1" customWidth="1"/>
    <col min="9" max="24" width="27.85546875" bestFit="1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s="1" t="s">
        <v>17</v>
      </c>
      <c r="B2" s="1" t="s">
        <v>18</v>
      </c>
      <c r="C2" s="1" t="s">
        <v>19</v>
      </c>
      <c r="D2" s="5">
        <v>45139.416666666701</v>
      </c>
      <c r="E2" s="5">
        <v>45289.416666666701</v>
      </c>
      <c r="F2" s="1" t="s">
        <v>20</v>
      </c>
      <c r="G2" s="1" t="s">
        <v>21</v>
      </c>
    </row>
    <row r="3" spans="1:7">
      <c r="A3" s="1" t="s">
        <v>22</v>
      </c>
      <c r="B3" s="1" t="s">
        <v>23</v>
      </c>
      <c r="C3" s="1" t="s">
        <v>24</v>
      </c>
      <c r="D3" s="1" t="s">
        <v>20</v>
      </c>
      <c r="E3" s="1" t="s">
        <v>20</v>
      </c>
      <c r="F3" s="1" t="s">
        <v>20</v>
      </c>
      <c r="G3" s="1" t="s">
        <v>25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6"/>
  <sheetViews>
    <sheetView topLeftCell="A19" workbookViewId="0">
      <selection activeCell="C21" sqref="C21"/>
    </sheetView>
  </sheetViews>
  <sheetFormatPr defaultRowHeight="15"/>
  <cols>
    <col min="1" max="2" width="27.85546875" bestFit="1" customWidth="1"/>
    <col min="3" max="3" width="103.85546875" bestFit="1" customWidth="1"/>
    <col min="4" max="5" width="19.85546875" bestFit="1" customWidth="1"/>
    <col min="6" max="6" width="77.28515625" bestFit="1" customWidth="1"/>
    <col min="7" max="7" width="25" bestFit="1" customWidth="1"/>
    <col min="8" max="8" width="19.85546875" bestFit="1" customWidth="1"/>
    <col min="9" max="24" width="27.85546875" bestFit="1" customWidth="1"/>
  </cols>
  <sheetData>
    <row r="1" spans="1:24">
      <c r="A1" s="1" t="s">
        <v>26</v>
      </c>
      <c r="B1" s="1" t="s">
        <v>27</v>
      </c>
      <c r="C1" s="1" t="s">
        <v>10</v>
      </c>
      <c r="D1" s="1" t="s">
        <v>2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11</v>
      </c>
      <c r="U1" s="1" t="s">
        <v>42</v>
      </c>
      <c r="V1" s="1" t="s">
        <v>43</v>
      </c>
      <c r="W1" s="1" t="s">
        <v>44</v>
      </c>
      <c r="X1" s="1" t="s">
        <v>45</v>
      </c>
    </row>
    <row r="2" spans="1:24">
      <c r="A2" s="2">
        <v>1</v>
      </c>
      <c r="B2" s="2" t="s">
        <v>46</v>
      </c>
      <c r="C2" s="2" t="s">
        <v>47</v>
      </c>
      <c r="D2" s="6">
        <v>45139.5</v>
      </c>
      <c r="E2" s="6">
        <v>45310.708333333299</v>
      </c>
      <c r="F2" s="2" t="s">
        <v>20</v>
      </c>
      <c r="G2" s="4">
        <v>0.66</v>
      </c>
      <c r="H2" s="2" t="s">
        <v>20</v>
      </c>
      <c r="I2" s="2" t="s">
        <v>20</v>
      </c>
      <c r="J2" s="2" t="s">
        <v>20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23</v>
      </c>
      <c r="U2" s="2" t="s">
        <v>20</v>
      </c>
      <c r="V2" s="2" t="s">
        <v>20</v>
      </c>
      <c r="W2" s="2" t="s">
        <v>20</v>
      </c>
      <c r="X2" s="2" t="s">
        <v>20</v>
      </c>
    </row>
    <row r="3" spans="1:24">
      <c r="A3" s="2">
        <v>2</v>
      </c>
      <c r="B3" s="2" t="s">
        <v>53</v>
      </c>
      <c r="C3" s="8" t="s">
        <v>54</v>
      </c>
      <c r="D3" s="6">
        <v>45139.5</v>
      </c>
      <c r="E3" s="6">
        <v>45310.708333333299</v>
      </c>
      <c r="F3" s="2" t="s">
        <v>20</v>
      </c>
      <c r="G3" s="4">
        <v>0.75</v>
      </c>
      <c r="H3" s="2" t="s">
        <v>20</v>
      </c>
      <c r="I3" s="2" t="s">
        <v>20</v>
      </c>
      <c r="J3" s="2" t="s">
        <v>20</v>
      </c>
      <c r="K3" s="2" t="s">
        <v>55</v>
      </c>
      <c r="L3" s="2" t="s">
        <v>56</v>
      </c>
      <c r="M3" s="2" t="s">
        <v>57</v>
      </c>
      <c r="N3" s="2" t="s">
        <v>51</v>
      </c>
      <c r="O3" s="2" t="s">
        <v>52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23</v>
      </c>
      <c r="U3" s="2" t="s">
        <v>20</v>
      </c>
      <c r="V3" s="2" t="s">
        <v>20</v>
      </c>
      <c r="W3" s="2" t="s">
        <v>20</v>
      </c>
      <c r="X3" s="2" t="s">
        <v>20</v>
      </c>
    </row>
    <row r="4" spans="1:24" s="23" customFormat="1">
      <c r="A4" s="19">
        <v>3</v>
      </c>
      <c r="B4" s="19" t="s">
        <v>58</v>
      </c>
      <c r="C4" s="20" t="s">
        <v>59</v>
      </c>
      <c r="D4" s="21">
        <v>45139.5</v>
      </c>
      <c r="E4" s="21">
        <v>45289.708333333299</v>
      </c>
      <c r="F4" s="19" t="s">
        <v>20</v>
      </c>
      <c r="G4" s="22">
        <v>0.8</v>
      </c>
      <c r="H4" s="19" t="s">
        <v>20</v>
      </c>
      <c r="I4" s="19" t="s">
        <v>20</v>
      </c>
      <c r="J4" s="19" t="s">
        <v>20</v>
      </c>
      <c r="K4" s="19" t="s">
        <v>60</v>
      </c>
      <c r="L4" s="19" t="s">
        <v>61</v>
      </c>
      <c r="M4" s="19" t="s">
        <v>62</v>
      </c>
      <c r="N4" s="19" t="s">
        <v>63</v>
      </c>
      <c r="O4" s="19" t="s">
        <v>52</v>
      </c>
      <c r="P4" s="19" t="s">
        <v>20</v>
      </c>
      <c r="Q4" s="19" t="s">
        <v>20</v>
      </c>
      <c r="R4" s="19" t="s">
        <v>20</v>
      </c>
      <c r="S4" s="19" t="s">
        <v>20</v>
      </c>
      <c r="T4" s="19" t="s">
        <v>23</v>
      </c>
      <c r="U4" s="19" t="s">
        <v>20</v>
      </c>
      <c r="V4" s="19" t="s">
        <v>20</v>
      </c>
      <c r="W4" s="19" t="s">
        <v>64</v>
      </c>
      <c r="X4" s="19" t="s">
        <v>20</v>
      </c>
    </row>
    <row r="5" spans="1:24">
      <c r="A5" s="1">
        <v>4</v>
      </c>
      <c r="B5" s="1" t="s">
        <v>65</v>
      </c>
      <c r="C5" s="11" t="s">
        <v>66</v>
      </c>
      <c r="D5" s="5">
        <v>45139.5</v>
      </c>
      <c r="E5" s="5">
        <v>45169.5</v>
      </c>
      <c r="F5" s="1" t="s">
        <v>67</v>
      </c>
      <c r="G5" s="3">
        <v>1</v>
      </c>
      <c r="H5" s="1" t="s">
        <v>68</v>
      </c>
      <c r="I5" s="1" t="s">
        <v>20</v>
      </c>
      <c r="J5" s="1" t="s">
        <v>20</v>
      </c>
      <c r="K5" s="1" t="s">
        <v>69</v>
      </c>
      <c r="L5" s="1" t="s">
        <v>69</v>
      </c>
      <c r="M5" s="1" t="s">
        <v>70</v>
      </c>
      <c r="N5" s="1" t="s">
        <v>71</v>
      </c>
      <c r="O5" s="1" t="s">
        <v>52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23</v>
      </c>
      <c r="U5" s="1" t="s">
        <v>72</v>
      </c>
      <c r="V5" s="1" t="s">
        <v>20</v>
      </c>
      <c r="W5" s="1" t="s">
        <v>20</v>
      </c>
      <c r="X5" s="1" t="s">
        <v>20</v>
      </c>
    </row>
    <row r="6" spans="1:24">
      <c r="A6" s="1">
        <v>5</v>
      </c>
      <c r="B6" s="1" t="s">
        <v>73</v>
      </c>
      <c r="C6" s="11" t="s">
        <v>74</v>
      </c>
      <c r="D6" s="5">
        <v>45139.5</v>
      </c>
      <c r="E6" s="5">
        <v>45169.5</v>
      </c>
      <c r="F6" s="1" t="s">
        <v>67</v>
      </c>
      <c r="G6" s="3">
        <v>1</v>
      </c>
      <c r="H6" s="1" t="s">
        <v>68</v>
      </c>
      <c r="I6" s="1" t="s">
        <v>20</v>
      </c>
      <c r="J6" s="1" t="s">
        <v>20</v>
      </c>
      <c r="K6" s="1" t="s">
        <v>69</v>
      </c>
      <c r="L6" s="1" t="s">
        <v>69</v>
      </c>
      <c r="M6" s="1" t="s">
        <v>70</v>
      </c>
      <c r="N6" s="1" t="s">
        <v>71</v>
      </c>
      <c r="O6" s="1" t="s">
        <v>52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23</v>
      </c>
      <c r="U6" s="1" t="s">
        <v>72</v>
      </c>
      <c r="V6" s="1" t="s">
        <v>20</v>
      </c>
      <c r="W6" s="1" t="s">
        <v>20</v>
      </c>
      <c r="X6" s="1" t="s">
        <v>20</v>
      </c>
    </row>
    <row r="7" spans="1:24">
      <c r="A7" s="1">
        <v>6</v>
      </c>
      <c r="B7" s="1" t="s">
        <v>75</v>
      </c>
      <c r="C7" s="11" t="s">
        <v>76</v>
      </c>
      <c r="D7" s="5">
        <v>45160.375</v>
      </c>
      <c r="E7" s="5">
        <v>45208.708333333299</v>
      </c>
      <c r="F7" s="1" t="s">
        <v>77</v>
      </c>
      <c r="G7" s="3">
        <v>1</v>
      </c>
      <c r="H7" s="1" t="s">
        <v>68</v>
      </c>
      <c r="I7" s="1" t="s">
        <v>20</v>
      </c>
      <c r="J7" s="1" t="s">
        <v>20</v>
      </c>
      <c r="K7" s="1" t="s">
        <v>78</v>
      </c>
      <c r="L7" s="1" t="s">
        <v>78</v>
      </c>
      <c r="M7" s="1" t="s">
        <v>70</v>
      </c>
      <c r="N7" s="1" t="s">
        <v>79</v>
      </c>
      <c r="O7" s="1" t="s">
        <v>52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23</v>
      </c>
      <c r="U7" s="1" t="s">
        <v>72</v>
      </c>
      <c r="V7" s="1" t="s">
        <v>20</v>
      </c>
      <c r="W7" s="1" t="s">
        <v>20</v>
      </c>
      <c r="X7" s="1" t="s">
        <v>20</v>
      </c>
    </row>
    <row r="8" spans="1:24">
      <c r="A8" s="1">
        <v>7</v>
      </c>
      <c r="B8" s="1" t="s">
        <v>80</v>
      </c>
      <c r="C8" s="11" t="s">
        <v>81</v>
      </c>
      <c r="D8" s="5">
        <v>45160.375</v>
      </c>
      <c r="E8" s="5">
        <v>45208.708333333299</v>
      </c>
      <c r="F8" s="1" t="s">
        <v>77</v>
      </c>
      <c r="G8" s="3">
        <v>1</v>
      </c>
      <c r="H8" s="1" t="s">
        <v>68</v>
      </c>
      <c r="I8" s="1" t="s">
        <v>20</v>
      </c>
      <c r="J8" s="1" t="s">
        <v>20</v>
      </c>
      <c r="K8" s="1" t="s">
        <v>78</v>
      </c>
      <c r="L8" s="1" t="s">
        <v>78</v>
      </c>
      <c r="M8" s="1" t="s">
        <v>70</v>
      </c>
      <c r="N8" s="1" t="s">
        <v>79</v>
      </c>
      <c r="O8" s="1" t="s">
        <v>52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23</v>
      </c>
      <c r="U8" s="1" t="s">
        <v>72</v>
      </c>
      <c r="V8" s="1" t="s">
        <v>20</v>
      </c>
      <c r="W8" s="1" t="s">
        <v>20</v>
      </c>
      <c r="X8" s="1" t="s">
        <v>20</v>
      </c>
    </row>
    <row r="9" spans="1:24">
      <c r="A9" s="1">
        <v>8</v>
      </c>
      <c r="B9" s="1" t="s">
        <v>82</v>
      </c>
      <c r="C9" s="11" t="s">
        <v>83</v>
      </c>
      <c r="D9" s="5">
        <v>45160.375</v>
      </c>
      <c r="E9" s="5">
        <v>45208.708333333299</v>
      </c>
      <c r="F9" s="1" t="s">
        <v>77</v>
      </c>
      <c r="G9" s="3">
        <v>1</v>
      </c>
      <c r="H9" s="1" t="s">
        <v>68</v>
      </c>
      <c r="I9" s="1" t="s">
        <v>20</v>
      </c>
      <c r="J9" s="1" t="s">
        <v>20</v>
      </c>
      <c r="K9" s="1" t="s">
        <v>78</v>
      </c>
      <c r="L9" s="1" t="s">
        <v>78</v>
      </c>
      <c r="M9" s="1" t="s">
        <v>70</v>
      </c>
      <c r="N9" s="1" t="s">
        <v>79</v>
      </c>
      <c r="O9" s="1" t="s">
        <v>52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23</v>
      </c>
      <c r="U9" s="1" t="s">
        <v>72</v>
      </c>
      <c r="V9" s="1" t="s">
        <v>20</v>
      </c>
      <c r="W9" s="1" t="s">
        <v>20</v>
      </c>
      <c r="X9" s="1" t="s">
        <v>20</v>
      </c>
    </row>
    <row r="10" spans="1:24">
      <c r="A10" s="1">
        <v>9</v>
      </c>
      <c r="B10" s="1" t="s">
        <v>84</v>
      </c>
      <c r="C10" s="11" t="s">
        <v>85</v>
      </c>
      <c r="D10" s="5">
        <v>45160.375</v>
      </c>
      <c r="E10" s="5">
        <v>45208.708333333299</v>
      </c>
      <c r="F10" s="1" t="s">
        <v>86</v>
      </c>
      <c r="G10" s="3">
        <v>1</v>
      </c>
      <c r="H10" s="1" t="s">
        <v>68</v>
      </c>
      <c r="I10" s="1" t="s">
        <v>20</v>
      </c>
      <c r="J10" s="1" t="s">
        <v>20</v>
      </c>
      <c r="K10" s="1" t="s">
        <v>78</v>
      </c>
      <c r="L10" s="1" t="s">
        <v>78</v>
      </c>
      <c r="M10" s="1" t="s">
        <v>70</v>
      </c>
      <c r="N10" s="1" t="s">
        <v>79</v>
      </c>
      <c r="O10" s="1" t="s">
        <v>52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23</v>
      </c>
      <c r="U10" s="1" t="s">
        <v>72</v>
      </c>
      <c r="V10" s="1" t="s">
        <v>20</v>
      </c>
      <c r="W10" s="1" t="s">
        <v>20</v>
      </c>
      <c r="X10" s="1" t="s">
        <v>20</v>
      </c>
    </row>
    <row r="11" spans="1:24">
      <c r="A11" s="1">
        <v>10</v>
      </c>
      <c r="B11" s="1" t="s">
        <v>87</v>
      </c>
      <c r="C11" s="11" t="s">
        <v>88</v>
      </c>
      <c r="D11" s="5">
        <v>45139.5</v>
      </c>
      <c r="E11" s="5">
        <v>45215.5</v>
      </c>
      <c r="F11" s="1" t="s">
        <v>86</v>
      </c>
      <c r="G11" s="3">
        <v>1</v>
      </c>
      <c r="H11" s="1" t="s">
        <v>68</v>
      </c>
      <c r="I11" s="1" t="s">
        <v>20</v>
      </c>
      <c r="J11" s="1" t="s">
        <v>20</v>
      </c>
      <c r="K11" s="1" t="s">
        <v>89</v>
      </c>
      <c r="L11" s="1" t="s">
        <v>89</v>
      </c>
      <c r="M11" s="1" t="s">
        <v>70</v>
      </c>
      <c r="N11" s="1" t="s">
        <v>90</v>
      </c>
      <c r="O11" s="1" t="s">
        <v>52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23</v>
      </c>
      <c r="U11" s="1" t="s">
        <v>72</v>
      </c>
      <c r="V11" s="1" t="s">
        <v>20</v>
      </c>
      <c r="W11" s="1" t="s">
        <v>20</v>
      </c>
      <c r="X11" s="1" t="s">
        <v>20</v>
      </c>
    </row>
    <row r="12" spans="1:24">
      <c r="A12" s="1">
        <v>11</v>
      </c>
      <c r="B12" s="1" t="s">
        <v>91</v>
      </c>
      <c r="C12" s="11" t="s">
        <v>85</v>
      </c>
      <c r="D12" s="5">
        <v>45139.5</v>
      </c>
      <c r="E12" s="5">
        <v>45215.5</v>
      </c>
      <c r="F12" s="1" t="s">
        <v>86</v>
      </c>
      <c r="G12" s="3">
        <v>1</v>
      </c>
      <c r="H12" s="1" t="s">
        <v>68</v>
      </c>
      <c r="I12" s="1" t="s">
        <v>20</v>
      </c>
      <c r="J12" s="1" t="s">
        <v>20</v>
      </c>
      <c r="K12" s="1" t="s">
        <v>89</v>
      </c>
      <c r="L12" s="1" t="s">
        <v>89</v>
      </c>
      <c r="M12" s="1" t="s">
        <v>70</v>
      </c>
      <c r="N12" s="1" t="s">
        <v>90</v>
      </c>
      <c r="O12" s="1" t="s">
        <v>52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23</v>
      </c>
      <c r="U12" s="1" t="s">
        <v>72</v>
      </c>
      <c r="V12" s="1" t="s">
        <v>20</v>
      </c>
      <c r="W12" s="1" t="s">
        <v>20</v>
      </c>
      <c r="X12" s="1" t="s">
        <v>20</v>
      </c>
    </row>
    <row r="13" spans="1:24">
      <c r="A13" s="1">
        <v>12</v>
      </c>
      <c r="B13" s="1" t="s">
        <v>92</v>
      </c>
      <c r="C13" s="11" t="s">
        <v>93</v>
      </c>
      <c r="D13" s="5">
        <v>45139.5</v>
      </c>
      <c r="E13" s="5">
        <v>45215.5</v>
      </c>
      <c r="F13" s="1" t="s">
        <v>86</v>
      </c>
      <c r="G13" s="3">
        <v>1</v>
      </c>
      <c r="H13" s="1" t="s">
        <v>68</v>
      </c>
      <c r="I13" s="1" t="s">
        <v>20</v>
      </c>
      <c r="J13" s="1" t="s">
        <v>20</v>
      </c>
      <c r="K13" s="1" t="s">
        <v>89</v>
      </c>
      <c r="L13" s="1" t="s">
        <v>89</v>
      </c>
      <c r="M13" s="1" t="s">
        <v>70</v>
      </c>
      <c r="N13" s="1" t="s">
        <v>90</v>
      </c>
      <c r="O13" s="1" t="s">
        <v>52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23</v>
      </c>
      <c r="U13" s="1" t="s">
        <v>72</v>
      </c>
      <c r="V13" s="1" t="s">
        <v>20</v>
      </c>
      <c r="W13" s="1" t="s">
        <v>20</v>
      </c>
      <c r="X13" s="1" t="s">
        <v>20</v>
      </c>
    </row>
    <row r="14" spans="1:24">
      <c r="A14" s="1">
        <v>13</v>
      </c>
      <c r="B14" s="1" t="s">
        <v>94</v>
      </c>
      <c r="C14" s="11" t="s">
        <v>95</v>
      </c>
      <c r="D14" s="5">
        <v>45194.375</v>
      </c>
      <c r="E14" s="5">
        <v>45289.708333333299</v>
      </c>
      <c r="F14" s="1" t="s">
        <v>86</v>
      </c>
      <c r="G14" s="3">
        <v>1</v>
      </c>
      <c r="H14" s="1" t="s">
        <v>96</v>
      </c>
      <c r="I14" s="1" t="s">
        <v>20</v>
      </c>
      <c r="J14" s="1" t="s">
        <v>20</v>
      </c>
      <c r="K14" s="1" t="s">
        <v>97</v>
      </c>
      <c r="L14" s="1" t="s">
        <v>97</v>
      </c>
      <c r="M14" s="1" t="s">
        <v>70</v>
      </c>
      <c r="N14" s="1" t="s">
        <v>98</v>
      </c>
      <c r="O14" s="1" t="s">
        <v>52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23</v>
      </c>
      <c r="U14" s="1" t="s">
        <v>72</v>
      </c>
      <c r="V14" s="1" t="s">
        <v>20</v>
      </c>
      <c r="W14" s="1" t="s">
        <v>20</v>
      </c>
      <c r="X14" s="1" t="s">
        <v>20</v>
      </c>
    </row>
    <row r="15" spans="1:24">
      <c r="A15" s="1">
        <v>14</v>
      </c>
      <c r="B15" s="1" t="s">
        <v>99</v>
      </c>
      <c r="C15" s="11" t="s">
        <v>100</v>
      </c>
      <c r="D15" s="5">
        <v>45194.375</v>
      </c>
      <c r="E15" s="5">
        <v>45287.708333333299</v>
      </c>
      <c r="F15" s="1" t="s">
        <v>86</v>
      </c>
      <c r="G15" s="3">
        <v>1</v>
      </c>
      <c r="H15" s="1" t="s">
        <v>96</v>
      </c>
      <c r="I15" s="1" t="s">
        <v>20</v>
      </c>
      <c r="J15" s="1" t="s">
        <v>20</v>
      </c>
      <c r="K15" s="1" t="s">
        <v>101</v>
      </c>
      <c r="L15" s="1" t="s">
        <v>101</v>
      </c>
      <c r="M15" s="1" t="s">
        <v>70</v>
      </c>
      <c r="N15" s="1" t="s">
        <v>102</v>
      </c>
      <c r="O15" s="1" t="s">
        <v>52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23</v>
      </c>
      <c r="U15" s="1" t="s">
        <v>72</v>
      </c>
      <c r="V15" s="1" t="s">
        <v>20</v>
      </c>
      <c r="W15" s="1" t="s">
        <v>20</v>
      </c>
      <c r="X15" s="1" t="s">
        <v>20</v>
      </c>
    </row>
    <row r="16" spans="1:24">
      <c r="A16" s="1">
        <v>15</v>
      </c>
      <c r="B16" s="1" t="s">
        <v>103</v>
      </c>
      <c r="C16" s="11" t="s">
        <v>100</v>
      </c>
      <c r="D16" s="5">
        <v>45194.375</v>
      </c>
      <c r="E16" s="5">
        <v>45287.708333333299</v>
      </c>
      <c r="F16" s="1" t="s">
        <v>86</v>
      </c>
      <c r="G16" s="3">
        <v>1</v>
      </c>
      <c r="H16" s="1" t="s">
        <v>96</v>
      </c>
      <c r="I16" s="1" t="s">
        <v>20</v>
      </c>
      <c r="J16" s="1" t="s">
        <v>20</v>
      </c>
      <c r="K16" s="1" t="s">
        <v>101</v>
      </c>
      <c r="L16" s="1" t="s">
        <v>101</v>
      </c>
      <c r="M16" s="1" t="s">
        <v>70</v>
      </c>
      <c r="N16" s="1" t="s">
        <v>102</v>
      </c>
      <c r="O16" s="1" t="s">
        <v>52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23</v>
      </c>
      <c r="U16" s="1" t="s">
        <v>72</v>
      </c>
      <c r="V16" s="1" t="s">
        <v>20</v>
      </c>
      <c r="W16" s="1" t="s">
        <v>20</v>
      </c>
      <c r="X16" s="1" t="s">
        <v>20</v>
      </c>
    </row>
    <row r="17" spans="1:24">
      <c r="A17" s="1">
        <v>16</v>
      </c>
      <c r="B17" s="1" t="s">
        <v>104</v>
      </c>
      <c r="C17" s="11" t="s">
        <v>100</v>
      </c>
      <c r="D17" s="5">
        <v>45194.375</v>
      </c>
      <c r="E17" s="5">
        <v>45287.708333333299</v>
      </c>
      <c r="F17" s="1" t="s">
        <v>86</v>
      </c>
      <c r="G17" s="3">
        <v>1</v>
      </c>
      <c r="H17" s="1" t="s">
        <v>96</v>
      </c>
      <c r="I17" s="1" t="s">
        <v>20</v>
      </c>
      <c r="J17" s="1" t="s">
        <v>20</v>
      </c>
      <c r="K17" s="1" t="s">
        <v>101</v>
      </c>
      <c r="L17" s="1" t="s">
        <v>101</v>
      </c>
      <c r="M17" s="1" t="s">
        <v>70</v>
      </c>
      <c r="N17" s="1" t="s">
        <v>102</v>
      </c>
      <c r="O17" s="1" t="s">
        <v>52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23</v>
      </c>
      <c r="U17" s="1" t="s">
        <v>72</v>
      </c>
      <c r="V17" s="1" t="s">
        <v>20</v>
      </c>
      <c r="W17" s="1" t="s">
        <v>20</v>
      </c>
      <c r="X17" s="1" t="s">
        <v>20</v>
      </c>
    </row>
    <row r="18" spans="1:24">
      <c r="A18" s="1">
        <v>17</v>
      </c>
      <c r="B18" s="1" t="s">
        <v>105</v>
      </c>
      <c r="C18" s="11" t="s">
        <v>100</v>
      </c>
      <c r="D18" s="5">
        <v>45194.375</v>
      </c>
      <c r="E18" s="5">
        <v>45287.708333333299</v>
      </c>
      <c r="F18" s="1" t="s">
        <v>86</v>
      </c>
      <c r="G18" s="3">
        <v>1</v>
      </c>
      <c r="H18" s="1" t="s">
        <v>96</v>
      </c>
      <c r="I18" s="1" t="s">
        <v>20</v>
      </c>
      <c r="J18" s="1" t="s">
        <v>20</v>
      </c>
      <c r="K18" s="1" t="s">
        <v>101</v>
      </c>
      <c r="L18" s="1" t="s">
        <v>101</v>
      </c>
      <c r="M18" s="1" t="s">
        <v>70</v>
      </c>
      <c r="N18" s="1" t="s">
        <v>102</v>
      </c>
      <c r="O18" s="1" t="s">
        <v>52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23</v>
      </c>
      <c r="U18" s="1" t="s">
        <v>72</v>
      </c>
      <c r="V18" s="1" t="s">
        <v>20</v>
      </c>
      <c r="W18" s="1" t="s">
        <v>20</v>
      </c>
      <c r="X18" s="1" t="s">
        <v>20</v>
      </c>
    </row>
    <row r="19" spans="1:24">
      <c r="A19" s="1">
        <v>18</v>
      </c>
      <c r="B19" s="1" t="s">
        <v>106</v>
      </c>
      <c r="C19" s="11" t="s">
        <v>100</v>
      </c>
      <c r="D19" s="5">
        <v>45194.375</v>
      </c>
      <c r="E19" s="5">
        <v>45287.708333333299</v>
      </c>
      <c r="F19" s="1" t="s">
        <v>86</v>
      </c>
      <c r="G19" s="3">
        <v>0</v>
      </c>
      <c r="H19" s="1" t="s">
        <v>96</v>
      </c>
      <c r="I19" s="1" t="s">
        <v>20</v>
      </c>
      <c r="J19" s="1" t="s">
        <v>20</v>
      </c>
      <c r="K19" s="1" t="s">
        <v>101</v>
      </c>
      <c r="L19" s="1" t="s">
        <v>70</v>
      </c>
      <c r="M19" s="1" t="s">
        <v>101</v>
      </c>
      <c r="N19" s="1" t="s">
        <v>102</v>
      </c>
      <c r="O19" s="1" t="s">
        <v>52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23</v>
      </c>
      <c r="U19" s="1" t="s">
        <v>72</v>
      </c>
      <c r="V19" s="1" t="s">
        <v>20</v>
      </c>
      <c r="W19" s="1" t="s">
        <v>20</v>
      </c>
      <c r="X19" s="1" t="s">
        <v>20</v>
      </c>
    </row>
    <row r="20" spans="1:24">
      <c r="A20" s="1">
        <v>19</v>
      </c>
      <c r="B20" s="1" t="s">
        <v>107</v>
      </c>
      <c r="C20" s="11" t="s">
        <v>100</v>
      </c>
      <c r="D20" s="5">
        <v>45194.375</v>
      </c>
      <c r="E20" s="5">
        <v>45287.708333333299</v>
      </c>
      <c r="F20" s="1" t="s">
        <v>86</v>
      </c>
      <c r="G20" s="3">
        <v>0</v>
      </c>
      <c r="H20" s="1" t="s">
        <v>96</v>
      </c>
      <c r="I20" s="1" t="s">
        <v>20</v>
      </c>
      <c r="J20" s="1" t="s">
        <v>20</v>
      </c>
      <c r="K20" s="1" t="s">
        <v>101</v>
      </c>
      <c r="L20" s="1" t="s">
        <v>70</v>
      </c>
      <c r="M20" s="1" t="s">
        <v>101</v>
      </c>
      <c r="N20" s="1" t="s">
        <v>102</v>
      </c>
      <c r="O20" s="1" t="s">
        <v>52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23</v>
      </c>
      <c r="U20" s="1" t="s">
        <v>72</v>
      </c>
      <c r="V20" s="1" t="s">
        <v>20</v>
      </c>
      <c r="W20" s="1" t="s">
        <v>20</v>
      </c>
      <c r="X20" s="1" t="s">
        <v>20</v>
      </c>
    </row>
    <row r="21" spans="1:24">
      <c r="A21" s="1">
        <v>20</v>
      </c>
      <c r="B21" s="1" t="s">
        <v>108</v>
      </c>
      <c r="C21" s="11" t="s">
        <v>109</v>
      </c>
      <c r="D21" s="5">
        <v>45194.375</v>
      </c>
      <c r="E21" s="5">
        <v>45287.708333333299</v>
      </c>
      <c r="F21" s="1" t="s">
        <v>86</v>
      </c>
      <c r="G21" s="3">
        <v>1</v>
      </c>
      <c r="H21" s="1" t="s">
        <v>96</v>
      </c>
      <c r="I21" s="1" t="s">
        <v>20</v>
      </c>
      <c r="J21" s="1" t="s">
        <v>20</v>
      </c>
      <c r="K21" s="1" t="s">
        <v>101</v>
      </c>
      <c r="L21" s="1" t="s">
        <v>101</v>
      </c>
      <c r="M21" s="1" t="s">
        <v>70</v>
      </c>
      <c r="N21" s="1" t="s">
        <v>102</v>
      </c>
      <c r="O21" s="1" t="s">
        <v>52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23</v>
      </c>
      <c r="U21" s="1" t="s">
        <v>72</v>
      </c>
      <c r="V21" s="1" t="s">
        <v>20</v>
      </c>
      <c r="W21" s="1" t="s">
        <v>20</v>
      </c>
      <c r="X21" s="1" t="s">
        <v>20</v>
      </c>
    </row>
    <row r="22" spans="1:24">
      <c r="A22" s="1">
        <v>21</v>
      </c>
      <c r="B22" s="1" t="s">
        <v>110</v>
      </c>
      <c r="C22" s="11" t="s">
        <v>109</v>
      </c>
      <c r="D22" s="5">
        <v>45194.375</v>
      </c>
      <c r="E22" s="5">
        <v>45287.708333333299</v>
      </c>
      <c r="F22" s="1" t="s">
        <v>86</v>
      </c>
      <c r="G22" s="3">
        <v>0</v>
      </c>
      <c r="H22" s="1" t="s">
        <v>96</v>
      </c>
      <c r="I22" s="1" t="s">
        <v>20</v>
      </c>
      <c r="J22" s="1" t="s">
        <v>20</v>
      </c>
      <c r="K22" s="1" t="s">
        <v>101</v>
      </c>
      <c r="L22" s="1" t="s">
        <v>70</v>
      </c>
      <c r="M22" s="1" t="s">
        <v>101</v>
      </c>
      <c r="N22" s="1" t="s">
        <v>102</v>
      </c>
      <c r="O22" s="1" t="s">
        <v>52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23</v>
      </c>
      <c r="U22" s="1" t="s">
        <v>72</v>
      </c>
      <c r="V22" s="1" t="s">
        <v>20</v>
      </c>
      <c r="W22" s="1" t="s">
        <v>20</v>
      </c>
      <c r="X22" s="1" t="s">
        <v>20</v>
      </c>
    </row>
    <row r="23" spans="1:24">
      <c r="A23" s="1">
        <v>22</v>
      </c>
      <c r="B23" s="1" t="s">
        <v>111</v>
      </c>
      <c r="C23" s="11" t="s">
        <v>112</v>
      </c>
      <c r="D23" s="5">
        <v>45194.375</v>
      </c>
      <c r="E23" s="5">
        <v>45285.708333333299</v>
      </c>
      <c r="F23" s="1" t="s">
        <v>67</v>
      </c>
      <c r="G23" s="3">
        <v>1</v>
      </c>
      <c r="H23" s="1" t="s">
        <v>96</v>
      </c>
      <c r="I23" s="1" t="s">
        <v>20</v>
      </c>
      <c r="J23" s="1" t="s">
        <v>20</v>
      </c>
      <c r="K23" s="1" t="s">
        <v>113</v>
      </c>
      <c r="L23" s="1" t="s">
        <v>113</v>
      </c>
      <c r="M23" s="1" t="s">
        <v>70</v>
      </c>
      <c r="N23" s="1" t="s">
        <v>114</v>
      </c>
      <c r="O23" s="1" t="s">
        <v>52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23</v>
      </c>
      <c r="U23" s="1" t="s">
        <v>72</v>
      </c>
      <c r="V23" s="1" t="s">
        <v>20</v>
      </c>
      <c r="W23" s="1" t="s">
        <v>20</v>
      </c>
      <c r="X23" s="1" t="s">
        <v>20</v>
      </c>
    </row>
    <row r="24" spans="1:24">
      <c r="A24" s="2">
        <v>23</v>
      </c>
      <c r="B24" s="19" t="s">
        <v>115</v>
      </c>
      <c r="C24" s="20" t="s">
        <v>116</v>
      </c>
      <c r="D24" s="6">
        <v>45139.5</v>
      </c>
      <c r="E24" s="6">
        <v>45230.708333333299</v>
      </c>
      <c r="F24" s="2" t="s">
        <v>20</v>
      </c>
      <c r="G24" s="4">
        <v>0.98</v>
      </c>
      <c r="H24" s="2" t="s">
        <v>20</v>
      </c>
      <c r="I24" s="2" t="s">
        <v>20</v>
      </c>
      <c r="J24" s="2" t="s">
        <v>20</v>
      </c>
      <c r="K24" s="2" t="s">
        <v>117</v>
      </c>
      <c r="L24" s="2" t="s">
        <v>118</v>
      </c>
      <c r="M24" s="2" t="s">
        <v>119</v>
      </c>
      <c r="N24" s="2" t="s">
        <v>120</v>
      </c>
      <c r="O24" s="2" t="s">
        <v>52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23</v>
      </c>
      <c r="U24" s="2" t="s">
        <v>20</v>
      </c>
      <c r="V24" s="2" t="s">
        <v>20</v>
      </c>
      <c r="W24" s="2" t="s">
        <v>121</v>
      </c>
      <c r="X24" s="2" t="s">
        <v>20</v>
      </c>
    </row>
    <row r="25" spans="1:24">
      <c r="A25" s="1">
        <v>24</v>
      </c>
      <c r="B25" s="1" t="s">
        <v>122</v>
      </c>
      <c r="C25" s="11" t="s">
        <v>123</v>
      </c>
      <c r="D25" s="5">
        <v>45139.5</v>
      </c>
      <c r="E25" s="5">
        <v>45212.5</v>
      </c>
      <c r="F25" s="1" t="s">
        <v>8</v>
      </c>
      <c r="G25" s="3">
        <v>1</v>
      </c>
      <c r="H25" s="1" t="s">
        <v>124</v>
      </c>
      <c r="I25" s="1" t="s">
        <v>20</v>
      </c>
      <c r="J25" s="1" t="s">
        <v>20</v>
      </c>
      <c r="K25" s="1" t="s">
        <v>125</v>
      </c>
      <c r="L25" s="1" t="s">
        <v>125</v>
      </c>
      <c r="M25" s="1" t="s">
        <v>70</v>
      </c>
      <c r="N25" s="1" t="s">
        <v>126</v>
      </c>
      <c r="O25" s="1" t="s">
        <v>52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23</v>
      </c>
      <c r="U25" s="1" t="s">
        <v>72</v>
      </c>
      <c r="V25" s="1" t="s">
        <v>17</v>
      </c>
      <c r="W25" s="1" t="s">
        <v>20</v>
      </c>
      <c r="X25" s="1" t="s">
        <v>20</v>
      </c>
    </row>
    <row r="26" spans="1:24">
      <c r="A26" s="1">
        <v>25</v>
      </c>
      <c r="B26" s="1" t="s">
        <v>127</v>
      </c>
      <c r="C26" s="11" t="s">
        <v>128</v>
      </c>
      <c r="D26" s="5">
        <v>45139.5</v>
      </c>
      <c r="E26" s="5">
        <v>45212.5</v>
      </c>
      <c r="F26" s="1" t="s">
        <v>8</v>
      </c>
      <c r="G26" s="3">
        <v>1</v>
      </c>
      <c r="H26" s="1" t="s">
        <v>124</v>
      </c>
      <c r="I26" s="1" t="s">
        <v>20</v>
      </c>
      <c r="J26" s="1" t="s">
        <v>20</v>
      </c>
      <c r="K26" s="1" t="s">
        <v>125</v>
      </c>
      <c r="L26" s="1" t="s">
        <v>125</v>
      </c>
      <c r="M26" s="1" t="s">
        <v>70</v>
      </c>
      <c r="N26" s="1" t="s">
        <v>126</v>
      </c>
      <c r="O26" s="1" t="s">
        <v>52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23</v>
      </c>
      <c r="U26" s="1" t="s">
        <v>72</v>
      </c>
      <c r="V26" s="1" t="s">
        <v>17</v>
      </c>
      <c r="W26" s="1" t="s">
        <v>20</v>
      </c>
      <c r="X26" s="1" t="s">
        <v>20</v>
      </c>
    </row>
    <row r="27" spans="1:24">
      <c r="A27" s="1">
        <v>26</v>
      </c>
      <c r="B27" s="1" t="s">
        <v>129</v>
      </c>
      <c r="C27" s="11" t="s">
        <v>130</v>
      </c>
      <c r="D27" s="5">
        <v>45187.375</v>
      </c>
      <c r="E27" s="5">
        <v>45230.708333333299</v>
      </c>
      <c r="F27" s="1" t="s">
        <v>131</v>
      </c>
      <c r="G27" s="3">
        <v>0.9</v>
      </c>
      <c r="H27" s="1" t="s">
        <v>96</v>
      </c>
      <c r="I27" s="1" t="s">
        <v>20</v>
      </c>
      <c r="J27" s="1" t="s">
        <v>20</v>
      </c>
      <c r="K27" s="1" t="s">
        <v>132</v>
      </c>
      <c r="L27" s="1" t="s">
        <v>133</v>
      </c>
      <c r="M27" s="1" t="s">
        <v>119</v>
      </c>
      <c r="N27" s="1" t="s">
        <v>134</v>
      </c>
      <c r="O27" s="1" t="s">
        <v>52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23</v>
      </c>
      <c r="U27" s="1" t="s">
        <v>72</v>
      </c>
      <c r="V27" s="1" t="s">
        <v>20</v>
      </c>
      <c r="W27" s="1" t="s">
        <v>20</v>
      </c>
      <c r="X27" s="1" t="s">
        <v>20</v>
      </c>
    </row>
    <row r="28" spans="1:24">
      <c r="A28" s="2">
        <v>27</v>
      </c>
      <c r="B28" s="19" t="s">
        <v>135</v>
      </c>
      <c r="C28" s="20" t="s">
        <v>136</v>
      </c>
      <c r="D28" s="6">
        <v>45194.375</v>
      </c>
      <c r="E28" s="6">
        <v>45310.708333333299</v>
      </c>
      <c r="F28" s="2" t="s">
        <v>20</v>
      </c>
      <c r="G28" s="4">
        <v>0.18</v>
      </c>
      <c r="H28" s="2" t="s">
        <v>20</v>
      </c>
      <c r="I28" s="2" t="s">
        <v>20</v>
      </c>
      <c r="J28" s="2" t="s">
        <v>20</v>
      </c>
      <c r="K28" s="2" t="s">
        <v>137</v>
      </c>
      <c r="L28" s="2" t="s">
        <v>138</v>
      </c>
      <c r="M28" s="2" t="s">
        <v>97</v>
      </c>
      <c r="N28" s="2" t="s">
        <v>139</v>
      </c>
      <c r="O28" s="2" t="s">
        <v>52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23</v>
      </c>
      <c r="U28" s="2" t="s">
        <v>20</v>
      </c>
      <c r="V28" s="2" t="s">
        <v>20</v>
      </c>
      <c r="W28" s="2" t="s">
        <v>140</v>
      </c>
      <c r="X28" s="2" t="s">
        <v>20</v>
      </c>
    </row>
    <row r="29" spans="1:24">
      <c r="A29" s="1">
        <v>28</v>
      </c>
      <c r="B29" s="1" t="s">
        <v>141</v>
      </c>
      <c r="C29" s="11" t="s">
        <v>142</v>
      </c>
      <c r="D29" s="5">
        <v>45194.375</v>
      </c>
      <c r="E29" s="5">
        <v>45212.708333333299</v>
      </c>
      <c r="F29" s="1" t="s">
        <v>67</v>
      </c>
      <c r="G29" s="3">
        <v>1</v>
      </c>
      <c r="H29" s="1" t="s">
        <v>96</v>
      </c>
      <c r="I29" s="1" t="s">
        <v>20</v>
      </c>
      <c r="J29" s="1" t="s">
        <v>143</v>
      </c>
      <c r="K29" s="1" t="s">
        <v>138</v>
      </c>
      <c r="L29" s="1" t="s">
        <v>138</v>
      </c>
      <c r="M29" s="1" t="s">
        <v>70</v>
      </c>
      <c r="N29" s="1" t="s">
        <v>144</v>
      </c>
      <c r="O29" s="1" t="s">
        <v>52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23</v>
      </c>
      <c r="U29" s="1" t="s">
        <v>72</v>
      </c>
      <c r="V29" s="1" t="s">
        <v>20</v>
      </c>
      <c r="W29" s="1" t="s">
        <v>20</v>
      </c>
      <c r="X29" s="1" t="s">
        <v>20</v>
      </c>
    </row>
    <row r="30" spans="1:24">
      <c r="A30" s="1">
        <v>29</v>
      </c>
      <c r="B30" s="1" t="s">
        <v>145</v>
      </c>
      <c r="C30" s="11" t="s">
        <v>146</v>
      </c>
      <c r="D30" s="5">
        <v>45215.375</v>
      </c>
      <c r="E30" s="5">
        <v>45219.708333333299</v>
      </c>
      <c r="F30" s="1" t="s">
        <v>67</v>
      </c>
      <c r="G30" s="3">
        <v>0</v>
      </c>
      <c r="H30" s="1" t="s">
        <v>96</v>
      </c>
      <c r="I30" s="1" t="s">
        <v>147</v>
      </c>
      <c r="J30" s="1" t="s">
        <v>148</v>
      </c>
      <c r="K30" s="1" t="s">
        <v>149</v>
      </c>
      <c r="L30" s="1" t="s">
        <v>70</v>
      </c>
      <c r="M30" s="1" t="s">
        <v>149</v>
      </c>
      <c r="N30" s="1" t="s">
        <v>150</v>
      </c>
      <c r="O30" s="1" t="s">
        <v>52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23</v>
      </c>
      <c r="U30" s="1" t="s">
        <v>72</v>
      </c>
      <c r="V30" s="1" t="s">
        <v>20</v>
      </c>
      <c r="W30" s="1" t="s">
        <v>20</v>
      </c>
      <c r="X30" s="1" t="s">
        <v>20</v>
      </c>
    </row>
    <row r="31" spans="1:24">
      <c r="A31" s="1">
        <v>30</v>
      </c>
      <c r="B31" s="1" t="s">
        <v>151</v>
      </c>
      <c r="C31" s="11" t="s">
        <v>152</v>
      </c>
      <c r="D31" s="5">
        <v>45222.375</v>
      </c>
      <c r="E31" s="5">
        <v>45310.708333333299</v>
      </c>
      <c r="F31" s="1" t="s">
        <v>67</v>
      </c>
      <c r="G31" s="3">
        <v>0</v>
      </c>
      <c r="H31" s="1" t="s">
        <v>96</v>
      </c>
      <c r="I31" s="1" t="s">
        <v>143</v>
      </c>
      <c r="J31" s="1" t="s">
        <v>20</v>
      </c>
      <c r="K31" s="1" t="s">
        <v>153</v>
      </c>
      <c r="L31" s="1" t="s">
        <v>70</v>
      </c>
      <c r="M31" s="1" t="s">
        <v>153</v>
      </c>
      <c r="N31" s="1" t="s">
        <v>154</v>
      </c>
      <c r="O31" s="1" t="s">
        <v>52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23</v>
      </c>
      <c r="U31" s="1" t="s">
        <v>72</v>
      </c>
      <c r="V31" s="1" t="s">
        <v>20</v>
      </c>
      <c r="W31" s="1" t="s">
        <v>20</v>
      </c>
      <c r="X31" s="1" t="s">
        <v>20</v>
      </c>
    </row>
    <row r="32" spans="1:24">
      <c r="A32" s="2">
        <v>31</v>
      </c>
      <c r="B32" s="19" t="s">
        <v>155</v>
      </c>
      <c r="C32" s="20" t="s">
        <v>156</v>
      </c>
      <c r="D32" s="6">
        <v>45139.5</v>
      </c>
      <c r="E32" s="6">
        <v>45289.583333333299</v>
      </c>
      <c r="F32" s="2" t="s">
        <v>20</v>
      </c>
      <c r="G32" s="4">
        <v>0.43</v>
      </c>
      <c r="H32" s="2" t="s">
        <v>20</v>
      </c>
      <c r="I32" s="2" t="s">
        <v>20</v>
      </c>
      <c r="J32" s="2" t="s">
        <v>20</v>
      </c>
      <c r="K32" s="2" t="s">
        <v>157</v>
      </c>
      <c r="L32" s="2" t="s">
        <v>89</v>
      </c>
      <c r="M32" s="2" t="s">
        <v>158</v>
      </c>
      <c r="N32" s="2" t="s">
        <v>159</v>
      </c>
      <c r="O32" s="2" t="s">
        <v>52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23</v>
      </c>
      <c r="U32" s="2" t="s">
        <v>20</v>
      </c>
      <c r="V32" s="2" t="s">
        <v>20</v>
      </c>
      <c r="W32" s="2" t="s">
        <v>140</v>
      </c>
      <c r="X32" s="2" t="s">
        <v>20</v>
      </c>
    </row>
    <row r="33" spans="1:24">
      <c r="A33" s="1">
        <v>32</v>
      </c>
      <c r="B33" s="1" t="s">
        <v>160</v>
      </c>
      <c r="C33" s="11" t="s">
        <v>161</v>
      </c>
      <c r="D33" s="5">
        <v>45208.375</v>
      </c>
      <c r="E33" s="5">
        <v>45219.708333333299</v>
      </c>
      <c r="F33" s="1" t="s">
        <v>162</v>
      </c>
      <c r="G33" s="3">
        <v>0</v>
      </c>
      <c r="H33" s="1" t="s">
        <v>124</v>
      </c>
      <c r="I33" s="1" t="s">
        <v>20</v>
      </c>
      <c r="J33" s="1" t="s">
        <v>163</v>
      </c>
      <c r="K33" s="1" t="s">
        <v>164</v>
      </c>
      <c r="L33" s="1" t="s">
        <v>70</v>
      </c>
      <c r="M33" s="1" t="s">
        <v>164</v>
      </c>
      <c r="N33" s="1" t="s">
        <v>165</v>
      </c>
      <c r="O33" s="1" t="s">
        <v>52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23</v>
      </c>
      <c r="U33" s="1" t="s">
        <v>72</v>
      </c>
      <c r="V33" s="1" t="s">
        <v>17</v>
      </c>
      <c r="W33" s="1" t="s">
        <v>20</v>
      </c>
      <c r="X33" s="1" t="s">
        <v>20</v>
      </c>
    </row>
    <row r="34" spans="1:24">
      <c r="A34" s="1">
        <v>33</v>
      </c>
      <c r="B34" s="1" t="s">
        <v>166</v>
      </c>
      <c r="C34" s="11" t="s">
        <v>167</v>
      </c>
      <c r="D34" s="5">
        <v>45222.375</v>
      </c>
      <c r="E34" s="5">
        <v>45240.708333333299</v>
      </c>
      <c r="F34" s="1" t="s">
        <v>162</v>
      </c>
      <c r="G34" s="3">
        <v>0</v>
      </c>
      <c r="H34" s="1" t="s">
        <v>124</v>
      </c>
      <c r="I34" s="1" t="s">
        <v>168</v>
      </c>
      <c r="J34" s="1" t="s">
        <v>169</v>
      </c>
      <c r="K34" s="1" t="s">
        <v>170</v>
      </c>
      <c r="L34" s="1" t="s">
        <v>70</v>
      </c>
      <c r="M34" s="1" t="s">
        <v>170</v>
      </c>
      <c r="N34" s="1" t="s">
        <v>144</v>
      </c>
      <c r="O34" s="1" t="s">
        <v>52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23</v>
      </c>
      <c r="U34" s="1" t="s">
        <v>72</v>
      </c>
      <c r="V34" s="1" t="s">
        <v>17</v>
      </c>
      <c r="W34" s="1" t="s">
        <v>20</v>
      </c>
      <c r="X34" s="1" t="s">
        <v>20</v>
      </c>
    </row>
    <row r="35" spans="1:24">
      <c r="A35" s="1">
        <v>34</v>
      </c>
      <c r="B35" s="1" t="s">
        <v>171</v>
      </c>
      <c r="C35" s="11" t="s">
        <v>172</v>
      </c>
      <c r="D35" s="5">
        <v>45245.375</v>
      </c>
      <c r="E35" s="5">
        <v>45289.583333333299</v>
      </c>
      <c r="F35" s="1" t="s">
        <v>162</v>
      </c>
      <c r="G35" s="3">
        <v>0</v>
      </c>
      <c r="H35" s="1" t="s">
        <v>124</v>
      </c>
      <c r="I35" s="1" t="s">
        <v>163</v>
      </c>
      <c r="J35" s="1" t="s">
        <v>20</v>
      </c>
      <c r="K35" s="1" t="s">
        <v>173</v>
      </c>
      <c r="L35" s="1" t="s">
        <v>70</v>
      </c>
      <c r="M35" s="1" t="s">
        <v>173</v>
      </c>
      <c r="N35" s="1" t="s">
        <v>174</v>
      </c>
      <c r="O35" s="1" t="s">
        <v>52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23</v>
      </c>
      <c r="U35" s="1" t="s">
        <v>72</v>
      </c>
      <c r="V35" s="1" t="s">
        <v>17</v>
      </c>
      <c r="W35" s="1" t="s">
        <v>20</v>
      </c>
      <c r="X35" s="1" t="s">
        <v>20</v>
      </c>
    </row>
    <row r="36" spans="1:24">
      <c r="A36" s="1">
        <v>35</v>
      </c>
      <c r="B36" s="1" t="s">
        <v>175</v>
      </c>
      <c r="C36" s="11" t="s">
        <v>176</v>
      </c>
      <c r="D36" s="5">
        <v>45139.5</v>
      </c>
      <c r="E36" s="5">
        <v>45198.5</v>
      </c>
      <c r="F36" s="1" t="s">
        <v>177</v>
      </c>
      <c r="G36" s="3">
        <v>1</v>
      </c>
      <c r="H36" s="1" t="s">
        <v>124</v>
      </c>
      <c r="I36" s="1" t="s">
        <v>20</v>
      </c>
      <c r="J36" s="1" t="s">
        <v>20</v>
      </c>
      <c r="K36" s="1" t="s">
        <v>89</v>
      </c>
      <c r="L36" s="1" t="s">
        <v>89</v>
      </c>
      <c r="M36" s="1" t="s">
        <v>70</v>
      </c>
      <c r="N36" s="1" t="s">
        <v>178</v>
      </c>
      <c r="O36" s="1" t="s">
        <v>52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23</v>
      </c>
      <c r="U36" s="1" t="s">
        <v>72</v>
      </c>
      <c r="V36" s="1" t="s">
        <v>20</v>
      </c>
      <c r="W36" s="1" t="s">
        <v>179</v>
      </c>
      <c r="X36" s="1" t="s">
        <v>20</v>
      </c>
    </row>
    <row r="37" spans="1:24">
      <c r="A37" s="2">
        <v>36</v>
      </c>
      <c r="B37" s="2" t="s">
        <v>180</v>
      </c>
      <c r="C37" s="8" t="s">
        <v>181</v>
      </c>
      <c r="D37" s="6">
        <v>45195.375</v>
      </c>
      <c r="E37" s="6">
        <v>45255.708333333299</v>
      </c>
      <c r="F37" s="2" t="s">
        <v>20</v>
      </c>
      <c r="G37" s="4">
        <v>0</v>
      </c>
      <c r="H37" s="2" t="s">
        <v>20</v>
      </c>
      <c r="I37" s="2" t="s">
        <v>20</v>
      </c>
      <c r="J37" s="2" t="s">
        <v>20</v>
      </c>
      <c r="K37" s="2" t="s">
        <v>182</v>
      </c>
      <c r="L37" s="2" t="s">
        <v>70</v>
      </c>
      <c r="M37" s="2" t="s">
        <v>182</v>
      </c>
      <c r="N37" s="2" t="s">
        <v>183</v>
      </c>
      <c r="O37" s="2" t="s">
        <v>52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23</v>
      </c>
      <c r="U37" s="2" t="s">
        <v>20</v>
      </c>
      <c r="V37" s="2" t="s">
        <v>20</v>
      </c>
      <c r="W37" s="2" t="s">
        <v>20</v>
      </c>
      <c r="X37" s="2" t="s">
        <v>20</v>
      </c>
    </row>
    <row r="38" spans="1:24">
      <c r="A38" s="1">
        <v>37</v>
      </c>
      <c r="B38" s="1" t="s">
        <v>184</v>
      </c>
      <c r="C38" s="9" t="s">
        <v>185</v>
      </c>
      <c r="D38" s="5">
        <v>45195.375</v>
      </c>
      <c r="E38" s="5">
        <v>45255.708333333299</v>
      </c>
      <c r="F38" s="1" t="s">
        <v>177</v>
      </c>
      <c r="G38" s="3">
        <v>0</v>
      </c>
      <c r="H38" s="1" t="s">
        <v>96</v>
      </c>
      <c r="I38" s="1" t="s">
        <v>20</v>
      </c>
      <c r="J38" s="1" t="s">
        <v>20</v>
      </c>
      <c r="K38" s="1" t="s">
        <v>89</v>
      </c>
      <c r="L38" s="1" t="s">
        <v>70</v>
      </c>
      <c r="M38" s="1" t="s">
        <v>89</v>
      </c>
      <c r="N38" s="1" t="s">
        <v>183</v>
      </c>
      <c r="O38" s="1" t="s">
        <v>52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23</v>
      </c>
      <c r="U38" s="1" t="s">
        <v>72</v>
      </c>
      <c r="V38" s="1" t="s">
        <v>20</v>
      </c>
      <c r="W38" s="1" t="s">
        <v>186</v>
      </c>
      <c r="X38" s="1" t="s">
        <v>20</v>
      </c>
    </row>
    <row r="39" spans="1:24">
      <c r="A39" s="1">
        <v>38</v>
      </c>
      <c r="B39" s="1" t="s">
        <v>187</v>
      </c>
      <c r="C39" s="9" t="s">
        <v>188</v>
      </c>
      <c r="D39" s="5">
        <v>45195.375</v>
      </c>
      <c r="E39" s="5">
        <v>45255.708333333299</v>
      </c>
      <c r="F39" s="1" t="s">
        <v>8</v>
      </c>
      <c r="G39" s="3">
        <v>0</v>
      </c>
      <c r="H39" s="1" t="s">
        <v>96</v>
      </c>
      <c r="I39" s="1" t="s">
        <v>20</v>
      </c>
      <c r="J39" s="1" t="s">
        <v>20</v>
      </c>
      <c r="K39" s="1" t="s">
        <v>89</v>
      </c>
      <c r="L39" s="1" t="s">
        <v>70</v>
      </c>
      <c r="M39" s="1" t="s">
        <v>89</v>
      </c>
      <c r="N39" s="1" t="s">
        <v>183</v>
      </c>
      <c r="O39" s="1" t="s">
        <v>52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23</v>
      </c>
      <c r="U39" s="1" t="s">
        <v>72</v>
      </c>
      <c r="V39" s="1" t="s">
        <v>20</v>
      </c>
      <c r="W39" s="1" t="s">
        <v>189</v>
      </c>
      <c r="X39" s="1" t="s">
        <v>20</v>
      </c>
    </row>
    <row r="40" spans="1:24">
      <c r="A40" s="2">
        <v>39</v>
      </c>
      <c r="B40" s="2" t="s">
        <v>190</v>
      </c>
      <c r="C40" s="8" t="s">
        <v>191</v>
      </c>
      <c r="D40" s="6">
        <v>45139.5</v>
      </c>
      <c r="E40" s="6">
        <v>45267.5</v>
      </c>
      <c r="F40" s="2" t="s">
        <v>20</v>
      </c>
      <c r="G40" s="4">
        <v>0.31</v>
      </c>
      <c r="H40" s="2" t="s">
        <v>20</v>
      </c>
      <c r="I40" s="2" t="s">
        <v>20</v>
      </c>
      <c r="J40" s="2" t="s">
        <v>20</v>
      </c>
      <c r="K40" s="2" t="s">
        <v>192</v>
      </c>
      <c r="L40" s="2" t="s">
        <v>193</v>
      </c>
      <c r="M40" s="2" t="s">
        <v>194</v>
      </c>
      <c r="N40" s="2" t="s">
        <v>195</v>
      </c>
      <c r="O40" s="2" t="s">
        <v>52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23</v>
      </c>
      <c r="U40" s="2" t="s">
        <v>20</v>
      </c>
      <c r="V40" s="2" t="s">
        <v>20</v>
      </c>
      <c r="W40" s="2" t="s">
        <v>20</v>
      </c>
      <c r="X40" s="2" t="s">
        <v>20</v>
      </c>
    </row>
    <row r="41" spans="1:24">
      <c r="A41" s="2">
        <v>40</v>
      </c>
      <c r="B41" s="19" t="s">
        <v>196</v>
      </c>
      <c r="C41" s="20" t="s">
        <v>197</v>
      </c>
      <c r="D41" s="21">
        <v>45139.5</v>
      </c>
      <c r="E41" s="6">
        <v>45267.5</v>
      </c>
      <c r="F41" s="2" t="s">
        <v>20</v>
      </c>
      <c r="G41" s="4">
        <v>0.31</v>
      </c>
      <c r="H41" s="2" t="s">
        <v>20</v>
      </c>
      <c r="I41" s="2" t="s">
        <v>20</v>
      </c>
      <c r="J41" s="2" t="s">
        <v>20</v>
      </c>
      <c r="K41" s="2" t="s">
        <v>192</v>
      </c>
      <c r="L41" s="2" t="s">
        <v>193</v>
      </c>
      <c r="M41" s="2" t="s">
        <v>194</v>
      </c>
      <c r="N41" s="2" t="s">
        <v>195</v>
      </c>
      <c r="O41" s="2" t="s">
        <v>52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23</v>
      </c>
      <c r="U41" s="2" t="s">
        <v>20</v>
      </c>
      <c r="V41" s="2" t="s">
        <v>20</v>
      </c>
      <c r="W41" s="2" t="s">
        <v>198</v>
      </c>
      <c r="X41" s="2" t="s">
        <v>20</v>
      </c>
    </row>
    <row r="42" spans="1:24">
      <c r="A42" s="1">
        <v>41</v>
      </c>
      <c r="B42" s="1" t="s">
        <v>199</v>
      </c>
      <c r="C42" s="11" t="s">
        <v>200</v>
      </c>
      <c r="D42" s="5">
        <v>45139.5</v>
      </c>
      <c r="E42" s="5">
        <v>45169.5</v>
      </c>
      <c r="F42" s="1" t="s">
        <v>67</v>
      </c>
      <c r="G42" s="3">
        <v>1</v>
      </c>
      <c r="H42" s="1" t="s">
        <v>96</v>
      </c>
      <c r="I42" s="1" t="s">
        <v>20</v>
      </c>
      <c r="J42" s="1" t="s">
        <v>201</v>
      </c>
      <c r="K42" s="1" t="s">
        <v>69</v>
      </c>
      <c r="L42" s="1" t="s">
        <v>69</v>
      </c>
      <c r="M42" s="1" t="s">
        <v>70</v>
      </c>
      <c r="N42" s="1" t="s">
        <v>71</v>
      </c>
      <c r="O42" s="1" t="s">
        <v>52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23</v>
      </c>
      <c r="U42" s="1" t="s">
        <v>72</v>
      </c>
      <c r="V42" s="1" t="s">
        <v>17</v>
      </c>
      <c r="W42" s="1" t="s">
        <v>20</v>
      </c>
      <c r="X42" s="1" t="s">
        <v>20</v>
      </c>
    </row>
    <row r="43" spans="1:24">
      <c r="A43" s="1">
        <v>42</v>
      </c>
      <c r="B43" s="1" t="s">
        <v>202</v>
      </c>
      <c r="C43" s="11" t="s">
        <v>203</v>
      </c>
      <c r="D43" s="5">
        <v>45169.5</v>
      </c>
      <c r="E43" s="5">
        <v>45183.5</v>
      </c>
      <c r="F43" s="1" t="s">
        <v>177</v>
      </c>
      <c r="G43" s="3">
        <v>1</v>
      </c>
      <c r="H43" s="1" t="s">
        <v>96</v>
      </c>
      <c r="I43" s="1" t="s">
        <v>204</v>
      </c>
      <c r="J43" s="1" t="s">
        <v>205</v>
      </c>
      <c r="K43" s="1" t="s">
        <v>206</v>
      </c>
      <c r="L43" s="1" t="s">
        <v>206</v>
      </c>
      <c r="M43" s="1" t="s">
        <v>70</v>
      </c>
      <c r="N43" s="1" t="s">
        <v>165</v>
      </c>
      <c r="O43" s="1" t="s">
        <v>52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23</v>
      </c>
      <c r="U43" s="1" t="s">
        <v>72</v>
      </c>
      <c r="V43" s="1" t="s">
        <v>17</v>
      </c>
      <c r="W43" s="1" t="s">
        <v>20</v>
      </c>
      <c r="X43" s="1" t="s">
        <v>20</v>
      </c>
    </row>
    <row r="44" spans="1:24">
      <c r="A44" s="1">
        <v>43</v>
      </c>
      <c r="B44" s="1" t="s">
        <v>207</v>
      </c>
      <c r="C44" s="11" t="s">
        <v>208</v>
      </c>
      <c r="D44" s="5">
        <v>45183.5</v>
      </c>
      <c r="E44" s="5">
        <v>45267.5</v>
      </c>
      <c r="F44" s="1" t="s">
        <v>177</v>
      </c>
      <c r="G44" s="3">
        <v>0.3</v>
      </c>
      <c r="H44" s="1" t="s">
        <v>96</v>
      </c>
      <c r="I44" s="1" t="s">
        <v>201</v>
      </c>
      <c r="J44" s="1" t="s">
        <v>20</v>
      </c>
      <c r="K44" s="1" t="s">
        <v>209</v>
      </c>
      <c r="L44" s="1" t="s">
        <v>210</v>
      </c>
      <c r="M44" s="1" t="s">
        <v>211</v>
      </c>
      <c r="N44" s="1" t="s">
        <v>212</v>
      </c>
      <c r="O44" s="1" t="s">
        <v>52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23</v>
      </c>
      <c r="U44" s="1" t="s">
        <v>72</v>
      </c>
      <c r="V44" s="1" t="s">
        <v>17</v>
      </c>
      <c r="W44" s="1" t="s">
        <v>20</v>
      </c>
      <c r="X44" s="1" t="s">
        <v>20</v>
      </c>
    </row>
    <row r="45" spans="1:24">
      <c r="A45" s="1">
        <v>44</v>
      </c>
      <c r="B45" s="1" t="s">
        <v>213</v>
      </c>
      <c r="C45" s="11" t="s">
        <v>214</v>
      </c>
      <c r="D45" s="5">
        <v>45183.5</v>
      </c>
      <c r="E45" s="5">
        <v>45267.5</v>
      </c>
      <c r="F45" s="1" t="s">
        <v>177</v>
      </c>
      <c r="G45" s="3">
        <v>0</v>
      </c>
      <c r="H45" s="1" t="s">
        <v>96</v>
      </c>
      <c r="I45" s="1" t="s">
        <v>201</v>
      </c>
      <c r="J45" s="1" t="s">
        <v>20</v>
      </c>
      <c r="K45" s="1" t="s">
        <v>209</v>
      </c>
      <c r="L45" s="1" t="s">
        <v>70</v>
      </c>
      <c r="M45" s="1" t="s">
        <v>209</v>
      </c>
      <c r="N45" s="1" t="s">
        <v>212</v>
      </c>
      <c r="O45" s="1" t="s">
        <v>52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23</v>
      </c>
      <c r="U45" s="1" t="s">
        <v>72</v>
      </c>
      <c r="V45" s="1" t="s">
        <v>17</v>
      </c>
      <c r="W45" s="1" t="s">
        <v>20</v>
      </c>
      <c r="X45" s="1" t="s">
        <v>20</v>
      </c>
    </row>
    <row r="46" spans="1:24">
      <c r="A46" s="1">
        <v>45</v>
      </c>
      <c r="B46" s="1" t="s">
        <v>215</v>
      </c>
      <c r="C46" s="11" t="s">
        <v>216</v>
      </c>
      <c r="D46" s="5">
        <v>45196.375</v>
      </c>
      <c r="E46" s="5">
        <v>45225.708333333299</v>
      </c>
      <c r="F46" s="1" t="s">
        <v>67</v>
      </c>
      <c r="G46" s="3">
        <v>0.15</v>
      </c>
      <c r="H46" s="1" t="s">
        <v>96</v>
      </c>
      <c r="I46" s="1" t="s">
        <v>20</v>
      </c>
      <c r="J46" s="1" t="s">
        <v>20</v>
      </c>
      <c r="K46" s="1" t="s">
        <v>69</v>
      </c>
      <c r="L46" s="1" t="s">
        <v>217</v>
      </c>
      <c r="M46" s="1" t="s">
        <v>218</v>
      </c>
      <c r="N46" s="1" t="s">
        <v>71</v>
      </c>
      <c r="O46" s="1" t="s">
        <v>52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23</v>
      </c>
      <c r="U46" s="1" t="s">
        <v>72</v>
      </c>
      <c r="V46" s="1" t="s">
        <v>17</v>
      </c>
      <c r="W46" s="1" t="s">
        <v>219</v>
      </c>
      <c r="X46" s="1" t="s">
        <v>20</v>
      </c>
    </row>
    <row r="47" spans="1:24">
      <c r="A47" s="2">
        <v>46</v>
      </c>
      <c r="B47" s="2" t="s">
        <v>220</v>
      </c>
      <c r="C47" s="2" t="s">
        <v>221</v>
      </c>
      <c r="D47" s="6">
        <v>45139.375</v>
      </c>
      <c r="E47" s="6">
        <v>45289.708333333299</v>
      </c>
      <c r="F47" s="2" t="s">
        <v>20</v>
      </c>
      <c r="G47" s="4">
        <v>0.25</v>
      </c>
      <c r="H47" s="2" t="s">
        <v>20</v>
      </c>
      <c r="I47" s="2" t="s">
        <v>20</v>
      </c>
      <c r="J47" s="2" t="s">
        <v>20</v>
      </c>
      <c r="K47" s="2" t="s">
        <v>222</v>
      </c>
      <c r="L47" s="2" t="s">
        <v>223</v>
      </c>
      <c r="M47" s="2" t="s">
        <v>224</v>
      </c>
      <c r="N47" s="2" t="s">
        <v>225</v>
      </c>
      <c r="O47" s="2" t="s">
        <v>52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23</v>
      </c>
      <c r="U47" s="2" t="s">
        <v>20</v>
      </c>
      <c r="V47" s="2" t="s">
        <v>20</v>
      </c>
      <c r="W47" s="2" t="s">
        <v>20</v>
      </c>
      <c r="X47" s="2" t="s">
        <v>20</v>
      </c>
    </row>
    <row r="48" spans="1:24">
      <c r="A48" s="2">
        <v>47</v>
      </c>
      <c r="B48" s="2" t="s">
        <v>226</v>
      </c>
      <c r="C48" s="8" t="s">
        <v>227</v>
      </c>
      <c r="D48" s="6">
        <v>45139.375</v>
      </c>
      <c r="E48" s="6">
        <v>45289.708333333299</v>
      </c>
      <c r="F48" s="2" t="s">
        <v>20</v>
      </c>
      <c r="G48" s="4">
        <v>0.25</v>
      </c>
      <c r="H48" s="2" t="s">
        <v>20</v>
      </c>
      <c r="I48" s="2" t="s">
        <v>20</v>
      </c>
      <c r="J48" s="2" t="s">
        <v>20</v>
      </c>
      <c r="K48" s="2" t="s">
        <v>222</v>
      </c>
      <c r="L48" s="2" t="s">
        <v>223</v>
      </c>
      <c r="M48" s="2" t="s">
        <v>224</v>
      </c>
      <c r="N48" s="2" t="s">
        <v>225</v>
      </c>
      <c r="O48" s="2" t="s">
        <v>52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23</v>
      </c>
      <c r="U48" s="2" t="s">
        <v>20</v>
      </c>
      <c r="V48" s="2" t="s">
        <v>20</v>
      </c>
      <c r="W48" s="2" t="s">
        <v>20</v>
      </c>
      <c r="X48" s="2" t="s">
        <v>20</v>
      </c>
    </row>
    <row r="49" spans="1:24">
      <c r="A49" s="1">
        <v>48</v>
      </c>
      <c r="B49" s="1" t="s">
        <v>228</v>
      </c>
      <c r="C49" s="9" t="s">
        <v>229</v>
      </c>
      <c r="D49" s="5">
        <v>45139.5</v>
      </c>
      <c r="E49" s="5">
        <v>45198.708333333299</v>
      </c>
      <c r="F49" s="1" t="s">
        <v>230</v>
      </c>
      <c r="G49" s="3">
        <v>1</v>
      </c>
      <c r="H49" s="1" t="s">
        <v>231</v>
      </c>
      <c r="I49" s="1" t="s">
        <v>20</v>
      </c>
      <c r="J49" s="1" t="s">
        <v>20</v>
      </c>
      <c r="K49" s="1" t="s">
        <v>232</v>
      </c>
      <c r="L49" s="1" t="s">
        <v>232</v>
      </c>
      <c r="M49" s="1" t="s">
        <v>70</v>
      </c>
      <c r="N49" s="1" t="s">
        <v>233</v>
      </c>
      <c r="O49" s="1" t="s">
        <v>52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23</v>
      </c>
      <c r="U49" s="1" t="s">
        <v>72</v>
      </c>
      <c r="V49" s="1" t="s">
        <v>17</v>
      </c>
      <c r="W49" s="1" t="s">
        <v>20</v>
      </c>
      <c r="X49" s="1" t="s">
        <v>20</v>
      </c>
    </row>
    <row r="50" spans="1:24">
      <c r="A50" s="1">
        <v>49</v>
      </c>
      <c r="B50" s="1" t="s">
        <v>234</v>
      </c>
      <c r="C50" s="9" t="s">
        <v>235</v>
      </c>
      <c r="D50" s="5">
        <v>45139.375</v>
      </c>
      <c r="E50" s="5">
        <v>45168.708333333299</v>
      </c>
      <c r="F50" s="1" t="s">
        <v>230</v>
      </c>
      <c r="G50" s="3">
        <v>1</v>
      </c>
      <c r="H50" s="1" t="s">
        <v>231</v>
      </c>
      <c r="I50" s="1" t="s">
        <v>20</v>
      </c>
      <c r="J50" s="1" t="s">
        <v>20</v>
      </c>
      <c r="K50" s="1" t="s">
        <v>69</v>
      </c>
      <c r="L50" s="1" t="s">
        <v>69</v>
      </c>
      <c r="M50" s="1" t="s">
        <v>70</v>
      </c>
      <c r="N50" s="1" t="s">
        <v>71</v>
      </c>
      <c r="O50" s="1" t="s">
        <v>52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23</v>
      </c>
      <c r="U50" s="1" t="s">
        <v>72</v>
      </c>
      <c r="V50" s="1" t="s">
        <v>17</v>
      </c>
      <c r="W50" s="1" t="s">
        <v>20</v>
      </c>
      <c r="X50" s="1" t="s">
        <v>20</v>
      </c>
    </row>
    <row r="51" spans="1:24">
      <c r="A51" s="1">
        <v>50</v>
      </c>
      <c r="B51" s="1" t="s">
        <v>236</v>
      </c>
      <c r="C51" s="9" t="s">
        <v>237</v>
      </c>
      <c r="D51" s="5">
        <v>45201.375</v>
      </c>
      <c r="E51" s="5">
        <v>45230.708333333299</v>
      </c>
      <c r="F51" s="1" t="s">
        <v>230</v>
      </c>
      <c r="G51" s="3">
        <v>0</v>
      </c>
      <c r="H51" s="1" t="s">
        <v>231</v>
      </c>
      <c r="I51" s="1" t="s">
        <v>20</v>
      </c>
      <c r="J51" s="1" t="s">
        <v>20</v>
      </c>
      <c r="K51" s="1" t="s">
        <v>69</v>
      </c>
      <c r="L51" s="1" t="s">
        <v>70</v>
      </c>
      <c r="M51" s="1" t="s">
        <v>69</v>
      </c>
      <c r="N51" s="1" t="s">
        <v>71</v>
      </c>
      <c r="O51" s="1" t="s">
        <v>52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23</v>
      </c>
      <c r="U51" s="1" t="s">
        <v>72</v>
      </c>
      <c r="V51" s="1" t="s">
        <v>17</v>
      </c>
      <c r="W51" s="1" t="s">
        <v>20</v>
      </c>
      <c r="X51" s="1" t="s">
        <v>20</v>
      </c>
    </row>
    <row r="52" spans="1:24">
      <c r="A52" s="1">
        <v>51</v>
      </c>
      <c r="B52" s="1" t="s">
        <v>238</v>
      </c>
      <c r="C52" s="9" t="s">
        <v>239</v>
      </c>
      <c r="D52" s="5">
        <v>45201.5</v>
      </c>
      <c r="E52" s="5">
        <v>45230.5</v>
      </c>
      <c r="F52" s="1" t="s">
        <v>230</v>
      </c>
      <c r="G52" s="3">
        <v>0</v>
      </c>
      <c r="H52" s="1" t="s">
        <v>231</v>
      </c>
      <c r="I52" s="1" t="s">
        <v>20</v>
      </c>
      <c r="J52" s="1" t="s">
        <v>20</v>
      </c>
      <c r="K52" s="1" t="s">
        <v>164</v>
      </c>
      <c r="L52" s="1" t="s">
        <v>70</v>
      </c>
      <c r="M52" s="1" t="s">
        <v>164</v>
      </c>
      <c r="N52" s="1" t="s">
        <v>240</v>
      </c>
      <c r="O52" s="1" t="s">
        <v>52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23</v>
      </c>
      <c r="U52" s="1" t="s">
        <v>72</v>
      </c>
      <c r="V52" s="1" t="s">
        <v>17</v>
      </c>
      <c r="W52" s="1" t="s">
        <v>20</v>
      </c>
      <c r="X52" s="1" t="s">
        <v>20</v>
      </c>
    </row>
    <row r="53" spans="1:24">
      <c r="A53" s="1">
        <v>52</v>
      </c>
      <c r="B53" s="1" t="s">
        <v>241</v>
      </c>
      <c r="C53" s="9" t="s">
        <v>242</v>
      </c>
      <c r="D53" s="5">
        <v>45201.375</v>
      </c>
      <c r="E53" s="5">
        <v>45230.708333333299</v>
      </c>
      <c r="F53" s="1" t="s">
        <v>230</v>
      </c>
      <c r="G53" s="3">
        <v>0</v>
      </c>
      <c r="H53" s="1" t="s">
        <v>231</v>
      </c>
      <c r="I53" s="1" t="s">
        <v>20</v>
      </c>
      <c r="J53" s="1" t="s">
        <v>20</v>
      </c>
      <c r="K53" s="1" t="s">
        <v>69</v>
      </c>
      <c r="L53" s="1" t="s">
        <v>70</v>
      </c>
      <c r="M53" s="1" t="s">
        <v>69</v>
      </c>
      <c r="N53" s="1" t="s">
        <v>71</v>
      </c>
      <c r="O53" s="1" t="s">
        <v>52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23</v>
      </c>
      <c r="U53" s="1" t="s">
        <v>72</v>
      </c>
      <c r="V53" s="1" t="s">
        <v>17</v>
      </c>
      <c r="W53" s="1" t="s">
        <v>20</v>
      </c>
      <c r="X53" s="1" t="s">
        <v>20</v>
      </c>
    </row>
    <row r="54" spans="1:24">
      <c r="A54" s="1">
        <v>53</v>
      </c>
      <c r="B54" s="1" t="s">
        <v>243</v>
      </c>
      <c r="C54" s="9" t="s">
        <v>244</v>
      </c>
      <c r="D54" s="5">
        <v>45231.375</v>
      </c>
      <c r="E54" s="5">
        <v>45260.708333333299</v>
      </c>
      <c r="F54" s="1" t="s">
        <v>230</v>
      </c>
      <c r="G54" s="3">
        <v>0</v>
      </c>
      <c r="H54" s="1" t="s">
        <v>231</v>
      </c>
      <c r="I54" s="1" t="s">
        <v>20</v>
      </c>
      <c r="J54" s="1" t="s">
        <v>20</v>
      </c>
      <c r="K54" s="1" t="s">
        <v>69</v>
      </c>
      <c r="L54" s="1" t="s">
        <v>70</v>
      </c>
      <c r="M54" s="1" t="s">
        <v>69</v>
      </c>
      <c r="N54" s="1" t="s">
        <v>71</v>
      </c>
      <c r="O54" s="1" t="s">
        <v>52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23</v>
      </c>
      <c r="U54" s="1" t="s">
        <v>72</v>
      </c>
      <c r="V54" s="1" t="s">
        <v>17</v>
      </c>
      <c r="W54" s="1" t="s">
        <v>20</v>
      </c>
      <c r="X54" s="1" t="s">
        <v>20</v>
      </c>
    </row>
    <row r="55" spans="1:24">
      <c r="A55" s="1">
        <v>54</v>
      </c>
      <c r="B55" s="1" t="s">
        <v>245</v>
      </c>
      <c r="C55" s="9" t="s">
        <v>246</v>
      </c>
      <c r="D55" s="5">
        <v>45215.375</v>
      </c>
      <c r="E55" s="5">
        <v>45260.708333333299</v>
      </c>
      <c r="F55" s="1" t="s">
        <v>230</v>
      </c>
      <c r="G55" s="3">
        <v>0</v>
      </c>
      <c r="H55" s="1" t="s">
        <v>231</v>
      </c>
      <c r="I55" s="1" t="s">
        <v>20</v>
      </c>
      <c r="J55" s="1" t="s">
        <v>20</v>
      </c>
      <c r="K55" s="1" t="s">
        <v>247</v>
      </c>
      <c r="L55" s="1" t="s">
        <v>70</v>
      </c>
      <c r="M55" s="1" t="s">
        <v>247</v>
      </c>
      <c r="N55" s="1" t="s">
        <v>248</v>
      </c>
      <c r="O55" s="1" t="s">
        <v>52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23</v>
      </c>
      <c r="U55" s="1" t="s">
        <v>72</v>
      </c>
      <c r="V55" s="1" t="s">
        <v>17</v>
      </c>
      <c r="W55" s="1" t="s">
        <v>20</v>
      </c>
      <c r="X55" s="1" t="s">
        <v>20</v>
      </c>
    </row>
    <row r="56" spans="1:24">
      <c r="A56" s="1">
        <v>55</v>
      </c>
      <c r="B56" s="1" t="s">
        <v>249</v>
      </c>
      <c r="C56" s="9" t="s">
        <v>250</v>
      </c>
      <c r="D56" s="5">
        <v>45245.375</v>
      </c>
      <c r="E56" s="5">
        <v>45289.708333333299</v>
      </c>
      <c r="F56" s="1" t="s">
        <v>230</v>
      </c>
      <c r="G56" s="3">
        <v>0</v>
      </c>
      <c r="H56" s="1" t="s">
        <v>231</v>
      </c>
      <c r="I56" s="1" t="s">
        <v>20</v>
      </c>
      <c r="J56" s="1" t="s">
        <v>20</v>
      </c>
      <c r="K56" s="1" t="s">
        <v>251</v>
      </c>
      <c r="L56" s="1" t="s">
        <v>70</v>
      </c>
      <c r="M56" s="1" t="s">
        <v>251</v>
      </c>
      <c r="N56" s="1" t="s">
        <v>252</v>
      </c>
      <c r="O56" s="1" t="s">
        <v>52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23</v>
      </c>
      <c r="U56" s="1" t="s">
        <v>72</v>
      </c>
      <c r="V56" s="1" t="s">
        <v>22</v>
      </c>
      <c r="W56" s="1" t="s">
        <v>20</v>
      </c>
      <c r="X56" s="1" t="s">
        <v>20</v>
      </c>
    </row>
    <row r="57" spans="1:24">
      <c r="A57" s="1">
        <v>56</v>
      </c>
      <c r="B57" s="1" t="s">
        <v>253</v>
      </c>
      <c r="C57" s="9" t="s">
        <v>254</v>
      </c>
      <c r="D57" s="5">
        <v>45215.375</v>
      </c>
      <c r="E57" s="5">
        <v>45230.708333333299</v>
      </c>
      <c r="F57" s="1" t="s">
        <v>230</v>
      </c>
      <c r="G57" s="3">
        <v>0</v>
      </c>
      <c r="H57" s="1" t="s">
        <v>231</v>
      </c>
      <c r="I57" s="1" t="s">
        <v>20</v>
      </c>
      <c r="J57" s="1" t="s">
        <v>20</v>
      </c>
      <c r="K57" s="1" t="s">
        <v>255</v>
      </c>
      <c r="L57" s="1" t="s">
        <v>70</v>
      </c>
      <c r="M57" s="1" t="s">
        <v>255</v>
      </c>
      <c r="N57" s="1" t="s">
        <v>256</v>
      </c>
      <c r="O57" s="1" t="s">
        <v>52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23</v>
      </c>
      <c r="U57" s="1" t="s">
        <v>72</v>
      </c>
      <c r="V57" s="1" t="s">
        <v>17</v>
      </c>
      <c r="W57" s="1" t="s">
        <v>20</v>
      </c>
      <c r="X57" s="1" t="s">
        <v>20</v>
      </c>
    </row>
    <row r="58" spans="1:24">
      <c r="A58" s="1">
        <v>57</v>
      </c>
      <c r="B58" s="1" t="s">
        <v>257</v>
      </c>
      <c r="C58" s="9" t="s">
        <v>258</v>
      </c>
      <c r="D58" s="5">
        <v>45215.375</v>
      </c>
      <c r="E58" s="5">
        <v>45230.708333333299</v>
      </c>
      <c r="F58" s="1" t="s">
        <v>230</v>
      </c>
      <c r="G58" s="3">
        <v>0</v>
      </c>
      <c r="H58" s="1" t="s">
        <v>231</v>
      </c>
      <c r="I58" s="1" t="s">
        <v>20</v>
      </c>
      <c r="J58" s="1" t="s">
        <v>20</v>
      </c>
      <c r="K58" s="1" t="s">
        <v>255</v>
      </c>
      <c r="L58" s="1" t="s">
        <v>70</v>
      </c>
      <c r="M58" s="1" t="s">
        <v>255</v>
      </c>
      <c r="N58" s="1" t="s">
        <v>256</v>
      </c>
      <c r="O58" s="1" t="s">
        <v>52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23</v>
      </c>
      <c r="U58" s="1" t="s">
        <v>72</v>
      </c>
      <c r="V58" s="1" t="s">
        <v>17</v>
      </c>
      <c r="W58" s="1" t="s">
        <v>20</v>
      </c>
      <c r="X58" s="1" t="s">
        <v>20</v>
      </c>
    </row>
    <row r="59" spans="1:24">
      <c r="A59" s="1">
        <v>58</v>
      </c>
      <c r="B59" s="1" t="s">
        <v>259</v>
      </c>
      <c r="C59" s="9" t="s">
        <v>260</v>
      </c>
      <c r="D59" s="5">
        <v>45215.375</v>
      </c>
      <c r="E59" s="5">
        <v>45226.708333333299</v>
      </c>
      <c r="F59" s="1" t="s">
        <v>230</v>
      </c>
      <c r="G59" s="3">
        <v>0</v>
      </c>
      <c r="H59" s="1" t="s">
        <v>231</v>
      </c>
      <c r="I59" s="1" t="s">
        <v>20</v>
      </c>
      <c r="J59" s="1" t="s">
        <v>20</v>
      </c>
      <c r="K59" s="1" t="s">
        <v>206</v>
      </c>
      <c r="L59" s="1" t="s">
        <v>70</v>
      </c>
      <c r="M59" s="1" t="s">
        <v>206</v>
      </c>
      <c r="N59" s="1" t="s">
        <v>165</v>
      </c>
      <c r="O59" s="1" t="s">
        <v>52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23</v>
      </c>
      <c r="U59" s="1" t="s">
        <v>72</v>
      </c>
      <c r="V59" s="1" t="s">
        <v>17</v>
      </c>
      <c r="W59" s="1" t="s">
        <v>20</v>
      </c>
      <c r="X59" s="1" t="s">
        <v>20</v>
      </c>
    </row>
    <row r="60" spans="1:24">
      <c r="A60" s="1">
        <v>59</v>
      </c>
      <c r="B60" s="1" t="s">
        <v>261</v>
      </c>
      <c r="C60" s="9" t="s">
        <v>262</v>
      </c>
      <c r="D60" s="5">
        <v>45215.375</v>
      </c>
      <c r="E60" s="5">
        <v>45226.708333333299</v>
      </c>
      <c r="F60" s="1" t="s">
        <v>230</v>
      </c>
      <c r="G60" s="3">
        <v>0</v>
      </c>
      <c r="H60" s="1" t="s">
        <v>231</v>
      </c>
      <c r="I60" s="1" t="s">
        <v>20</v>
      </c>
      <c r="J60" s="1" t="s">
        <v>20</v>
      </c>
      <c r="K60" s="1" t="s">
        <v>206</v>
      </c>
      <c r="L60" s="1" t="s">
        <v>70</v>
      </c>
      <c r="M60" s="1" t="s">
        <v>206</v>
      </c>
      <c r="N60" s="1" t="s">
        <v>165</v>
      </c>
      <c r="O60" s="1" t="s">
        <v>52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23</v>
      </c>
      <c r="U60" s="1" t="s">
        <v>72</v>
      </c>
      <c r="V60" s="1" t="s">
        <v>17</v>
      </c>
      <c r="W60" s="1" t="s">
        <v>20</v>
      </c>
      <c r="X60" s="1" t="s">
        <v>20</v>
      </c>
    </row>
    <row r="61" spans="1:24">
      <c r="A61" s="2">
        <v>60</v>
      </c>
      <c r="B61" s="2" t="s">
        <v>263</v>
      </c>
      <c r="C61" s="2" t="s">
        <v>264</v>
      </c>
      <c r="D61" s="6">
        <v>45139.375</v>
      </c>
      <c r="E61" s="6">
        <v>45289.708333333299</v>
      </c>
      <c r="F61" s="2" t="s">
        <v>20</v>
      </c>
      <c r="G61" s="4">
        <v>0.03</v>
      </c>
      <c r="H61" s="2" t="s">
        <v>20</v>
      </c>
      <c r="I61" s="2" t="s">
        <v>20</v>
      </c>
      <c r="J61" s="2" t="s">
        <v>20</v>
      </c>
      <c r="K61" s="2" t="s">
        <v>265</v>
      </c>
      <c r="L61" s="2" t="s">
        <v>266</v>
      </c>
      <c r="M61" s="2" t="s">
        <v>267</v>
      </c>
      <c r="N61" s="2" t="s">
        <v>225</v>
      </c>
      <c r="O61" s="2" t="s">
        <v>52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23</v>
      </c>
      <c r="U61" s="2" t="s">
        <v>20</v>
      </c>
      <c r="V61" s="2" t="s">
        <v>20</v>
      </c>
      <c r="W61" s="2" t="s">
        <v>20</v>
      </c>
      <c r="X61" s="2" t="s">
        <v>20</v>
      </c>
    </row>
    <row r="62" spans="1:24">
      <c r="A62" s="1">
        <v>61</v>
      </c>
      <c r="B62" s="1" t="s">
        <v>268</v>
      </c>
      <c r="C62" s="7" t="s">
        <v>269</v>
      </c>
      <c r="D62" s="5">
        <v>45201.375</v>
      </c>
      <c r="E62" s="5">
        <v>45230.708333333299</v>
      </c>
      <c r="F62" s="1" t="s">
        <v>270</v>
      </c>
      <c r="G62" s="3">
        <v>0</v>
      </c>
      <c r="H62" s="1" t="s">
        <v>271</v>
      </c>
      <c r="I62" s="1" t="s">
        <v>20</v>
      </c>
      <c r="J62" s="1" t="s">
        <v>20</v>
      </c>
      <c r="K62" s="1" t="s">
        <v>89</v>
      </c>
      <c r="L62" s="1" t="s">
        <v>70</v>
      </c>
      <c r="M62" s="1" t="s">
        <v>89</v>
      </c>
      <c r="N62" s="1" t="s">
        <v>71</v>
      </c>
      <c r="O62" s="1" t="s">
        <v>52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23</v>
      </c>
      <c r="U62" s="1" t="s">
        <v>72</v>
      </c>
      <c r="V62" s="1" t="s">
        <v>17</v>
      </c>
      <c r="W62" s="1" t="s">
        <v>20</v>
      </c>
      <c r="X62" s="1" t="s">
        <v>20</v>
      </c>
    </row>
    <row r="63" spans="1:24">
      <c r="A63" s="1">
        <v>62</v>
      </c>
      <c r="B63" s="1" t="s">
        <v>272</v>
      </c>
      <c r="C63" s="7" t="s">
        <v>273</v>
      </c>
      <c r="D63" s="5">
        <v>45194.375</v>
      </c>
      <c r="E63" s="5">
        <v>45198.708333333299</v>
      </c>
      <c r="F63" s="1" t="s">
        <v>270</v>
      </c>
      <c r="G63" s="3">
        <v>0</v>
      </c>
      <c r="H63" s="1" t="s">
        <v>274</v>
      </c>
      <c r="I63" s="1" t="s">
        <v>20</v>
      </c>
      <c r="J63" s="1" t="s">
        <v>20</v>
      </c>
      <c r="K63" s="1" t="s">
        <v>206</v>
      </c>
      <c r="L63" s="1" t="s">
        <v>70</v>
      </c>
      <c r="M63" s="1" t="s">
        <v>206</v>
      </c>
      <c r="N63" s="1" t="s">
        <v>150</v>
      </c>
      <c r="O63" s="1" t="s">
        <v>52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23</v>
      </c>
      <c r="U63" s="1" t="s">
        <v>72</v>
      </c>
      <c r="V63" s="1" t="s">
        <v>17</v>
      </c>
      <c r="W63" s="1" t="s">
        <v>20</v>
      </c>
      <c r="X63" s="1" t="s">
        <v>20</v>
      </c>
    </row>
    <row r="64" spans="1:24">
      <c r="A64" s="1">
        <v>63</v>
      </c>
      <c r="B64" s="1" t="s">
        <v>275</v>
      </c>
      <c r="C64" s="7" t="s">
        <v>276</v>
      </c>
      <c r="D64" s="5">
        <v>45180.375</v>
      </c>
      <c r="E64" s="5">
        <v>45230.708333333299</v>
      </c>
      <c r="F64" s="1" t="s">
        <v>270</v>
      </c>
      <c r="G64" s="3">
        <v>0</v>
      </c>
      <c r="H64" s="1" t="s">
        <v>271</v>
      </c>
      <c r="I64" s="1" t="s">
        <v>20</v>
      </c>
      <c r="J64" s="1" t="s">
        <v>20</v>
      </c>
      <c r="K64" s="1" t="s">
        <v>277</v>
      </c>
      <c r="L64" s="1" t="s">
        <v>70</v>
      </c>
      <c r="M64" s="1" t="s">
        <v>277</v>
      </c>
      <c r="N64" s="1" t="s">
        <v>278</v>
      </c>
      <c r="O64" s="1" t="s">
        <v>52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23</v>
      </c>
      <c r="U64" s="1" t="s">
        <v>72</v>
      </c>
      <c r="V64" s="1" t="s">
        <v>17</v>
      </c>
      <c r="W64" s="1" t="s">
        <v>20</v>
      </c>
      <c r="X64" s="1" t="s">
        <v>20</v>
      </c>
    </row>
    <row r="65" spans="1:24">
      <c r="A65" s="1">
        <v>64</v>
      </c>
      <c r="B65" s="1" t="s">
        <v>279</v>
      </c>
      <c r="C65" s="7" t="s">
        <v>280</v>
      </c>
      <c r="D65" s="5">
        <v>45194.375</v>
      </c>
      <c r="E65" s="5">
        <v>45226.708333333299</v>
      </c>
      <c r="F65" s="1" t="s">
        <v>270</v>
      </c>
      <c r="G65" s="3">
        <v>0</v>
      </c>
      <c r="H65" s="1" t="s">
        <v>271</v>
      </c>
      <c r="I65" s="1" t="s">
        <v>20</v>
      </c>
      <c r="J65" s="1" t="s">
        <v>20</v>
      </c>
      <c r="K65" s="1" t="s">
        <v>281</v>
      </c>
      <c r="L65" s="1" t="s">
        <v>70</v>
      </c>
      <c r="M65" s="1" t="s">
        <v>281</v>
      </c>
      <c r="N65" s="1" t="s">
        <v>282</v>
      </c>
      <c r="O65" s="1" t="s">
        <v>52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23</v>
      </c>
      <c r="U65" s="1" t="s">
        <v>72</v>
      </c>
      <c r="V65" s="1" t="s">
        <v>17</v>
      </c>
      <c r="W65" s="1" t="s">
        <v>20</v>
      </c>
      <c r="X65" s="1" t="s">
        <v>20</v>
      </c>
    </row>
    <row r="66" spans="1:24">
      <c r="A66" s="1">
        <v>65</v>
      </c>
      <c r="B66" s="1" t="s">
        <v>283</v>
      </c>
      <c r="C66" s="7" t="s">
        <v>284</v>
      </c>
      <c r="D66" s="5">
        <v>45170.375</v>
      </c>
      <c r="E66" s="5">
        <v>45230.708333333299</v>
      </c>
      <c r="F66" s="1" t="s">
        <v>270</v>
      </c>
      <c r="G66" s="3">
        <v>0</v>
      </c>
      <c r="H66" s="1" t="s">
        <v>271</v>
      </c>
      <c r="I66" s="1" t="s">
        <v>20</v>
      </c>
      <c r="J66" s="1" t="s">
        <v>20</v>
      </c>
      <c r="K66" s="1" t="s">
        <v>285</v>
      </c>
      <c r="L66" s="1" t="s">
        <v>70</v>
      </c>
      <c r="M66" s="1" t="s">
        <v>285</v>
      </c>
      <c r="N66" s="1" t="s">
        <v>178</v>
      </c>
      <c r="O66" s="1" t="s">
        <v>52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23</v>
      </c>
      <c r="U66" s="1" t="s">
        <v>72</v>
      </c>
      <c r="V66" s="1" t="s">
        <v>17</v>
      </c>
      <c r="W66" s="1" t="s">
        <v>20</v>
      </c>
      <c r="X66" s="1" t="s">
        <v>20</v>
      </c>
    </row>
    <row r="67" spans="1:24">
      <c r="A67" s="2">
        <v>66</v>
      </c>
      <c r="B67" s="2" t="s">
        <v>286</v>
      </c>
      <c r="C67" s="8" t="s">
        <v>287</v>
      </c>
      <c r="D67" s="6">
        <v>45139.375</v>
      </c>
      <c r="E67" s="6">
        <v>45289.708333333299</v>
      </c>
      <c r="F67" s="2" t="s">
        <v>20</v>
      </c>
      <c r="G67" s="4">
        <v>0.05</v>
      </c>
      <c r="H67" s="2" t="s">
        <v>20</v>
      </c>
      <c r="I67" s="2" t="s">
        <v>20</v>
      </c>
      <c r="J67" s="2" t="s">
        <v>20</v>
      </c>
      <c r="K67" s="2" t="s">
        <v>288</v>
      </c>
      <c r="L67" s="2" t="s">
        <v>266</v>
      </c>
      <c r="M67" s="2" t="s">
        <v>289</v>
      </c>
      <c r="N67" s="2" t="s">
        <v>225</v>
      </c>
      <c r="O67" s="2" t="s">
        <v>52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23</v>
      </c>
      <c r="U67" s="2" t="s">
        <v>20</v>
      </c>
      <c r="V67" s="2" t="s">
        <v>20</v>
      </c>
      <c r="W67" s="2" t="s">
        <v>20</v>
      </c>
      <c r="X67" s="2" t="s">
        <v>20</v>
      </c>
    </row>
    <row r="68" spans="1:24">
      <c r="A68" s="2">
        <v>67</v>
      </c>
      <c r="B68" s="2" t="s">
        <v>290</v>
      </c>
      <c r="C68" s="10" t="s">
        <v>291</v>
      </c>
      <c r="D68" s="6">
        <v>45169.375</v>
      </c>
      <c r="E68" s="6">
        <v>45289.708333333299</v>
      </c>
      <c r="F68" s="2" t="s">
        <v>20</v>
      </c>
      <c r="G68" s="4">
        <v>0.12</v>
      </c>
      <c r="H68" s="2" t="s">
        <v>20</v>
      </c>
      <c r="I68" s="2" t="s">
        <v>20</v>
      </c>
      <c r="J68" s="2" t="s">
        <v>20</v>
      </c>
      <c r="K68" s="2" t="s">
        <v>292</v>
      </c>
      <c r="L68" s="2" t="s">
        <v>266</v>
      </c>
      <c r="M68" s="2" t="s">
        <v>293</v>
      </c>
      <c r="N68" s="2" t="s">
        <v>294</v>
      </c>
      <c r="O68" s="2" t="s">
        <v>52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23</v>
      </c>
      <c r="U68" s="2" t="s">
        <v>20</v>
      </c>
      <c r="V68" s="2" t="s">
        <v>20</v>
      </c>
      <c r="W68" s="2" t="s">
        <v>20</v>
      </c>
      <c r="X68" s="2" t="s">
        <v>20</v>
      </c>
    </row>
    <row r="69" spans="1:24">
      <c r="A69" s="1">
        <v>68</v>
      </c>
      <c r="B69" s="1" t="s">
        <v>295</v>
      </c>
      <c r="C69" s="11" t="s">
        <v>296</v>
      </c>
      <c r="D69" s="5">
        <v>45170.375</v>
      </c>
      <c r="E69" s="5">
        <v>45198.708333333299</v>
      </c>
      <c r="F69" s="1" t="s">
        <v>131</v>
      </c>
      <c r="G69" s="3">
        <v>1</v>
      </c>
      <c r="H69" s="1" t="s">
        <v>274</v>
      </c>
      <c r="I69" s="1" t="s">
        <v>20</v>
      </c>
      <c r="J69" s="1" t="s">
        <v>20</v>
      </c>
      <c r="K69" s="1" t="s">
        <v>266</v>
      </c>
      <c r="L69" s="1" t="s">
        <v>266</v>
      </c>
      <c r="M69" s="1" t="s">
        <v>70</v>
      </c>
      <c r="N69" s="1" t="s">
        <v>240</v>
      </c>
      <c r="O69" s="1" t="s">
        <v>52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23</v>
      </c>
      <c r="U69" s="1" t="s">
        <v>72</v>
      </c>
      <c r="V69" s="1" t="s">
        <v>17</v>
      </c>
      <c r="W69" s="1" t="s">
        <v>20</v>
      </c>
      <c r="X69" s="1" t="s">
        <v>20</v>
      </c>
    </row>
    <row r="70" spans="1:24">
      <c r="A70" s="1">
        <v>69</v>
      </c>
      <c r="B70" s="1" t="s">
        <v>297</v>
      </c>
      <c r="C70" s="11" t="s">
        <v>298</v>
      </c>
      <c r="D70" s="5">
        <v>45169.375</v>
      </c>
      <c r="E70" s="5">
        <v>45230.708333333299</v>
      </c>
      <c r="F70" s="1" t="s">
        <v>131</v>
      </c>
      <c r="G70" s="3">
        <v>0</v>
      </c>
      <c r="H70" s="1" t="s">
        <v>274</v>
      </c>
      <c r="I70" s="1" t="s">
        <v>20</v>
      </c>
      <c r="J70" s="1" t="s">
        <v>20</v>
      </c>
      <c r="K70" s="1" t="s">
        <v>89</v>
      </c>
      <c r="L70" s="1" t="s">
        <v>70</v>
      </c>
      <c r="M70" s="1" t="s">
        <v>89</v>
      </c>
      <c r="N70" s="1" t="s">
        <v>183</v>
      </c>
      <c r="O70" s="1" t="s">
        <v>52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23</v>
      </c>
      <c r="U70" s="1" t="s">
        <v>72</v>
      </c>
      <c r="V70" s="1" t="s">
        <v>22</v>
      </c>
      <c r="W70" s="1" t="s">
        <v>20</v>
      </c>
      <c r="X70" s="1" t="s">
        <v>299</v>
      </c>
    </row>
    <row r="71" spans="1:24">
      <c r="A71" s="1">
        <v>70</v>
      </c>
      <c r="B71" s="1" t="s">
        <v>300</v>
      </c>
      <c r="C71" s="11" t="s">
        <v>301</v>
      </c>
      <c r="D71" s="5">
        <v>45201.375</v>
      </c>
      <c r="E71" s="5">
        <v>45260.708333333299</v>
      </c>
      <c r="F71" s="1" t="s">
        <v>131</v>
      </c>
      <c r="G71" s="3">
        <v>0</v>
      </c>
      <c r="H71" s="1" t="s">
        <v>274</v>
      </c>
      <c r="I71" s="1" t="s">
        <v>20</v>
      </c>
      <c r="J71" s="1" t="s">
        <v>20</v>
      </c>
      <c r="K71" s="1" t="s">
        <v>89</v>
      </c>
      <c r="L71" s="1" t="s">
        <v>70</v>
      </c>
      <c r="M71" s="1" t="s">
        <v>89</v>
      </c>
      <c r="N71" s="1" t="s">
        <v>183</v>
      </c>
      <c r="O71" s="1" t="s">
        <v>52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23</v>
      </c>
      <c r="U71" s="1" t="s">
        <v>72</v>
      </c>
      <c r="V71" s="1" t="s">
        <v>17</v>
      </c>
      <c r="W71" s="1" t="s">
        <v>20</v>
      </c>
      <c r="X71" s="1" t="s">
        <v>20</v>
      </c>
    </row>
    <row r="72" spans="1:24">
      <c r="A72" s="1">
        <v>71</v>
      </c>
      <c r="B72" s="1" t="s">
        <v>302</v>
      </c>
      <c r="C72" s="11" t="s">
        <v>303</v>
      </c>
      <c r="D72" s="5">
        <v>45231.375</v>
      </c>
      <c r="E72" s="5">
        <v>45289.708333333299</v>
      </c>
      <c r="F72" s="1" t="s">
        <v>131</v>
      </c>
      <c r="G72" s="3">
        <v>0</v>
      </c>
      <c r="H72" s="1" t="s">
        <v>274</v>
      </c>
      <c r="I72" s="1" t="s">
        <v>20</v>
      </c>
      <c r="J72" s="1" t="s">
        <v>20</v>
      </c>
      <c r="K72" s="1" t="s">
        <v>304</v>
      </c>
      <c r="L72" s="1" t="s">
        <v>70</v>
      </c>
      <c r="M72" s="1" t="s">
        <v>304</v>
      </c>
      <c r="N72" s="1" t="s">
        <v>178</v>
      </c>
      <c r="O72" s="1" t="s">
        <v>52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23</v>
      </c>
      <c r="U72" s="1" t="s">
        <v>72</v>
      </c>
      <c r="V72" s="1" t="s">
        <v>17</v>
      </c>
      <c r="W72" s="1" t="s">
        <v>20</v>
      </c>
      <c r="X72" s="1" t="s">
        <v>305</v>
      </c>
    </row>
    <row r="73" spans="1:24">
      <c r="A73" s="1">
        <v>72</v>
      </c>
      <c r="B73" s="1" t="s">
        <v>306</v>
      </c>
      <c r="C73" s="11" t="s">
        <v>307</v>
      </c>
      <c r="D73" s="5">
        <v>45261.375</v>
      </c>
      <c r="E73" s="5">
        <v>45289.708333333299</v>
      </c>
      <c r="F73" s="1" t="s">
        <v>308</v>
      </c>
      <c r="G73" s="3">
        <v>0</v>
      </c>
      <c r="H73" s="1" t="s">
        <v>274</v>
      </c>
      <c r="I73" s="1" t="s">
        <v>20</v>
      </c>
      <c r="J73" s="1" t="s">
        <v>20</v>
      </c>
      <c r="K73" s="1" t="s">
        <v>211</v>
      </c>
      <c r="L73" s="1" t="s">
        <v>70</v>
      </c>
      <c r="M73" s="1" t="s">
        <v>211</v>
      </c>
      <c r="N73" s="1" t="s">
        <v>240</v>
      </c>
      <c r="O73" s="1" t="s">
        <v>52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23</v>
      </c>
      <c r="U73" s="1" t="s">
        <v>72</v>
      </c>
      <c r="V73" s="1" t="s">
        <v>17</v>
      </c>
      <c r="W73" s="1" t="s">
        <v>20</v>
      </c>
      <c r="X73" s="1" t="s">
        <v>20</v>
      </c>
    </row>
    <row r="74" spans="1:24">
      <c r="A74" s="2">
        <v>73</v>
      </c>
      <c r="B74" s="2" t="s">
        <v>309</v>
      </c>
      <c r="C74" s="10" t="s">
        <v>310</v>
      </c>
      <c r="D74" s="6">
        <v>45139.375</v>
      </c>
      <c r="E74" s="6">
        <v>45288.708333333299</v>
      </c>
      <c r="F74" s="2" t="s">
        <v>20</v>
      </c>
      <c r="G74" s="4">
        <v>0</v>
      </c>
      <c r="H74" s="2" t="s">
        <v>20</v>
      </c>
      <c r="I74" s="2" t="s">
        <v>20</v>
      </c>
      <c r="J74" s="2" t="s">
        <v>20</v>
      </c>
      <c r="K74" s="2" t="s">
        <v>311</v>
      </c>
      <c r="L74" s="2" t="s">
        <v>70</v>
      </c>
      <c r="M74" s="2" t="s">
        <v>311</v>
      </c>
      <c r="N74" s="2" t="s">
        <v>312</v>
      </c>
      <c r="O74" s="2" t="s">
        <v>52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23</v>
      </c>
      <c r="U74" s="2" t="s">
        <v>20</v>
      </c>
      <c r="V74" s="2" t="s">
        <v>20</v>
      </c>
      <c r="W74" s="2" t="s">
        <v>20</v>
      </c>
      <c r="X74" s="2" t="s">
        <v>313</v>
      </c>
    </row>
    <row r="75" spans="1:24">
      <c r="A75" s="1">
        <v>74</v>
      </c>
      <c r="B75" s="1" t="s">
        <v>314</v>
      </c>
      <c r="C75" s="11" t="s">
        <v>315</v>
      </c>
      <c r="D75" s="5">
        <v>45180.375</v>
      </c>
      <c r="E75" s="5">
        <v>45260.708333333299</v>
      </c>
      <c r="F75" s="1" t="s">
        <v>316</v>
      </c>
      <c r="G75" s="3">
        <v>0</v>
      </c>
      <c r="H75" s="1" t="s">
        <v>271</v>
      </c>
      <c r="I75" s="1" t="s">
        <v>20</v>
      </c>
      <c r="J75" s="1" t="s">
        <v>20</v>
      </c>
      <c r="K75" s="1" t="s">
        <v>317</v>
      </c>
      <c r="L75" s="1" t="s">
        <v>70</v>
      </c>
      <c r="M75" s="1" t="s">
        <v>317</v>
      </c>
      <c r="N75" s="1" t="s">
        <v>318</v>
      </c>
      <c r="O75" s="1" t="s">
        <v>52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23</v>
      </c>
      <c r="U75" s="1" t="s">
        <v>72</v>
      </c>
      <c r="V75" s="1" t="s">
        <v>17</v>
      </c>
      <c r="W75" s="1" t="s">
        <v>20</v>
      </c>
      <c r="X75" s="1" t="s">
        <v>20</v>
      </c>
    </row>
    <row r="76" spans="1:24">
      <c r="A76" s="1">
        <v>75</v>
      </c>
      <c r="B76" s="1" t="s">
        <v>319</v>
      </c>
      <c r="C76" s="11" t="s">
        <v>320</v>
      </c>
      <c r="D76" s="5">
        <v>45139.375</v>
      </c>
      <c r="E76" s="5">
        <v>45197.708333333299</v>
      </c>
      <c r="F76" s="1" t="s">
        <v>162</v>
      </c>
      <c r="G76" s="3">
        <v>0</v>
      </c>
      <c r="H76" s="1" t="s">
        <v>274</v>
      </c>
      <c r="I76" s="1" t="s">
        <v>20</v>
      </c>
      <c r="J76" s="1" t="s">
        <v>321</v>
      </c>
      <c r="K76" s="1" t="s">
        <v>285</v>
      </c>
      <c r="L76" s="1" t="s">
        <v>70</v>
      </c>
      <c r="M76" s="1" t="s">
        <v>285</v>
      </c>
      <c r="N76" s="1" t="s">
        <v>178</v>
      </c>
      <c r="O76" s="1" t="s">
        <v>52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23</v>
      </c>
      <c r="U76" s="1" t="s">
        <v>72</v>
      </c>
      <c r="V76" s="1" t="s">
        <v>17</v>
      </c>
      <c r="W76" s="1" t="s">
        <v>20</v>
      </c>
      <c r="X76" s="1" t="s">
        <v>20</v>
      </c>
    </row>
    <row r="77" spans="1:24">
      <c r="A77" s="1">
        <v>76</v>
      </c>
      <c r="B77" s="1" t="s">
        <v>322</v>
      </c>
      <c r="C77" s="11" t="s">
        <v>323</v>
      </c>
      <c r="D77" s="5">
        <v>45201.375</v>
      </c>
      <c r="E77" s="5">
        <v>45230.708333333299</v>
      </c>
      <c r="F77" s="1" t="s">
        <v>162</v>
      </c>
      <c r="G77" s="3">
        <v>0</v>
      </c>
      <c r="H77" s="1" t="s">
        <v>274</v>
      </c>
      <c r="I77" s="1" t="s">
        <v>20</v>
      </c>
      <c r="J77" s="1" t="s">
        <v>20</v>
      </c>
      <c r="K77" s="1" t="s">
        <v>89</v>
      </c>
      <c r="L77" s="1" t="s">
        <v>70</v>
      </c>
      <c r="M77" s="1" t="s">
        <v>89</v>
      </c>
      <c r="N77" s="1" t="s">
        <v>71</v>
      </c>
      <c r="O77" s="1" t="s">
        <v>52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23</v>
      </c>
      <c r="U77" s="1" t="s">
        <v>72</v>
      </c>
      <c r="V77" s="1" t="s">
        <v>17</v>
      </c>
      <c r="W77" s="1" t="s">
        <v>20</v>
      </c>
      <c r="X77" s="1" t="s">
        <v>20</v>
      </c>
    </row>
    <row r="78" spans="1:24">
      <c r="A78" s="1">
        <v>77</v>
      </c>
      <c r="B78" s="1" t="s">
        <v>324</v>
      </c>
      <c r="C78" s="11" t="s">
        <v>325</v>
      </c>
      <c r="D78" s="5">
        <v>45231.375</v>
      </c>
      <c r="E78" s="5">
        <v>45259.708333333299</v>
      </c>
      <c r="F78" s="1" t="s">
        <v>162</v>
      </c>
      <c r="G78" s="3">
        <v>0</v>
      </c>
      <c r="H78" s="1" t="s">
        <v>274</v>
      </c>
      <c r="I78" s="1" t="s">
        <v>326</v>
      </c>
      <c r="J78" s="1" t="s">
        <v>327</v>
      </c>
      <c r="K78" s="1" t="s">
        <v>211</v>
      </c>
      <c r="L78" s="1" t="s">
        <v>70</v>
      </c>
      <c r="M78" s="1" t="s">
        <v>211</v>
      </c>
      <c r="N78" s="1" t="s">
        <v>240</v>
      </c>
      <c r="O78" s="1" t="s">
        <v>52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23</v>
      </c>
      <c r="U78" s="1" t="s">
        <v>72</v>
      </c>
      <c r="V78" s="1" t="s">
        <v>17</v>
      </c>
      <c r="W78" s="1" t="s">
        <v>20</v>
      </c>
      <c r="X78" s="1" t="s">
        <v>20</v>
      </c>
    </row>
    <row r="79" spans="1:24">
      <c r="A79" s="1">
        <v>78</v>
      </c>
      <c r="B79" s="1" t="s">
        <v>328</v>
      </c>
      <c r="C79" s="11" t="s">
        <v>329</v>
      </c>
      <c r="D79" s="5">
        <v>45261.375</v>
      </c>
      <c r="E79" s="5">
        <v>45288.708333333299</v>
      </c>
      <c r="F79" s="1" t="s">
        <v>162</v>
      </c>
      <c r="G79" s="3">
        <v>0</v>
      </c>
      <c r="H79" s="1" t="s">
        <v>274</v>
      </c>
      <c r="I79" s="1" t="s">
        <v>321</v>
      </c>
      <c r="J79" s="1" t="s">
        <v>20</v>
      </c>
      <c r="K79" s="1" t="s">
        <v>330</v>
      </c>
      <c r="L79" s="1" t="s">
        <v>70</v>
      </c>
      <c r="M79" s="1" t="s">
        <v>330</v>
      </c>
      <c r="N79" s="1" t="s">
        <v>331</v>
      </c>
      <c r="O79" s="1" t="s">
        <v>52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23</v>
      </c>
      <c r="U79" s="1" t="s">
        <v>72</v>
      </c>
      <c r="V79" s="1" t="s">
        <v>17</v>
      </c>
      <c r="W79" s="1" t="s">
        <v>20</v>
      </c>
      <c r="X79" s="1" t="s">
        <v>20</v>
      </c>
    </row>
    <row r="80" spans="1:24">
      <c r="A80" s="2">
        <v>79</v>
      </c>
      <c r="B80" s="2" t="s">
        <v>332</v>
      </c>
      <c r="C80" s="10" t="s">
        <v>333</v>
      </c>
      <c r="D80" s="6">
        <v>45201.375</v>
      </c>
      <c r="E80" s="6">
        <v>45288.708333333299</v>
      </c>
      <c r="F80" s="2" t="s">
        <v>20</v>
      </c>
      <c r="G80" s="4">
        <v>0</v>
      </c>
      <c r="H80" s="2" t="s">
        <v>20</v>
      </c>
      <c r="I80" s="2" t="s">
        <v>20</v>
      </c>
      <c r="J80" s="2" t="s">
        <v>20</v>
      </c>
      <c r="K80" s="2" t="s">
        <v>334</v>
      </c>
      <c r="L80" s="2" t="s">
        <v>70</v>
      </c>
      <c r="M80" s="2" t="s">
        <v>334</v>
      </c>
      <c r="N80" s="2" t="s">
        <v>335</v>
      </c>
      <c r="O80" s="2" t="s">
        <v>52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23</v>
      </c>
      <c r="U80" s="2" t="s">
        <v>20</v>
      </c>
      <c r="V80" s="2" t="s">
        <v>20</v>
      </c>
      <c r="W80" s="2" t="s">
        <v>20</v>
      </c>
      <c r="X80" s="2" t="s">
        <v>336</v>
      </c>
    </row>
    <row r="81" spans="1:24">
      <c r="A81" s="1">
        <v>80</v>
      </c>
      <c r="B81" s="1" t="s">
        <v>337</v>
      </c>
      <c r="C81" s="11" t="s">
        <v>320</v>
      </c>
      <c r="D81" s="5">
        <v>45201.375</v>
      </c>
      <c r="E81" s="5">
        <v>45260.708333333299</v>
      </c>
      <c r="F81" s="1" t="s">
        <v>162</v>
      </c>
      <c r="G81" s="3">
        <v>0</v>
      </c>
      <c r="H81" s="1" t="s">
        <v>274</v>
      </c>
      <c r="I81" s="1" t="s">
        <v>20</v>
      </c>
      <c r="J81" s="1" t="s">
        <v>338</v>
      </c>
      <c r="K81" s="1" t="s">
        <v>182</v>
      </c>
      <c r="L81" s="1" t="s">
        <v>70</v>
      </c>
      <c r="M81" s="1" t="s">
        <v>182</v>
      </c>
      <c r="N81" s="1" t="s">
        <v>183</v>
      </c>
      <c r="O81" s="1" t="s">
        <v>52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23</v>
      </c>
      <c r="U81" s="1" t="s">
        <v>72</v>
      </c>
      <c r="V81" s="1" t="s">
        <v>17</v>
      </c>
      <c r="W81" s="1" t="s">
        <v>20</v>
      </c>
      <c r="X81" s="1" t="s">
        <v>20</v>
      </c>
    </row>
    <row r="82" spans="1:24">
      <c r="A82" s="1">
        <v>81</v>
      </c>
      <c r="B82" s="1" t="s">
        <v>339</v>
      </c>
      <c r="C82" s="11" t="s">
        <v>340</v>
      </c>
      <c r="D82" s="5">
        <v>45261.375</v>
      </c>
      <c r="E82" s="5">
        <v>45288.708333333299</v>
      </c>
      <c r="F82" s="1" t="s">
        <v>162</v>
      </c>
      <c r="G82" s="3">
        <v>0</v>
      </c>
      <c r="H82" s="1" t="s">
        <v>274</v>
      </c>
      <c r="I82" s="1" t="s">
        <v>341</v>
      </c>
      <c r="J82" s="1" t="s">
        <v>20</v>
      </c>
      <c r="K82" s="1" t="s">
        <v>330</v>
      </c>
      <c r="L82" s="1" t="s">
        <v>70</v>
      </c>
      <c r="M82" s="1" t="s">
        <v>330</v>
      </c>
      <c r="N82" s="1" t="s">
        <v>331</v>
      </c>
      <c r="O82" s="1" t="s">
        <v>52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23</v>
      </c>
      <c r="U82" s="1" t="s">
        <v>72</v>
      </c>
      <c r="V82" s="1" t="s">
        <v>17</v>
      </c>
      <c r="W82" s="1" t="s">
        <v>20</v>
      </c>
      <c r="X82" s="1" t="s">
        <v>20</v>
      </c>
    </row>
    <row r="83" spans="1:24">
      <c r="A83" s="2">
        <v>82</v>
      </c>
      <c r="B83" s="2" t="s">
        <v>342</v>
      </c>
      <c r="C83" s="8" t="s">
        <v>343</v>
      </c>
      <c r="D83" s="6">
        <v>45231.375</v>
      </c>
      <c r="E83" s="6">
        <v>45289.708333333299</v>
      </c>
      <c r="F83" s="2" t="s">
        <v>20</v>
      </c>
      <c r="G83" s="4">
        <v>0</v>
      </c>
      <c r="H83" s="2" t="s">
        <v>20</v>
      </c>
      <c r="I83" s="2" t="s">
        <v>20</v>
      </c>
      <c r="J83" s="2" t="s">
        <v>20</v>
      </c>
      <c r="K83" s="2" t="s">
        <v>285</v>
      </c>
      <c r="L83" s="2" t="s">
        <v>70</v>
      </c>
      <c r="M83" s="2" t="s">
        <v>285</v>
      </c>
      <c r="N83" s="2" t="s">
        <v>178</v>
      </c>
      <c r="O83" s="2" t="s">
        <v>52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23</v>
      </c>
      <c r="U83" s="2" t="s">
        <v>20</v>
      </c>
      <c r="V83" s="2" t="s">
        <v>20</v>
      </c>
      <c r="W83" s="2" t="s">
        <v>20</v>
      </c>
      <c r="X83" s="2" t="s">
        <v>20</v>
      </c>
    </row>
    <row r="84" spans="1:24">
      <c r="A84" s="1">
        <v>83</v>
      </c>
      <c r="B84" s="1" t="s">
        <v>344</v>
      </c>
      <c r="C84" s="9" t="s">
        <v>345</v>
      </c>
      <c r="D84" s="5">
        <v>45231.375</v>
      </c>
      <c r="E84" s="5">
        <v>45289.708333333299</v>
      </c>
      <c r="F84" s="1" t="s">
        <v>131</v>
      </c>
      <c r="G84" s="3">
        <v>0</v>
      </c>
      <c r="H84" s="1" t="s">
        <v>274</v>
      </c>
      <c r="I84" s="1" t="s">
        <v>20</v>
      </c>
      <c r="J84" s="1" t="s">
        <v>20</v>
      </c>
      <c r="K84" s="1" t="s">
        <v>304</v>
      </c>
      <c r="L84" s="1" t="s">
        <v>70</v>
      </c>
      <c r="M84" s="1" t="s">
        <v>304</v>
      </c>
      <c r="N84" s="1" t="s">
        <v>178</v>
      </c>
      <c r="O84" s="1" t="s">
        <v>52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23</v>
      </c>
      <c r="U84" s="1" t="s">
        <v>72</v>
      </c>
      <c r="V84" s="1" t="s">
        <v>17</v>
      </c>
      <c r="W84" s="1" t="s">
        <v>20</v>
      </c>
      <c r="X84" s="1" t="s">
        <v>346</v>
      </c>
    </row>
    <row r="85" spans="1:24">
      <c r="A85" s="1">
        <v>84</v>
      </c>
      <c r="B85" s="1" t="s">
        <v>347</v>
      </c>
      <c r="C85" s="9" t="s">
        <v>348</v>
      </c>
      <c r="D85" s="5">
        <v>45231.375</v>
      </c>
      <c r="E85" s="5">
        <v>45289.708333333299</v>
      </c>
      <c r="F85" s="1" t="s">
        <v>131</v>
      </c>
      <c r="G85" s="3">
        <v>0</v>
      </c>
      <c r="H85" s="1" t="s">
        <v>274</v>
      </c>
      <c r="I85" s="1" t="s">
        <v>20</v>
      </c>
      <c r="J85" s="1" t="s">
        <v>20</v>
      </c>
      <c r="K85" s="1" t="s">
        <v>304</v>
      </c>
      <c r="L85" s="1" t="s">
        <v>70</v>
      </c>
      <c r="M85" s="1" t="s">
        <v>304</v>
      </c>
      <c r="N85" s="1" t="s">
        <v>178</v>
      </c>
      <c r="O85" s="1" t="s">
        <v>52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23</v>
      </c>
      <c r="U85" s="1" t="s">
        <v>72</v>
      </c>
      <c r="V85" s="1" t="s">
        <v>17</v>
      </c>
      <c r="W85" s="1" t="s">
        <v>20</v>
      </c>
      <c r="X85" s="1" t="s">
        <v>349</v>
      </c>
    </row>
    <row r="86" spans="1:24">
      <c r="A86" s="2">
        <v>85</v>
      </c>
      <c r="B86" s="2" t="s">
        <v>350</v>
      </c>
      <c r="C86" s="2" t="s">
        <v>351</v>
      </c>
      <c r="D86" s="6">
        <v>45139.375</v>
      </c>
      <c r="E86" s="6">
        <v>45485.708333333299</v>
      </c>
      <c r="F86" s="2" t="s">
        <v>20</v>
      </c>
      <c r="G86" s="4">
        <v>0.1</v>
      </c>
      <c r="H86" s="2" t="s">
        <v>20</v>
      </c>
      <c r="I86" s="2" t="s">
        <v>20</v>
      </c>
      <c r="J86" s="2" t="s">
        <v>20</v>
      </c>
      <c r="K86" s="2" t="s">
        <v>352</v>
      </c>
      <c r="L86" s="2" t="s">
        <v>353</v>
      </c>
      <c r="M86" s="2" t="s">
        <v>354</v>
      </c>
      <c r="N86" s="2" t="s">
        <v>355</v>
      </c>
      <c r="O86" s="2" t="s">
        <v>52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23</v>
      </c>
      <c r="U86" s="2" t="s">
        <v>20</v>
      </c>
      <c r="V86" s="2" t="s">
        <v>20</v>
      </c>
      <c r="W86" s="2" t="s">
        <v>20</v>
      </c>
      <c r="X86" s="2" t="s">
        <v>20</v>
      </c>
    </row>
    <row r="87" spans="1:24">
      <c r="A87" s="2">
        <v>86</v>
      </c>
      <c r="B87" s="2" t="s">
        <v>356</v>
      </c>
      <c r="C87" s="8" t="s">
        <v>357</v>
      </c>
      <c r="D87" s="6">
        <v>45139.375</v>
      </c>
      <c r="E87" s="6">
        <v>45230.708333333299</v>
      </c>
      <c r="F87" s="2" t="s">
        <v>20</v>
      </c>
      <c r="G87" s="4">
        <v>1</v>
      </c>
      <c r="H87" s="2" t="s">
        <v>20</v>
      </c>
      <c r="I87" s="2" t="s">
        <v>20</v>
      </c>
      <c r="J87" s="2" t="s">
        <v>20</v>
      </c>
      <c r="K87" s="2" t="s">
        <v>358</v>
      </c>
      <c r="L87" s="2" t="s">
        <v>358</v>
      </c>
      <c r="M87" s="2" t="s">
        <v>70</v>
      </c>
      <c r="N87" s="2" t="s">
        <v>114</v>
      </c>
      <c r="O87" s="2" t="s">
        <v>52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23</v>
      </c>
      <c r="U87" s="2" t="s">
        <v>20</v>
      </c>
      <c r="V87" s="2" t="s">
        <v>20</v>
      </c>
      <c r="W87" s="2" t="s">
        <v>20</v>
      </c>
      <c r="X87" s="2" t="s">
        <v>20</v>
      </c>
    </row>
    <row r="88" spans="1:24">
      <c r="A88" s="1">
        <v>87</v>
      </c>
      <c r="B88" s="1" t="s">
        <v>359</v>
      </c>
      <c r="C88" s="9" t="s">
        <v>360</v>
      </c>
      <c r="D88" s="5">
        <v>45173.375</v>
      </c>
      <c r="E88" s="5">
        <v>45204.708333333299</v>
      </c>
      <c r="F88" s="1" t="s">
        <v>77</v>
      </c>
      <c r="G88" s="3">
        <v>1</v>
      </c>
      <c r="H88" s="1" t="s">
        <v>96</v>
      </c>
      <c r="I88" s="1" t="s">
        <v>20</v>
      </c>
      <c r="J88" s="1" t="s">
        <v>20</v>
      </c>
      <c r="K88" s="1" t="s">
        <v>361</v>
      </c>
      <c r="L88" s="1" t="s">
        <v>361</v>
      </c>
      <c r="M88" s="1" t="s">
        <v>70</v>
      </c>
      <c r="N88" s="1" t="s">
        <v>362</v>
      </c>
      <c r="O88" s="1" t="s">
        <v>52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23</v>
      </c>
      <c r="U88" s="1" t="s">
        <v>72</v>
      </c>
      <c r="V88" s="1" t="s">
        <v>20</v>
      </c>
      <c r="W88" s="1" t="s">
        <v>20</v>
      </c>
      <c r="X88" s="1" t="s">
        <v>20</v>
      </c>
    </row>
    <row r="89" spans="1:24">
      <c r="A89" s="1">
        <v>88</v>
      </c>
      <c r="B89" s="1" t="s">
        <v>363</v>
      </c>
      <c r="C89" s="9" t="s">
        <v>364</v>
      </c>
      <c r="D89" s="5">
        <v>45139.375</v>
      </c>
      <c r="E89" s="5">
        <v>45230.708333333299</v>
      </c>
      <c r="F89" s="1" t="s">
        <v>77</v>
      </c>
      <c r="G89" s="3">
        <v>1</v>
      </c>
      <c r="H89" s="1" t="s">
        <v>96</v>
      </c>
      <c r="I89" s="1" t="s">
        <v>20</v>
      </c>
      <c r="J89" s="1" t="s">
        <v>20</v>
      </c>
      <c r="K89" s="1" t="s">
        <v>113</v>
      </c>
      <c r="L89" s="1" t="s">
        <v>113</v>
      </c>
      <c r="M89" s="1" t="s">
        <v>70</v>
      </c>
      <c r="N89" s="1" t="s">
        <v>114</v>
      </c>
      <c r="O89" s="1" t="s">
        <v>52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23</v>
      </c>
      <c r="U89" s="1" t="s">
        <v>72</v>
      </c>
      <c r="V89" s="1" t="s">
        <v>20</v>
      </c>
      <c r="W89" s="1" t="s">
        <v>20</v>
      </c>
      <c r="X89" s="1" t="s">
        <v>20</v>
      </c>
    </row>
    <row r="90" spans="1:24">
      <c r="A90" s="2">
        <v>89</v>
      </c>
      <c r="B90" s="2" t="s">
        <v>365</v>
      </c>
      <c r="C90" s="8" t="s">
        <v>366</v>
      </c>
      <c r="D90" s="6">
        <v>45170.375</v>
      </c>
      <c r="E90" s="6">
        <v>45229.708333333299</v>
      </c>
      <c r="F90" s="2" t="s">
        <v>20</v>
      </c>
      <c r="G90" s="4">
        <v>0.49</v>
      </c>
      <c r="H90" s="2" t="s">
        <v>20</v>
      </c>
      <c r="I90" s="2" t="s">
        <v>20</v>
      </c>
      <c r="J90" s="2" t="s">
        <v>20</v>
      </c>
      <c r="K90" s="2" t="s">
        <v>367</v>
      </c>
      <c r="L90" s="2" t="s">
        <v>368</v>
      </c>
      <c r="M90" s="2" t="s">
        <v>211</v>
      </c>
      <c r="N90" s="2" t="s">
        <v>369</v>
      </c>
      <c r="O90" s="2" t="s">
        <v>52</v>
      </c>
      <c r="P90" s="2" t="s">
        <v>370</v>
      </c>
      <c r="Q90" s="2" t="s">
        <v>20</v>
      </c>
      <c r="R90" s="2" t="s">
        <v>20</v>
      </c>
      <c r="S90" s="2" t="s">
        <v>20</v>
      </c>
      <c r="T90" s="2" t="s">
        <v>23</v>
      </c>
      <c r="U90" s="2" t="s">
        <v>20</v>
      </c>
      <c r="V90" s="2" t="s">
        <v>20</v>
      </c>
      <c r="W90" s="2" t="s">
        <v>20</v>
      </c>
      <c r="X90" s="2" t="s">
        <v>371</v>
      </c>
    </row>
    <row r="91" spans="1:24">
      <c r="A91" s="1">
        <v>90</v>
      </c>
      <c r="B91" s="1" t="s">
        <v>372</v>
      </c>
      <c r="C91" s="9" t="s">
        <v>373</v>
      </c>
      <c r="D91" s="5">
        <v>45170.375</v>
      </c>
      <c r="E91" s="5">
        <v>45229.708333333299</v>
      </c>
      <c r="F91" s="1" t="s">
        <v>177</v>
      </c>
      <c r="G91" s="3">
        <v>0</v>
      </c>
      <c r="H91" s="1" t="s">
        <v>96</v>
      </c>
      <c r="I91" s="1" t="s">
        <v>20</v>
      </c>
      <c r="J91" s="1" t="s">
        <v>20</v>
      </c>
      <c r="K91" s="1" t="s">
        <v>211</v>
      </c>
      <c r="L91" s="1" t="s">
        <v>70</v>
      </c>
      <c r="M91" s="1" t="s">
        <v>211</v>
      </c>
      <c r="N91" s="1" t="s">
        <v>369</v>
      </c>
      <c r="O91" s="1" t="s">
        <v>52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23</v>
      </c>
      <c r="U91" s="1" t="s">
        <v>72</v>
      </c>
      <c r="V91" s="1" t="s">
        <v>20</v>
      </c>
      <c r="W91" s="1" t="s">
        <v>20</v>
      </c>
      <c r="X91" s="1" t="s">
        <v>20</v>
      </c>
    </row>
    <row r="92" spans="1:24">
      <c r="A92" s="1">
        <v>91</v>
      </c>
      <c r="B92" s="1" t="s">
        <v>374</v>
      </c>
      <c r="C92" s="9" t="s">
        <v>375</v>
      </c>
      <c r="D92" s="5">
        <v>45170.375</v>
      </c>
      <c r="E92" s="5">
        <v>45226.708333333299</v>
      </c>
      <c r="F92" s="1" t="s">
        <v>86</v>
      </c>
      <c r="G92" s="3">
        <v>1</v>
      </c>
      <c r="H92" s="1" t="s">
        <v>96</v>
      </c>
      <c r="I92" s="1" t="s">
        <v>20</v>
      </c>
      <c r="J92" s="1" t="s">
        <v>20</v>
      </c>
      <c r="K92" s="1" t="s">
        <v>368</v>
      </c>
      <c r="L92" s="1" t="s">
        <v>368</v>
      </c>
      <c r="M92" s="1" t="s">
        <v>70</v>
      </c>
      <c r="N92" s="1" t="s">
        <v>376</v>
      </c>
      <c r="O92" s="1" t="s">
        <v>52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23</v>
      </c>
      <c r="U92" s="1" t="s">
        <v>72</v>
      </c>
      <c r="V92" s="1" t="s">
        <v>20</v>
      </c>
      <c r="W92" s="1" t="s">
        <v>20</v>
      </c>
      <c r="X92" s="1" t="s">
        <v>20</v>
      </c>
    </row>
    <row r="93" spans="1:24">
      <c r="A93" s="2">
        <v>92</v>
      </c>
      <c r="B93" s="2" t="s">
        <v>377</v>
      </c>
      <c r="C93" s="8" t="s">
        <v>378</v>
      </c>
      <c r="D93" s="6">
        <v>45187.375</v>
      </c>
      <c r="E93" s="6">
        <v>45260.708333333299</v>
      </c>
      <c r="F93" s="2" t="s">
        <v>20</v>
      </c>
      <c r="G93" s="4">
        <v>0</v>
      </c>
      <c r="H93" s="2" t="s">
        <v>20</v>
      </c>
      <c r="I93" s="2" t="s">
        <v>20</v>
      </c>
      <c r="J93" s="2" t="s">
        <v>20</v>
      </c>
      <c r="K93" s="2" t="s">
        <v>379</v>
      </c>
      <c r="L93" s="2" t="s">
        <v>70</v>
      </c>
      <c r="M93" s="2" t="s">
        <v>379</v>
      </c>
      <c r="N93" s="2" t="s">
        <v>90</v>
      </c>
      <c r="O93" s="2" t="s">
        <v>52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23</v>
      </c>
      <c r="U93" s="2" t="s">
        <v>20</v>
      </c>
      <c r="V93" s="2" t="s">
        <v>20</v>
      </c>
      <c r="W93" s="2" t="s">
        <v>20</v>
      </c>
      <c r="X93" s="2" t="s">
        <v>380</v>
      </c>
    </row>
    <row r="94" spans="1:24">
      <c r="A94" s="1">
        <v>93</v>
      </c>
      <c r="B94" s="1" t="s">
        <v>381</v>
      </c>
      <c r="C94" s="9" t="s">
        <v>382</v>
      </c>
      <c r="D94" s="5">
        <v>45187.375</v>
      </c>
      <c r="E94" s="5">
        <v>45212.708333333299</v>
      </c>
      <c r="F94" s="1" t="s">
        <v>77</v>
      </c>
      <c r="G94" s="3">
        <v>0</v>
      </c>
      <c r="H94" s="1" t="s">
        <v>383</v>
      </c>
      <c r="I94" s="1" t="s">
        <v>20</v>
      </c>
      <c r="J94" s="1" t="s">
        <v>20</v>
      </c>
      <c r="K94" s="1" t="s">
        <v>164</v>
      </c>
      <c r="L94" s="1" t="s">
        <v>70</v>
      </c>
      <c r="M94" s="1" t="s">
        <v>164</v>
      </c>
      <c r="N94" s="1" t="s">
        <v>331</v>
      </c>
      <c r="O94" s="1" t="s">
        <v>52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23</v>
      </c>
      <c r="U94" s="1" t="s">
        <v>72</v>
      </c>
      <c r="V94" s="1" t="s">
        <v>20</v>
      </c>
      <c r="W94" s="1" t="s">
        <v>20</v>
      </c>
      <c r="X94" s="1" t="s">
        <v>20</v>
      </c>
    </row>
    <row r="95" spans="1:24">
      <c r="A95" s="1">
        <v>94</v>
      </c>
      <c r="B95" s="1" t="s">
        <v>384</v>
      </c>
      <c r="C95" s="9" t="s">
        <v>385</v>
      </c>
      <c r="D95" s="5">
        <v>45231.375</v>
      </c>
      <c r="E95" s="5">
        <v>45260.708333333299</v>
      </c>
      <c r="F95" s="1" t="s">
        <v>77</v>
      </c>
      <c r="G95" s="3">
        <v>0</v>
      </c>
      <c r="H95" s="1" t="s">
        <v>383</v>
      </c>
      <c r="I95" s="1" t="s">
        <v>20</v>
      </c>
      <c r="J95" s="1" t="s">
        <v>20</v>
      </c>
      <c r="K95" s="1" t="s">
        <v>69</v>
      </c>
      <c r="L95" s="1" t="s">
        <v>70</v>
      </c>
      <c r="M95" s="1" t="s">
        <v>69</v>
      </c>
      <c r="N95" s="1" t="s">
        <v>71</v>
      </c>
      <c r="O95" s="1" t="s">
        <v>52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23</v>
      </c>
      <c r="U95" s="1" t="s">
        <v>72</v>
      </c>
      <c r="V95" s="1" t="s">
        <v>20</v>
      </c>
      <c r="W95" s="1" t="s">
        <v>20</v>
      </c>
      <c r="X95" s="1" t="s">
        <v>386</v>
      </c>
    </row>
    <row r="96" spans="1:24">
      <c r="A96" s="1">
        <v>95</v>
      </c>
      <c r="B96" s="1" t="s">
        <v>387</v>
      </c>
      <c r="C96" s="9" t="s">
        <v>388</v>
      </c>
      <c r="D96" s="5">
        <v>45187.375</v>
      </c>
      <c r="E96" s="5">
        <v>45219.708333333299</v>
      </c>
      <c r="F96" s="1" t="s">
        <v>77</v>
      </c>
      <c r="G96" s="3">
        <v>0</v>
      </c>
      <c r="H96" s="1" t="s">
        <v>383</v>
      </c>
      <c r="I96" s="1" t="s">
        <v>20</v>
      </c>
      <c r="J96" s="1" t="s">
        <v>20</v>
      </c>
      <c r="K96" s="1" t="s">
        <v>389</v>
      </c>
      <c r="L96" s="1" t="s">
        <v>70</v>
      </c>
      <c r="M96" s="1" t="s">
        <v>389</v>
      </c>
      <c r="N96" s="1" t="s">
        <v>282</v>
      </c>
      <c r="O96" s="1" t="s">
        <v>52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23</v>
      </c>
      <c r="U96" s="1" t="s">
        <v>72</v>
      </c>
      <c r="V96" s="1" t="s">
        <v>20</v>
      </c>
      <c r="W96" s="1" t="s">
        <v>20</v>
      </c>
      <c r="X96" s="1" t="s">
        <v>20</v>
      </c>
    </row>
    <row r="97" spans="1:24">
      <c r="A97" s="2">
        <v>96</v>
      </c>
      <c r="B97" s="2" t="s">
        <v>390</v>
      </c>
      <c r="C97" s="8" t="s">
        <v>391</v>
      </c>
      <c r="D97" s="6">
        <v>45201.375</v>
      </c>
      <c r="E97" s="6">
        <v>45247.708333333299</v>
      </c>
      <c r="F97" s="2" t="s">
        <v>20</v>
      </c>
      <c r="G97" s="4">
        <v>0.28000000000000003</v>
      </c>
      <c r="H97" s="2" t="s">
        <v>20</v>
      </c>
      <c r="I97" s="2" t="s">
        <v>20</v>
      </c>
      <c r="J97" s="2" t="s">
        <v>20</v>
      </c>
      <c r="K97" s="2" t="s">
        <v>392</v>
      </c>
      <c r="L97" s="2" t="s">
        <v>206</v>
      </c>
      <c r="M97" s="2" t="s">
        <v>393</v>
      </c>
      <c r="N97" s="2" t="s">
        <v>79</v>
      </c>
      <c r="O97" s="2" t="s">
        <v>52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23</v>
      </c>
      <c r="U97" s="2" t="s">
        <v>20</v>
      </c>
      <c r="V97" s="2" t="s">
        <v>20</v>
      </c>
      <c r="W97" s="2" t="s">
        <v>20</v>
      </c>
      <c r="X97" s="2" t="s">
        <v>20</v>
      </c>
    </row>
    <row r="98" spans="1:24">
      <c r="A98" s="2">
        <v>97</v>
      </c>
      <c r="B98" s="2" t="s">
        <v>394</v>
      </c>
      <c r="C98" s="10" t="s">
        <v>395</v>
      </c>
      <c r="D98" s="6">
        <v>45201.375</v>
      </c>
      <c r="E98" s="6">
        <v>45247.708333333299</v>
      </c>
      <c r="F98" s="2" t="s">
        <v>20</v>
      </c>
      <c r="G98" s="4">
        <v>0.28000000000000003</v>
      </c>
      <c r="H98" s="2" t="s">
        <v>20</v>
      </c>
      <c r="I98" s="2" t="s">
        <v>20</v>
      </c>
      <c r="J98" s="2" t="s">
        <v>20</v>
      </c>
      <c r="K98" s="2" t="s">
        <v>392</v>
      </c>
      <c r="L98" s="2" t="s">
        <v>206</v>
      </c>
      <c r="M98" s="2" t="s">
        <v>393</v>
      </c>
      <c r="N98" s="2" t="s">
        <v>79</v>
      </c>
      <c r="O98" s="2" t="s">
        <v>52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23</v>
      </c>
      <c r="U98" s="2" t="s">
        <v>20</v>
      </c>
      <c r="V98" s="2" t="s">
        <v>20</v>
      </c>
      <c r="W98" s="2" t="s">
        <v>20</v>
      </c>
      <c r="X98" s="2" t="s">
        <v>20</v>
      </c>
    </row>
    <row r="99" spans="1:24">
      <c r="A99" s="1">
        <v>98</v>
      </c>
      <c r="B99" s="1" t="s">
        <v>396</v>
      </c>
      <c r="C99" s="11" t="s">
        <v>397</v>
      </c>
      <c r="D99" s="5">
        <v>45201.375</v>
      </c>
      <c r="E99" s="5">
        <v>45205.708333333299</v>
      </c>
      <c r="F99" s="1" t="s">
        <v>77</v>
      </c>
      <c r="G99" s="3">
        <v>1</v>
      </c>
      <c r="H99" s="1" t="s">
        <v>383</v>
      </c>
      <c r="I99" s="1" t="s">
        <v>20</v>
      </c>
      <c r="J99" s="1" t="s">
        <v>20</v>
      </c>
      <c r="K99" s="1" t="s">
        <v>149</v>
      </c>
      <c r="L99" s="1" t="s">
        <v>149</v>
      </c>
      <c r="M99" s="1" t="s">
        <v>70</v>
      </c>
      <c r="N99" s="1" t="s">
        <v>150</v>
      </c>
      <c r="O99" s="1" t="s">
        <v>52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23</v>
      </c>
      <c r="U99" s="1" t="s">
        <v>72</v>
      </c>
      <c r="V99" s="1" t="s">
        <v>20</v>
      </c>
      <c r="W99" s="1" t="s">
        <v>20</v>
      </c>
      <c r="X99" s="1" t="s">
        <v>20</v>
      </c>
    </row>
    <row r="100" spans="1:24">
      <c r="A100" s="1">
        <v>99</v>
      </c>
      <c r="B100" s="1" t="s">
        <v>398</v>
      </c>
      <c r="C100" s="11" t="s">
        <v>399</v>
      </c>
      <c r="D100" s="5">
        <v>45208.375</v>
      </c>
      <c r="E100" s="5">
        <v>45212.708333333299</v>
      </c>
      <c r="F100" s="1" t="s">
        <v>77</v>
      </c>
      <c r="G100" s="3">
        <v>1</v>
      </c>
      <c r="H100" s="1" t="s">
        <v>383</v>
      </c>
      <c r="I100" s="1" t="s">
        <v>20</v>
      </c>
      <c r="J100" s="1" t="s">
        <v>20</v>
      </c>
      <c r="K100" s="1" t="s">
        <v>149</v>
      </c>
      <c r="L100" s="1" t="s">
        <v>149</v>
      </c>
      <c r="M100" s="1" t="s">
        <v>70</v>
      </c>
      <c r="N100" s="1" t="s">
        <v>150</v>
      </c>
      <c r="O100" s="1" t="s">
        <v>52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23</v>
      </c>
      <c r="U100" s="1" t="s">
        <v>72</v>
      </c>
      <c r="V100" s="1" t="s">
        <v>20</v>
      </c>
      <c r="W100" s="1" t="s">
        <v>20</v>
      </c>
      <c r="X100" s="1" t="s">
        <v>20</v>
      </c>
    </row>
    <row r="101" spans="1:24">
      <c r="A101" s="1">
        <v>100</v>
      </c>
      <c r="B101" s="1" t="s">
        <v>400</v>
      </c>
      <c r="C101" s="11" t="s">
        <v>401</v>
      </c>
      <c r="D101" s="5">
        <v>45215.375</v>
      </c>
      <c r="E101" s="5">
        <v>45245.708333333299</v>
      </c>
      <c r="F101" s="1" t="s">
        <v>77</v>
      </c>
      <c r="G101" s="3">
        <v>0</v>
      </c>
      <c r="H101" s="1" t="s">
        <v>383</v>
      </c>
      <c r="I101" s="1" t="s">
        <v>20</v>
      </c>
      <c r="J101" s="1" t="s">
        <v>20</v>
      </c>
      <c r="K101" s="1" t="s">
        <v>402</v>
      </c>
      <c r="L101" s="1" t="s">
        <v>70</v>
      </c>
      <c r="M101" s="1" t="s">
        <v>402</v>
      </c>
      <c r="N101" s="1" t="s">
        <v>403</v>
      </c>
      <c r="O101" s="1" t="s">
        <v>52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23</v>
      </c>
      <c r="U101" s="1" t="s">
        <v>72</v>
      </c>
      <c r="V101" s="1" t="s">
        <v>20</v>
      </c>
      <c r="W101" s="1" t="s">
        <v>20</v>
      </c>
      <c r="X101" s="1" t="s">
        <v>20</v>
      </c>
    </row>
    <row r="102" spans="1:24">
      <c r="A102" s="1">
        <v>101</v>
      </c>
      <c r="B102" s="1" t="s">
        <v>404</v>
      </c>
      <c r="C102" s="11" t="s">
        <v>405</v>
      </c>
      <c r="D102" s="5">
        <v>45245.375</v>
      </c>
      <c r="E102" s="5">
        <v>45247.708333333299</v>
      </c>
      <c r="F102" s="1" t="s">
        <v>67</v>
      </c>
      <c r="G102" s="3">
        <v>0</v>
      </c>
      <c r="H102" s="1" t="s">
        <v>383</v>
      </c>
      <c r="I102" s="1" t="s">
        <v>20</v>
      </c>
      <c r="J102" s="1" t="s">
        <v>20</v>
      </c>
      <c r="K102" s="1" t="s">
        <v>406</v>
      </c>
      <c r="L102" s="1" t="s">
        <v>70</v>
      </c>
      <c r="M102" s="1" t="s">
        <v>406</v>
      </c>
      <c r="N102" s="1" t="s">
        <v>407</v>
      </c>
      <c r="O102" s="1" t="s">
        <v>52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23</v>
      </c>
      <c r="U102" s="1" t="s">
        <v>72</v>
      </c>
      <c r="V102" s="1" t="s">
        <v>20</v>
      </c>
      <c r="W102" s="1" t="s">
        <v>20</v>
      </c>
      <c r="X102" s="1" t="s">
        <v>20</v>
      </c>
    </row>
    <row r="103" spans="1:24">
      <c r="A103" s="2">
        <v>102</v>
      </c>
      <c r="B103" s="2" t="s">
        <v>408</v>
      </c>
      <c r="C103" s="8" t="s">
        <v>409</v>
      </c>
      <c r="D103" s="6">
        <v>45201.375</v>
      </c>
      <c r="E103" s="6">
        <v>45380.708333333299</v>
      </c>
      <c r="F103" s="2" t="s">
        <v>20</v>
      </c>
      <c r="G103" s="4">
        <v>0</v>
      </c>
      <c r="H103" s="2" t="s">
        <v>20</v>
      </c>
      <c r="I103" s="2" t="s">
        <v>20</v>
      </c>
      <c r="J103" s="2" t="s">
        <v>20</v>
      </c>
      <c r="K103" s="2" t="s">
        <v>410</v>
      </c>
      <c r="L103" s="2" t="s">
        <v>70</v>
      </c>
      <c r="M103" s="2" t="s">
        <v>410</v>
      </c>
      <c r="N103" s="2" t="s">
        <v>411</v>
      </c>
      <c r="O103" s="2" t="s">
        <v>52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23</v>
      </c>
      <c r="U103" s="2" t="s">
        <v>20</v>
      </c>
      <c r="V103" s="2" t="s">
        <v>20</v>
      </c>
      <c r="W103" s="2" t="s">
        <v>20</v>
      </c>
      <c r="X103" s="2" t="s">
        <v>20</v>
      </c>
    </row>
    <row r="104" spans="1:24">
      <c r="A104" s="1">
        <v>103</v>
      </c>
      <c r="B104" s="1" t="s">
        <v>412</v>
      </c>
      <c r="C104" s="9" t="s">
        <v>413</v>
      </c>
      <c r="D104" s="5">
        <v>45201.375</v>
      </c>
      <c r="E104" s="5">
        <v>45380.708333333299</v>
      </c>
      <c r="F104" s="1" t="s">
        <v>77</v>
      </c>
      <c r="G104" s="3">
        <v>0</v>
      </c>
      <c r="H104" s="1" t="s">
        <v>96</v>
      </c>
      <c r="I104" s="1" t="s">
        <v>20</v>
      </c>
      <c r="J104" s="1" t="s">
        <v>20</v>
      </c>
      <c r="K104" s="1" t="s">
        <v>414</v>
      </c>
      <c r="L104" s="1" t="s">
        <v>70</v>
      </c>
      <c r="M104" s="1" t="s">
        <v>414</v>
      </c>
      <c r="N104" s="1" t="s">
        <v>411</v>
      </c>
      <c r="O104" s="1" t="s">
        <v>52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23</v>
      </c>
      <c r="U104" s="1" t="s">
        <v>72</v>
      </c>
      <c r="V104" s="1" t="s">
        <v>20</v>
      </c>
      <c r="W104" s="1" t="s">
        <v>20</v>
      </c>
      <c r="X104" s="1" t="s">
        <v>20</v>
      </c>
    </row>
    <row r="105" spans="1:24">
      <c r="A105" s="1">
        <v>104</v>
      </c>
      <c r="B105" s="1" t="s">
        <v>415</v>
      </c>
      <c r="C105" s="9" t="s">
        <v>416</v>
      </c>
      <c r="D105" s="5">
        <v>45292.375</v>
      </c>
      <c r="E105" s="5">
        <v>45292.708333333299</v>
      </c>
      <c r="F105" s="1" t="s">
        <v>77</v>
      </c>
      <c r="G105" s="3">
        <v>0</v>
      </c>
      <c r="H105" s="1" t="s">
        <v>96</v>
      </c>
      <c r="I105" s="1" t="s">
        <v>20</v>
      </c>
      <c r="J105" s="1" t="s">
        <v>20</v>
      </c>
      <c r="K105" s="1" t="s">
        <v>417</v>
      </c>
      <c r="L105" s="1" t="s">
        <v>70</v>
      </c>
      <c r="M105" s="1" t="s">
        <v>417</v>
      </c>
      <c r="N105" s="1" t="s">
        <v>418</v>
      </c>
      <c r="O105" s="1" t="s">
        <v>52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23</v>
      </c>
      <c r="U105" s="1" t="s">
        <v>72</v>
      </c>
      <c r="V105" s="1" t="s">
        <v>20</v>
      </c>
      <c r="W105" s="1" t="s">
        <v>20</v>
      </c>
      <c r="X105" s="1" t="s">
        <v>20</v>
      </c>
    </row>
    <row r="106" spans="1:24">
      <c r="A106" s="1">
        <v>105</v>
      </c>
      <c r="B106" s="1" t="s">
        <v>419</v>
      </c>
      <c r="C106" s="9" t="s">
        <v>420</v>
      </c>
      <c r="D106" s="5">
        <v>45275.375</v>
      </c>
      <c r="E106" s="5">
        <v>45289.708333333299</v>
      </c>
      <c r="F106" s="1" t="s">
        <v>77</v>
      </c>
      <c r="G106" s="3">
        <v>0</v>
      </c>
      <c r="H106" s="1" t="s">
        <v>383</v>
      </c>
      <c r="I106" s="1" t="s">
        <v>20</v>
      </c>
      <c r="J106" s="1" t="s">
        <v>20</v>
      </c>
      <c r="K106" s="1" t="s">
        <v>421</v>
      </c>
      <c r="L106" s="1" t="s">
        <v>70</v>
      </c>
      <c r="M106" s="1" t="s">
        <v>421</v>
      </c>
      <c r="N106" s="1" t="s">
        <v>422</v>
      </c>
      <c r="O106" s="1" t="s">
        <v>52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23</v>
      </c>
      <c r="U106" s="1" t="s">
        <v>72</v>
      </c>
      <c r="V106" s="1" t="s">
        <v>20</v>
      </c>
      <c r="W106" s="1" t="s">
        <v>20</v>
      </c>
      <c r="X106" s="1" t="s">
        <v>20</v>
      </c>
    </row>
    <row r="107" spans="1:24">
      <c r="A107" s="1">
        <v>106</v>
      </c>
      <c r="B107" s="1" t="s">
        <v>423</v>
      </c>
      <c r="C107" s="9" t="s">
        <v>424</v>
      </c>
      <c r="D107" s="5">
        <v>45323.375</v>
      </c>
      <c r="E107" s="5">
        <v>45331.708333333299</v>
      </c>
      <c r="F107" s="1" t="s">
        <v>77</v>
      </c>
      <c r="G107" s="3">
        <v>0</v>
      </c>
      <c r="H107" s="1" t="s">
        <v>96</v>
      </c>
      <c r="I107" s="1" t="s">
        <v>20</v>
      </c>
      <c r="J107" s="1" t="s">
        <v>20</v>
      </c>
      <c r="K107" s="1" t="s">
        <v>425</v>
      </c>
      <c r="L107" s="1" t="s">
        <v>70</v>
      </c>
      <c r="M107" s="1" t="s">
        <v>425</v>
      </c>
      <c r="N107" s="1" t="s">
        <v>426</v>
      </c>
      <c r="O107" s="1" t="s">
        <v>52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23</v>
      </c>
      <c r="U107" s="1" t="s">
        <v>72</v>
      </c>
      <c r="V107" s="1" t="s">
        <v>20</v>
      </c>
      <c r="W107" s="1" t="s">
        <v>20</v>
      </c>
      <c r="X107" s="1" t="s">
        <v>20</v>
      </c>
    </row>
    <row r="108" spans="1:24">
      <c r="A108" s="2">
        <v>107</v>
      </c>
      <c r="B108" s="2" t="s">
        <v>427</v>
      </c>
      <c r="C108" s="8" t="s">
        <v>428</v>
      </c>
      <c r="D108" s="6">
        <v>45139.375</v>
      </c>
      <c r="E108" s="6">
        <v>45222.708333333299</v>
      </c>
      <c r="F108" s="2" t="s">
        <v>20</v>
      </c>
      <c r="G108" s="4">
        <v>1</v>
      </c>
      <c r="H108" s="2" t="s">
        <v>20</v>
      </c>
      <c r="I108" s="2" t="s">
        <v>20</v>
      </c>
      <c r="J108" s="2" t="s">
        <v>20</v>
      </c>
      <c r="K108" s="2" t="s">
        <v>429</v>
      </c>
      <c r="L108" s="2" t="s">
        <v>429</v>
      </c>
      <c r="M108" s="2" t="s">
        <v>70</v>
      </c>
      <c r="N108" s="2" t="s">
        <v>212</v>
      </c>
      <c r="O108" s="2" t="s">
        <v>52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23</v>
      </c>
      <c r="U108" s="2" t="s">
        <v>20</v>
      </c>
      <c r="V108" s="2" t="s">
        <v>20</v>
      </c>
      <c r="W108" s="2" t="s">
        <v>20</v>
      </c>
      <c r="X108" s="2" t="s">
        <v>20</v>
      </c>
    </row>
    <row r="109" spans="1:24">
      <c r="A109" s="1">
        <v>108</v>
      </c>
      <c r="B109" s="1" t="s">
        <v>430</v>
      </c>
      <c r="C109" s="9" t="s">
        <v>431</v>
      </c>
      <c r="D109" s="5">
        <v>45188.375</v>
      </c>
      <c r="E109" s="5">
        <v>45191.708333333299</v>
      </c>
      <c r="F109" s="1" t="s">
        <v>77</v>
      </c>
      <c r="G109" s="3">
        <v>1</v>
      </c>
      <c r="H109" s="1" t="s">
        <v>383</v>
      </c>
      <c r="I109" s="1" t="s">
        <v>20</v>
      </c>
      <c r="J109" s="1" t="s">
        <v>20</v>
      </c>
      <c r="K109" s="1" t="s">
        <v>432</v>
      </c>
      <c r="L109" s="1" t="s">
        <v>432</v>
      </c>
      <c r="M109" s="1" t="s">
        <v>70</v>
      </c>
      <c r="N109" s="1" t="s">
        <v>433</v>
      </c>
      <c r="O109" s="1" t="s">
        <v>52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23</v>
      </c>
      <c r="U109" s="1" t="s">
        <v>72</v>
      </c>
      <c r="V109" s="1" t="s">
        <v>20</v>
      </c>
      <c r="W109" s="1" t="s">
        <v>20</v>
      </c>
      <c r="X109" s="1" t="s">
        <v>20</v>
      </c>
    </row>
    <row r="110" spans="1:24">
      <c r="A110" s="1">
        <v>109</v>
      </c>
      <c r="B110" s="1" t="s">
        <v>434</v>
      </c>
      <c r="C110" s="9" t="s">
        <v>435</v>
      </c>
      <c r="D110" s="5">
        <v>45188.375</v>
      </c>
      <c r="E110" s="5">
        <v>45188.708333333299</v>
      </c>
      <c r="F110" s="1" t="s">
        <v>77</v>
      </c>
      <c r="G110" s="3">
        <v>1</v>
      </c>
      <c r="H110" s="1" t="s">
        <v>383</v>
      </c>
      <c r="I110" s="1" t="s">
        <v>20</v>
      </c>
      <c r="J110" s="1" t="s">
        <v>20</v>
      </c>
      <c r="K110" s="1" t="s">
        <v>417</v>
      </c>
      <c r="L110" s="1" t="s">
        <v>417</v>
      </c>
      <c r="M110" s="1" t="s">
        <v>70</v>
      </c>
      <c r="N110" s="1" t="s">
        <v>418</v>
      </c>
      <c r="O110" s="1" t="s">
        <v>52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23</v>
      </c>
      <c r="U110" s="1" t="s">
        <v>72</v>
      </c>
      <c r="V110" s="1" t="s">
        <v>20</v>
      </c>
      <c r="W110" s="1" t="s">
        <v>20</v>
      </c>
      <c r="X110" s="1" t="s">
        <v>20</v>
      </c>
    </row>
    <row r="111" spans="1:24">
      <c r="A111" s="1">
        <v>110</v>
      </c>
      <c r="B111" s="1" t="s">
        <v>436</v>
      </c>
      <c r="C111" s="9" t="s">
        <v>437</v>
      </c>
      <c r="D111" s="5">
        <v>45205.375</v>
      </c>
      <c r="E111" s="5">
        <v>45222.708333333299</v>
      </c>
      <c r="F111" s="1" t="s">
        <v>77</v>
      </c>
      <c r="G111" s="3">
        <v>1</v>
      </c>
      <c r="H111" s="1" t="s">
        <v>96</v>
      </c>
      <c r="I111" s="1" t="s">
        <v>20</v>
      </c>
      <c r="J111" s="1" t="s">
        <v>20</v>
      </c>
      <c r="K111" s="1" t="s">
        <v>255</v>
      </c>
      <c r="L111" s="1" t="s">
        <v>255</v>
      </c>
      <c r="M111" s="1" t="s">
        <v>70</v>
      </c>
      <c r="N111" s="1" t="s">
        <v>256</v>
      </c>
      <c r="O111" s="1" t="s">
        <v>52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23</v>
      </c>
      <c r="U111" s="1" t="s">
        <v>72</v>
      </c>
      <c r="V111" s="1" t="s">
        <v>20</v>
      </c>
      <c r="W111" s="1" t="s">
        <v>20</v>
      </c>
      <c r="X111" s="1" t="s">
        <v>20</v>
      </c>
    </row>
    <row r="112" spans="1:24">
      <c r="A112" s="1">
        <v>111</v>
      </c>
      <c r="B112" s="1" t="s">
        <v>438</v>
      </c>
      <c r="C112" s="9" t="s">
        <v>439</v>
      </c>
      <c r="D112" s="5">
        <v>45139.375</v>
      </c>
      <c r="E112" s="5">
        <v>45152.708333333299</v>
      </c>
      <c r="F112" s="1" t="s">
        <v>77</v>
      </c>
      <c r="G112" s="3">
        <v>1</v>
      </c>
      <c r="H112" s="1" t="s">
        <v>383</v>
      </c>
      <c r="I112" s="1" t="s">
        <v>20</v>
      </c>
      <c r="J112" s="1" t="s">
        <v>20</v>
      </c>
      <c r="K112" s="1" t="s">
        <v>206</v>
      </c>
      <c r="L112" s="1" t="s">
        <v>206</v>
      </c>
      <c r="M112" s="1" t="s">
        <v>70</v>
      </c>
      <c r="N112" s="1" t="s">
        <v>165</v>
      </c>
      <c r="O112" s="1" t="s">
        <v>52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23</v>
      </c>
      <c r="U112" s="1" t="s">
        <v>72</v>
      </c>
      <c r="V112" s="1" t="s">
        <v>20</v>
      </c>
      <c r="W112" s="1" t="s">
        <v>20</v>
      </c>
      <c r="X112" s="1" t="s">
        <v>20</v>
      </c>
    </row>
    <row r="113" spans="1:24">
      <c r="A113" s="2">
        <v>112</v>
      </c>
      <c r="B113" s="2" t="s">
        <v>440</v>
      </c>
      <c r="C113" s="8" t="s">
        <v>441</v>
      </c>
      <c r="D113" s="6">
        <v>45244.375</v>
      </c>
      <c r="E113" s="6">
        <v>45322.708333333299</v>
      </c>
      <c r="F113" s="2" t="s">
        <v>20</v>
      </c>
      <c r="G113" s="4">
        <v>0</v>
      </c>
      <c r="H113" s="2" t="s">
        <v>20</v>
      </c>
      <c r="I113" s="2" t="s">
        <v>20</v>
      </c>
      <c r="J113" s="2" t="s">
        <v>20</v>
      </c>
      <c r="K113" s="2" t="s">
        <v>442</v>
      </c>
      <c r="L113" s="2" t="s">
        <v>70</v>
      </c>
      <c r="M113" s="2" t="s">
        <v>442</v>
      </c>
      <c r="N113" s="2" t="s">
        <v>443</v>
      </c>
      <c r="O113" s="2" t="s">
        <v>52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23</v>
      </c>
      <c r="U113" s="2" t="s">
        <v>20</v>
      </c>
      <c r="V113" s="2" t="s">
        <v>20</v>
      </c>
      <c r="W113" s="2" t="s">
        <v>20</v>
      </c>
      <c r="X113" s="2" t="s">
        <v>20</v>
      </c>
    </row>
    <row r="114" spans="1:24">
      <c r="A114" s="1">
        <v>113</v>
      </c>
      <c r="B114" s="1" t="s">
        <v>444</v>
      </c>
      <c r="C114" s="9" t="s">
        <v>445</v>
      </c>
      <c r="D114" s="5">
        <v>45244.375</v>
      </c>
      <c r="E114" s="5">
        <v>45322.708333333299</v>
      </c>
      <c r="F114" s="1" t="s">
        <v>446</v>
      </c>
      <c r="G114" s="3">
        <v>0</v>
      </c>
      <c r="H114" s="1" t="s">
        <v>96</v>
      </c>
      <c r="I114" s="1" t="s">
        <v>20</v>
      </c>
      <c r="J114" s="1" t="s">
        <v>20</v>
      </c>
      <c r="K114" s="1" t="s">
        <v>442</v>
      </c>
      <c r="L114" s="1" t="s">
        <v>70</v>
      </c>
      <c r="M114" s="1" t="s">
        <v>442</v>
      </c>
      <c r="N114" s="1" t="s">
        <v>443</v>
      </c>
      <c r="O114" s="1" t="s">
        <v>52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23</v>
      </c>
      <c r="U114" s="1" t="s">
        <v>72</v>
      </c>
      <c r="V114" s="1" t="s">
        <v>20</v>
      </c>
      <c r="W114" s="1" t="s">
        <v>20</v>
      </c>
      <c r="X114" s="1" t="s">
        <v>20</v>
      </c>
    </row>
    <row r="115" spans="1:24">
      <c r="A115" s="2">
        <v>114</v>
      </c>
      <c r="B115" s="2" t="s">
        <v>447</v>
      </c>
      <c r="C115" s="10" t="s">
        <v>448</v>
      </c>
      <c r="D115" s="2" t="s">
        <v>20</v>
      </c>
      <c r="E115" s="2" t="s">
        <v>20</v>
      </c>
      <c r="F115" s="2" t="s">
        <v>20</v>
      </c>
      <c r="G115" s="4">
        <v>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449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23</v>
      </c>
      <c r="U115" s="2" t="s">
        <v>20</v>
      </c>
      <c r="V115" s="2" t="s">
        <v>20</v>
      </c>
      <c r="W115" s="2" t="s">
        <v>20</v>
      </c>
      <c r="X115" s="2" t="s">
        <v>20</v>
      </c>
    </row>
    <row r="116" spans="1:24">
      <c r="A116" s="2">
        <v>115</v>
      </c>
      <c r="B116" s="2" t="s">
        <v>450</v>
      </c>
      <c r="C116" s="12" t="s">
        <v>451</v>
      </c>
      <c r="D116" s="2" t="s">
        <v>20</v>
      </c>
      <c r="E116" s="2" t="s">
        <v>20</v>
      </c>
      <c r="F116" s="2" t="s">
        <v>20</v>
      </c>
      <c r="G116" s="4">
        <v>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449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23</v>
      </c>
      <c r="U116" s="2" t="s">
        <v>20</v>
      </c>
      <c r="V116" s="2" t="s">
        <v>20</v>
      </c>
      <c r="W116" s="2" t="s">
        <v>20</v>
      </c>
      <c r="X116" s="2" t="s">
        <v>20</v>
      </c>
    </row>
    <row r="117" spans="1:24">
      <c r="A117" s="1">
        <v>116</v>
      </c>
      <c r="B117" s="1" t="s">
        <v>452</v>
      </c>
      <c r="C117" s="13" t="s">
        <v>453</v>
      </c>
      <c r="D117" s="1" t="s">
        <v>20</v>
      </c>
      <c r="E117" s="1" t="s">
        <v>20</v>
      </c>
      <c r="F117" s="1" t="s">
        <v>20</v>
      </c>
      <c r="G117" s="3">
        <v>0</v>
      </c>
      <c r="H117" s="1" t="s">
        <v>96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52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23</v>
      </c>
      <c r="U117" s="1" t="s">
        <v>72</v>
      </c>
      <c r="V117" s="1" t="s">
        <v>20</v>
      </c>
      <c r="W117" s="1" t="s">
        <v>20</v>
      </c>
      <c r="X117" s="1" t="s">
        <v>20</v>
      </c>
    </row>
    <row r="118" spans="1:24">
      <c r="A118" s="1">
        <v>117</v>
      </c>
      <c r="B118" s="1" t="s">
        <v>454</v>
      </c>
      <c r="C118" s="13" t="s">
        <v>455</v>
      </c>
      <c r="D118" s="1" t="s">
        <v>20</v>
      </c>
      <c r="E118" s="1" t="s">
        <v>20</v>
      </c>
      <c r="F118" s="1" t="s">
        <v>20</v>
      </c>
      <c r="G118" s="3">
        <v>0</v>
      </c>
      <c r="H118" s="1" t="s">
        <v>96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52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23</v>
      </c>
      <c r="U118" s="1" t="s">
        <v>72</v>
      </c>
      <c r="V118" s="1" t="s">
        <v>20</v>
      </c>
      <c r="W118" s="1" t="s">
        <v>20</v>
      </c>
      <c r="X118" s="1" t="s">
        <v>20</v>
      </c>
    </row>
    <row r="119" spans="1:24">
      <c r="A119" s="1">
        <v>118</v>
      </c>
      <c r="B119" s="1" t="s">
        <v>456</v>
      </c>
      <c r="C119" s="13" t="s">
        <v>457</v>
      </c>
      <c r="D119" s="1" t="s">
        <v>20</v>
      </c>
      <c r="E119" s="1" t="s">
        <v>20</v>
      </c>
      <c r="F119" s="1" t="s">
        <v>20</v>
      </c>
      <c r="G119" s="3">
        <v>0</v>
      </c>
      <c r="H119" s="1" t="s">
        <v>96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52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23</v>
      </c>
      <c r="U119" s="1" t="s">
        <v>72</v>
      </c>
      <c r="V119" s="1" t="s">
        <v>20</v>
      </c>
      <c r="W119" s="1" t="s">
        <v>20</v>
      </c>
      <c r="X119" s="1" t="s">
        <v>20</v>
      </c>
    </row>
    <row r="120" spans="1:24">
      <c r="A120" s="2">
        <v>119</v>
      </c>
      <c r="B120" s="2" t="s">
        <v>458</v>
      </c>
      <c r="C120" s="12" t="s">
        <v>459</v>
      </c>
      <c r="D120" s="2" t="s">
        <v>20</v>
      </c>
      <c r="E120" s="2" t="s">
        <v>20</v>
      </c>
      <c r="F120" s="2" t="s">
        <v>20</v>
      </c>
      <c r="G120" s="4">
        <v>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449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23</v>
      </c>
      <c r="U120" s="2" t="s">
        <v>20</v>
      </c>
      <c r="V120" s="2" t="s">
        <v>20</v>
      </c>
      <c r="W120" s="2" t="s">
        <v>20</v>
      </c>
      <c r="X120" s="2" t="s">
        <v>20</v>
      </c>
    </row>
    <row r="121" spans="1:24">
      <c r="A121" s="1">
        <v>120</v>
      </c>
      <c r="B121" s="1" t="s">
        <v>460</v>
      </c>
      <c r="C121" s="13" t="s">
        <v>457</v>
      </c>
      <c r="D121" s="1" t="s">
        <v>20</v>
      </c>
      <c r="E121" s="1" t="s">
        <v>20</v>
      </c>
      <c r="F121" s="1" t="s">
        <v>20</v>
      </c>
      <c r="G121" s="3">
        <v>0</v>
      </c>
      <c r="H121" s="1" t="s">
        <v>96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52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23</v>
      </c>
      <c r="U121" s="1" t="s">
        <v>72</v>
      </c>
      <c r="V121" s="1" t="s">
        <v>20</v>
      </c>
      <c r="W121" s="1" t="s">
        <v>20</v>
      </c>
      <c r="X121" s="1" t="s">
        <v>20</v>
      </c>
    </row>
    <row r="122" spans="1:24">
      <c r="A122" s="1">
        <v>121</v>
      </c>
      <c r="B122" s="1" t="s">
        <v>461</v>
      </c>
      <c r="C122" s="13" t="s">
        <v>462</v>
      </c>
      <c r="D122" s="1" t="s">
        <v>20</v>
      </c>
      <c r="E122" s="1" t="s">
        <v>20</v>
      </c>
      <c r="F122" s="1" t="s">
        <v>20</v>
      </c>
      <c r="G122" s="3">
        <v>0</v>
      </c>
      <c r="H122" s="1" t="s">
        <v>96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52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23</v>
      </c>
      <c r="U122" s="1" t="s">
        <v>72</v>
      </c>
      <c r="V122" s="1" t="s">
        <v>20</v>
      </c>
      <c r="W122" s="1" t="s">
        <v>20</v>
      </c>
      <c r="X122" s="1" t="s">
        <v>20</v>
      </c>
    </row>
    <row r="123" spans="1:24">
      <c r="A123" s="1">
        <v>122</v>
      </c>
      <c r="B123" s="1" t="s">
        <v>463</v>
      </c>
      <c r="C123" s="13" t="s">
        <v>464</v>
      </c>
      <c r="D123" s="1" t="s">
        <v>20</v>
      </c>
      <c r="E123" s="1" t="s">
        <v>20</v>
      </c>
      <c r="F123" s="1" t="s">
        <v>20</v>
      </c>
      <c r="G123" s="3">
        <v>0</v>
      </c>
      <c r="H123" s="1" t="s">
        <v>96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52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23</v>
      </c>
      <c r="U123" s="1" t="s">
        <v>72</v>
      </c>
      <c r="V123" s="1" t="s">
        <v>20</v>
      </c>
      <c r="W123" s="1" t="s">
        <v>20</v>
      </c>
      <c r="X123" s="1" t="s">
        <v>20</v>
      </c>
    </row>
    <row r="124" spans="1:24">
      <c r="A124" s="1">
        <v>123</v>
      </c>
      <c r="B124" s="1" t="s">
        <v>465</v>
      </c>
      <c r="C124" s="13" t="s">
        <v>466</v>
      </c>
      <c r="D124" s="1" t="s">
        <v>20</v>
      </c>
      <c r="E124" s="1" t="s">
        <v>20</v>
      </c>
      <c r="F124" s="1" t="s">
        <v>20</v>
      </c>
      <c r="G124" s="3">
        <v>0</v>
      </c>
      <c r="H124" s="1" t="s">
        <v>96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52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23</v>
      </c>
      <c r="U124" s="1" t="s">
        <v>72</v>
      </c>
      <c r="V124" s="1" t="s">
        <v>20</v>
      </c>
      <c r="W124" s="1" t="s">
        <v>20</v>
      </c>
      <c r="X124" s="1" t="s">
        <v>20</v>
      </c>
    </row>
    <row r="125" spans="1:24">
      <c r="A125" s="2">
        <v>124</v>
      </c>
      <c r="B125" s="2" t="s">
        <v>467</v>
      </c>
      <c r="C125" s="12" t="s">
        <v>468</v>
      </c>
      <c r="D125" s="2" t="s">
        <v>20</v>
      </c>
      <c r="E125" s="2" t="s">
        <v>20</v>
      </c>
      <c r="F125" s="2" t="s">
        <v>20</v>
      </c>
      <c r="G125" s="4">
        <v>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449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23</v>
      </c>
      <c r="U125" s="2" t="s">
        <v>20</v>
      </c>
      <c r="V125" s="2" t="s">
        <v>20</v>
      </c>
      <c r="W125" s="2" t="s">
        <v>20</v>
      </c>
      <c r="X125" s="2" t="s">
        <v>20</v>
      </c>
    </row>
    <row r="126" spans="1:24">
      <c r="A126" s="1">
        <v>125</v>
      </c>
      <c r="B126" s="1" t="s">
        <v>469</v>
      </c>
      <c r="C126" s="13" t="s">
        <v>470</v>
      </c>
      <c r="D126" s="1" t="s">
        <v>20</v>
      </c>
      <c r="E126" s="1" t="s">
        <v>20</v>
      </c>
      <c r="F126" s="1" t="s">
        <v>20</v>
      </c>
      <c r="G126" s="3">
        <v>0</v>
      </c>
      <c r="H126" s="1" t="s">
        <v>96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52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23</v>
      </c>
      <c r="U126" s="1" t="s">
        <v>72</v>
      </c>
      <c r="V126" s="1" t="s">
        <v>20</v>
      </c>
      <c r="W126" s="1" t="s">
        <v>20</v>
      </c>
      <c r="X126" s="1" t="s">
        <v>20</v>
      </c>
    </row>
    <row r="127" spans="1:24">
      <c r="A127" s="1">
        <v>126</v>
      </c>
      <c r="B127" s="1" t="s">
        <v>471</v>
      </c>
      <c r="C127" s="13" t="s">
        <v>472</v>
      </c>
      <c r="D127" s="1" t="s">
        <v>20</v>
      </c>
      <c r="E127" s="1" t="s">
        <v>20</v>
      </c>
      <c r="F127" s="1" t="s">
        <v>20</v>
      </c>
      <c r="G127" s="3">
        <v>0</v>
      </c>
      <c r="H127" s="1" t="s">
        <v>96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52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23</v>
      </c>
      <c r="U127" s="1" t="s">
        <v>72</v>
      </c>
      <c r="V127" s="1" t="s">
        <v>20</v>
      </c>
      <c r="W127" s="1" t="s">
        <v>20</v>
      </c>
      <c r="X127" s="1" t="s">
        <v>20</v>
      </c>
    </row>
    <row r="128" spans="1:24">
      <c r="A128" s="2">
        <v>127</v>
      </c>
      <c r="B128" s="2" t="s">
        <v>473</v>
      </c>
      <c r="C128" s="8" t="s">
        <v>474</v>
      </c>
      <c r="D128" s="6">
        <v>45244.375</v>
      </c>
      <c r="E128" s="6">
        <v>45485.708333333299</v>
      </c>
      <c r="F128" s="2" t="s">
        <v>20</v>
      </c>
      <c r="G128" s="4">
        <v>0</v>
      </c>
      <c r="H128" s="2" t="s">
        <v>20</v>
      </c>
      <c r="I128" s="2" t="s">
        <v>20</v>
      </c>
      <c r="J128" s="2" t="s">
        <v>20</v>
      </c>
      <c r="K128" s="2" t="s">
        <v>475</v>
      </c>
      <c r="L128" s="2" t="s">
        <v>70</v>
      </c>
      <c r="M128" s="2" t="s">
        <v>475</v>
      </c>
      <c r="N128" s="2" t="s">
        <v>476</v>
      </c>
      <c r="O128" s="2" t="s">
        <v>52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23</v>
      </c>
      <c r="U128" s="2" t="s">
        <v>20</v>
      </c>
      <c r="V128" s="2" t="s">
        <v>20</v>
      </c>
      <c r="W128" s="2" t="s">
        <v>20</v>
      </c>
      <c r="X128" s="2" t="s">
        <v>20</v>
      </c>
    </row>
    <row r="129" spans="1:24">
      <c r="A129" s="2">
        <v>128</v>
      </c>
      <c r="B129" s="2" t="s">
        <v>477</v>
      </c>
      <c r="C129" s="10" t="s">
        <v>478</v>
      </c>
      <c r="D129" s="2" t="s">
        <v>20</v>
      </c>
      <c r="E129" s="2" t="s">
        <v>20</v>
      </c>
      <c r="F129" s="2" t="s">
        <v>20</v>
      </c>
      <c r="G129" s="4">
        <v>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449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23</v>
      </c>
      <c r="U129" s="2" t="s">
        <v>20</v>
      </c>
      <c r="V129" s="2" t="s">
        <v>20</v>
      </c>
      <c r="W129" s="2" t="s">
        <v>20</v>
      </c>
      <c r="X129" s="2" t="s">
        <v>20</v>
      </c>
    </row>
    <row r="130" spans="1:24">
      <c r="A130" s="1">
        <v>129</v>
      </c>
      <c r="B130" s="1" t="s">
        <v>479</v>
      </c>
      <c r="C130" s="11" t="s">
        <v>480</v>
      </c>
      <c r="D130" s="1" t="s">
        <v>20</v>
      </c>
      <c r="E130" s="1" t="s">
        <v>20</v>
      </c>
      <c r="F130" s="1" t="s">
        <v>481</v>
      </c>
      <c r="G130" s="3">
        <v>0</v>
      </c>
      <c r="H130" s="1" t="s">
        <v>96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52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23</v>
      </c>
      <c r="U130" s="1" t="s">
        <v>72</v>
      </c>
      <c r="V130" s="1" t="s">
        <v>20</v>
      </c>
      <c r="W130" s="1" t="s">
        <v>20</v>
      </c>
      <c r="X130" s="1" t="s">
        <v>20</v>
      </c>
    </row>
    <row r="131" spans="1:24">
      <c r="A131" s="1">
        <v>130</v>
      </c>
      <c r="B131" s="1" t="s">
        <v>482</v>
      </c>
      <c r="C131" s="11" t="s">
        <v>483</v>
      </c>
      <c r="D131" s="1" t="s">
        <v>20</v>
      </c>
      <c r="E131" s="1" t="s">
        <v>20</v>
      </c>
      <c r="F131" s="1" t="s">
        <v>481</v>
      </c>
      <c r="G131" s="3">
        <v>0</v>
      </c>
      <c r="H131" s="1" t="s">
        <v>96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52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23</v>
      </c>
      <c r="U131" s="1" t="s">
        <v>72</v>
      </c>
      <c r="V131" s="1" t="s">
        <v>20</v>
      </c>
      <c r="W131" s="1" t="s">
        <v>20</v>
      </c>
      <c r="X131" s="1" t="s">
        <v>20</v>
      </c>
    </row>
    <row r="132" spans="1:24">
      <c r="A132" s="1">
        <v>131</v>
      </c>
      <c r="B132" s="1" t="s">
        <v>484</v>
      </c>
      <c r="C132" s="9" t="s">
        <v>485</v>
      </c>
      <c r="D132" s="1" t="s">
        <v>20</v>
      </c>
      <c r="E132" s="1" t="s">
        <v>20</v>
      </c>
      <c r="F132" s="1" t="s">
        <v>481</v>
      </c>
      <c r="G132" s="3">
        <v>0</v>
      </c>
      <c r="H132" s="1" t="s">
        <v>96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52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23</v>
      </c>
      <c r="U132" s="1" t="s">
        <v>72</v>
      </c>
      <c r="V132" s="1" t="s">
        <v>20</v>
      </c>
      <c r="W132" s="1" t="s">
        <v>20</v>
      </c>
      <c r="X132" s="1" t="s">
        <v>20</v>
      </c>
    </row>
    <row r="133" spans="1:24">
      <c r="A133" s="1">
        <v>132</v>
      </c>
      <c r="B133" s="1" t="s">
        <v>486</v>
      </c>
      <c r="C133" s="9" t="s">
        <v>487</v>
      </c>
      <c r="D133" s="1" t="s">
        <v>20</v>
      </c>
      <c r="E133" s="1" t="s">
        <v>20</v>
      </c>
      <c r="F133" s="1" t="s">
        <v>488</v>
      </c>
      <c r="G133" s="3">
        <v>0</v>
      </c>
      <c r="H133" s="1" t="s">
        <v>96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52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23</v>
      </c>
      <c r="U133" s="1" t="s">
        <v>72</v>
      </c>
      <c r="V133" s="1" t="s">
        <v>20</v>
      </c>
      <c r="W133" s="1" t="s">
        <v>20</v>
      </c>
      <c r="X133" s="1" t="s">
        <v>20</v>
      </c>
    </row>
    <row r="134" spans="1:24">
      <c r="A134" s="1">
        <v>133</v>
      </c>
      <c r="B134" s="1" t="s">
        <v>489</v>
      </c>
      <c r="C134" s="9" t="s">
        <v>490</v>
      </c>
      <c r="D134" s="1" t="s">
        <v>20</v>
      </c>
      <c r="E134" s="1" t="s">
        <v>20</v>
      </c>
      <c r="F134" s="1" t="s">
        <v>491</v>
      </c>
      <c r="G134" s="3">
        <v>0</v>
      </c>
      <c r="H134" s="1" t="s">
        <v>96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52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23</v>
      </c>
      <c r="U134" s="1" t="s">
        <v>72</v>
      </c>
      <c r="V134" s="1" t="s">
        <v>20</v>
      </c>
      <c r="W134" s="1" t="s">
        <v>20</v>
      </c>
      <c r="X134" s="1" t="s">
        <v>20</v>
      </c>
    </row>
    <row r="135" spans="1:24">
      <c r="A135" s="1">
        <v>134</v>
      </c>
      <c r="B135" s="1" t="s">
        <v>492</v>
      </c>
      <c r="C135" s="9" t="s">
        <v>493</v>
      </c>
      <c r="D135" s="5">
        <v>45244.375</v>
      </c>
      <c r="E135" s="5">
        <v>45453.708333333299</v>
      </c>
      <c r="F135" s="1" t="s">
        <v>446</v>
      </c>
      <c r="G135" s="3">
        <v>0</v>
      </c>
      <c r="H135" s="1" t="s">
        <v>96</v>
      </c>
      <c r="I135" s="1" t="s">
        <v>20</v>
      </c>
      <c r="J135" s="1" t="s">
        <v>20</v>
      </c>
      <c r="K135" s="1" t="s">
        <v>494</v>
      </c>
      <c r="L135" s="1" t="s">
        <v>70</v>
      </c>
      <c r="M135" s="1" t="s">
        <v>494</v>
      </c>
      <c r="N135" s="1" t="s">
        <v>495</v>
      </c>
      <c r="O135" s="1" t="s">
        <v>52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23</v>
      </c>
      <c r="U135" s="1" t="s">
        <v>72</v>
      </c>
      <c r="V135" s="1" t="s">
        <v>20</v>
      </c>
      <c r="W135" s="1" t="s">
        <v>20</v>
      </c>
      <c r="X135" s="1" t="s">
        <v>20</v>
      </c>
    </row>
    <row r="136" spans="1:24">
      <c r="A136" s="1">
        <v>135</v>
      </c>
      <c r="B136" s="1" t="s">
        <v>496</v>
      </c>
      <c r="C136" s="9" t="s">
        <v>497</v>
      </c>
      <c r="D136" s="1" t="s">
        <v>20</v>
      </c>
      <c r="E136" s="1" t="s">
        <v>20</v>
      </c>
      <c r="F136" s="1" t="s">
        <v>481</v>
      </c>
      <c r="G136" s="3">
        <v>0</v>
      </c>
      <c r="H136" s="1" t="s">
        <v>96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52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23</v>
      </c>
      <c r="U136" s="1" t="s">
        <v>72</v>
      </c>
      <c r="V136" s="1" t="s">
        <v>20</v>
      </c>
      <c r="W136" s="1" t="s">
        <v>20</v>
      </c>
      <c r="X136" s="1" t="s">
        <v>20</v>
      </c>
    </row>
    <row r="137" spans="1:24">
      <c r="A137" s="1">
        <v>136</v>
      </c>
      <c r="B137" s="1" t="s">
        <v>498</v>
      </c>
      <c r="C137" s="9" t="s">
        <v>499</v>
      </c>
      <c r="D137" s="5">
        <v>45244.375</v>
      </c>
      <c r="E137" s="5">
        <v>45453.708333333299</v>
      </c>
      <c r="F137" s="1" t="s">
        <v>446</v>
      </c>
      <c r="G137" s="3">
        <v>0</v>
      </c>
      <c r="H137" s="1" t="s">
        <v>96</v>
      </c>
      <c r="I137" s="1" t="s">
        <v>20</v>
      </c>
      <c r="J137" s="1" t="s">
        <v>20</v>
      </c>
      <c r="K137" s="1" t="s">
        <v>494</v>
      </c>
      <c r="L137" s="1" t="s">
        <v>70</v>
      </c>
      <c r="M137" s="1" t="s">
        <v>494</v>
      </c>
      <c r="N137" s="1" t="s">
        <v>495</v>
      </c>
      <c r="O137" s="1" t="s">
        <v>52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23</v>
      </c>
      <c r="U137" s="1" t="s">
        <v>72</v>
      </c>
      <c r="V137" s="1" t="s">
        <v>20</v>
      </c>
      <c r="W137" s="1" t="s">
        <v>20</v>
      </c>
      <c r="X137" s="1" t="s">
        <v>20</v>
      </c>
    </row>
    <row r="138" spans="1:24">
      <c r="A138" s="1">
        <v>137</v>
      </c>
      <c r="B138" s="1" t="s">
        <v>500</v>
      </c>
      <c r="C138" s="9" t="s">
        <v>501</v>
      </c>
      <c r="D138" s="5">
        <v>45244.375</v>
      </c>
      <c r="E138" s="5">
        <v>45394.708333333299</v>
      </c>
      <c r="F138" s="1" t="s">
        <v>446</v>
      </c>
      <c r="G138" s="3">
        <v>0</v>
      </c>
      <c r="H138" s="1" t="s">
        <v>96</v>
      </c>
      <c r="I138" s="1" t="s">
        <v>20</v>
      </c>
      <c r="J138" s="1" t="s">
        <v>20</v>
      </c>
      <c r="K138" s="1" t="s">
        <v>502</v>
      </c>
      <c r="L138" s="1" t="s">
        <v>70</v>
      </c>
      <c r="M138" s="1" t="s">
        <v>502</v>
      </c>
      <c r="N138" s="1" t="s">
        <v>225</v>
      </c>
      <c r="O138" s="1" t="s">
        <v>52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23</v>
      </c>
      <c r="U138" s="1" t="s">
        <v>72</v>
      </c>
      <c r="V138" s="1" t="s">
        <v>20</v>
      </c>
      <c r="W138" s="1" t="s">
        <v>20</v>
      </c>
      <c r="X138" s="1" t="s">
        <v>20</v>
      </c>
    </row>
    <row r="139" spans="1:24">
      <c r="A139" s="2">
        <v>138</v>
      </c>
      <c r="B139" s="2" t="s">
        <v>503</v>
      </c>
      <c r="C139" s="10" t="s">
        <v>504</v>
      </c>
      <c r="D139" s="6">
        <v>45244.375</v>
      </c>
      <c r="E139" s="6">
        <v>45453.708333333299</v>
      </c>
      <c r="F139" s="2" t="s">
        <v>20</v>
      </c>
      <c r="G139" s="4">
        <v>0</v>
      </c>
      <c r="H139" s="2" t="s">
        <v>20</v>
      </c>
      <c r="I139" s="2" t="s">
        <v>20</v>
      </c>
      <c r="J139" s="2" t="s">
        <v>20</v>
      </c>
      <c r="K139" s="2" t="s">
        <v>505</v>
      </c>
      <c r="L139" s="2" t="s">
        <v>70</v>
      </c>
      <c r="M139" s="2" t="s">
        <v>505</v>
      </c>
      <c r="N139" s="2" t="s">
        <v>495</v>
      </c>
      <c r="O139" s="2" t="s">
        <v>52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23</v>
      </c>
      <c r="U139" s="2" t="s">
        <v>20</v>
      </c>
      <c r="V139" s="2" t="s">
        <v>20</v>
      </c>
      <c r="W139" s="2" t="s">
        <v>20</v>
      </c>
      <c r="X139" s="2" t="s">
        <v>20</v>
      </c>
    </row>
    <row r="140" spans="1:24">
      <c r="A140" s="1">
        <v>139</v>
      </c>
      <c r="B140" s="1" t="s">
        <v>506</v>
      </c>
      <c r="C140" s="11" t="s">
        <v>507</v>
      </c>
      <c r="D140" s="5">
        <v>45244.375</v>
      </c>
      <c r="E140" s="5">
        <v>45453.708333333299</v>
      </c>
      <c r="F140" s="1" t="s">
        <v>446</v>
      </c>
      <c r="G140" s="3">
        <v>0</v>
      </c>
      <c r="H140" s="1" t="s">
        <v>96</v>
      </c>
      <c r="I140" s="1" t="s">
        <v>20</v>
      </c>
      <c r="J140" s="1" t="s">
        <v>20</v>
      </c>
      <c r="K140" s="1" t="s">
        <v>494</v>
      </c>
      <c r="L140" s="1" t="s">
        <v>70</v>
      </c>
      <c r="M140" s="1" t="s">
        <v>494</v>
      </c>
      <c r="N140" s="1" t="s">
        <v>495</v>
      </c>
      <c r="O140" s="1" t="s">
        <v>52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23</v>
      </c>
      <c r="U140" s="1" t="s">
        <v>72</v>
      </c>
      <c r="V140" s="1" t="s">
        <v>20</v>
      </c>
      <c r="W140" s="1" t="s">
        <v>20</v>
      </c>
      <c r="X140" s="1" t="s">
        <v>20</v>
      </c>
    </row>
    <row r="141" spans="1:24">
      <c r="A141" s="1">
        <v>140</v>
      </c>
      <c r="B141" s="1" t="s">
        <v>508</v>
      </c>
      <c r="C141" s="11" t="s">
        <v>509</v>
      </c>
      <c r="D141" s="5">
        <v>45244.375</v>
      </c>
      <c r="E141" s="5">
        <v>45453.708333333299</v>
      </c>
      <c r="F141" s="1" t="s">
        <v>446</v>
      </c>
      <c r="G141" s="3">
        <v>0</v>
      </c>
      <c r="H141" s="1" t="s">
        <v>96</v>
      </c>
      <c r="I141" s="1" t="s">
        <v>20</v>
      </c>
      <c r="J141" s="1" t="s">
        <v>20</v>
      </c>
      <c r="K141" s="1" t="s">
        <v>494</v>
      </c>
      <c r="L141" s="1" t="s">
        <v>70</v>
      </c>
      <c r="M141" s="1" t="s">
        <v>494</v>
      </c>
      <c r="N141" s="1" t="s">
        <v>495</v>
      </c>
      <c r="O141" s="1" t="s">
        <v>52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23</v>
      </c>
      <c r="U141" s="1" t="s">
        <v>72</v>
      </c>
      <c r="V141" s="1" t="s">
        <v>20</v>
      </c>
      <c r="W141" s="1" t="s">
        <v>20</v>
      </c>
      <c r="X141" s="1" t="s">
        <v>20</v>
      </c>
    </row>
    <row r="142" spans="1:24">
      <c r="A142" s="1">
        <v>141</v>
      </c>
      <c r="B142" s="1" t="s">
        <v>510</v>
      </c>
      <c r="C142" s="9" t="s">
        <v>511</v>
      </c>
      <c r="D142" s="5">
        <v>45244.375</v>
      </c>
      <c r="E142" s="5">
        <v>45393.708333333299</v>
      </c>
      <c r="F142" s="1" t="s">
        <v>446</v>
      </c>
      <c r="G142" s="3">
        <v>0</v>
      </c>
      <c r="H142" s="1" t="s">
        <v>96</v>
      </c>
      <c r="I142" s="1" t="s">
        <v>20</v>
      </c>
      <c r="J142" s="1" t="s">
        <v>20</v>
      </c>
      <c r="K142" s="1" t="s">
        <v>512</v>
      </c>
      <c r="L142" s="1" t="s">
        <v>70</v>
      </c>
      <c r="M142" s="1" t="s">
        <v>512</v>
      </c>
      <c r="N142" s="1" t="s">
        <v>312</v>
      </c>
      <c r="O142" s="1" t="s">
        <v>52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23</v>
      </c>
      <c r="U142" s="1" t="s">
        <v>72</v>
      </c>
      <c r="V142" s="1" t="s">
        <v>20</v>
      </c>
      <c r="W142" s="1" t="s">
        <v>20</v>
      </c>
      <c r="X142" s="1" t="s">
        <v>20</v>
      </c>
    </row>
    <row r="143" spans="1:24">
      <c r="A143" s="1">
        <v>142</v>
      </c>
      <c r="B143" s="1" t="s">
        <v>513</v>
      </c>
      <c r="C143" s="9" t="s">
        <v>514</v>
      </c>
      <c r="D143" s="5">
        <v>45244.375</v>
      </c>
      <c r="E143" s="5">
        <v>45393.708333333299</v>
      </c>
      <c r="F143" s="1" t="s">
        <v>446</v>
      </c>
      <c r="G143" s="3">
        <v>0</v>
      </c>
      <c r="H143" s="1" t="s">
        <v>96</v>
      </c>
      <c r="I143" s="1" t="s">
        <v>20</v>
      </c>
      <c r="J143" s="1" t="s">
        <v>20</v>
      </c>
      <c r="K143" s="1" t="s">
        <v>512</v>
      </c>
      <c r="L143" s="1" t="s">
        <v>70</v>
      </c>
      <c r="M143" s="1" t="s">
        <v>512</v>
      </c>
      <c r="N143" s="1" t="s">
        <v>312</v>
      </c>
      <c r="O143" s="1" t="s">
        <v>52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23</v>
      </c>
      <c r="U143" s="1" t="s">
        <v>72</v>
      </c>
      <c r="V143" s="1" t="s">
        <v>20</v>
      </c>
      <c r="W143" s="1" t="s">
        <v>20</v>
      </c>
      <c r="X143" s="1" t="s">
        <v>20</v>
      </c>
    </row>
    <row r="144" spans="1:24">
      <c r="A144" s="1">
        <v>143</v>
      </c>
      <c r="B144" s="1" t="s">
        <v>515</v>
      </c>
      <c r="C144" s="9" t="s">
        <v>516</v>
      </c>
      <c r="D144" s="5">
        <v>45244.375</v>
      </c>
      <c r="E144" s="5">
        <v>45453.708333333299</v>
      </c>
      <c r="F144" s="1" t="s">
        <v>446</v>
      </c>
      <c r="G144" s="3">
        <v>0</v>
      </c>
      <c r="H144" s="1" t="s">
        <v>96</v>
      </c>
      <c r="I144" s="1" t="s">
        <v>20</v>
      </c>
      <c r="J144" s="1" t="s">
        <v>20</v>
      </c>
      <c r="K144" s="1" t="s">
        <v>494</v>
      </c>
      <c r="L144" s="1" t="s">
        <v>70</v>
      </c>
      <c r="M144" s="1" t="s">
        <v>494</v>
      </c>
      <c r="N144" s="1" t="s">
        <v>495</v>
      </c>
      <c r="O144" s="1" t="s">
        <v>52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23</v>
      </c>
      <c r="U144" s="1" t="s">
        <v>72</v>
      </c>
      <c r="V144" s="1" t="s">
        <v>20</v>
      </c>
      <c r="W144" s="1" t="s">
        <v>20</v>
      </c>
      <c r="X144" s="1" t="s">
        <v>20</v>
      </c>
    </row>
    <row r="145" spans="1:24">
      <c r="A145" s="1">
        <v>144</v>
      </c>
      <c r="B145" s="1" t="s">
        <v>517</v>
      </c>
      <c r="C145" s="9" t="s">
        <v>518</v>
      </c>
      <c r="D145" s="5">
        <v>45244.375</v>
      </c>
      <c r="E145" s="5">
        <v>45485.708333333299</v>
      </c>
      <c r="F145" s="1" t="s">
        <v>446</v>
      </c>
      <c r="G145" s="3">
        <v>0</v>
      </c>
      <c r="H145" s="1" t="s">
        <v>96</v>
      </c>
      <c r="I145" s="1" t="s">
        <v>20</v>
      </c>
      <c r="J145" s="1" t="s">
        <v>20</v>
      </c>
      <c r="K145" s="1" t="s">
        <v>192</v>
      </c>
      <c r="L145" s="1" t="s">
        <v>70</v>
      </c>
      <c r="M145" s="1" t="s">
        <v>192</v>
      </c>
      <c r="N145" s="1" t="s">
        <v>476</v>
      </c>
      <c r="O145" s="1" t="s">
        <v>52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23</v>
      </c>
      <c r="U145" s="1" t="s">
        <v>72</v>
      </c>
      <c r="V145" s="1" t="s">
        <v>20</v>
      </c>
      <c r="W145" s="1" t="s">
        <v>20</v>
      </c>
      <c r="X145" s="1" t="s">
        <v>20</v>
      </c>
    </row>
    <row r="146" spans="1:24">
      <c r="A146" s="2">
        <v>145</v>
      </c>
      <c r="B146" s="2" t="s">
        <v>519</v>
      </c>
      <c r="C146" s="2" t="s">
        <v>520</v>
      </c>
      <c r="D146" s="6">
        <v>45139.375</v>
      </c>
      <c r="E146" s="6">
        <v>46020.708333333299</v>
      </c>
      <c r="F146" s="2" t="s">
        <v>20</v>
      </c>
      <c r="G146" s="4">
        <v>0.17</v>
      </c>
      <c r="H146" s="2" t="s">
        <v>20</v>
      </c>
      <c r="I146" s="2" t="s">
        <v>20</v>
      </c>
      <c r="J146" s="2" t="s">
        <v>20</v>
      </c>
      <c r="K146" s="2" t="s">
        <v>521</v>
      </c>
      <c r="L146" s="2" t="s">
        <v>522</v>
      </c>
      <c r="M146" s="2" t="s">
        <v>523</v>
      </c>
      <c r="N146" s="2" t="s">
        <v>524</v>
      </c>
      <c r="O146" s="2" t="s">
        <v>52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23</v>
      </c>
      <c r="U146" s="2" t="s">
        <v>20</v>
      </c>
      <c r="V146" s="2" t="s">
        <v>20</v>
      </c>
      <c r="W146" s="2" t="s">
        <v>20</v>
      </c>
      <c r="X146" s="2" t="s">
        <v>20</v>
      </c>
    </row>
    <row r="147" spans="1:24">
      <c r="A147" s="2">
        <v>146</v>
      </c>
      <c r="B147" s="2" t="s">
        <v>525</v>
      </c>
      <c r="C147" s="8" t="s">
        <v>526</v>
      </c>
      <c r="D147" s="6">
        <v>45139.375</v>
      </c>
      <c r="E147" s="6">
        <v>45289.708333333299</v>
      </c>
      <c r="F147" s="2" t="s">
        <v>20</v>
      </c>
      <c r="G147" s="4">
        <v>0.66</v>
      </c>
      <c r="H147" s="2" t="s">
        <v>20</v>
      </c>
      <c r="I147" s="2" t="s">
        <v>20</v>
      </c>
      <c r="J147" s="2" t="s">
        <v>20</v>
      </c>
      <c r="K147" s="2" t="s">
        <v>527</v>
      </c>
      <c r="L147" s="2" t="s">
        <v>528</v>
      </c>
      <c r="M147" s="2" t="s">
        <v>529</v>
      </c>
      <c r="N147" s="2" t="s">
        <v>225</v>
      </c>
      <c r="O147" s="2" t="s">
        <v>52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530</v>
      </c>
      <c r="U147" s="2" t="s">
        <v>20</v>
      </c>
      <c r="V147" s="2" t="s">
        <v>20</v>
      </c>
      <c r="W147" s="2" t="s">
        <v>20</v>
      </c>
      <c r="X147" s="2" t="s">
        <v>20</v>
      </c>
    </row>
    <row r="148" spans="1:24">
      <c r="A148" s="1">
        <v>147</v>
      </c>
      <c r="B148" s="1" t="s">
        <v>531</v>
      </c>
      <c r="C148" s="9" t="s">
        <v>532</v>
      </c>
      <c r="D148" s="5">
        <v>45139.375</v>
      </c>
      <c r="E148" s="5">
        <v>45260.708333333299</v>
      </c>
      <c r="F148" s="1" t="s">
        <v>86</v>
      </c>
      <c r="G148" s="3">
        <v>1</v>
      </c>
      <c r="H148" s="1" t="s">
        <v>96</v>
      </c>
      <c r="I148" s="1" t="s">
        <v>20</v>
      </c>
      <c r="J148" s="1" t="s">
        <v>20</v>
      </c>
      <c r="K148" s="1" t="s">
        <v>69</v>
      </c>
      <c r="L148" s="1" t="s">
        <v>69</v>
      </c>
      <c r="M148" s="1" t="s">
        <v>70</v>
      </c>
      <c r="N148" s="1" t="s">
        <v>533</v>
      </c>
      <c r="O148" s="1" t="s">
        <v>52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23</v>
      </c>
      <c r="U148" s="1" t="s">
        <v>72</v>
      </c>
      <c r="V148" s="1" t="s">
        <v>20</v>
      </c>
      <c r="W148" s="1" t="s">
        <v>20</v>
      </c>
      <c r="X148" s="1" t="s">
        <v>20</v>
      </c>
    </row>
    <row r="149" spans="1:24">
      <c r="A149" s="1">
        <v>148</v>
      </c>
      <c r="B149" s="1" t="s">
        <v>534</v>
      </c>
      <c r="C149" s="9" t="s">
        <v>535</v>
      </c>
      <c r="D149" s="5">
        <v>45139.375</v>
      </c>
      <c r="E149" s="5">
        <v>45260.708333333299</v>
      </c>
      <c r="F149" s="1" t="s">
        <v>488</v>
      </c>
      <c r="G149" s="3">
        <v>0.5</v>
      </c>
      <c r="H149" s="1" t="s">
        <v>96</v>
      </c>
      <c r="I149" s="1" t="s">
        <v>20</v>
      </c>
      <c r="J149" s="1" t="s">
        <v>20</v>
      </c>
      <c r="K149" s="1" t="s">
        <v>182</v>
      </c>
      <c r="L149" s="1" t="s">
        <v>89</v>
      </c>
      <c r="M149" s="1" t="s">
        <v>89</v>
      </c>
      <c r="N149" s="1" t="s">
        <v>533</v>
      </c>
      <c r="O149" s="1" t="s">
        <v>52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530</v>
      </c>
      <c r="U149" s="1" t="s">
        <v>72</v>
      </c>
      <c r="V149" s="1" t="s">
        <v>20</v>
      </c>
      <c r="W149" s="1" t="s">
        <v>20</v>
      </c>
      <c r="X149" s="1" t="s">
        <v>20</v>
      </c>
    </row>
    <row r="150" spans="1:24">
      <c r="A150" s="1">
        <v>149</v>
      </c>
      <c r="B150" s="1" t="s">
        <v>536</v>
      </c>
      <c r="C150" s="9" t="s">
        <v>537</v>
      </c>
      <c r="D150" s="5">
        <v>45139.375</v>
      </c>
      <c r="E150" s="5">
        <v>45260.708333333299</v>
      </c>
      <c r="F150" s="1" t="s">
        <v>488</v>
      </c>
      <c r="G150" s="3">
        <v>0.5</v>
      </c>
      <c r="H150" s="1" t="s">
        <v>96</v>
      </c>
      <c r="I150" s="1" t="s">
        <v>20</v>
      </c>
      <c r="J150" s="1" t="s">
        <v>20</v>
      </c>
      <c r="K150" s="1" t="s">
        <v>182</v>
      </c>
      <c r="L150" s="1" t="s">
        <v>89</v>
      </c>
      <c r="M150" s="1" t="s">
        <v>89</v>
      </c>
      <c r="N150" s="1" t="s">
        <v>533</v>
      </c>
      <c r="O150" s="1" t="s">
        <v>52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530</v>
      </c>
      <c r="U150" s="1" t="s">
        <v>72</v>
      </c>
      <c r="V150" s="1" t="s">
        <v>20</v>
      </c>
      <c r="W150" s="1" t="s">
        <v>20</v>
      </c>
      <c r="X150" s="1" t="s">
        <v>20</v>
      </c>
    </row>
    <row r="151" spans="1:24">
      <c r="A151" s="1">
        <v>150</v>
      </c>
      <c r="B151" s="1" t="s">
        <v>538</v>
      </c>
      <c r="C151" s="9" t="s">
        <v>539</v>
      </c>
      <c r="D151" s="5">
        <v>45279.375</v>
      </c>
      <c r="E151" s="5">
        <v>45289.708333333299</v>
      </c>
      <c r="F151" s="1" t="s">
        <v>540</v>
      </c>
      <c r="G151" s="3">
        <v>0.5</v>
      </c>
      <c r="H151" s="1" t="s">
        <v>96</v>
      </c>
      <c r="I151" s="1" t="s">
        <v>20</v>
      </c>
      <c r="J151" s="1" t="s">
        <v>20</v>
      </c>
      <c r="K151" s="1" t="s">
        <v>541</v>
      </c>
      <c r="L151" s="1" t="s">
        <v>542</v>
      </c>
      <c r="M151" s="1" t="s">
        <v>542</v>
      </c>
      <c r="N151" s="1" t="s">
        <v>543</v>
      </c>
      <c r="O151" s="1" t="s">
        <v>52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530</v>
      </c>
      <c r="U151" s="1" t="s">
        <v>72</v>
      </c>
      <c r="V151" s="1" t="s">
        <v>20</v>
      </c>
      <c r="W151" s="1" t="s">
        <v>20</v>
      </c>
      <c r="X151" s="1" t="s">
        <v>20</v>
      </c>
    </row>
    <row r="152" spans="1:24">
      <c r="A152" s="2">
        <v>151</v>
      </c>
      <c r="B152" s="2" t="s">
        <v>544</v>
      </c>
      <c r="C152" s="8" t="s">
        <v>545</v>
      </c>
      <c r="D152" s="6">
        <v>45139.375</v>
      </c>
      <c r="E152" s="6">
        <v>45427.708333333299</v>
      </c>
      <c r="F152" s="2" t="s">
        <v>20</v>
      </c>
      <c r="G152" s="4">
        <v>0.33</v>
      </c>
      <c r="H152" s="2" t="s">
        <v>20</v>
      </c>
      <c r="I152" s="2" t="s">
        <v>20</v>
      </c>
      <c r="J152" s="2" t="s">
        <v>20</v>
      </c>
      <c r="K152" s="2" t="s">
        <v>546</v>
      </c>
      <c r="L152" s="2" t="s">
        <v>547</v>
      </c>
      <c r="M152" s="2" t="s">
        <v>548</v>
      </c>
      <c r="N152" s="2" t="s">
        <v>549</v>
      </c>
      <c r="O152" s="2" t="s">
        <v>52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23</v>
      </c>
      <c r="U152" s="2" t="s">
        <v>20</v>
      </c>
      <c r="V152" s="2" t="s">
        <v>20</v>
      </c>
      <c r="W152" s="2" t="s">
        <v>20</v>
      </c>
      <c r="X152" s="2" t="s">
        <v>20</v>
      </c>
    </row>
    <row r="153" spans="1:24">
      <c r="A153" s="2">
        <v>152</v>
      </c>
      <c r="B153" s="2" t="s">
        <v>550</v>
      </c>
      <c r="C153" s="10" t="s">
        <v>551</v>
      </c>
      <c r="D153" s="6">
        <v>45139.375</v>
      </c>
      <c r="E153" s="6">
        <v>45139.708333333299</v>
      </c>
      <c r="F153" s="2" t="s">
        <v>20</v>
      </c>
      <c r="G153" s="4">
        <v>1</v>
      </c>
      <c r="H153" s="2" t="s">
        <v>20</v>
      </c>
      <c r="I153" s="2" t="s">
        <v>20</v>
      </c>
      <c r="J153" s="2" t="s">
        <v>20</v>
      </c>
      <c r="K153" s="2" t="s">
        <v>406</v>
      </c>
      <c r="L153" s="2" t="s">
        <v>406</v>
      </c>
      <c r="M153" s="2" t="s">
        <v>70</v>
      </c>
      <c r="N153" s="2" t="s">
        <v>418</v>
      </c>
      <c r="O153" s="2" t="s">
        <v>52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23</v>
      </c>
      <c r="U153" s="2" t="s">
        <v>20</v>
      </c>
      <c r="V153" s="2" t="s">
        <v>20</v>
      </c>
      <c r="W153" s="2" t="s">
        <v>20</v>
      </c>
      <c r="X153" s="2" t="s">
        <v>20</v>
      </c>
    </row>
    <row r="154" spans="1:24">
      <c r="A154" s="1">
        <v>153</v>
      </c>
      <c r="B154" s="1" t="s">
        <v>552</v>
      </c>
      <c r="C154" s="11" t="s">
        <v>553</v>
      </c>
      <c r="D154" s="5">
        <v>45139.375</v>
      </c>
      <c r="E154" s="5">
        <v>45139.708333333299</v>
      </c>
      <c r="F154" s="1" t="s">
        <v>86</v>
      </c>
      <c r="G154" s="3">
        <v>1</v>
      </c>
      <c r="H154" s="1" t="s">
        <v>96</v>
      </c>
      <c r="I154" s="1" t="s">
        <v>20</v>
      </c>
      <c r="J154" s="1" t="s">
        <v>20</v>
      </c>
      <c r="K154" s="1" t="s">
        <v>417</v>
      </c>
      <c r="L154" s="1" t="s">
        <v>417</v>
      </c>
      <c r="M154" s="1" t="s">
        <v>70</v>
      </c>
      <c r="N154" s="1" t="s">
        <v>418</v>
      </c>
      <c r="O154" s="1" t="s">
        <v>52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23</v>
      </c>
      <c r="U154" s="1" t="s">
        <v>72</v>
      </c>
      <c r="V154" s="1" t="s">
        <v>20</v>
      </c>
      <c r="W154" s="1" t="s">
        <v>20</v>
      </c>
      <c r="X154" s="1" t="s">
        <v>20</v>
      </c>
    </row>
    <row r="155" spans="1:24">
      <c r="A155" s="1">
        <v>154</v>
      </c>
      <c r="B155" s="1" t="s">
        <v>554</v>
      </c>
      <c r="C155" s="11" t="s">
        <v>555</v>
      </c>
      <c r="D155" s="5">
        <v>45139.375</v>
      </c>
      <c r="E155" s="5">
        <v>45139.708333333299</v>
      </c>
      <c r="F155" s="1" t="s">
        <v>86</v>
      </c>
      <c r="G155" s="3">
        <v>1</v>
      </c>
      <c r="H155" s="1" t="s">
        <v>96</v>
      </c>
      <c r="I155" s="1" t="s">
        <v>20</v>
      </c>
      <c r="J155" s="1" t="s">
        <v>20</v>
      </c>
      <c r="K155" s="1" t="s">
        <v>417</v>
      </c>
      <c r="L155" s="1" t="s">
        <v>417</v>
      </c>
      <c r="M155" s="1" t="s">
        <v>70</v>
      </c>
      <c r="N155" s="1" t="s">
        <v>418</v>
      </c>
      <c r="O155" s="1" t="s">
        <v>52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23</v>
      </c>
      <c r="U155" s="1" t="s">
        <v>72</v>
      </c>
      <c r="V155" s="1" t="s">
        <v>20</v>
      </c>
      <c r="W155" s="1" t="s">
        <v>20</v>
      </c>
      <c r="X155" s="1" t="s">
        <v>20</v>
      </c>
    </row>
    <row r="156" spans="1:24">
      <c r="A156" s="1">
        <v>155</v>
      </c>
      <c r="B156" s="1" t="s">
        <v>556</v>
      </c>
      <c r="C156" s="11" t="s">
        <v>557</v>
      </c>
      <c r="D156" s="5">
        <v>45139.375</v>
      </c>
      <c r="E156" s="5">
        <v>45139.708333333299</v>
      </c>
      <c r="F156" s="1" t="s">
        <v>86</v>
      </c>
      <c r="G156" s="3">
        <v>1</v>
      </c>
      <c r="H156" s="1" t="s">
        <v>96</v>
      </c>
      <c r="I156" s="1" t="s">
        <v>20</v>
      </c>
      <c r="J156" s="1" t="s">
        <v>20</v>
      </c>
      <c r="K156" s="1" t="s">
        <v>417</v>
      </c>
      <c r="L156" s="1" t="s">
        <v>417</v>
      </c>
      <c r="M156" s="1" t="s">
        <v>70</v>
      </c>
      <c r="N156" s="1" t="s">
        <v>418</v>
      </c>
      <c r="O156" s="1" t="s">
        <v>52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23</v>
      </c>
      <c r="U156" s="1" t="s">
        <v>72</v>
      </c>
      <c r="V156" s="1" t="s">
        <v>20</v>
      </c>
      <c r="W156" s="1" t="s">
        <v>20</v>
      </c>
      <c r="X156" s="1" t="s">
        <v>20</v>
      </c>
    </row>
    <row r="157" spans="1:24">
      <c r="A157" s="2">
        <v>156</v>
      </c>
      <c r="B157" s="2" t="s">
        <v>558</v>
      </c>
      <c r="C157" s="10" t="s">
        <v>559</v>
      </c>
      <c r="D157" s="6">
        <v>45139.375</v>
      </c>
      <c r="E157" s="6">
        <v>45139.708333333299</v>
      </c>
      <c r="F157" s="2" t="s">
        <v>20</v>
      </c>
      <c r="G157" s="4">
        <v>1</v>
      </c>
      <c r="H157" s="2" t="s">
        <v>20</v>
      </c>
      <c r="I157" s="2" t="s">
        <v>20</v>
      </c>
      <c r="J157" s="2" t="s">
        <v>20</v>
      </c>
      <c r="K157" s="2" t="s">
        <v>406</v>
      </c>
      <c r="L157" s="2" t="s">
        <v>406</v>
      </c>
      <c r="M157" s="2" t="s">
        <v>70</v>
      </c>
      <c r="N157" s="2" t="s">
        <v>418</v>
      </c>
      <c r="O157" s="2" t="s">
        <v>52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23</v>
      </c>
      <c r="U157" s="2" t="s">
        <v>20</v>
      </c>
      <c r="V157" s="2" t="s">
        <v>20</v>
      </c>
      <c r="W157" s="2" t="s">
        <v>20</v>
      </c>
      <c r="X157" s="2" t="s">
        <v>20</v>
      </c>
    </row>
    <row r="158" spans="1:24">
      <c r="A158" s="1">
        <v>157</v>
      </c>
      <c r="B158" s="1" t="s">
        <v>560</v>
      </c>
      <c r="C158" s="11" t="s">
        <v>553</v>
      </c>
      <c r="D158" s="5">
        <v>45139.375</v>
      </c>
      <c r="E158" s="5">
        <v>45139.708333333299</v>
      </c>
      <c r="F158" s="1" t="s">
        <v>86</v>
      </c>
      <c r="G158" s="3">
        <v>1</v>
      </c>
      <c r="H158" s="1" t="s">
        <v>96</v>
      </c>
      <c r="I158" s="1" t="s">
        <v>20</v>
      </c>
      <c r="J158" s="1" t="s">
        <v>20</v>
      </c>
      <c r="K158" s="1" t="s">
        <v>417</v>
      </c>
      <c r="L158" s="1" t="s">
        <v>417</v>
      </c>
      <c r="M158" s="1" t="s">
        <v>70</v>
      </c>
      <c r="N158" s="1" t="s">
        <v>418</v>
      </c>
      <c r="O158" s="1" t="s">
        <v>52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23</v>
      </c>
      <c r="U158" s="1" t="s">
        <v>72</v>
      </c>
      <c r="V158" s="1" t="s">
        <v>20</v>
      </c>
      <c r="W158" s="1" t="s">
        <v>20</v>
      </c>
      <c r="X158" s="1" t="s">
        <v>20</v>
      </c>
    </row>
    <row r="159" spans="1:24">
      <c r="A159" s="1">
        <v>158</v>
      </c>
      <c r="B159" s="1" t="s">
        <v>561</v>
      </c>
      <c r="C159" s="11" t="s">
        <v>555</v>
      </c>
      <c r="D159" s="5">
        <v>45139.375</v>
      </c>
      <c r="E159" s="5">
        <v>45139.708333333299</v>
      </c>
      <c r="F159" s="1" t="s">
        <v>86</v>
      </c>
      <c r="G159" s="3">
        <v>1</v>
      </c>
      <c r="H159" s="1" t="s">
        <v>96</v>
      </c>
      <c r="I159" s="1" t="s">
        <v>20</v>
      </c>
      <c r="J159" s="1" t="s">
        <v>20</v>
      </c>
      <c r="K159" s="1" t="s">
        <v>417</v>
      </c>
      <c r="L159" s="1" t="s">
        <v>417</v>
      </c>
      <c r="M159" s="1" t="s">
        <v>70</v>
      </c>
      <c r="N159" s="1" t="s">
        <v>418</v>
      </c>
      <c r="O159" s="1" t="s">
        <v>52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23</v>
      </c>
      <c r="U159" s="1" t="s">
        <v>72</v>
      </c>
      <c r="V159" s="1" t="s">
        <v>20</v>
      </c>
      <c r="W159" s="1" t="s">
        <v>20</v>
      </c>
      <c r="X159" s="1" t="s">
        <v>20</v>
      </c>
    </row>
    <row r="160" spans="1:24">
      <c r="A160" s="1">
        <v>159</v>
      </c>
      <c r="B160" s="1" t="s">
        <v>562</v>
      </c>
      <c r="C160" s="11" t="s">
        <v>557</v>
      </c>
      <c r="D160" s="5">
        <v>45139.375</v>
      </c>
      <c r="E160" s="5">
        <v>45139.708333333299</v>
      </c>
      <c r="F160" s="1" t="s">
        <v>86</v>
      </c>
      <c r="G160" s="3">
        <v>1</v>
      </c>
      <c r="H160" s="1" t="s">
        <v>96</v>
      </c>
      <c r="I160" s="1" t="s">
        <v>20</v>
      </c>
      <c r="J160" s="1" t="s">
        <v>20</v>
      </c>
      <c r="K160" s="1" t="s">
        <v>417</v>
      </c>
      <c r="L160" s="1" t="s">
        <v>417</v>
      </c>
      <c r="M160" s="1" t="s">
        <v>70</v>
      </c>
      <c r="N160" s="1" t="s">
        <v>418</v>
      </c>
      <c r="O160" s="1" t="s">
        <v>52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23</v>
      </c>
      <c r="U160" s="1" t="s">
        <v>72</v>
      </c>
      <c r="V160" s="1" t="s">
        <v>20</v>
      </c>
      <c r="W160" s="1" t="s">
        <v>20</v>
      </c>
      <c r="X160" s="1" t="s">
        <v>20</v>
      </c>
    </row>
    <row r="161" spans="1:24">
      <c r="A161" s="2">
        <v>160</v>
      </c>
      <c r="B161" s="2" t="s">
        <v>563</v>
      </c>
      <c r="C161" s="10" t="s">
        <v>564</v>
      </c>
      <c r="D161" s="6">
        <v>45139.375</v>
      </c>
      <c r="E161" s="6">
        <v>45139.708333333299</v>
      </c>
      <c r="F161" s="2" t="s">
        <v>20</v>
      </c>
      <c r="G161" s="4">
        <v>1</v>
      </c>
      <c r="H161" s="2" t="s">
        <v>20</v>
      </c>
      <c r="I161" s="2" t="s">
        <v>20</v>
      </c>
      <c r="J161" s="2" t="s">
        <v>20</v>
      </c>
      <c r="K161" s="2" t="s">
        <v>406</v>
      </c>
      <c r="L161" s="2" t="s">
        <v>406</v>
      </c>
      <c r="M161" s="2" t="s">
        <v>70</v>
      </c>
      <c r="N161" s="2" t="s">
        <v>418</v>
      </c>
      <c r="O161" s="2" t="s">
        <v>52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23</v>
      </c>
      <c r="U161" s="2" t="s">
        <v>20</v>
      </c>
      <c r="V161" s="2" t="s">
        <v>20</v>
      </c>
      <c r="W161" s="2" t="s">
        <v>20</v>
      </c>
      <c r="X161" s="2" t="s">
        <v>20</v>
      </c>
    </row>
    <row r="162" spans="1:24">
      <c r="A162" s="1">
        <v>161</v>
      </c>
      <c r="B162" s="1" t="s">
        <v>565</v>
      </c>
      <c r="C162" s="11" t="s">
        <v>553</v>
      </c>
      <c r="D162" s="5">
        <v>45139.375</v>
      </c>
      <c r="E162" s="5">
        <v>45139.708333333299</v>
      </c>
      <c r="F162" s="1" t="s">
        <v>86</v>
      </c>
      <c r="G162" s="3">
        <v>1</v>
      </c>
      <c r="H162" s="1" t="s">
        <v>96</v>
      </c>
      <c r="I162" s="1" t="s">
        <v>20</v>
      </c>
      <c r="J162" s="1" t="s">
        <v>20</v>
      </c>
      <c r="K162" s="1" t="s">
        <v>417</v>
      </c>
      <c r="L162" s="1" t="s">
        <v>417</v>
      </c>
      <c r="M162" s="1" t="s">
        <v>70</v>
      </c>
      <c r="N162" s="1" t="s">
        <v>418</v>
      </c>
      <c r="O162" s="1" t="s">
        <v>52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23</v>
      </c>
      <c r="U162" s="1" t="s">
        <v>72</v>
      </c>
      <c r="V162" s="1" t="s">
        <v>20</v>
      </c>
      <c r="W162" s="1" t="s">
        <v>20</v>
      </c>
      <c r="X162" s="1" t="s">
        <v>20</v>
      </c>
    </row>
    <row r="163" spans="1:24">
      <c r="A163" s="1">
        <v>162</v>
      </c>
      <c r="B163" s="1" t="s">
        <v>566</v>
      </c>
      <c r="C163" s="11" t="s">
        <v>555</v>
      </c>
      <c r="D163" s="5">
        <v>45139.375</v>
      </c>
      <c r="E163" s="5">
        <v>45139.708333333299</v>
      </c>
      <c r="F163" s="1" t="s">
        <v>86</v>
      </c>
      <c r="G163" s="3">
        <v>1</v>
      </c>
      <c r="H163" s="1" t="s">
        <v>96</v>
      </c>
      <c r="I163" s="1" t="s">
        <v>20</v>
      </c>
      <c r="J163" s="1" t="s">
        <v>20</v>
      </c>
      <c r="K163" s="1" t="s">
        <v>417</v>
      </c>
      <c r="L163" s="1" t="s">
        <v>417</v>
      </c>
      <c r="M163" s="1" t="s">
        <v>70</v>
      </c>
      <c r="N163" s="1" t="s">
        <v>418</v>
      </c>
      <c r="O163" s="1" t="s">
        <v>52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23</v>
      </c>
      <c r="U163" s="1" t="s">
        <v>72</v>
      </c>
      <c r="V163" s="1" t="s">
        <v>20</v>
      </c>
      <c r="W163" s="1" t="s">
        <v>20</v>
      </c>
      <c r="X163" s="1" t="s">
        <v>20</v>
      </c>
    </row>
    <row r="164" spans="1:24">
      <c r="A164" s="1">
        <v>163</v>
      </c>
      <c r="B164" s="1" t="s">
        <v>567</v>
      </c>
      <c r="C164" s="11" t="s">
        <v>557</v>
      </c>
      <c r="D164" s="5">
        <v>45139.375</v>
      </c>
      <c r="E164" s="5">
        <v>45139.708333333299</v>
      </c>
      <c r="F164" s="1" t="s">
        <v>86</v>
      </c>
      <c r="G164" s="3">
        <v>1</v>
      </c>
      <c r="H164" s="1" t="s">
        <v>96</v>
      </c>
      <c r="I164" s="1" t="s">
        <v>20</v>
      </c>
      <c r="J164" s="1" t="s">
        <v>20</v>
      </c>
      <c r="K164" s="1" t="s">
        <v>417</v>
      </c>
      <c r="L164" s="1" t="s">
        <v>417</v>
      </c>
      <c r="M164" s="1" t="s">
        <v>70</v>
      </c>
      <c r="N164" s="1" t="s">
        <v>418</v>
      </c>
      <c r="O164" s="1" t="s">
        <v>52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23</v>
      </c>
      <c r="U164" s="1" t="s">
        <v>72</v>
      </c>
      <c r="V164" s="1" t="s">
        <v>20</v>
      </c>
      <c r="W164" s="1" t="s">
        <v>20</v>
      </c>
      <c r="X164" s="1" t="s">
        <v>20</v>
      </c>
    </row>
    <row r="165" spans="1:24">
      <c r="A165" s="2">
        <v>164</v>
      </c>
      <c r="B165" s="2" t="s">
        <v>568</v>
      </c>
      <c r="C165" s="10" t="s">
        <v>569</v>
      </c>
      <c r="D165" s="6">
        <v>45139.375</v>
      </c>
      <c r="E165" s="6">
        <v>45139.708333333299</v>
      </c>
      <c r="F165" s="2" t="s">
        <v>20</v>
      </c>
      <c r="G165" s="4">
        <v>1</v>
      </c>
      <c r="H165" s="2" t="s">
        <v>20</v>
      </c>
      <c r="I165" s="2" t="s">
        <v>20</v>
      </c>
      <c r="J165" s="2" t="s">
        <v>20</v>
      </c>
      <c r="K165" s="2" t="s">
        <v>406</v>
      </c>
      <c r="L165" s="2" t="s">
        <v>406</v>
      </c>
      <c r="M165" s="2" t="s">
        <v>70</v>
      </c>
      <c r="N165" s="2" t="s">
        <v>418</v>
      </c>
      <c r="O165" s="2" t="s">
        <v>52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23</v>
      </c>
      <c r="U165" s="2" t="s">
        <v>20</v>
      </c>
      <c r="V165" s="2" t="s">
        <v>20</v>
      </c>
      <c r="W165" s="2" t="s">
        <v>20</v>
      </c>
      <c r="X165" s="2" t="s">
        <v>20</v>
      </c>
    </row>
    <row r="166" spans="1:24">
      <c r="A166" s="1">
        <v>165</v>
      </c>
      <c r="B166" s="1" t="s">
        <v>570</v>
      </c>
      <c r="C166" s="11" t="s">
        <v>553</v>
      </c>
      <c r="D166" s="5">
        <v>45139.375</v>
      </c>
      <c r="E166" s="5">
        <v>45139.708333333299</v>
      </c>
      <c r="F166" s="1" t="s">
        <v>86</v>
      </c>
      <c r="G166" s="3">
        <v>1</v>
      </c>
      <c r="H166" s="1" t="s">
        <v>96</v>
      </c>
      <c r="I166" s="1" t="s">
        <v>20</v>
      </c>
      <c r="J166" s="1" t="s">
        <v>20</v>
      </c>
      <c r="K166" s="1" t="s">
        <v>417</v>
      </c>
      <c r="L166" s="1" t="s">
        <v>417</v>
      </c>
      <c r="M166" s="1" t="s">
        <v>70</v>
      </c>
      <c r="N166" s="1" t="s">
        <v>418</v>
      </c>
      <c r="O166" s="1" t="s">
        <v>52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23</v>
      </c>
      <c r="U166" s="1" t="s">
        <v>72</v>
      </c>
      <c r="V166" s="1" t="s">
        <v>20</v>
      </c>
      <c r="W166" s="1" t="s">
        <v>20</v>
      </c>
      <c r="X166" s="1" t="s">
        <v>20</v>
      </c>
    </row>
    <row r="167" spans="1:24">
      <c r="A167" s="1">
        <v>166</v>
      </c>
      <c r="B167" s="1" t="s">
        <v>571</v>
      </c>
      <c r="C167" s="11" t="s">
        <v>555</v>
      </c>
      <c r="D167" s="5">
        <v>45139.375</v>
      </c>
      <c r="E167" s="5">
        <v>45139.708333333299</v>
      </c>
      <c r="F167" s="1" t="s">
        <v>86</v>
      </c>
      <c r="G167" s="3">
        <v>1</v>
      </c>
      <c r="H167" s="1" t="s">
        <v>96</v>
      </c>
      <c r="I167" s="1" t="s">
        <v>20</v>
      </c>
      <c r="J167" s="1" t="s">
        <v>20</v>
      </c>
      <c r="K167" s="1" t="s">
        <v>417</v>
      </c>
      <c r="L167" s="1" t="s">
        <v>417</v>
      </c>
      <c r="M167" s="1" t="s">
        <v>70</v>
      </c>
      <c r="N167" s="1" t="s">
        <v>418</v>
      </c>
      <c r="O167" s="1" t="s">
        <v>52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23</v>
      </c>
      <c r="U167" s="1" t="s">
        <v>72</v>
      </c>
      <c r="V167" s="1" t="s">
        <v>20</v>
      </c>
      <c r="W167" s="1" t="s">
        <v>20</v>
      </c>
      <c r="X167" s="1" t="s">
        <v>20</v>
      </c>
    </row>
    <row r="168" spans="1:24">
      <c r="A168" s="1">
        <v>167</v>
      </c>
      <c r="B168" s="1" t="s">
        <v>572</v>
      </c>
      <c r="C168" s="11" t="s">
        <v>557</v>
      </c>
      <c r="D168" s="5">
        <v>45139.375</v>
      </c>
      <c r="E168" s="5">
        <v>45139.708333333299</v>
      </c>
      <c r="F168" s="1" t="s">
        <v>86</v>
      </c>
      <c r="G168" s="3">
        <v>1</v>
      </c>
      <c r="H168" s="1" t="s">
        <v>96</v>
      </c>
      <c r="I168" s="1" t="s">
        <v>20</v>
      </c>
      <c r="J168" s="1" t="s">
        <v>20</v>
      </c>
      <c r="K168" s="1" t="s">
        <v>417</v>
      </c>
      <c r="L168" s="1" t="s">
        <v>417</v>
      </c>
      <c r="M168" s="1" t="s">
        <v>70</v>
      </c>
      <c r="N168" s="1" t="s">
        <v>418</v>
      </c>
      <c r="O168" s="1" t="s">
        <v>52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23</v>
      </c>
      <c r="U168" s="1" t="s">
        <v>72</v>
      </c>
      <c r="V168" s="1" t="s">
        <v>20</v>
      </c>
      <c r="W168" s="1" t="s">
        <v>20</v>
      </c>
      <c r="X168" s="1" t="s">
        <v>20</v>
      </c>
    </row>
    <row r="169" spans="1:24">
      <c r="A169" s="2">
        <v>168</v>
      </c>
      <c r="B169" s="2" t="s">
        <v>573</v>
      </c>
      <c r="C169" s="10" t="s">
        <v>574</v>
      </c>
      <c r="D169" s="6">
        <v>45225.375</v>
      </c>
      <c r="E169" s="6">
        <v>45240.708333333299</v>
      </c>
      <c r="F169" s="2" t="s">
        <v>20</v>
      </c>
      <c r="G169" s="4">
        <v>1</v>
      </c>
      <c r="H169" s="2" t="s">
        <v>20</v>
      </c>
      <c r="I169" s="2" t="s">
        <v>20</v>
      </c>
      <c r="J169" s="2" t="s">
        <v>20</v>
      </c>
      <c r="K169" s="2" t="s">
        <v>210</v>
      </c>
      <c r="L169" s="2" t="s">
        <v>210</v>
      </c>
      <c r="M169" s="2" t="s">
        <v>70</v>
      </c>
      <c r="N169" s="2" t="s">
        <v>256</v>
      </c>
      <c r="O169" s="2" t="s">
        <v>52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23</v>
      </c>
      <c r="U169" s="2" t="s">
        <v>20</v>
      </c>
      <c r="V169" s="2" t="s">
        <v>20</v>
      </c>
      <c r="W169" s="2" t="s">
        <v>20</v>
      </c>
      <c r="X169" s="2" t="s">
        <v>20</v>
      </c>
    </row>
    <row r="170" spans="1:24">
      <c r="A170" s="1">
        <v>169</v>
      </c>
      <c r="B170" s="1" t="s">
        <v>575</v>
      </c>
      <c r="C170" s="11" t="s">
        <v>576</v>
      </c>
      <c r="D170" s="5">
        <v>45225.375</v>
      </c>
      <c r="E170" s="5">
        <v>45233.708333333299</v>
      </c>
      <c r="F170" s="1" t="s">
        <v>86</v>
      </c>
      <c r="G170" s="3">
        <v>1</v>
      </c>
      <c r="H170" s="1" t="s">
        <v>96</v>
      </c>
      <c r="I170" s="1" t="s">
        <v>20</v>
      </c>
      <c r="J170" s="1" t="s">
        <v>20</v>
      </c>
      <c r="K170" s="1" t="s">
        <v>425</v>
      </c>
      <c r="L170" s="1" t="s">
        <v>425</v>
      </c>
      <c r="M170" s="1" t="s">
        <v>70</v>
      </c>
      <c r="N170" s="1" t="s">
        <v>426</v>
      </c>
      <c r="O170" s="1" t="s">
        <v>52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23</v>
      </c>
      <c r="U170" s="1" t="s">
        <v>72</v>
      </c>
      <c r="V170" s="1" t="s">
        <v>20</v>
      </c>
      <c r="W170" s="1" t="s">
        <v>20</v>
      </c>
      <c r="X170" s="1" t="s">
        <v>20</v>
      </c>
    </row>
    <row r="171" spans="1:24">
      <c r="A171" s="1">
        <v>170</v>
      </c>
      <c r="B171" s="1" t="s">
        <v>577</v>
      </c>
      <c r="C171" s="11" t="s">
        <v>578</v>
      </c>
      <c r="D171" s="5">
        <v>45229.375</v>
      </c>
      <c r="E171" s="5">
        <v>45233.708333333299</v>
      </c>
      <c r="F171" s="1" t="s">
        <v>86</v>
      </c>
      <c r="G171" s="3">
        <v>1</v>
      </c>
      <c r="H171" s="1" t="s">
        <v>96</v>
      </c>
      <c r="I171" s="1" t="s">
        <v>20</v>
      </c>
      <c r="J171" s="1" t="s">
        <v>20</v>
      </c>
      <c r="K171" s="1" t="s">
        <v>149</v>
      </c>
      <c r="L171" s="1" t="s">
        <v>149</v>
      </c>
      <c r="M171" s="1" t="s">
        <v>70</v>
      </c>
      <c r="N171" s="1" t="s">
        <v>150</v>
      </c>
      <c r="O171" s="1" t="s">
        <v>52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23</v>
      </c>
      <c r="U171" s="1" t="s">
        <v>72</v>
      </c>
      <c r="V171" s="1" t="s">
        <v>20</v>
      </c>
      <c r="W171" s="1" t="s">
        <v>20</v>
      </c>
      <c r="X171" s="1" t="s">
        <v>20</v>
      </c>
    </row>
    <row r="172" spans="1:24">
      <c r="A172" s="1">
        <v>171</v>
      </c>
      <c r="B172" s="1" t="s">
        <v>579</v>
      </c>
      <c r="C172" s="11" t="s">
        <v>557</v>
      </c>
      <c r="D172" s="5">
        <v>45233.375</v>
      </c>
      <c r="E172" s="5">
        <v>45240.708333333299</v>
      </c>
      <c r="F172" s="1" t="s">
        <v>86</v>
      </c>
      <c r="G172" s="3">
        <v>1</v>
      </c>
      <c r="H172" s="1" t="s">
        <v>96</v>
      </c>
      <c r="I172" s="1" t="s">
        <v>20</v>
      </c>
      <c r="J172" s="1" t="s">
        <v>20</v>
      </c>
      <c r="K172" s="1" t="s">
        <v>580</v>
      </c>
      <c r="L172" s="1" t="s">
        <v>580</v>
      </c>
      <c r="M172" s="1" t="s">
        <v>70</v>
      </c>
      <c r="N172" s="1" t="s">
        <v>581</v>
      </c>
      <c r="O172" s="1" t="s">
        <v>52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23</v>
      </c>
      <c r="U172" s="1" t="s">
        <v>72</v>
      </c>
      <c r="V172" s="1" t="s">
        <v>20</v>
      </c>
      <c r="W172" s="1" t="s">
        <v>20</v>
      </c>
      <c r="X172" s="1" t="s">
        <v>20</v>
      </c>
    </row>
    <row r="173" spans="1:24">
      <c r="A173" s="2">
        <v>172</v>
      </c>
      <c r="B173" s="2" t="s">
        <v>582</v>
      </c>
      <c r="C173" s="10" t="s">
        <v>583</v>
      </c>
      <c r="D173" s="6">
        <v>45139.375</v>
      </c>
      <c r="E173" s="6">
        <v>45139.708333333299</v>
      </c>
      <c r="F173" s="2" t="s">
        <v>20</v>
      </c>
      <c r="G173" s="4">
        <v>1</v>
      </c>
      <c r="H173" s="2" t="s">
        <v>20</v>
      </c>
      <c r="I173" s="2" t="s">
        <v>20</v>
      </c>
      <c r="J173" s="2" t="s">
        <v>20</v>
      </c>
      <c r="K173" s="2" t="s">
        <v>406</v>
      </c>
      <c r="L173" s="2" t="s">
        <v>406</v>
      </c>
      <c r="M173" s="2" t="s">
        <v>70</v>
      </c>
      <c r="N173" s="2" t="s">
        <v>418</v>
      </c>
      <c r="O173" s="2" t="s">
        <v>52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23</v>
      </c>
      <c r="U173" s="2" t="s">
        <v>20</v>
      </c>
      <c r="V173" s="2" t="s">
        <v>20</v>
      </c>
      <c r="W173" s="2" t="s">
        <v>20</v>
      </c>
      <c r="X173" s="2" t="s">
        <v>20</v>
      </c>
    </row>
    <row r="174" spans="1:24">
      <c r="A174" s="1">
        <v>173</v>
      </c>
      <c r="B174" s="1" t="s">
        <v>584</v>
      </c>
      <c r="C174" s="11" t="s">
        <v>553</v>
      </c>
      <c r="D174" s="5">
        <v>45139.375</v>
      </c>
      <c r="E174" s="5">
        <v>45139.708333333299</v>
      </c>
      <c r="F174" s="1" t="s">
        <v>86</v>
      </c>
      <c r="G174" s="3">
        <v>1</v>
      </c>
      <c r="H174" s="1" t="s">
        <v>96</v>
      </c>
      <c r="I174" s="1" t="s">
        <v>20</v>
      </c>
      <c r="J174" s="1" t="s">
        <v>20</v>
      </c>
      <c r="K174" s="1" t="s">
        <v>417</v>
      </c>
      <c r="L174" s="1" t="s">
        <v>417</v>
      </c>
      <c r="M174" s="1" t="s">
        <v>70</v>
      </c>
      <c r="N174" s="1" t="s">
        <v>418</v>
      </c>
      <c r="O174" s="1" t="s">
        <v>52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23</v>
      </c>
      <c r="U174" s="1" t="s">
        <v>72</v>
      </c>
      <c r="V174" s="1" t="s">
        <v>20</v>
      </c>
      <c r="W174" s="1" t="s">
        <v>20</v>
      </c>
      <c r="X174" s="1" t="s">
        <v>20</v>
      </c>
    </row>
    <row r="175" spans="1:24">
      <c r="A175" s="1">
        <v>174</v>
      </c>
      <c r="B175" s="1" t="s">
        <v>585</v>
      </c>
      <c r="C175" s="11" t="s">
        <v>555</v>
      </c>
      <c r="D175" s="5">
        <v>45139.375</v>
      </c>
      <c r="E175" s="5">
        <v>45139.708333333299</v>
      </c>
      <c r="F175" s="1" t="s">
        <v>86</v>
      </c>
      <c r="G175" s="3">
        <v>1</v>
      </c>
      <c r="H175" s="1" t="s">
        <v>96</v>
      </c>
      <c r="I175" s="1" t="s">
        <v>20</v>
      </c>
      <c r="J175" s="1" t="s">
        <v>20</v>
      </c>
      <c r="K175" s="1" t="s">
        <v>417</v>
      </c>
      <c r="L175" s="1" t="s">
        <v>417</v>
      </c>
      <c r="M175" s="1" t="s">
        <v>70</v>
      </c>
      <c r="N175" s="1" t="s">
        <v>418</v>
      </c>
      <c r="O175" s="1" t="s">
        <v>52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23</v>
      </c>
      <c r="U175" s="1" t="s">
        <v>72</v>
      </c>
      <c r="V175" s="1" t="s">
        <v>20</v>
      </c>
      <c r="W175" s="1" t="s">
        <v>20</v>
      </c>
      <c r="X175" s="1" t="s">
        <v>20</v>
      </c>
    </row>
    <row r="176" spans="1:24">
      <c r="A176" s="1">
        <v>175</v>
      </c>
      <c r="B176" s="1" t="s">
        <v>586</v>
      </c>
      <c r="C176" s="11" t="s">
        <v>557</v>
      </c>
      <c r="D176" s="5">
        <v>45139.375</v>
      </c>
      <c r="E176" s="5">
        <v>45139.708333333299</v>
      </c>
      <c r="F176" s="1" t="s">
        <v>86</v>
      </c>
      <c r="G176" s="3">
        <v>1</v>
      </c>
      <c r="H176" s="1" t="s">
        <v>96</v>
      </c>
      <c r="I176" s="1" t="s">
        <v>20</v>
      </c>
      <c r="J176" s="1" t="s">
        <v>20</v>
      </c>
      <c r="K176" s="1" t="s">
        <v>417</v>
      </c>
      <c r="L176" s="1" t="s">
        <v>417</v>
      </c>
      <c r="M176" s="1" t="s">
        <v>70</v>
      </c>
      <c r="N176" s="1" t="s">
        <v>418</v>
      </c>
      <c r="O176" s="1" t="s">
        <v>52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23</v>
      </c>
      <c r="U176" s="1" t="s">
        <v>72</v>
      </c>
      <c r="V176" s="1" t="s">
        <v>20</v>
      </c>
      <c r="W176" s="1" t="s">
        <v>20</v>
      </c>
      <c r="X176" s="1" t="s">
        <v>20</v>
      </c>
    </row>
    <row r="177" spans="1:24">
      <c r="A177" s="2">
        <v>176</v>
      </c>
      <c r="B177" s="2" t="s">
        <v>587</v>
      </c>
      <c r="C177" s="10" t="s">
        <v>588</v>
      </c>
      <c r="D177" s="6">
        <v>45201.375</v>
      </c>
      <c r="E177" s="6">
        <v>45244.708333333299</v>
      </c>
      <c r="F177" s="2" t="s">
        <v>20</v>
      </c>
      <c r="G177" s="4">
        <v>1</v>
      </c>
      <c r="H177" s="2" t="s">
        <v>20</v>
      </c>
      <c r="I177" s="2" t="s">
        <v>20</v>
      </c>
      <c r="J177" s="2" t="s">
        <v>20</v>
      </c>
      <c r="K177" s="2" t="s">
        <v>429</v>
      </c>
      <c r="L177" s="2" t="s">
        <v>429</v>
      </c>
      <c r="M177" s="2" t="s">
        <v>70</v>
      </c>
      <c r="N177" s="2" t="s">
        <v>134</v>
      </c>
      <c r="O177" s="2" t="s">
        <v>52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23</v>
      </c>
      <c r="U177" s="2" t="s">
        <v>20</v>
      </c>
      <c r="V177" s="2" t="s">
        <v>20</v>
      </c>
      <c r="W177" s="2" t="s">
        <v>20</v>
      </c>
      <c r="X177" s="2" t="s">
        <v>20</v>
      </c>
    </row>
    <row r="178" spans="1:24">
      <c r="A178" s="1">
        <v>177</v>
      </c>
      <c r="B178" s="1" t="s">
        <v>589</v>
      </c>
      <c r="C178" s="11" t="s">
        <v>576</v>
      </c>
      <c r="D178" s="5">
        <v>45201.375</v>
      </c>
      <c r="E178" s="5">
        <v>45212.708333333299</v>
      </c>
      <c r="F178" s="1" t="s">
        <v>86</v>
      </c>
      <c r="G178" s="3">
        <v>1</v>
      </c>
      <c r="H178" s="1" t="s">
        <v>96</v>
      </c>
      <c r="I178" s="1" t="s">
        <v>20</v>
      </c>
      <c r="J178" s="1" t="s">
        <v>20</v>
      </c>
      <c r="K178" s="1" t="s">
        <v>206</v>
      </c>
      <c r="L178" s="1" t="s">
        <v>206</v>
      </c>
      <c r="M178" s="1" t="s">
        <v>70</v>
      </c>
      <c r="N178" s="1" t="s">
        <v>165</v>
      </c>
      <c r="O178" s="1" t="s">
        <v>52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23</v>
      </c>
      <c r="U178" s="1" t="s">
        <v>72</v>
      </c>
      <c r="V178" s="1" t="s">
        <v>20</v>
      </c>
      <c r="W178" s="1" t="s">
        <v>20</v>
      </c>
      <c r="X178" s="1" t="s">
        <v>20</v>
      </c>
    </row>
    <row r="179" spans="1:24">
      <c r="A179" s="1">
        <v>178</v>
      </c>
      <c r="B179" s="1" t="s">
        <v>590</v>
      </c>
      <c r="C179" s="11" t="s">
        <v>555</v>
      </c>
      <c r="D179" s="5">
        <v>45222.375</v>
      </c>
      <c r="E179" s="5">
        <v>45233.708333333299</v>
      </c>
      <c r="F179" s="1" t="s">
        <v>86</v>
      </c>
      <c r="G179" s="3">
        <v>1</v>
      </c>
      <c r="H179" s="1" t="s">
        <v>96</v>
      </c>
      <c r="I179" s="1" t="s">
        <v>20</v>
      </c>
      <c r="J179" s="1" t="s">
        <v>20</v>
      </c>
      <c r="K179" s="1" t="s">
        <v>206</v>
      </c>
      <c r="L179" s="1" t="s">
        <v>206</v>
      </c>
      <c r="M179" s="1" t="s">
        <v>70</v>
      </c>
      <c r="N179" s="1" t="s">
        <v>165</v>
      </c>
      <c r="O179" s="1" t="s">
        <v>52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23</v>
      </c>
      <c r="U179" s="1" t="s">
        <v>72</v>
      </c>
      <c r="V179" s="1" t="s">
        <v>20</v>
      </c>
      <c r="W179" s="1" t="s">
        <v>20</v>
      </c>
      <c r="X179" s="1" t="s">
        <v>20</v>
      </c>
    </row>
    <row r="180" spans="1:24">
      <c r="A180" s="1">
        <v>179</v>
      </c>
      <c r="B180" s="1" t="s">
        <v>591</v>
      </c>
      <c r="C180" s="11" t="s">
        <v>557</v>
      </c>
      <c r="D180" s="5">
        <v>45236.375</v>
      </c>
      <c r="E180" s="5">
        <v>45244.708333333299</v>
      </c>
      <c r="F180" s="1" t="s">
        <v>86</v>
      </c>
      <c r="G180" s="3">
        <v>1</v>
      </c>
      <c r="H180" s="1" t="s">
        <v>96</v>
      </c>
      <c r="I180" s="1" t="s">
        <v>20</v>
      </c>
      <c r="J180" s="1" t="s">
        <v>20</v>
      </c>
      <c r="K180" s="1" t="s">
        <v>425</v>
      </c>
      <c r="L180" s="1" t="s">
        <v>425</v>
      </c>
      <c r="M180" s="1" t="s">
        <v>70</v>
      </c>
      <c r="N180" s="1" t="s">
        <v>426</v>
      </c>
      <c r="O180" s="1" t="s">
        <v>52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23</v>
      </c>
      <c r="U180" s="1" t="s">
        <v>72</v>
      </c>
      <c r="V180" s="1" t="s">
        <v>20</v>
      </c>
      <c r="W180" s="1" t="s">
        <v>20</v>
      </c>
      <c r="X180" s="1" t="s">
        <v>20</v>
      </c>
    </row>
    <row r="181" spans="1:24">
      <c r="A181" s="2">
        <v>180</v>
      </c>
      <c r="B181" s="2" t="s">
        <v>592</v>
      </c>
      <c r="C181" s="10" t="s">
        <v>593</v>
      </c>
      <c r="D181" s="6">
        <v>45219.375</v>
      </c>
      <c r="E181" s="6">
        <v>45254.708333333299</v>
      </c>
      <c r="F181" s="2" t="s">
        <v>20</v>
      </c>
      <c r="G181" s="4">
        <v>1</v>
      </c>
      <c r="H181" s="2" t="s">
        <v>20</v>
      </c>
      <c r="I181" s="2" t="s">
        <v>20</v>
      </c>
      <c r="J181" s="2" t="s">
        <v>20</v>
      </c>
      <c r="K181" s="2" t="s">
        <v>594</v>
      </c>
      <c r="L181" s="2" t="s">
        <v>594</v>
      </c>
      <c r="M181" s="2" t="s">
        <v>70</v>
      </c>
      <c r="N181" s="2" t="s">
        <v>595</v>
      </c>
      <c r="O181" s="2" t="s">
        <v>52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23</v>
      </c>
      <c r="U181" s="2" t="s">
        <v>20</v>
      </c>
      <c r="V181" s="2" t="s">
        <v>20</v>
      </c>
      <c r="W181" s="2" t="s">
        <v>20</v>
      </c>
      <c r="X181" s="2" t="s">
        <v>20</v>
      </c>
    </row>
    <row r="182" spans="1:24">
      <c r="A182" s="1">
        <v>181</v>
      </c>
      <c r="B182" s="1" t="s">
        <v>596</v>
      </c>
      <c r="C182" s="11" t="s">
        <v>576</v>
      </c>
      <c r="D182" s="5">
        <v>45219.375</v>
      </c>
      <c r="E182" s="5">
        <v>45240.708333333299</v>
      </c>
      <c r="F182" s="1" t="s">
        <v>540</v>
      </c>
      <c r="G182" s="3">
        <v>1</v>
      </c>
      <c r="H182" s="1" t="s">
        <v>96</v>
      </c>
      <c r="I182" s="1" t="s">
        <v>20</v>
      </c>
      <c r="J182" s="1" t="s">
        <v>20</v>
      </c>
      <c r="K182" s="1" t="s">
        <v>597</v>
      </c>
      <c r="L182" s="1" t="s">
        <v>597</v>
      </c>
      <c r="M182" s="1" t="s">
        <v>70</v>
      </c>
      <c r="N182" s="1" t="s">
        <v>598</v>
      </c>
      <c r="O182" s="1" t="s">
        <v>52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23</v>
      </c>
      <c r="U182" s="1" t="s">
        <v>72</v>
      </c>
      <c r="V182" s="1" t="s">
        <v>20</v>
      </c>
      <c r="W182" s="1" t="s">
        <v>20</v>
      </c>
      <c r="X182" s="1" t="s">
        <v>20</v>
      </c>
    </row>
    <row r="183" spans="1:24">
      <c r="A183" s="1">
        <v>182</v>
      </c>
      <c r="B183" s="1" t="s">
        <v>599</v>
      </c>
      <c r="C183" s="11" t="s">
        <v>600</v>
      </c>
      <c r="D183" s="5">
        <v>45240.375</v>
      </c>
      <c r="E183" s="5">
        <v>45247.708333333299</v>
      </c>
      <c r="F183" s="1" t="s">
        <v>540</v>
      </c>
      <c r="G183" s="3">
        <v>1</v>
      </c>
      <c r="H183" s="1" t="s">
        <v>96</v>
      </c>
      <c r="I183" s="1" t="s">
        <v>20</v>
      </c>
      <c r="J183" s="1" t="s">
        <v>20</v>
      </c>
      <c r="K183" s="1" t="s">
        <v>580</v>
      </c>
      <c r="L183" s="1" t="s">
        <v>580</v>
      </c>
      <c r="M183" s="1" t="s">
        <v>70</v>
      </c>
      <c r="N183" s="1" t="s">
        <v>581</v>
      </c>
      <c r="O183" s="1" t="s">
        <v>52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23</v>
      </c>
      <c r="U183" s="1" t="s">
        <v>72</v>
      </c>
      <c r="V183" s="1" t="s">
        <v>20</v>
      </c>
      <c r="W183" s="1" t="s">
        <v>20</v>
      </c>
      <c r="X183" s="1" t="s">
        <v>20</v>
      </c>
    </row>
    <row r="184" spans="1:24">
      <c r="A184" s="1">
        <v>183</v>
      </c>
      <c r="B184" s="1" t="s">
        <v>601</v>
      </c>
      <c r="C184" s="11" t="s">
        <v>602</v>
      </c>
      <c r="D184" s="5">
        <v>45247.375</v>
      </c>
      <c r="E184" s="5">
        <v>45254.708333333299</v>
      </c>
      <c r="F184" s="1" t="s">
        <v>540</v>
      </c>
      <c r="G184" s="3">
        <v>1</v>
      </c>
      <c r="H184" s="1" t="s">
        <v>96</v>
      </c>
      <c r="I184" s="1" t="s">
        <v>20</v>
      </c>
      <c r="J184" s="1" t="s">
        <v>20</v>
      </c>
      <c r="K184" s="1" t="s">
        <v>580</v>
      </c>
      <c r="L184" s="1" t="s">
        <v>580</v>
      </c>
      <c r="M184" s="1" t="s">
        <v>70</v>
      </c>
      <c r="N184" s="1" t="s">
        <v>581</v>
      </c>
      <c r="O184" s="1" t="s">
        <v>52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23</v>
      </c>
      <c r="U184" s="1" t="s">
        <v>72</v>
      </c>
      <c r="V184" s="1" t="s">
        <v>20</v>
      </c>
      <c r="W184" s="1" t="s">
        <v>20</v>
      </c>
      <c r="X184" s="1" t="s">
        <v>20</v>
      </c>
    </row>
    <row r="185" spans="1:24">
      <c r="A185" s="2">
        <v>184</v>
      </c>
      <c r="B185" s="2" t="s">
        <v>603</v>
      </c>
      <c r="C185" s="10" t="s">
        <v>604</v>
      </c>
      <c r="D185" s="6">
        <v>45139.375</v>
      </c>
      <c r="E185" s="6">
        <v>45139.708333333299</v>
      </c>
      <c r="F185" s="2" t="s">
        <v>20</v>
      </c>
      <c r="G185" s="4">
        <v>1</v>
      </c>
      <c r="H185" s="2" t="s">
        <v>20</v>
      </c>
      <c r="I185" s="2" t="s">
        <v>20</v>
      </c>
      <c r="J185" s="2" t="s">
        <v>20</v>
      </c>
      <c r="K185" s="2" t="s">
        <v>406</v>
      </c>
      <c r="L185" s="2" t="s">
        <v>406</v>
      </c>
      <c r="M185" s="2" t="s">
        <v>70</v>
      </c>
      <c r="N185" s="2" t="s">
        <v>418</v>
      </c>
      <c r="O185" s="2" t="s">
        <v>52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23</v>
      </c>
      <c r="U185" s="2" t="s">
        <v>20</v>
      </c>
      <c r="V185" s="2" t="s">
        <v>20</v>
      </c>
      <c r="W185" s="2" t="s">
        <v>20</v>
      </c>
      <c r="X185" s="2" t="s">
        <v>20</v>
      </c>
    </row>
    <row r="186" spans="1:24">
      <c r="A186" s="1">
        <v>185</v>
      </c>
      <c r="B186" s="1" t="s">
        <v>605</v>
      </c>
      <c r="C186" s="11" t="s">
        <v>576</v>
      </c>
      <c r="D186" s="5">
        <v>45139.375</v>
      </c>
      <c r="E186" s="5">
        <v>45139.708333333299</v>
      </c>
      <c r="F186" s="1" t="s">
        <v>86</v>
      </c>
      <c r="G186" s="3">
        <v>1</v>
      </c>
      <c r="H186" s="1" t="s">
        <v>96</v>
      </c>
      <c r="I186" s="1" t="s">
        <v>20</v>
      </c>
      <c r="J186" s="1" t="s">
        <v>20</v>
      </c>
      <c r="K186" s="1" t="s">
        <v>417</v>
      </c>
      <c r="L186" s="1" t="s">
        <v>417</v>
      </c>
      <c r="M186" s="1" t="s">
        <v>70</v>
      </c>
      <c r="N186" s="1" t="s">
        <v>418</v>
      </c>
      <c r="O186" s="1" t="s">
        <v>52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23</v>
      </c>
      <c r="U186" s="1" t="s">
        <v>72</v>
      </c>
      <c r="V186" s="1" t="s">
        <v>20</v>
      </c>
      <c r="W186" s="1" t="s">
        <v>20</v>
      </c>
      <c r="X186" s="1" t="s">
        <v>20</v>
      </c>
    </row>
    <row r="187" spans="1:24">
      <c r="A187" s="1">
        <v>186</v>
      </c>
      <c r="B187" s="1" t="s">
        <v>606</v>
      </c>
      <c r="C187" s="11" t="s">
        <v>555</v>
      </c>
      <c r="D187" s="5">
        <v>45139.375</v>
      </c>
      <c r="E187" s="5">
        <v>45139.708333333299</v>
      </c>
      <c r="F187" s="1" t="s">
        <v>86</v>
      </c>
      <c r="G187" s="3">
        <v>1</v>
      </c>
      <c r="H187" s="1" t="s">
        <v>96</v>
      </c>
      <c r="I187" s="1" t="s">
        <v>20</v>
      </c>
      <c r="J187" s="1" t="s">
        <v>20</v>
      </c>
      <c r="K187" s="1" t="s">
        <v>417</v>
      </c>
      <c r="L187" s="1" t="s">
        <v>417</v>
      </c>
      <c r="M187" s="1" t="s">
        <v>70</v>
      </c>
      <c r="N187" s="1" t="s">
        <v>418</v>
      </c>
      <c r="O187" s="1" t="s">
        <v>52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23</v>
      </c>
      <c r="U187" s="1" t="s">
        <v>72</v>
      </c>
      <c r="V187" s="1" t="s">
        <v>20</v>
      </c>
      <c r="W187" s="1" t="s">
        <v>20</v>
      </c>
      <c r="X187" s="1" t="s">
        <v>20</v>
      </c>
    </row>
    <row r="188" spans="1:24">
      <c r="A188" s="1">
        <v>187</v>
      </c>
      <c r="B188" s="1" t="s">
        <v>607</v>
      </c>
      <c r="C188" s="11" t="s">
        <v>557</v>
      </c>
      <c r="D188" s="5">
        <v>45139.375</v>
      </c>
      <c r="E188" s="5">
        <v>45139.708333333299</v>
      </c>
      <c r="F188" s="1" t="s">
        <v>86</v>
      </c>
      <c r="G188" s="3">
        <v>1</v>
      </c>
      <c r="H188" s="1" t="s">
        <v>96</v>
      </c>
      <c r="I188" s="1" t="s">
        <v>20</v>
      </c>
      <c r="J188" s="1" t="s">
        <v>20</v>
      </c>
      <c r="K188" s="1" t="s">
        <v>417</v>
      </c>
      <c r="L188" s="1" t="s">
        <v>417</v>
      </c>
      <c r="M188" s="1" t="s">
        <v>70</v>
      </c>
      <c r="N188" s="1" t="s">
        <v>418</v>
      </c>
      <c r="O188" s="1" t="s">
        <v>52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23</v>
      </c>
      <c r="U188" s="1" t="s">
        <v>72</v>
      </c>
      <c r="V188" s="1" t="s">
        <v>20</v>
      </c>
      <c r="W188" s="1" t="s">
        <v>20</v>
      </c>
      <c r="X188" s="1" t="s">
        <v>20</v>
      </c>
    </row>
    <row r="189" spans="1:24">
      <c r="A189" s="2">
        <v>188</v>
      </c>
      <c r="B189" s="2" t="s">
        <v>608</v>
      </c>
      <c r="C189" s="10" t="s">
        <v>609</v>
      </c>
      <c r="D189" s="6">
        <v>45272.375</v>
      </c>
      <c r="E189" s="6">
        <v>45289.708333333299</v>
      </c>
      <c r="F189" s="2" t="s">
        <v>20</v>
      </c>
      <c r="G189" s="4">
        <v>1</v>
      </c>
      <c r="H189" s="2" t="s">
        <v>20</v>
      </c>
      <c r="I189" s="2" t="s">
        <v>20</v>
      </c>
      <c r="J189" s="2" t="s">
        <v>20</v>
      </c>
      <c r="K189" s="2" t="s">
        <v>211</v>
      </c>
      <c r="L189" s="2" t="s">
        <v>211</v>
      </c>
      <c r="M189" s="2" t="s">
        <v>70</v>
      </c>
      <c r="N189" s="2" t="s">
        <v>610</v>
      </c>
      <c r="O189" s="2" t="s">
        <v>52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23</v>
      </c>
      <c r="U189" s="2" t="s">
        <v>20</v>
      </c>
      <c r="V189" s="2" t="s">
        <v>20</v>
      </c>
      <c r="W189" s="2" t="s">
        <v>20</v>
      </c>
      <c r="X189" s="2" t="s">
        <v>20</v>
      </c>
    </row>
    <row r="190" spans="1:24">
      <c r="A190" s="1">
        <v>189</v>
      </c>
      <c r="B190" s="1" t="s">
        <v>611</v>
      </c>
      <c r="C190" s="11" t="s">
        <v>576</v>
      </c>
      <c r="D190" s="5">
        <v>45272.375</v>
      </c>
      <c r="E190" s="5">
        <v>45289.708333333299</v>
      </c>
      <c r="F190" s="1" t="s">
        <v>540</v>
      </c>
      <c r="G190" s="3">
        <v>1</v>
      </c>
      <c r="H190" s="1" t="s">
        <v>96</v>
      </c>
      <c r="I190" s="1" t="s">
        <v>20</v>
      </c>
      <c r="J190" s="1" t="s">
        <v>20</v>
      </c>
      <c r="K190" s="1" t="s">
        <v>612</v>
      </c>
      <c r="L190" s="1" t="s">
        <v>612</v>
      </c>
      <c r="M190" s="1" t="s">
        <v>70</v>
      </c>
      <c r="N190" s="1" t="s">
        <v>610</v>
      </c>
      <c r="O190" s="1" t="s">
        <v>52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23</v>
      </c>
      <c r="U190" s="1" t="s">
        <v>72</v>
      </c>
      <c r="V190" s="1" t="s">
        <v>20</v>
      </c>
      <c r="W190" s="1" t="s">
        <v>20</v>
      </c>
      <c r="X190" s="1" t="s">
        <v>20</v>
      </c>
    </row>
    <row r="191" spans="1:24">
      <c r="A191" s="1">
        <v>190</v>
      </c>
      <c r="B191" s="1" t="s">
        <v>613</v>
      </c>
      <c r="C191" s="11" t="s">
        <v>555</v>
      </c>
      <c r="D191" s="5">
        <v>45272.375</v>
      </c>
      <c r="E191" s="5">
        <v>45289.708333333299</v>
      </c>
      <c r="F191" s="1" t="s">
        <v>540</v>
      </c>
      <c r="G191" s="3">
        <v>1</v>
      </c>
      <c r="H191" s="1" t="s">
        <v>96</v>
      </c>
      <c r="I191" s="1" t="s">
        <v>20</v>
      </c>
      <c r="J191" s="1" t="s">
        <v>20</v>
      </c>
      <c r="K191" s="1" t="s">
        <v>612</v>
      </c>
      <c r="L191" s="1" t="s">
        <v>612</v>
      </c>
      <c r="M191" s="1" t="s">
        <v>70</v>
      </c>
      <c r="N191" s="1" t="s">
        <v>610</v>
      </c>
      <c r="O191" s="1" t="s">
        <v>52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23</v>
      </c>
      <c r="U191" s="1" t="s">
        <v>72</v>
      </c>
      <c r="V191" s="1" t="s">
        <v>20</v>
      </c>
      <c r="W191" s="1" t="s">
        <v>20</v>
      </c>
      <c r="X191" s="1" t="s">
        <v>20</v>
      </c>
    </row>
    <row r="192" spans="1:24">
      <c r="A192" s="1">
        <v>191</v>
      </c>
      <c r="B192" s="1" t="s">
        <v>614</v>
      </c>
      <c r="C192" s="11" t="s">
        <v>557</v>
      </c>
      <c r="D192" s="5">
        <v>45272.375</v>
      </c>
      <c r="E192" s="5">
        <v>45289.708333333299</v>
      </c>
      <c r="F192" s="1" t="s">
        <v>540</v>
      </c>
      <c r="G192" s="3">
        <v>1</v>
      </c>
      <c r="H192" s="1" t="s">
        <v>96</v>
      </c>
      <c r="I192" s="1" t="s">
        <v>20</v>
      </c>
      <c r="J192" s="1" t="s">
        <v>20</v>
      </c>
      <c r="K192" s="1" t="s">
        <v>612</v>
      </c>
      <c r="L192" s="1" t="s">
        <v>612</v>
      </c>
      <c r="M192" s="1" t="s">
        <v>70</v>
      </c>
      <c r="N192" s="1" t="s">
        <v>610</v>
      </c>
      <c r="O192" s="1" t="s">
        <v>52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23</v>
      </c>
      <c r="U192" s="1" t="s">
        <v>72</v>
      </c>
      <c r="V192" s="1" t="s">
        <v>20</v>
      </c>
      <c r="W192" s="1" t="s">
        <v>20</v>
      </c>
      <c r="X192" s="1" t="s">
        <v>20</v>
      </c>
    </row>
    <row r="193" spans="1:24">
      <c r="A193" s="2">
        <v>192</v>
      </c>
      <c r="B193" s="2" t="s">
        <v>615</v>
      </c>
      <c r="C193" s="10" t="s">
        <v>616</v>
      </c>
      <c r="D193" s="6">
        <v>45236.375</v>
      </c>
      <c r="E193" s="6">
        <v>45296.708333333299</v>
      </c>
      <c r="F193" s="2" t="s">
        <v>20</v>
      </c>
      <c r="G193" s="4">
        <v>0</v>
      </c>
      <c r="H193" s="2" t="s">
        <v>20</v>
      </c>
      <c r="I193" s="2" t="s">
        <v>20</v>
      </c>
      <c r="J193" s="2" t="s">
        <v>20</v>
      </c>
      <c r="K193" s="2" t="s">
        <v>69</v>
      </c>
      <c r="L193" s="2" t="s">
        <v>70</v>
      </c>
      <c r="M193" s="2" t="s">
        <v>69</v>
      </c>
      <c r="N193" s="2" t="s">
        <v>617</v>
      </c>
      <c r="O193" s="2" t="s">
        <v>52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23</v>
      </c>
      <c r="U193" s="2" t="s">
        <v>20</v>
      </c>
      <c r="V193" s="2" t="s">
        <v>20</v>
      </c>
      <c r="W193" s="2" t="s">
        <v>20</v>
      </c>
      <c r="X193" s="2" t="s">
        <v>20</v>
      </c>
    </row>
    <row r="194" spans="1:24">
      <c r="A194" s="1">
        <v>193</v>
      </c>
      <c r="B194" s="1" t="s">
        <v>618</v>
      </c>
      <c r="C194" s="11" t="s">
        <v>619</v>
      </c>
      <c r="D194" s="5">
        <v>45236.375</v>
      </c>
      <c r="E194" s="5">
        <v>45236.708333333299</v>
      </c>
      <c r="F194" s="1" t="s">
        <v>620</v>
      </c>
      <c r="G194" s="3">
        <v>0</v>
      </c>
      <c r="H194" s="1" t="s">
        <v>96</v>
      </c>
      <c r="I194" s="1" t="s">
        <v>20</v>
      </c>
      <c r="J194" s="1" t="s">
        <v>20</v>
      </c>
      <c r="K194" s="1" t="s">
        <v>417</v>
      </c>
      <c r="L194" s="1" t="s">
        <v>70</v>
      </c>
      <c r="M194" s="1" t="s">
        <v>417</v>
      </c>
      <c r="N194" s="1" t="s">
        <v>418</v>
      </c>
      <c r="O194" s="1" t="s">
        <v>52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23</v>
      </c>
      <c r="U194" s="1" t="s">
        <v>72</v>
      </c>
      <c r="V194" s="1" t="s">
        <v>20</v>
      </c>
      <c r="W194" s="1" t="s">
        <v>20</v>
      </c>
      <c r="X194" s="1" t="s">
        <v>20</v>
      </c>
    </row>
    <row r="195" spans="1:24">
      <c r="A195" s="1">
        <v>194</v>
      </c>
      <c r="B195" s="1" t="s">
        <v>621</v>
      </c>
      <c r="C195" s="11" t="s">
        <v>622</v>
      </c>
      <c r="D195" s="5">
        <v>45237.375</v>
      </c>
      <c r="E195" s="5">
        <v>45238.708333333299</v>
      </c>
      <c r="F195" s="1" t="s">
        <v>620</v>
      </c>
      <c r="G195" s="3">
        <v>0</v>
      </c>
      <c r="H195" s="1" t="s">
        <v>96</v>
      </c>
      <c r="I195" s="1" t="s">
        <v>20</v>
      </c>
      <c r="J195" s="1" t="s">
        <v>20</v>
      </c>
      <c r="K195" s="1" t="s">
        <v>623</v>
      </c>
      <c r="L195" s="1" t="s">
        <v>70</v>
      </c>
      <c r="M195" s="1" t="s">
        <v>623</v>
      </c>
      <c r="N195" s="1" t="s">
        <v>624</v>
      </c>
      <c r="O195" s="1" t="s">
        <v>52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23</v>
      </c>
      <c r="U195" s="1" t="s">
        <v>72</v>
      </c>
      <c r="V195" s="1" t="s">
        <v>20</v>
      </c>
      <c r="W195" s="1" t="s">
        <v>20</v>
      </c>
      <c r="X195" s="1" t="s">
        <v>20</v>
      </c>
    </row>
    <row r="196" spans="1:24">
      <c r="A196" s="1">
        <v>195</v>
      </c>
      <c r="B196" s="1" t="s">
        <v>625</v>
      </c>
      <c r="C196" s="11" t="s">
        <v>626</v>
      </c>
      <c r="D196" s="5">
        <v>45239.375</v>
      </c>
      <c r="E196" s="5">
        <v>45239.708333333299</v>
      </c>
      <c r="F196" s="1" t="s">
        <v>620</v>
      </c>
      <c r="G196" s="3">
        <v>0</v>
      </c>
      <c r="H196" s="1" t="s">
        <v>96</v>
      </c>
      <c r="I196" s="1" t="s">
        <v>20</v>
      </c>
      <c r="J196" s="1" t="s">
        <v>20</v>
      </c>
      <c r="K196" s="1" t="s">
        <v>417</v>
      </c>
      <c r="L196" s="1" t="s">
        <v>70</v>
      </c>
      <c r="M196" s="1" t="s">
        <v>417</v>
      </c>
      <c r="N196" s="1" t="s">
        <v>418</v>
      </c>
      <c r="O196" s="1" t="s">
        <v>52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23</v>
      </c>
      <c r="U196" s="1" t="s">
        <v>72</v>
      </c>
      <c r="V196" s="1" t="s">
        <v>20</v>
      </c>
      <c r="W196" s="1" t="s">
        <v>20</v>
      </c>
      <c r="X196" s="1" t="s">
        <v>20</v>
      </c>
    </row>
    <row r="197" spans="1:24">
      <c r="A197" s="1">
        <v>196</v>
      </c>
      <c r="B197" s="1" t="s">
        <v>627</v>
      </c>
      <c r="C197" s="11" t="s">
        <v>628</v>
      </c>
      <c r="D197" s="5">
        <v>45240.375</v>
      </c>
      <c r="E197" s="5">
        <v>45244.708333333299</v>
      </c>
      <c r="F197" s="1" t="s">
        <v>620</v>
      </c>
      <c r="G197" s="3">
        <v>0</v>
      </c>
      <c r="H197" s="1" t="s">
        <v>96</v>
      </c>
      <c r="I197" s="1" t="s">
        <v>20</v>
      </c>
      <c r="J197" s="1" t="s">
        <v>20</v>
      </c>
      <c r="K197" s="1" t="s">
        <v>406</v>
      </c>
      <c r="L197" s="1" t="s">
        <v>70</v>
      </c>
      <c r="M197" s="1" t="s">
        <v>406</v>
      </c>
      <c r="N197" s="1" t="s">
        <v>407</v>
      </c>
      <c r="O197" s="1" t="s">
        <v>52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23</v>
      </c>
      <c r="U197" s="1" t="s">
        <v>72</v>
      </c>
      <c r="V197" s="1" t="s">
        <v>20</v>
      </c>
      <c r="W197" s="1" t="s">
        <v>20</v>
      </c>
      <c r="X197" s="1" t="s">
        <v>20</v>
      </c>
    </row>
    <row r="198" spans="1:24">
      <c r="A198" s="1">
        <v>197</v>
      </c>
      <c r="B198" s="1" t="s">
        <v>629</v>
      </c>
      <c r="C198" s="11" t="s">
        <v>630</v>
      </c>
      <c r="D198" s="5">
        <v>45245.375</v>
      </c>
      <c r="E198" s="5">
        <v>45252.708333333299</v>
      </c>
      <c r="F198" s="1" t="s">
        <v>620</v>
      </c>
      <c r="G198" s="3">
        <v>0</v>
      </c>
      <c r="H198" s="1" t="s">
        <v>96</v>
      </c>
      <c r="I198" s="1" t="s">
        <v>20</v>
      </c>
      <c r="J198" s="1" t="s">
        <v>20</v>
      </c>
      <c r="K198" s="1" t="s">
        <v>580</v>
      </c>
      <c r="L198" s="1" t="s">
        <v>70</v>
      </c>
      <c r="M198" s="1" t="s">
        <v>580</v>
      </c>
      <c r="N198" s="1" t="s">
        <v>581</v>
      </c>
      <c r="O198" s="1" t="s">
        <v>52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23</v>
      </c>
      <c r="U198" s="1" t="s">
        <v>72</v>
      </c>
      <c r="V198" s="1" t="s">
        <v>20</v>
      </c>
      <c r="W198" s="1" t="s">
        <v>20</v>
      </c>
      <c r="X198" s="1" t="s">
        <v>20</v>
      </c>
    </row>
    <row r="199" spans="1:24">
      <c r="A199" s="1">
        <v>198</v>
      </c>
      <c r="B199" s="1" t="s">
        <v>631</v>
      </c>
      <c r="C199" s="11" t="s">
        <v>632</v>
      </c>
      <c r="D199" s="5">
        <v>45253.375</v>
      </c>
      <c r="E199" s="5">
        <v>45258.708333333299</v>
      </c>
      <c r="F199" s="1" t="s">
        <v>620</v>
      </c>
      <c r="G199" s="3">
        <v>0</v>
      </c>
      <c r="H199" s="1" t="s">
        <v>96</v>
      </c>
      <c r="I199" s="1" t="s">
        <v>20</v>
      </c>
      <c r="J199" s="1" t="s">
        <v>20</v>
      </c>
      <c r="K199" s="1" t="s">
        <v>432</v>
      </c>
      <c r="L199" s="1" t="s">
        <v>70</v>
      </c>
      <c r="M199" s="1" t="s">
        <v>432</v>
      </c>
      <c r="N199" s="1" t="s">
        <v>433</v>
      </c>
      <c r="O199" s="1" t="s">
        <v>52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23</v>
      </c>
      <c r="U199" s="1" t="s">
        <v>72</v>
      </c>
      <c r="V199" s="1" t="s">
        <v>20</v>
      </c>
      <c r="W199" s="1" t="s">
        <v>20</v>
      </c>
      <c r="X199" s="1" t="s">
        <v>20</v>
      </c>
    </row>
    <row r="200" spans="1:24">
      <c r="A200" s="1">
        <v>199</v>
      </c>
      <c r="B200" s="1" t="s">
        <v>633</v>
      </c>
      <c r="C200" s="11" t="s">
        <v>634</v>
      </c>
      <c r="D200" s="5">
        <v>45289.375</v>
      </c>
      <c r="E200" s="5">
        <v>45289.708333333299</v>
      </c>
      <c r="F200" s="1" t="s">
        <v>620</v>
      </c>
      <c r="G200" s="3">
        <v>0</v>
      </c>
      <c r="H200" s="1" t="s">
        <v>96</v>
      </c>
      <c r="I200" s="1" t="s">
        <v>20</v>
      </c>
      <c r="J200" s="1" t="s">
        <v>20</v>
      </c>
      <c r="K200" s="1" t="s">
        <v>417</v>
      </c>
      <c r="L200" s="1" t="s">
        <v>70</v>
      </c>
      <c r="M200" s="1" t="s">
        <v>417</v>
      </c>
      <c r="N200" s="1" t="s">
        <v>418</v>
      </c>
      <c r="O200" s="1" t="s">
        <v>52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23</v>
      </c>
      <c r="U200" s="1" t="s">
        <v>72</v>
      </c>
      <c r="V200" s="1" t="s">
        <v>20</v>
      </c>
      <c r="W200" s="1" t="s">
        <v>20</v>
      </c>
      <c r="X200" s="1" t="s">
        <v>20</v>
      </c>
    </row>
    <row r="201" spans="1:24">
      <c r="A201" s="1">
        <v>200</v>
      </c>
      <c r="B201" s="1" t="s">
        <v>635</v>
      </c>
      <c r="C201" s="11" t="s">
        <v>636</v>
      </c>
      <c r="D201" s="5">
        <v>45293.375</v>
      </c>
      <c r="E201" s="5">
        <v>45296.708333333299</v>
      </c>
      <c r="F201" s="1" t="s">
        <v>620</v>
      </c>
      <c r="G201" s="3">
        <v>0</v>
      </c>
      <c r="H201" s="1" t="s">
        <v>96</v>
      </c>
      <c r="I201" s="1" t="s">
        <v>20</v>
      </c>
      <c r="J201" s="1" t="s">
        <v>20</v>
      </c>
      <c r="K201" s="1" t="s">
        <v>432</v>
      </c>
      <c r="L201" s="1" t="s">
        <v>70</v>
      </c>
      <c r="M201" s="1" t="s">
        <v>432</v>
      </c>
      <c r="N201" s="1" t="s">
        <v>433</v>
      </c>
      <c r="O201" s="1" t="s">
        <v>52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23</v>
      </c>
      <c r="U201" s="1" t="s">
        <v>72</v>
      </c>
      <c r="V201" s="1" t="s">
        <v>20</v>
      </c>
      <c r="W201" s="1" t="s">
        <v>20</v>
      </c>
      <c r="X201" s="1" t="s">
        <v>20</v>
      </c>
    </row>
    <row r="202" spans="1:24">
      <c r="A202" s="2">
        <v>201</v>
      </c>
      <c r="B202" s="2" t="s">
        <v>637</v>
      </c>
      <c r="C202" s="10" t="s">
        <v>638</v>
      </c>
      <c r="D202" s="6">
        <v>45293.375</v>
      </c>
      <c r="E202" s="6">
        <v>45352.708333333299</v>
      </c>
      <c r="F202" s="2" t="s">
        <v>20</v>
      </c>
      <c r="G202" s="4">
        <v>0</v>
      </c>
      <c r="H202" s="2" t="s">
        <v>20</v>
      </c>
      <c r="I202" s="2" t="s">
        <v>20</v>
      </c>
      <c r="J202" s="2" t="s">
        <v>20</v>
      </c>
      <c r="K202" s="2" t="s">
        <v>89</v>
      </c>
      <c r="L202" s="2" t="s">
        <v>70</v>
      </c>
      <c r="M202" s="2" t="s">
        <v>89</v>
      </c>
      <c r="N202" s="2" t="s">
        <v>183</v>
      </c>
      <c r="O202" s="2" t="s">
        <v>52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23</v>
      </c>
      <c r="U202" s="2" t="s">
        <v>20</v>
      </c>
      <c r="V202" s="2" t="s">
        <v>20</v>
      </c>
      <c r="W202" s="2" t="s">
        <v>20</v>
      </c>
      <c r="X202" s="2" t="s">
        <v>20</v>
      </c>
    </row>
    <row r="203" spans="1:24">
      <c r="A203" s="1">
        <v>202</v>
      </c>
      <c r="B203" s="1" t="s">
        <v>639</v>
      </c>
      <c r="C203" s="11" t="s">
        <v>619</v>
      </c>
      <c r="D203" s="5">
        <v>45293.375</v>
      </c>
      <c r="E203" s="5">
        <v>45293.708333333299</v>
      </c>
      <c r="F203" s="1" t="s">
        <v>620</v>
      </c>
      <c r="G203" s="3">
        <v>0</v>
      </c>
      <c r="H203" s="1" t="s">
        <v>96</v>
      </c>
      <c r="I203" s="1" t="s">
        <v>20</v>
      </c>
      <c r="J203" s="1" t="s">
        <v>20</v>
      </c>
      <c r="K203" s="1" t="s">
        <v>417</v>
      </c>
      <c r="L203" s="1" t="s">
        <v>70</v>
      </c>
      <c r="M203" s="1" t="s">
        <v>417</v>
      </c>
      <c r="N203" s="1" t="s">
        <v>418</v>
      </c>
      <c r="O203" s="1" t="s">
        <v>52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23</v>
      </c>
      <c r="U203" s="1" t="s">
        <v>72</v>
      </c>
      <c r="V203" s="1" t="s">
        <v>20</v>
      </c>
      <c r="W203" s="1" t="s">
        <v>20</v>
      </c>
      <c r="X203" s="1" t="s">
        <v>20</v>
      </c>
    </row>
    <row r="204" spans="1:24">
      <c r="A204" s="1">
        <v>203</v>
      </c>
      <c r="B204" s="1" t="s">
        <v>640</v>
      </c>
      <c r="C204" s="11" t="s">
        <v>622</v>
      </c>
      <c r="D204" s="5">
        <v>45294.375</v>
      </c>
      <c r="E204" s="5">
        <v>45295.708333333299</v>
      </c>
      <c r="F204" s="1" t="s">
        <v>620</v>
      </c>
      <c r="G204" s="3">
        <v>0</v>
      </c>
      <c r="H204" s="1" t="s">
        <v>96</v>
      </c>
      <c r="I204" s="1" t="s">
        <v>20</v>
      </c>
      <c r="J204" s="1" t="s">
        <v>20</v>
      </c>
      <c r="K204" s="1" t="s">
        <v>623</v>
      </c>
      <c r="L204" s="1" t="s">
        <v>70</v>
      </c>
      <c r="M204" s="1" t="s">
        <v>623</v>
      </c>
      <c r="N204" s="1" t="s">
        <v>624</v>
      </c>
      <c r="O204" s="1" t="s">
        <v>52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23</v>
      </c>
      <c r="U204" s="1" t="s">
        <v>72</v>
      </c>
      <c r="V204" s="1" t="s">
        <v>20</v>
      </c>
      <c r="W204" s="1" t="s">
        <v>20</v>
      </c>
      <c r="X204" s="1" t="s">
        <v>20</v>
      </c>
    </row>
    <row r="205" spans="1:24">
      <c r="A205" s="1">
        <v>204</v>
      </c>
      <c r="B205" s="1" t="s">
        <v>641</v>
      </c>
      <c r="C205" s="11" t="s">
        <v>626</v>
      </c>
      <c r="D205" s="5">
        <v>45296.375</v>
      </c>
      <c r="E205" s="5">
        <v>45296.708333333299</v>
      </c>
      <c r="F205" s="1" t="s">
        <v>620</v>
      </c>
      <c r="G205" s="3">
        <v>0</v>
      </c>
      <c r="H205" s="1" t="s">
        <v>96</v>
      </c>
      <c r="I205" s="1" t="s">
        <v>20</v>
      </c>
      <c r="J205" s="1" t="s">
        <v>20</v>
      </c>
      <c r="K205" s="1" t="s">
        <v>417</v>
      </c>
      <c r="L205" s="1" t="s">
        <v>70</v>
      </c>
      <c r="M205" s="1" t="s">
        <v>417</v>
      </c>
      <c r="N205" s="1" t="s">
        <v>418</v>
      </c>
      <c r="O205" s="1" t="s">
        <v>52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23</v>
      </c>
      <c r="U205" s="1" t="s">
        <v>72</v>
      </c>
      <c r="V205" s="1" t="s">
        <v>20</v>
      </c>
      <c r="W205" s="1" t="s">
        <v>20</v>
      </c>
      <c r="X205" s="1" t="s">
        <v>20</v>
      </c>
    </row>
    <row r="206" spans="1:24">
      <c r="A206" s="1">
        <v>205</v>
      </c>
      <c r="B206" s="1" t="s">
        <v>642</v>
      </c>
      <c r="C206" s="11" t="s">
        <v>628</v>
      </c>
      <c r="D206" s="5">
        <v>45299.375</v>
      </c>
      <c r="E206" s="5">
        <v>45300.708333333299</v>
      </c>
      <c r="F206" s="1" t="s">
        <v>620</v>
      </c>
      <c r="G206" s="3">
        <v>0</v>
      </c>
      <c r="H206" s="1" t="s">
        <v>96</v>
      </c>
      <c r="I206" s="1" t="s">
        <v>20</v>
      </c>
      <c r="J206" s="1" t="s">
        <v>20</v>
      </c>
      <c r="K206" s="1" t="s">
        <v>623</v>
      </c>
      <c r="L206" s="1" t="s">
        <v>70</v>
      </c>
      <c r="M206" s="1" t="s">
        <v>623</v>
      </c>
      <c r="N206" s="1" t="s">
        <v>624</v>
      </c>
      <c r="O206" s="1" t="s">
        <v>52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23</v>
      </c>
      <c r="U206" s="1" t="s">
        <v>72</v>
      </c>
      <c r="V206" s="1" t="s">
        <v>20</v>
      </c>
      <c r="W206" s="1" t="s">
        <v>20</v>
      </c>
      <c r="X206" s="1" t="s">
        <v>20</v>
      </c>
    </row>
    <row r="207" spans="1:24">
      <c r="A207" s="1">
        <v>206</v>
      </c>
      <c r="B207" s="1" t="s">
        <v>643</v>
      </c>
      <c r="C207" s="11" t="s">
        <v>630</v>
      </c>
      <c r="D207" s="5">
        <v>45301.375</v>
      </c>
      <c r="E207" s="5">
        <v>45308.708333333299</v>
      </c>
      <c r="F207" s="1" t="s">
        <v>620</v>
      </c>
      <c r="G207" s="3">
        <v>0</v>
      </c>
      <c r="H207" s="1" t="s">
        <v>96</v>
      </c>
      <c r="I207" s="1" t="s">
        <v>20</v>
      </c>
      <c r="J207" s="1" t="s">
        <v>20</v>
      </c>
      <c r="K207" s="1" t="s">
        <v>580</v>
      </c>
      <c r="L207" s="1" t="s">
        <v>70</v>
      </c>
      <c r="M207" s="1" t="s">
        <v>580</v>
      </c>
      <c r="N207" s="1" t="s">
        <v>581</v>
      </c>
      <c r="O207" s="1" t="s">
        <v>52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23</v>
      </c>
      <c r="U207" s="1" t="s">
        <v>72</v>
      </c>
      <c r="V207" s="1" t="s">
        <v>20</v>
      </c>
      <c r="W207" s="1" t="s">
        <v>20</v>
      </c>
      <c r="X207" s="1" t="s">
        <v>20</v>
      </c>
    </row>
    <row r="208" spans="1:24">
      <c r="A208" s="1">
        <v>207</v>
      </c>
      <c r="B208" s="1" t="s">
        <v>644</v>
      </c>
      <c r="C208" s="11" t="s">
        <v>632</v>
      </c>
      <c r="D208" s="5">
        <v>45309.375</v>
      </c>
      <c r="E208" s="5">
        <v>45317.708333333299</v>
      </c>
      <c r="F208" s="1" t="s">
        <v>620</v>
      </c>
      <c r="G208" s="3">
        <v>0</v>
      </c>
      <c r="H208" s="1" t="s">
        <v>96</v>
      </c>
      <c r="I208" s="1" t="s">
        <v>20</v>
      </c>
      <c r="J208" s="1" t="s">
        <v>20</v>
      </c>
      <c r="K208" s="1" t="s">
        <v>425</v>
      </c>
      <c r="L208" s="1" t="s">
        <v>70</v>
      </c>
      <c r="M208" s="1" t="s">
        <v>425</v>
      </c>
      <c r="N208" s="1" t="s">
        <v>426</v>
      </c>
      <c r="O208" s="1" t="s">
        <v>52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23</v>
      </c>
      <c r="U208" s="1" t="s">
        <v>72</v>
      </c>
      <c r="V208" s="1" t="s">
        <v>20</v>
      </c>
      <c r="W208" s="1" t="s">
        <v>20</v>
      </c>
      <c r="X208" s="1" t="s">
        <v>20</v>
      </c>
    </row>
    <row r="209" spans="1:24">
      <c r="A209" s="1">
        <v>208</v>
      </c>
      <c r="B209" s="1" t="s">
        <v>645</v>
      </c>
      <c r="C209" s="11" t="s">
        <v>634</v>
      </c>
      <c r="D209" s="5">
        <v>45320.375</v>
      </c>
      <c r="E209" s="5">
        <v>45321.708333333299</v>
      </c>
      <c r="F209" s="1" t="s">
        <v>620</v>
      </c>
      <c r="G209" s="3">
        <v>0</v>
      </c>
      <c r="H209" s="1" t="s">
        <v>96</v>
      </c>
      <c r="I209" s="1" t="s">
        <v>20</v>
      </c>
      <c r="J209" s="1" t="s">
        <v>20</v>
      </c>
      <c r="K209" s="1" t="s">
        <v>623</v>
      </c>
      <c r="L209" s="1" t="s">
        <v>70</v>
      </c>
      <c r="M209" s="1" t="s">
        <v>623</v>
      </c>
      <c r="N209" s="1" t="s">
        <v>624</v>
      </c>
      <c r="O209" s="1" t="s">
        <v>52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23</v>
      </c>
      <c r="U209" s="1" t="s">
        <v>72</v>
      </c>
      <c r="V209" s="1" t="s">
        <v>20</v>
      </c>
      <c r="W209" s="1" t="s">
        <v>20</v>
      </c>
      <c r="X209" s="1" t="s">
        <v>20</v>
      </c>
    </row>
    <row r="210" spans="1:24">
      <c r="A210" s="1">
        <v>209</v>
      </c>
      <c r="B210" s="1" t="s">
        <v>646</v>
      </c>
      <c r="C210" s="11" t="s">
        <v>636</v>
      </c>
      <c r="D210" s="5">
        <v>45322.375</v>
      </c>
      <c r="E210" s="5">
        <v>45352.708333333299</v>
      </c>
      <c r="F210" s="1" t="s">
        <v>620</v>
      </c>
      <c r="G210" s="3">
        <v>0</v>
      </c>
      <c r="H210" s="1" t="s">
        <v>96</v>
      </c>
      <c r="I210" s="1" t="s">
        <v>20</v>
      </c>
      <c r="J210" s="1" t="s">
        <v>20</v>
      </c>
      <c r="K210" s="1" t="s">
        <v>402</v>
      </c>
      <c r="L210" s="1" t="s">
        <v>70</v>
      </c>
      <c r="M210" s="1" t="s">
        <v>402</v>
      </c>
      <c r="N210" s="1" t="s">
        <v>403</v>
      </c>
      <c r="O210" s="1" t="s">
        <v>52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23</v>
      </c>
      <c r="U210" s="1" t="s">
        <v>72</v>
      </c>
      <c r="V210" s="1" t="s">
        <v>20</v>
      </c>
      <c r="W210" s="1" t="s">
        <v>20</v>
      </c>
      <c r="X210" s="1" t="s">
        <v>20</v>
      </c>
    </row>
    <row r="211" spans="1:24">
      <c r="A211" s="2">
        <v>210</v>
      </c>
      <c r="B211" s="2" t="s">
        <v>647</v>
      </c>
      <c r="C211" s="10" t="s">
        <v>648</v>
      </c>
      <c r="D211" s="6">
        <v>45293.375</v>
      </c>
      <c r="E211" s="6">
        <v>45310.708333333299</v>
      </c>
      <c r="F211" s="2" t="s">
        <v>20</v>
      </c>
      <c r="G211" s="4">
        <v>0</v>
      </c>
      <c r="H211" s="2" t="s">
        <v>20</v>
      </c>
      <c r="I211" s="2" t="s">
        <v>20</v>
      </c>
      <c r="J211" s="2" t="s">
        <v>20</v>
      </c>
      <c r="K211" s="2" t="s">
        <v>649</v>
      </c>
      <c r="L211" s="2" t="s">
        <v>70</v>
      </c>
      <c r="M211" s="2" t="s">
        <v>649</v>
      </c>
      <c r="N211" s="2" t="s">
        <v>610</v>
      </c>
      <c r="O211" s="2" t="s">
        <v>52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23</v>
      </c>
      <c r="U211" s="2" t="s">
        <v>20</v>
      </c>
      <c r="V211" s="2" t="s">
        <v>20</v>
      </c>
      <c r="W211" s="2" t="s">
        <v>20</v>
      </c>
      <c r="X211" s="2" t="s">
        <v>20</v>
      </c>
    </row>
    <row r="212" spans="1:24">
      <c r="A212" s="1">
        <v>211</v>
      </c>
      <c r="B212" s="1" t="s">
        <v>650</v>
      </c>
      <c r="C212" s="11" t="s">
        <v>619</v>
      </c>
      <c r="D212" s="5">
        <v>45293.375</v>
      </c>
      <c r="E212" s="5">
        <v>45293.708333333299</v>
      </c>
      <c r="F212" s="1" t="s">
        <v>540</v>
      </c>
      <c r="G212" s="3">
        <v>0</v>
      </c>
      <c r="H212" s="1" t="s">
        <v>96</v>
      </c>
      <c r="I212" s="1" t="s">
        <v>20</v>
      </c>
      <c r="J212" s="1" t="s">
        <v>20</v>
      </c>
      <c r="K212" s="1" t="s">
        <v>417</v>
      </c>
      <c r="L212" s="1" t="s">
        <v>70</v>
      </c>
      <c r="M212" s="1" t="s">
        <v>417</v>
      </c>
      <c r="N212" s="1" t="s">
        <v>418</v>
      </c>
      <c r="O212" s="1" t="s">
        <v>52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23</v>
      </c>
      <c r="U212" s="1" t="s">
        <v>72</v>
      </c>
      <c r="V212" s="1" t="s">
        <v>20</v>
      </c>
      <c r="W212" s="1" t="s">
        <v>20</v>
      </c>
      <c r="X212" s="1" t="s">
        <v>20</v>
      </c>
    </row>
    <row r="213" spans="1:24">
      <c r="A213" s="1">
        <v>212</v>
      </c>
      <c r="B213" s="1" t="s">
        <v>651</v>
      </c>
      <c r="C213" s="11" t="s">
        <v>622</v>
      </c>
      <c r="D213" s="5">
        <v>45293.375</v>
      </c>
      <c r="E213" s="5">
        <v>45294.708333333299</v>
      </c>
      <c r="F213" s="1" t="s">
        <v>540</v>
      </c>
      <c r="G213" s="3">
        <v>0</v>
      </c>
      <c r="H213" s="1" t="s">
        <v>96</v>
      </c>
      <c r="I213" s="1" t="s">
        <v>20</v>
      </c>
      <c r="J213" s="1" t="s">
        <v>20</v>
      </c>
      <c r="K213" s="1" t="s">
        <v>623</v>
      </c>
      <c r="L213" s="1" t="s">
        <v>70</v>
      </c>
      <c r="M213" s="1" t="s">
        <v>623</v>
      </c>
      <c r="N213" s="1" t="s">
        <v>624</v>
      </c>
      <c r="O213" s="1" t="s">
        <v>52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23</v>
      </c>
      <c r="U213" s="1" t="s">
        <v>72</v>
      </c>
      <c r="V213" s="1" t="s">
        <v>20</v>
      </c>
      <c r="W213" s="1" t="s">
        <v>20</v>
      </c>
      <c r="X213" s="1" t="s">
        <v>20</v>
      </c>
    </row>
    <row r="214" spans="1:24">
      <c r="A214" s="1">
        <v>213</v>
      </c>
      <c r="B214" s="1" t="s">
        <v>652</v>
      </c>
      <c r="C214" s="11" t="s">
        <v>626</v>
      </c>
      <c r="D214" s="5">
        <v>45295.375</v>
      </c>
      <c r="E214" s="5">
        <v>45295.708333333299</v>
      </c>
      <c r="F214" s="1" t="s">
        <v>540</v>
      </c>
      <c r="G214" s="3">
        <v>0</v>
      </c>
      <c r="H214" s="1" t="s">
        <v>96</v>
      </c>
      <c r="I214" s="1" t="s">
        <v>20</v>
      </c>
      <c r="J214" s="1" t="s">
        <v>20</v>
      </c>
      <c r="K214" s="1" t="s">
        <v>417</v>
      </c>
      <c r="L214" s="1" t="s">
        <v>70</v>
      </c>
      <c r="M214" s="1" t="s">
        <v>417</v>
      </c>
      <c r="N214" s="1" t="s">
        <v>418</v>
      </c>
      <c r="O214" s="1" t="s">
        <v>52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23</v>
      </c>
      <c r="U214" s="1" t="s">
        <v>72</v>
      </c>
      <c r="V214" s="1" t="s">
        <v>20</v>
      </c>
      <c r="W214" s="1" t="s">
        <v>20</v>
      </c>
      <c r="X214" s="1" t="s">
        <v>20</v>
      </c>
    </row>
    <row r="215" spans="1:24">
      <c r="A215" s="1">
        <v>214</v>
      </c>
      <c r="B215" s="1" t="s">
        <v>653</v>
      </c>
      <c r="C215" s="11" t="s">
        <v>628</v>
      </c>
      <c r="D215" s="5">
        <v>45296.375</v>
      </c>
      <c r="E215" s="5">
        <v>45299.708333333299</v>
      </c>
      <c r="F215" s="1" t="s">
        <v>540</v>
      </c>
      <c r="G215" s="3">
        <v>0</v>
      </c>
      <c r="H215" s="1" t="s">
        <v>96</v>
      </c>
      <c r="I215" s="1" t="s">
        <v>20</v>
      </c>
      <c r="J215" s="1" t="s">
        <v>20</v>
      </c>
      <c r="K215" s="1" t="s">
        <v>623</v>
      </c>
      <c r="L215" s="1" t="s">
        <v>70</v>
      </c>
      <c r="M215" s="1" t="s">
        <v>623</v>
      </c>
      <c r="N215" s="1" t="s">
        <v>624</v>
      </c>
      <c r="O215" s="1" t="s">
        <v>52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23</v>
      </c>
      <c r="U215" s="1" t="s">
        <v>72</v>
      </c>
      <c r="V215" s="1" t="s">
        <v>20</v>
      </c>
      <c r="W215" s="1" t="s">
        <v>20</v>
      </c>
      <c r="X215" s="1" t="s">
        <v>20</v>
      </c>
    </row>
    <row r="216" spans="1:24">
      <c r="A216" s="1">
        <v>215</v>
      </c>
      <c r="B216" s="1" t="s">
        <v>654</v>
      </c>
      <c r="C216" s="11" t="s">
        <v>630</v>
      </c>
      <c r="D216" s="5">
        <v>45300.375</v>
      </c>
      <c r="E216" s="5">
        <v>45303.708333333299</v>
      </c>
      <c r="F216" s="1" t="s">
        <v>540</v>
      </c>
      <c r="G216" s="3">
        <v>0</v>
      </c>
      <c r="H216" s="1" t="s">
        <v>96</v>
      </c>
      <c r="I216" s="1" t="s">
        <v>20</v>
      </c>
      <c r="J216" s="1" t="s">
        <v>20</v>
      </c>
      <c r="K216" s="1" t="s">
        <v>432</v>
      </c>
      <c r="L216" s="1" t="s">
        <v>70</v>
      </c>
      <c r="M216" s="1" t="s">
        <v>432</v>
      </c>
      <c r="N216" s="1" t="s">
        <v>433</v>
      </c>
      <c r="O216" s="1" t="s">
        <v>52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23</v>
      </c>
      <c r="U216" s="1" t="s">
        <v>72</v>
      </c>
      <c r="V216" s="1" t="s">
        <v>20</v>
      </c>
      <c r="W216" s="1" t="s">
        <v>20</v>
      </c>
      <c r="X216" s="1" t="s">
        <v>20</v>
      </c>
    </row>
    <row r="217" spans="1:24">
      <c r="A217" s="1">
        <v>216</v>
      </c>
      <c r="B217" s="1" t="s">
        <v>655</v>
      </c>
      <c r="C217" s="11" t="s">
        <v>632</v>
      </c>
      <c r="D217" s="5">
        <v>45306.375</v>
      </c>
      <c r="E217" s="5">
        <v>45308.708333333299</v>
      </c>
      <c r="F217" s="1" t="s">
        <v>540</v>
      </c>
      <c r="G217" s="3">
        <v>0</v>
      </c>
      <c r="H217" s="1" t="s">
        <v>96</v>
      </c>
      <c r="I217" s="1" t="s">
        <v>20</v>
      </c>
      <c r="J217" s="1" t="s">
        <v>20</v>
      </c>
      <c r="K217" s="1" t="s">
        <v>406</v>
      </c>
      <c r="L217" s="1" t="s">
        <v>70</v>
      </c>
      <c r="M217" s="1" t="s">
        <v>406</v>
      </c>
      <c r="N217" s="1" t="s">
        <v>407</v>
      </c>
      <c r="O217" s="1" t="s">
        <v>52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23</v>
      </c>
      <c r="U217" s="1" t="s">
        <v>72</v>
      </c>
      <c r="V217" s="1" t="s">
        <v>20</v>
      </c>
      <c r="W217" s="1" t="s">
        <v>20</v>
      </c>
      <c r="X217" s="1" t="s">
        <v>20</v>
      </c>
    </row>
    <row r="218" spans="1:24">
      <c r="A218" s="1">
        <v>217</v>
      </c>
      <c r="B218" s="1" t="s">
        <v>656</v>
      </c>
      <c r="C218" s="11" t="s">
        <v>634</v>
      </c>
      <c r="D218" s="5">
        <v>45308.375</v>
      </c>
      <c r="E218" s="5">
        <v>45309.708333333299</v>
      </c>
      <c r="F218" s="1" t="s">
        <v>540</v>
      </c>
      <c r="G218" s="3">
        <v>0</v>
      </c>
      <c r="H218" s="1" t="s">
        <v>96</v>
      </c>
      <c r="I218" s="1" t="s">
        <v>20</v>
      </c>
      <c r="J218" s="1" t="s">
        <v>20</v>
      </c>
      <c r="K218" s="1" t="s">
        <v>623</v>
      </c>
      <c r="L218" s="1" t="s">
        <v>70</v>
      </c>
      <c r="M218" s="1" t="s">
        <v>623</v>
      </c>
      <c r="N218" s="1" t="s">
        <v>624</v>
      </c>
      <c r="O218" s="1" t="s">
        <v>52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23</v>
      </c>
      <c r="U218" s="1" t="s">
        <v>72</v>
      </c>
      <c r="V218" s="1" t="s">
        <v>20</v>
      </c>
      <c r="W218" s="1" t="s">
        <v>20</v>
      </c>
      <c r="X218" s="1" t="s">
        <v>20</v>
      </c>
    </row>
    <row r="219" spans="1:24">
      <c r="A219" s="1">
        <v>218</v>
      </c>
      <c r="B219" s="1" t="s">
        <v>657</v>
      </c>
      <c r="C219" s="11" t="s">
        <v>636</v>
      </c>
      <c r="D219" s="5">
        <v>45309.375</v>
      </c>
      <c r="E219" s="5">
        <v>45310.708333333299</v>
      </c>
      <c r="F219" s="1" t="s">
        <v>540</v>
      </c>
      <c r="G219" s="3">
        <v>0</v>
      </c>
      <c r="H219" s="1" t="s">
        <v>96</v>
      </c>
      <c r="I219" s="1" t="s">
        <v>20</v>
      </c>
      <c r="J219" s="1" t="s">
        <v>20</v>
      </c>
      <c r="K219" s="1" t="s">
        <v>623</v>
      </c>
      <c r="L219" s="1" t="s">
        <v>70</v>
      </c>
      <c r="M219" s="1" t="s">
        <v>623</v>
      </c>
      <c r="N219" s="1" t="s">
        <v>624</v>
      </c>
      <c r="O219" s="1" t="s">
        <v>52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23</v>
      </c>
      <c r="U219" s="1" t="s">
        <v>72</v>
      </c>
      <c r="V219" s="1" t="s">
        <v>20</v>
      </c>
      <c r="W219" s="1" t="s">
        <v>20</v>
      </c>
      <c r="X219" s="1" t="s">
        <v>20</v>
      </c>
    </row>
    <row r="220" spans="1:24">
      <c r="A220" s="2">
        <v>219</v>
      </c>
      <c r="B220" s="2" t="s">
        <v>658</v>
      </c>
      <c r="C220" s="10" t="s">
        <v>659</v>
      </c>
      <c r="D220" s="6">
        <v>45320.375</v>
      </c>
      <c r="E220" s="6">
        <v>45351.708333333299</v>
      </c>
      <c r="F220" s="2" t="s">
        <v>20</v>
      </c>
      <c r="G220" s="4">
        <v>0.18</v>
      </c>
      <c r="H220" s="2" t="s">
        <v>20</v>
      </c>
      <c r="I220" s="2" t="s">
        <v>20</v>
      </c>
      <c r="J220" s="2" t="s">
        <v>20</v>
      </c>
      <c r="K220" s="2" t="s">
        <v>251</v>
      </c>
      <c r="L220" s="2" t="s">
        <v>580</v>
      </c>
      <c r="M220" s="2" t="s">
        <v>429</v>
      </c>
      <c r="N220" s="2" t="s">
        <v>362</v>
      </c>
      <c r="O220" s="2" t="s">
        <v>52</v>
      </c>
      <c r="P220" s="2" t="s">
        <v>20</v>
      </c>
      <c r="Q220" s="2" t="s">
        <v>20</v>
      </c>
      <c r="R220" s="2" t="s">
        <v>20</v>
      </c>
      <c r="S220" s="2" t="s">
        <v>20</v>
      </c>
      <c r="T220" s="2" t="s">
        <v>23</v>
      </c>
      <c r="U220" s="2" t="s">
        <v>20</v>
      </c>
      <c r="V220" s="2" t="s">
        <v>20</v>
      </c>
      <c r="W220" s="2" t="s">
        <v>20</v>
      </c>
      <c r="X220" s="2" t="s">
        <v>20</v>
      </c>
    </row>
    <row r="221" spans="1:24">
      <c r="A221" s="1">
        <v>220</v>
      </c>
      <c r="B221" s="1" t="s">
        <v>660</v>
      </c>
      <c r="C221" s="11" t="s">
        <v>619</v>
      </c>
      <c r="D221" s="5">
        <v>45320.375</v>
      </c>
      <c r="E221" s="5">
        <v>45320.708333333299</v>
      </c>
      <c r="F221" s="1" t="s">
        <v>620</v>
      </c>
      <c r="G221" s="3">
        <v>1</v>
      </c>
      <c r="H221" s="1" t="s">
        <v>96</v>
      </c>
      <c r="I221" s="1" t="s">
        <v>20</v>
      </c>
      <c r="J221" s="1" t="s">
        <v>20</v>
      </c>
      <c r="K221" s="1" t="s">
        <v>417</v>
      </c>
      <c r="L221" s="1" t="s">
        <v>417</v>
      </c>
      <c r="M221" s="1" t="s">
        <v>70</v>
      </c>
      <c r="N221" s="1" t="s">
        <v>418</v>
      </c>
      <c r="O221" s="1" t="s">
        <v>52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23</v>
      </c>
      <c r="U221" s="1" t="s">
        <v>72</v>
      </c>
      <c r="V221" s="1" t="s">
        <v>20</v>
      </c>
      <c r="W221" s="1" t="s">
        <v>20</v>
      </c>
      <c r="X221" s="1" t="s">
        <v>20</v>
      </c>
    </row>
    <row r="222" spans="1:24">
      <c r="A222" s="1">
        <v>221</v>
      </c>
      <c r="B222" s="1" t="s">
        <v>661</v>
      </c>
      <c r="C222" s="11" t="s">
        <v>622</v>
      </c>
      <c r="D222" s="5">
        <v>45321.375</v>
      </c>
      <c r="E222" s="5">
        <v>45323.708333333299</v>
      </c>
      <c r="F222" s="1" t="s">
        <v>620</v>
      </c>
      <c r="G222" s="3">
        <v>1</v>
      </c>
      <c r="H222" s="1" t="s">
        <v>96</v>
      </c>
      <c r="I222" s="1" t="s">
        <v>20</v>
      </c>
      <c r="J222" s="1" t="s">
        <v>20</v>
      </c>
      <c r="K222" s="1" t="s">
        <v>406</v>
      </c>
      <c r="L222" s="1" t="s">
        <v>406</v>
      </c>
      <c r="M222" s="1" t="s">
        <v>70</v>
      </c>
      <c r="N222" s="1" t="s">
        <v>407</v>
      </c>
      <c r="O222" s="1" t="s">
        <v>52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23</v>
      </c>
      <c r="U222" s="1" t="s">
        <v>72</v>
      </c>
      <c r="V222" s="1" t="s">
        <v>20</v>
      </c>
      <c r="W222" s="1" t="s">
        <v>20</v>
      </c>
      <c r="X222" s="1" t="s">
        <v>20</v>
      </c>
    </row>
    <row r="223" spans="1:24">
      <c r="A223" s="2">
        <v>222</v>
      </c>
      <c r="B223" s="2" t="s">
        <v>662</v>
      </c>
      <c r="C223" s="12" t="s">
        <v>626</v>
      </c>
      <c r="D223" s="6">
        <v>45324.375</v>
      </c>
      <c r="E223" s="6">
        <v>45327.708333333299</v>
      </c>
      <c r="F223" s="2" t="s">
        <v>20</v>
      </c>
      <c r="G223" s="4">
        <v>1</v>
      </c>
      <c r="H223" s="2" t="s">
        <v>20</v>
      </c>
      <c r="I223" s="2" t="s">
        <v>20</v>
      </c>
      <c r="J223" s="2" t="s">
        <v>20</v>
      </c>
      <c r="K223" s="2" t="s">
        <v>623</v>
      </c>
      <c r="L223" s="2" t="s">
        <v>623</v>
      </c>
      <c r="M223" s="2" t="s">
        <v>70</v>
      </c>
      <c r="N223" s="2" t="s">
        <v>624</v>
      </c>
      <c r="O223" s="2" t="s">
        <v>52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23</v>
      </c>
      <c r="U223" s="2" t="s">
        <v>20</v>
      </c>
      <c r="V223" s="2" t="s">
        <v>20</v>
      </c>
      <c r="W223" s="2" t="s">
        <v>20</v>
      </c>
      <c r="X223" s="2" t="s">
        <v>20</v>
      </c>
    </row>
    <row r="224" spans="1:24">
      <c r="A224" s="1">
        <v>223</v>
      </c>
      <c r="B224" s="1" t="s">
        <v>663</v>
      </c>
      <c r="C224" s="13" t="s">
        <v>664</v>
      </c>
      <c r="D224" s="5">
        <v>45324.375</v>
      </c>
      <c r="E224" s="5">
        <v>45327.708333333299</v>
      </c>
      <c r="F224" s="1" t="s">
        <v>620</v>
      </c>
      <c r="G224" s="3">
        <v>1</v>
      </c>
      <c r="H224" s="1" t="s">
        <v>96</v>
      </c>
      <c r="I224" s="1" t="s">
        <v>20</v>
      </c>
      <c r="J224" s="1" t="s">
        <v>20</v>
      </c>
      <c r="K224" s="1" t="s">
        <v>623</v>
      </c>
      <c r="L224" s="1" t="s">
        <v>623</v>
      </c>
      <c r="M224" s="1" t="s">
        <v>70</v>
      </c>
      <c r="N224" s="1" t="s">
        <v>624</v>
      </c>
      <c r="O224" s="1" t="s">
        <v>52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23</v>
      </c>
      <c r="U224" s="1" t="s">
        <v>72</v>
      </c>
      <c r="V224" s="1" t="s">
        <v>20</v>
      </c>
      <c r="W224" s="1" t="s">
        <v>20</v>
      </c>
      <c r="X224" s="1" t="s">
        <v>20</v>
      </c>
    </row>
    <row r="225" spans="1:24">
      <c r="A225" s="1">
        <v>224</v>
      </c>
      <c r="B225" s="1" t="s">
        <v>665</v>
      </c>
      <c r="C225" s="11" t="s">
        <v>628</v>
      </c>
      <c r="D225" s="5">
        <v>45328.375</v>
      </c>
      <c r="E225" s="5">
        <v>45331.708333333299</v>
      </c>
      <c r="F225" s="1" t="s">
        <v>620</v>
      </c>
      <c r="G225" s="3">
        <v>0</v>
      </c>
      <c r="H225" s="1" t="s">
        <v>96</v>
      </c>
      <c r="I225" s="1" t="s">
        <v>20</v>
      </c>
      <c r="J225" s="1" t="s">
        <v>20</v>
      </c>
      <c r="K225" s="1" t="s">
        <v>432</v>
      </c>
      <c r="L225" s="1" t="s">
        <v>70</v>
      </c>
      <c r="M225" s="1" t="s">
        <v>432</v>
      </c>
      <c r="N225" s="1" t="s">
        <v>433</v>
      </c>
      <c r="O225" s="1" t="s">
        <v>52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23</v>
      </c>
      <c r="U225" s="1" t="s">
        <v>72</v>
      </c>
      <c r="V225" s="1" t="s">
        <v>20</v>
      </c>
      <c r="W225" s="1" t="s">
        <v>20</v>
      </c>
      <c r="X225" s="1" t="s">
        <v>20</v>
      </c>
    </row>
    <row r="226" spans="1:24">
      <c r="A226" s="1">
        <v>225</v>
      </c>
      <c r="B226" s="1" t="s">
        <v>666</v>
      </c>
      <c r="C226" s="11" t="s">
        <v>630</v>
      </c>
      <c r="D226" s="5">
        <v>45334.375</v>
      </c>
      <c r="E226" s="5">
        <v>45337.708333333299</v>
      </c>
      <c r="F226" s="1" t="s">
        <v>620</v>
      </c>
      <c r="G226" s="3">
        <v>0</v>
      </c>
      <c r="H226" s="1" t="s">
        <v>96</v>
      </c>
      <c r="I226" s="1" t="s">
        <v>20</v>
      </c>
      <c r="J226" s="1" t="s">
        <v>20</v>
      </c>
      <c r="K226" s="1" t="s">
        <v>432</v>
      </c>
      <c r="L226" s="1" t="s">
        <v>70</v>
      </c>
      <c r="M226" s="1" t="s">
        <v>432</v>
      </c>
      <c r="N226" s="1" t="s">
        <v>433</v>
      </c>
      <c r="O226" s="1" t="s">
        <v>52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23</v>
      </c>
      <c r="U226" s="1" t="s">
        <v>72</v>
      </c>
      <c r="V226" s="1" t="s">
        <v>20</v>
      </c>
      <c r="W226" s="1" t="s">
        <v>20</v>
      </c>
      <c r="X226" s="1" t="s">
        <v>20</v>
      </c>
    </row>
    <row r="227" spans="1:24">
      <c r="A227" s="1">
        <v>226</v>
      </c>
      <c r="B227" s="1" t="s">
        <v>667</v>
      </c>
      <c r="C227" s="11" t="s">
        <v>632</v>
      </c>
      <c r="D227" s="5">
        <v>45327.375</v>
      </c>
      <c r="E227" s="5">
        <v>45337.708333333299</v>
      </c>
      <c r="F227" s="1" t="s">
        <v>620</v>
      </c>
      <c r="G227" s="3">
        <v>0</v>
      </c>
      <c r="H227" s="1" t="s">
        <v>96</v>
      </c>
      <c r="I227" s="1" t="s">
        <v>20</v>
      </c>
      <c r="J227" s="1" t="s">
        <v>20</v>
      </c>
      <c r="K227" s="1" t="s">
        <v>541</v>
      </c>
      <c r="L227" s="1" t="s">
        <v>70</v>
      </c>
      <c r="M227" s="1" t="s">
        <v>541</v>
      </c>
      <c r="N227" s="1" t="s">
        <v>543</v>
      </c>
      <c r="O227" s="1" t="s">
        <v>52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23</v>
      </c>
      <c r="U227" s="1" t="s">
        <v>72</v>
      </c>
      <c r="V227" s="1" t="s">
        <v>20</v>
      </c>
      <c r="W227" s="1" t="s">
        <v>20</v>
      </c>
      <c r="X227" s="1" t="s">
        <v>20</v>
      </c>
    </row>
    <row r="228" spans="1:24">
      <c r="A228" s="1">
        <v>227</v>
      </c>
      <c r="B228" s="1" t="s">
        <v>668</v>
      </c>
      <c r="C228" s="11" t="s">
        <v>634</v>
      </c>
      <c r="D228" s="5">
        <v>45338.375</v>
      </c>
      <c r="E228" s="5">
        <v>45343.708333333299</v>
      </c>
      <c r="F228" s="1" t="s">
        <v>620</v>
      </c>
      <c r="G228" s="3">
        <v>0</v>
      </c>
      <c r="H228" s="1" t="s">
        <v>96</v>
      </c>
      <c r="I228" s="1" t="s">
        <v>20</v>
      </c>
      <c r="J228" s="1" t="s">
        <v>20</v>
      </c>
      <c r="K228" s="1" t="s">
        <v>432</v>
      </c>
      <c r="L228" s="1" t="s">
        <v>70</v>
      </c>
      <c r="M228" s="1" t="s">
        <v>432</v>
      </c>
      <c r="N228" s="1" t="s">
        <v>433</v>
      </c>
      <c r="O228" s="1" t="s">
        <v>52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23</v>
      </c>
      <c r="U228" s="1" t="s">
        <v>72</v>
      </c>
      <c r="V228" s="1" t="s">
        <v>20</v>
      </c>
      <c r="W228" s="1" t="s">
        <v>20</v>
      </c>
      <c r="X228" s="1" t="s">
        <v>20</v>
      </c>
    </row>
    <row r="229" spans="1:24">
      <c r="A229" s="1">
        <v>228</v>
      </c>
      <c r="B229" s="1" t="s">
        <v>669</v>
      </c>
      <c r="C229" s="11" t="s">
        <v>636</v>
      </c>
      <c r="D229" s="5">
        <v>45344.375</v>
      </c>
      <c r="E229" s="5">
        <v>45351.708333333299</v>
      </c>
      <c r="F229" s="1" t="s">
        <v>620</v>
      </c>
      <c r="G229" s="3">
        <v>0</v>
      </c>
      <c r="H229" s="1" t="s">
        <v>96</v>
      </c>
      <c r="I229" s="1" t="s">
        <v>20</v>
      </c>
      <c r="J229" s="1" t="s">
        <v>20</v>
      </c>
      <c r="K229" s="1" t="s">
        <v>580</v>
      </c>
      <c r="L229" s="1" t="s">
        <v>70</v>
      </c>
      <c r="M229" s="1" t="s">
        <v>580</v>
      </c>
      <c r="N229" s="1" t="s">
        <v>581</v>
      </c>
      <c r="O229" s="1" t="s">
        <v>52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23</v>
      </c>
      <c r="U229" s="1" t="s">
        <v>72</v>
      </c>
      <c r="V229" s="1" t="s">
        <v>20</v>
      </c>
      <c r="W229" s="1" t="s">
        <v>20</v>
      </c>
      <c r="X229" s="1" t="s">
        <v>20</v>
      </c>
    </row>
    <row r="230" spans="1:24">
      <c r="A230" s="2">
        <v>229</v>
      </c>
      <c r="B230" s="2" t="s">
        <v>670</v>
      </c>
      <c r="C230" s="10" t="s">
        <v>671</v>
      </c>
      <c r="D230" s="6">
        <v>45261.375</v>
      </c>
      <c r="E230" s="6">
        <v>45289.708333333299</v>
      </c>
      <c r="F230" s="2" t="s">
        <v>20</v>
      </c>
      <c r="G230" s="4">
        <v>0.05</v>
      </c>
      <c r="H230" s="2" t="s">
        <v>20</v>
      </c>
      <c r="I230" s="2" t="s">
        <v>20</v>
      </c>
      <c r="J230" s="2" t="s">
        <v>20</v>
      </c>
      <c r="K230" s="2" t="s">
        <v>266</v>
      </c>
      <c r="L230" s="2" t="s">
        <v>70</v>
      </c>
      <c r="M230" s="2" t="s">
        <v>266</v>
      </c>
      <c r="N230" s="2" t="s">
        <v>240</v>
      </c>
      <c r="O230" s="2" t="s">
        <v>52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23</v>
      </c>
      <c r="U230" s="2" t="s">
        <v>20</v>
      </c>
      <c r="V230" s="2" t="s">
        <v>20</v>
      </c>
      <c r="W230" s="2" t="s">
        <v>20</v>
      </c>
      <c r="X230" s="2" t="s">
        <v>20</v>
      </c>
    </row>
    <row r="231" spans="1:24">
      <c r="A231" s="1">
        <v>230</v>
      </c>
      <c r="B231" s="1" t="s">
        <v>672</v>
      </c>
      <c r="C231" s="11" t="s">
        <v>619</v>
      </c>
      <c r="D231" s="5">
        <v>45261.375</v>
      </c>
      <c r="E231" s="5">
        <v>45261.708333333299</v>
      </c>
      <c r="F231" s="1" t="s">
        <v>673</v>
      </c>
      <c r="G231" s="3">
        <v>1</v>
      </c>
      <c r="H231" s="1" t="s">
        <v>96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418</v>
      </c>
      <c r="O231" s="1" t="s">
        <v>52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23</v>
      </c>
      <c r="U231" s="1" t="s">
        <v>72</v>
      </c>
      <c r="V231" s="1" t="s">
        <v>20</v>
      </c>
      <c r="W231" s="1" t="s">
        <v>20</v>
      </c>
      <c r="X231" s="1" t="s">
        <v>20</v>
      </c>
    </row>
    <row r="232" spans="1:24">
      <c r="A232" s="1">
        <v>231</v>
      </c>
      <c r="B232" s="1" t="s">
        <v>674</v>
      </c>
      <c r="C232" s="11" t="s">
        <v>622</v>
      </c>
      <c r="D232" s="5">
        <v>45264.375</v>
      </c>
      <c r="E232" s="5">
        <v>45265.708333333299</v>
      </c>
      <c r="F232" s="1" t="s">
        <v>673</v>
      </c>
      <c r="G232" s="3">
        <v>0</v>
      </c>
      <c r="H232" s="1" t="s">
        <v>96</v>
      </c>
      <c r="I232" s="1" t="s">
        <v>20</v>
      </c>
      <c r="J232" s="1" t="s">
        <v>20</v>
      </c>
      <c r="K232" s="1" t="s">
        <v>623</v>
      </c>
      <c r="L232" s="1" t="s">
        <v>70</v>
      </c>
      <c r="M232" s="1" t="s">
        <v>623</v>
      </c>
      <c r="N232" s="1" t="s">
        <v>624</v>
      </c>
      <c r="O232" s="1" t="s">
        <v>52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23</v>
      </c>
      <c r="U232" s="1" t="s">
        <v>72</v>
      </c>
      <c r="V232" s="1" t="s">
        <v>20</v>
      </c>
      <c r="W232" s="1" t="s">
        <v>20</v>
      </c>
      <c r="X232" s="1" t="s">
        <v>20</v>
      </c>
    </row>
    <row r="233" spans="1:24">
      <c r="A233" s="1">
        <v>232</v>
      </c>
      <c r="B233" s="1" t="s">
        <v>675</v>
      </c>
      <c r="C233" s="11" t="s">
        <v>626</v>
      </c>
      <c r="D233" s="5">
        <v>45266.375</v>
      </c>
      <c r="E233" s="5">
        <v>45266.708333333299</v>
      </c>
      <c r="F233" s="1" t="s">
        <v>673</v>
      </c>
      <c r="G233" s="3">
        <v>0</v>
      </c>
      <c r="H233" s="1" t="s">
        <v>96</v>
      </c>
      <c r="I233" s="1" t="s">
        <v>20</v>
      </c>
      <c r="J233" s="1" t="s">
        <v>20</v>
      </c>
      <c r="K233" s="1" t="s">
        <v>417</v>
      </c>
      <c r="L233" s="1" t="s">
        <v>70</v>
      </c>
      <c r="M233" s="1" t="s">
        <v>417</v>
      </c>
      <c r="N233" s="1" t="s">
        <v>418</v>
      </c>
      <c r="O233" s="1" t="s">
        <v>52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23</v>
      </c>
      <c r="U233" s="1" t="s">
        <v>72</v>
      </c>
      <c r="V233" s="1" t="s">
        <v>20</v>
      </c>
      <c r="W233" s="1" t="s">
        <v>20</v>
      </c>
      <c r="X233" s="1" t="s">
        <v>20</v>
      </c>
    </row>
    <row r="234" spans="1:24">
      <c r="A234" s="1">
        <v>233</v>
      </c>
      <c r="B234" s="1" t="s">
        <v>676</v>
      </c>
      <c r="C234" s="11" t="s">
        <v>628</v>
      </c>
      <c r="D234" s="5">
        <v>45267.375</v>
      </c>
      <c r="E234" s="5">
        <v>45268.708333333299</v>
      </c>
      <c r="F234" s="1" t="s">
        <v>673</v>
      </c>
      <c r="G234" s="3">
        <v>0</v>
      </c>
      <c r="H234" s="1" t="s">
        <v>96</v>
      </c>
      <c r="I234" s="1" t="s">
        <v>20</v>
      </c>
      <c r="J234" s="1" t="s">
        <v>20</v>
      </c>
      <c r="K234" s="1" t="s">
        <v>623</v>
      </c>
      <c r="L234" s="1" t="s">
        <v>70</v>
      </c>
      <c r="M234" s="1" t="s">
        <v>623</v>
      </c>
      <c r="N234" s="1" t="s">
        <v>624</v>
      </c>
      <c r="O234" s="1" t="s">
        <v>52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23</v>
      </c>
      <c r="U234" s="1" t="s">
        <v>72</v>
      </c>
      <c r="V234" s="1" t="s">
        <v>20</v>
      </c>
      <c r="W234" s="1" t="s">
        <v>20</v>
      </c>
      <c r="X234" s="1" t="s">
        <v>20</v>
      </c>
    </row>
    <row r="235" spans="1:24">
      <c r="A235" s="1">
        <v>234</v>
      </c>
      <c r="B235" s="1" t="s">
        <v>677</v>
      </c>
      <c r="C235" s="11" t="s">
        <v>630</v>
      </c>
      <c r="D235" s="5">
        <v>45271.375</v>
      </c>
      <c r="E235" s="5">
        <v>45278.708333333299</v>
      </c>
      <c r="F235" s="1" t="s">
        <v>673</v>
      </c>
      <c r="G235" s="3">
        <v>0</v>
      </c>
      <c r="H235" s="1" t="s">
        <v>96</v>
      </c>
      <c r="I235" s="1" t="s">
        <v>20</v>
      </c>
      <c r="J235" s="1" t="s">
        <v>20</v>
      </c>
      <c r="K235" s="1" t="s">
        <v>580</v>
      </c>
      <c r="L235" s="1" t="s">
        <v>70</v>
      </c>
      <c r="M235" s="1" t="s">
        <v>580</v>
      </c>
      <c r="N235" s="1" t="s">
        <v>581</v>
      </c>
      <c r="O235" s="1" t="s">
        <v>52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23</v>
      </c>
      <c r="U235" s="1" t="s">
        <v>72</v>
      </c>
      <c r="V235" s="1" t="s">
        <v>20</v>
      </c>
      <c r="W235" s="1" t="s">
        <v>20</v>
      </c>
      <c r="X235" s="1" t="s">
        <v>20</v>
      </c>
    </row>
    <row r="236" spans="1:24">
      <c r="A236" s="1">
        <v>235</v>
      </c>
      <c r="B236" s="1" t="s">
        <v>678</v>
      </c>
      <c r="C236" s="11" t="s">
        <v>632</v>
      </c>
      <c r="D236" s="5">
        <v>45278.375</v>
      </c>
      <c r="E236" s="5">
        <v>45286.708333333299</v>
      </c>
      <c r="F236" s="1" t="s">
        <v>673</v>
      </c>
      <c r="G236" s="3">
        <v>0</v>
      </c>
      <c r="H236" s="1" t="s">
        <v>96</v>
      </c>
      <c r="I236" s="1" t="s">
        <v>20</v>
      </c>
      <c r="J236" s="1" t="s">
        <v>20</v>
      </c>
      <c r="K236" s="1" t="s">
        <v>425</v>
      </c>
      <c r="L236" s="1" t="s">
        <v>70</v>
      </c>
      <c r="M236" s="1" t="s">
        <v>425</v>
      </c>
      <c r="N236" s="1" t="s">
        <v>426</v>
      </c>
      <c r="O236" s="1" t="s">
        <v>52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23</v>
      </c>
      <c r="U236" s="1" t="s">
        <v>72</v>
      </c>
      <c r="V236" s="1" t="s">
        <v>20</v>
      </c>
      <c r="W236" s="1" t="s">
        <v>20</v>
      </c>
      <c r="X236" s="1" t="s">
        <v>20</v>
      </c>
    </row>
    <row r="237" spans="1:24">
      <c r="A237" s="1">
        <v>236</v>
      </c>
      <c r="B237" s="1" t="s">
        <v>679</v>
      </c>
      <c r="C237" s="11" t="s">
        <v>634</v>
      </c>
      <c r="D237" s="5">
        <v>45287.375</v>
      </c>
      <c r="E237" s="5">
        <v>45287.708333333299</v>
      </c>
      <c r="F237" s="1" t="s">
        <v>673</v>
      </c>
      <c r="G237" s="3">
        <v>0</v>
      </c>
      <c r="H237" s="1" t="s">
        <v>96</v>
      </c>
      <c r="I237" s="1" t="s">
        <v>20</v>
      </c>
      <c r="J237" s="1" t="s">
        <v>20</v>
      </c>
      <c r="K237" s="1" t="s">
        <v>417</v>
      </c>
      <c r="L237" s="1" t="s">
        <v>70</v>
      </c>
      <c r="M237" s="1" t="s">
        <v>417</v>
      </c>
      <c r="N237" s="1" t="s">
        <v>418</v>
      </c>
      <c r="O237" s="1" t="s">
        <v>52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23</v>
      </c>
      <c r="U237" s="1" t="s">
        <v>72</v>
      </c>
      <c r="V237" s="1" t="s">
        <v>20</v>
      </c>
      <c r="W237" s="1" t="s">
        <v>20</v>
      </c>
      <c r="X237" s="1" t="s">
        <v>20</v>
      </c>
    </row>
    <row r="238" spans="1:24">
      <c r="A238" s="1">
        <v>237</v>
      </c>
      <c r="B238" s="1" t="s">
        <v>680</v>
      </c>
      <c r="C238" s="11" t="s">
        <v>636</v>
      </c>
      <c r="D238" s="5">
        <v>45288.375</v>
      </c>
      <c r="E238" s="5">
        <v>45289.708333333299</v>
      </c>
      <c r="F238" s="1" t="s">
        <v>673</v>
      </c>
      <c r="G238" s="3">
        <v>0</v>
      </c>
      <c r="H238" s="1" t="s">
        <v>96</v>
      </c>
      <c r="I238" s="1" t="s">
        <v>20</v>
      </c>
      <c r="J238" s="1" t="s">
        <v>20</v>
      </c>
      <c r="K238" s="1" t="s">
        <v>623</v>
      </c>
      <c r="L238" s="1" t="s">
        <v>70</v>
      </c>
      <c r="M238" s="1" t="s">
        <v>623</v>
      </c>
      <c r="N238" s="1" t="s">
        <v>624</v>
      </c>
      <c r="O238" s="1" t="s">
        <v>52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23</v>
      </c>
      <c r="U238" s="1" t="s">
        <v>72</v>
      </c>
      <c r="V238" s="1" t="s">
        <v>20</v>
      </c>
      <c r="W238" s="1" t="s">
        <v>20</v>
      </c>
      <c r="X238" s="1" t="s">
        <v>20</v>
      </c>
    </row>
    <row r="239" spans="1:24">
      <c r="A239" s="2">
        <v>238</v>
      </c>
      <c r="B239" s="2" t="s">
        <v>681</v>
      </c>
      <c r="C239" s="10" t="s">
        <v>682</v>
      </c>
      <c r="D239" s="6">
        <v>45236.375</v>
      </c>
      <c r="E239" s="6">
        <v>45289.708333333299</v>
      </c>
      <c r="F239" s="2" t="s">
        <v>20</v>
      </c>
      <c r="G239" s="4">
        <v>0</v>
      </c>
      <c r="H239" s="2" t="s">
        <v>20</v>
      </c>
      <c r="I239" s="2" t="s">
        <v>20</v>
      </c>
      <c r="J239" s="2" t="s">
        <v>20</v>
      </c>
      <c r="K239" s="2" t="s">
        <v>683</v>
      </c>
      <c r="L239" s="2" t="s">
        <v>70</v>
      </c>
      <c r="M239" s="2" t="s">
        <v>683</v>
      </c>
      <c r="N239" s="2" t="s">
        <v>684</v>
      </c>
      <c r="O239" s="2" t="s">
        <v>52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23</v>
      </c>
      <c r="U239" s="2" t="s">
        <v>20</v>
      </c>
      <c r="V239" s="2" t="s">
        <v>20</v>
      </c>
      <c r="W239" s="2" t="s">
        <v>20</v>
      </c>
      <c r="X239" s="2" t="s">
        <v>20</v>
      </c>
    </row>
    <row r="240" spans="1:24">
      <c r="A240" s="1">
        <v>239</v>
      </c>
      <c r="B240" s="1" t="s">
        <v>685</v>
      </c>
      <c r="C240" s="11" t="s">
        <v>619</v>
      </c>
      <c r="D240" s="5">
        <v>45236.375</v>
      </c>
      <c r="E240" s="5">
        <v>45237.708333333299</v>
      </c>
      <c r="F240" s="1" t="s">
        <v>673</v>
      </c>
      <c r="G240" s="3">
        <v>0</v>
      </c>
      <c r="H240" s="1" t="s">
        <v>96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624</v>
      </c>
      <c r="O240" s="1" t="s">
        <v>52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23</v>
      </c>
      <c r="U240" s="1" t="s">
        <v>72</v>
      </c>
      <c r="V240" s="1" t="s">
        <v>20</v>
      </c>
      <c r="W240" s="1" t="s">
        <v>20</v>
      </c>
      <c r="X240" s="1" t="s">
        <v>20</v>
      </c>
    </row>
    <row r="241" spans="1:24">
      <c r="A241" s="1">
        <v>240</v>
      </c>
      <c r="B241" s="1" t="s">
        <v>686</v>
      </c>
      <c r="C241" s="11" t="s">
        <v>622</v>
      </c>
      <c r="D241" s="5">
        <v>45238.375</v>
      </c>
      <c r="E241" s="5">
        <v>45239.708333333299</v>
      </c>
      <c r="F241" s="1" t="s">
        <v>673</v>
      </c>
      <c r="G241" s="3">
        <v>0</v>
      </c>
      <c r="H241" s="1" t="s">
        <v>96</v>
      </c>
      <c r="I241" s="1" t="s">
        <v>20</v>
      </c>
      <c r="J241" s="1" t="s">
        <v>20</v>
      </c>
      <c r="K241" s="1" t="s">
        <v>623</v>
      </c>
      <c r="L241" s="1" t="s">
        <v>70</v>
      </c>
      <c r="M241" s="1" t="s">
        <v>623</v>
      </c>
      <c r="N241" s="1" t="s">
        <v>624</v>
      </c>
      <c r="O241" s="1" t="s">
        <v>52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23</v>
      </c>
      <c r="U241" s="1" t="s">
        <v>72</v>
      </c>
      <c r="V241" s="1" t="s">
        <v>20</v>
      </c>
      <c r="W241" s="1" t="s">
        <v>20</v>
      </c>
      <c r="X241" s="1" t="s">
        <v>20</v>
      </c>
    </row>
    <row r="242" spans="1:24">
      <c r="A242" s="1">
        <v>241</v>
      </c>
      <c r="B242" s="1" t="s">
        <v>687</v>
      </c>
      <c r="C242" s="11" t="s">
        <v>626</v>
      </c>
      <c r="D242" s="5">
        <v>45240.375</v>
      </c>
      <c r="E242" s="5">
        <v>45240.708333333299</v>
      </c>
      <c r="F242" s="1" t="s">
        <v>673</v>
      </c>
      <c r="G242" s="3">
        <v>0</v>
      </c>
      <c r="H242" s="1" t="s">
        <v>96</v>
      </c>
      <c r="I242" s="1" t="s">
        <v>20</v>
      </c>
      <c r="J242" s="1" t="s">
        <v>20</v>
      </c>
      <c r="K242" s="1" t="s">
        <v>417</v>
      </c>
      <c r="L242" s="1" t="s">
        <v>70</v>
      </c>
      <c r="M242" s="1" t="s">
        <v>417</v>
      </c>
      <c r="N242" s="1" t="s">
        <v>418</v>
      </c>
      <c r="O242" s="1" t="s">
        <v>52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23</v>
      </c>
      <c r="U242" s="1" t="s">
        <v>72</v>
      </c>
      <c r="V242" s="1" t="s">
        <v>20</v>
      </c>
      <c r="W242" s="1" t="s">
        <v>20</v>
      </c>
      <c r="X242" s="1" t="s">
        <v>20</v>
      </c>
    </row>
    <row r="243" spans="1:24">
      <c r="A243" s="1">
        <v>242</v>
      </c>
      <c r="B243" s="1" t="s">
        <v>688</v>
      </c>
      <c r="C243" s="11" t="s">
        <v>628</v>
      </c>
      <c r="D243" s="5">
        <v>45243.375</v>
      </c>
      <c r="E243" s="5">
        <v>45245.708333333299</v>
      </c>
      <c r="F243" s="1" t="s">
        <v>673</v>
      </c>
      <c r="G243" s="3">
        <v>0</v>
      </c>
      <c r="H243" s="1" t="s">
        <v>96</v>
      </c>
      <c r="I243" s="1" t="s">
        <v>20</v>
      </c>
      <c r="J243" s="1" t="s">
        <v>20</v>
      </c>
      <c r="K243" s="1" t="s">
        <v>406</v>
      </c>
      <c r="L243" s="1" t="s">
        <v>70</v>
      </c>
      <c r="M243" s="1" t="s">
        <v>406</v>
      </c>
      <c r="N243" s="1" t="s">
        <v>407</v>
      </c>
      <c r="O243" s="1" t="s">
        <v>52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23</v>
      </c>
      <c r="U243" s="1" t="s">
        <v>72</v>
      </c>
      <c r="V243" s="1" t="s">
        <v>20</v>
      </c>
      <c r="W243" s="1" t="s">
        <v>20</v>
      </c>
      <c r="X243" s="1" t="s">
        <v>20</v>
      </c>
    </row>
    <row r="244" spans="1:24">
      <c r="A244" s="1">
        <v>243</v>
      </c>
      <c r="B244" s="1" t="s">
        <v>689</v>
      </c>
      <c r="C244" s="11" t="s">
        <v>630</v>
      </c>
      <c r="D244" s="5">
        <v>45246.375</v>
      </c>
      <c r="E244" s="5">
        <v>45250.708333333299</v>
      </c>
      <c r="F244" s="1" t="s">
        <v>673</v>
      </c>
      <c r="G244" s="3">
        <v>0</v>
      </c>
      <c r="H244" s="1" t="s">
        <v>96</v>
      </c>
      <c r="I244" s="1" t="s">
        <v>20</v>
      </c>
      <c r="J244" s="1" t="s">
        <v>20</v>
      </c>
      <c r="K244" s="1" t="s">
        <v>406</v>
      </c>
      <c r="L244" s="1" t="s">
        <v>70</v>
      </c>
      <c r="M244" s="1" t="s">
        <v>406</v>
      </c>
      <c r="N244" s="1" t="s">
        <v>407</v>
      </c>
      <c r="O244" s="1" t="s">
        <v>52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23</v>
      </c>
      <c r="U244" s="1" t="s">
        <v>72</v>
      </c>
      <c r="V244" s="1" t="s">
        <v>20</v>
      </c>
      <c r="W244" s="1" t="s">
        <v>20</v>
      </c>
      <c r="X244" s="1" t="s">
        <v>20</v>
      </c>
    </row>
    <row r="245" spans="1:24">
      <c r="A245" s="1">
        <v>244</v>
      </c>
      <c r="B245" s="1" t="s">
        <v>690</v>
      </c>
      <c r="C245" s="11" t="s">
        <v>632</v>
      </c>
      <c r="D245" s="5">
        <v>45250.375</v>
      </c>
      <c r="E245" s="5">
        <v>45286.708333333299</v>
      </c>
      <c r="F245" s="1" t="s">
        <v>673</v>
      </c>
      <c r="G245" s="3">
        <v>0</v>
      </c>
      <c r="H245" s="1" t="s">
        <v>96</v>
      </c>
      <c r="I245" s="1" t="s">
        <v>20</v>
      </c>
      <c r="J245" s="1" t="s">
        <v>20</v>
      </c>
      <c r="K245" s="1" t="s">
        <v>429</v>
      </c>
      <c r="L245" s="1" t="s">
        <v>70</v>
      </c>
      <c r="M245" s="1" t="s">
        <v>429</v>
      </c>
      <c r="N245" s="1" t="s">
        <v>691</v>
      </c>
      <c r="O245" s="1" t="s">
        <v>52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23</v>
      </c>
      <c r="U245" s="1" t="s">
        <v>72</v>
      </c>
      <c r="V245" s="1" t="s">
        <v>20</v>
      </c>
      <c r="W245" s="1" t="s">
        <v>20</v>
      </c>
      <c r="X245" s="1" t="s">
        <v>20</v>
      </c>
    </row>
    <row r="246" spans="1:24">
      <c r="A246" s="1">
        <v>245</v>
      </c>
      <c r="B246" s="1" t="s">
        <v>692</v>
      </c>
      <c r="C246" s="11" t="s">
        <v>634</v>
      </c>
      <c r="D246" s="5">
        <v>45287.375</v>
      </c>
      <c r="E246" s="5">
        <v>45288.708333333299</v>
      </c>
      <c r="F246" s="1" t="s">
        <v>673</v>
      </c>
      <c r="G246" s="3">
        <v>0</v>
      </c>
      <c r="H246" s="1" t="s">
        <v>96</v>
      </c>
      <c r="I246" s="1" t="s">
        <v>20</v>
      </c>
      <c r="J246" s="1" t="s">
        <v>20</v>
      </c>
      <c r="K246" s="1" t="s">
        <v>623</v>
      </c>
      <c r="L246" s="1" t="s">
        <v>70</v>
      </c>
      <c r="M246" s="1" t="s">
        <v>623</v>
      </c>
      <c r="N246" s="1" t="s">
        <v>624</v>
      </c>
      <c r="O246" s="1" t="s">
        <v>52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23</v>
      </c>
      <c r="U246" s="1" t="s">
        <v>72</v>
      </c>
      <c r="V246" s="1" t="s">
        <v>20</v>
      </c>
      <c r="W246" s="1" t="s">
        <v>20</v>
      </c>
      <c r="X246" s="1" t="s">
        <v>20</v>
      </c>
    </row>
    <row r="247" spans="1:24">
      <c r="A247" s="1">
        <v>246</v>
      </c>
      <c r="B247" s="1" t="s">
        <v>693</v>
      </c>
      <c r="C247" s="11" t="s">
        <v>636</v>
      </c>
      <c r="D247" s="5">
        <v>45289.375</v>
      </c>
      <c r="E247" s="5">
        <v>45289.708333333299</v>
      </c>
      <c r="F247" s="1" t="s">
        <v>673</v>
      </c>
      <c r="G247" s="3">
        <v>0</v>
      </c>
      <c r="H247" s="1" t="s">
        <v>96</v>
      </c>
      <c r="I247" s="1" t="s">
        <v>20</v>
      </c>
      <c r="J247" s="1" t="s">
        <v>20</v>
      </c>
      <c r="K247" s="1" t="s">
        <v>417</v>
      </c>
      <c r="L247" s="1" t="s">
        <v>70</v>
      </c>
      <c r="M247" s="1" t="s">
        <v>417</v>
      </c>
      <c r="N247" s="1" t="s">
        <v>418</v>
      </c>
      <c r="O247" s="1" t="s">
        <v>52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23</v>
      </c>
      <c r="U247" s="1" t="s">
        <v>72</v>
      </c>
      <c r="V247" s="1" t="s">
        <v>20</v>
      </c>
      <c r="W247" s="1" t="s">
        <v>20</v>
      </c>
      <c r="X247" s="1" t="s">
        <v>20</v>
      </c>
    </row>
    <row r="248" spans="1:24">
      <c r="A248" s="2">
        <v>247</v>
      </c>
      <c r="B248" s="2" t="s">
        <v>694</v>
      </c>
      <c r="C248" s="10" t="s">
        <v>695</v>
      </c>
      <c r="D248" s="6">
        <v>45260.375</v>
      </c>
      <c r="E248" s="6">
        <v>45363.708333333299</v>
      </c>
      <c r="F248" s="2" t="s">
        <v>20</v>
      </c>
      <c r="G248" s="4">
        <v>0.17</v>
      </c>
      <c r="H248" s="2" t="s">
        <v>20</v>
      </c>
      <c r="I248" s="2" t="s">
        <v>20</v>
      </c>
      <c r="J248" s="2" t="s">
        <v>20</v>
      </c>
      <c r="K248" s="2" t="s">
        <v>211</v>
      </c>
      <c r="L248" s="2" t="s">
        <v>425</v>
      </c>
      <c r="M248" s="2" t="s">
        <v>78</v>
      </c>
      <c r="N248" s="2" t="s">
        <v>696</v>
      </c>
      <c r="O248" s="2" t="s">
        <v>52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23</v>
      </c>
      <c r="U248" s="2" t="s">
        <v>20</v>
      </c>
      <c r="V248" s="2" t="s">
        <v>20</v>
      </c>
      <c r="W248" s="2" t="s">
        <v>20</v>
      </c>
      <c r="X248" s="2" t="s">
        <v>20</v>
      </c>
    </row>
    <row r="249" spans="1:24">
      <c r="A249" s="1">
        <v>248</v>
      </c>
      <c r="B249" s="1" t="s">
        <v>697</v>
      </c>
      <c r="C249" s="11" t="s">
        <v>619</v>
      </c>
      <c r="D249" s="5">
        <v>45260.375</v>
      </c>
      <c r="E249" s="5">
        <v>45261.708333333299</v>
      </c>
      <c r="F249" s="1" t="s">
        <v>481</v>
      </c>
      <c r="G249" s="3">
        <v>1</v>
      </c>
      <c r="H249" s="1" t="s">
        <v>96</v>
      </c>
      <c r="I249" s="1" t="s">
        <v>20</v>
      </c>
      <c r="J249" s="1" t="s">
        <v>20</v>
      </c>
      <c r="K249" s="1" t="s">
        <v>623</v>
      </c>
      <c r="L249" s="1" t="s">
        <v>623</v>
      </c>
      <c r="M249" s="1" t="s">
        <v>70</v>
      </c>
      <c r="N249" s="1" t="s">
        <v>624</v>
      </c>
      <c r="O249" s="1" t="s">
        <v>52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23</v>
      </c>
      <c r="U249" s="1" t="s">
        <v>72</v>
      </c>
      <c r="V249" s="1" t="s">
        <v>20</v>
      </c>
      <c r="W249" s="1" t="s">
        <v>20</v>
      </c>
      <c r="X249" s="1" t="s">
        <v>20</v>
      </c>
    </row>
    <row r="250" spans="1:24">
      <c r="A250" s="1">
        <v>249</v>
      </c>
      <c r="B250" s="1" t="s">
        <v>698</v>
      </c>
      <c r="C250" s="11" t="s">
        <v>622</v>
      </c>
      <c r="D250" s="5">
        <v>45261.375</v>
      </c>
      <c r="E250" s="5">
        <v>45266.708333333299</v>
      </c>
      <c r="F250" s="1" t="s">
        <v>481</v>
      </c>
      <c r="G250" s="3">
        <v>1</v>
      </c>
      <c r="H250" s="1" t="s">
        <v>96</v>
      </c>
      <c r="I250" s="1" t="s">
        <v>20</v>
      </c>
      <c r="J250" s="1" t="s">
        <v>20</v>
      </c>
      <c r="K250" s="1" t="s">
        <v>432</v>
      </c>
      <c r="L250" s="1" t="s">
        <v>432</v>
      </c>
      <c r="M250" s="1" t="s">
        <v>70</v>
      </c>
      <c r="N250" s="1" t="s">
        <v>433</v>
      </c>
      <c r="O250" s="1" t="s">
        <v>52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23</v>
      </c>
      <c r="U250" s="1" t="s">
        <v>72</v>
      </c>
      <c r="V250" s="1" t="s">
        <v>20</v>
      </c>
      <c r="W250" s="1" t="s">
        <v>20</v>
      </c>
      <c r="X250" s="1" t="s">
        <v>20</v>
      </c>
    </row>
    <row r="251" spans="1:24">
      <c r="A251" s="2">
        <v>250</v>
      </c>
      <c r="B251" s="2" t="s">
        <v>699</v>
      </c>
      <c r="C251" s="12" t="s">
        <v>626</v>
      </c>
      <c r="D251" s="6">
        <v>45266.375</v>
      </c>
      <c r="E251" s="6">
        <v>45266.708333333299</v>
      </c>
      <c r="F251" s="2" t="s">
        <v>20</v>
      </c>
      <c r="G251" s="4">
        <v>1</v>
      </c>
      <c r="H251" s="2" t="s">
        <v>20</v>
      </c>
      <c r="I251" s="2" t="s">
        <v>20</v>
      </c>
      <c r="J251" s="2" t="s">
        <v>20</v>
      </c>
      <c r="K251" s="2" t="s">
        <v>417</v>
      </c>
      <c r="L251" s="2" t="s">
        <v>417</v>
      </c>
      <c r="M251" s="2" t="s">
        <v>70</v>
      </c>
      <c r="N251" s="2" t="s">
        <v>418</v>
      </c>
      <c r="O251" s="2" t="s">
        <v>52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23</v>
      </c>
      <c r="U251" s="2" t="s">
        <v>20</v>
      </c>
      <c r="V251" s="2" t="s">
        <v>20</v>
      </c>
      <c r="W251" s="2" t="s">
        <v>20</v>
      </c>
      <c r="X251" s="2" t="s">
        <v>20</v>
      </c>
    </row>
    <row r="252" spans="1:24">
      <c r="A252" s="1">
        <v>251</v>
      </c>
      <c r="B252" s="1" t="s">
        <v>700</v>
      </c>
      <c r="C252" s="13" t="s">
        <v>701</v>
      </c>
      <c r="D252" s="5">
        <v>45266.375</v>
      </c>
      <c r="E252" s="5">
        <v>45266.708333333299</v>
      </c>
      <c r="F252" s="1" t="s">
        <v>481</v>
      </c>
      <c r="G252" s="3">
        <v>1</v>
      </c>
      <c r="H252" s="1" t="s">
        <v>96</v>
      </c>
      <c r="I252" s="1" t="s">
        <v>20</v>
      </c>
      <c r="J252" s="1" t="s">
        <v>20</v>
      </c>
      <c r="K252" s="1" t="s">
        <v>417</v>
      </c>
      <c r="L252" s="1" t="s">
        <v>417</v>
      </c>
      <c r="M252" s="1" t="s">
        <v>70</v>
      </c>
      <c r="N252" s="1" t="s">
        <v>418</v>
      </c>
      <c r="O252" s="1" t="s">
        <v>52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23</v>
      </c>
      <c r="U252" s="1" t="s">
        <v>72</v>
      </c>
      <c r="V252" s="1" t="s">
        <v>20</v>
      </c>
      <c r="W252" s="1" t="s">
        <v>20</v>
      </c>
      <c r="X252" s="1" t="s">
        <v>20</v>
      </c>
    </row>
    <row r="253" spans="1:24">
      <c r="A253" s="1">
        <v>252</v>
      </c>
      <c r="B253" s="1" t="s">
        <v>702</v>
      </c>
      <c r="C253" s="11" t="s">
        <v>628</v>
      </c>
      <c r="D253" s="5">
        <v>45316.375</v>
      </c>
      <c r="E253" s="5">
        <v>45324.708333333299</v>
      </c>
      <c r="F253" s="1" t="s">
        <v>481</v>
      </c>
      <c r="G253" s="3">
        <v>0</v>
      </c>
      <c r="H253" s="1" t="s">
        <v>96</v>
      </c>
      <c r="I253" s="1" t="s">
        <v>20</v>
      </c>
      <c r="J253" s="1" t="s">
        <v>20</v>
      </c>
      <c r="K253" s="1" t="s">
        <v>425</v>
      </c>
      <c r="L253" s="1" t="s">
        <v>70</v>
      </c>
      <c r="M253" s="1" t="s">
        <v>425</v>
      </c>
      <c r="N253" s="1" t="s">
        <v>426</v>
      </c>
      <c r="O253" s="1" t="s">
        <v>52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23</v>
      </c>
      <c r="U253" s="1" t="s">
        <v>72</v>
      </c>
      <c r="V253" s="1" t="s">
        <v>20</v>
      </c>
      <c r="W253" s="1" t="s">
        <v>20</v>
      </c>
      <c r="X253" s="1" t="s">
        <v>20</v>
      </c>
    </row>
    <row r="254" spans="1:24">
      <c r="A254" s="1">
        <v>253</v>
      </c>
      <c r="B254" s="1" t="s">
        <v>703</v>
      </c>
      <c r="C254" s="11" t="s">
        <v>630</v>
      </c>
      <c r="D254" s="5">
        <v>45327.375</v>
      </c>
      <c r="E254" s="5">
        <v>45338.708333333299</v>
      </c>
      <c r="F254" s="1" t="s">
        <v>481</v>
      </c>
      <c r="G254" s="3">
        <v>0</v>
      </c>
      <c r="H254" s="1" t="s">
        <v>96</v>
      </c>
      <c r="I254" s="1" t="s">
        <v>20</v>
      </c>
      <c r="J254" s="1" t="s">
        <v>20</v>
      </c>
      <c r="K254" s="1" t="s">
        <v>206</v>
      </c>
      <c r="L254" s="1" t="s">
        <v>70</v>
      </c>
      <c r="M254" s="1" t="s">
        <v>206</v>
      </c>
      <c r="N254" s="1" t="s">
        <v>165</v>
      </c>
      <c r="O254" s="1" t="s">
        <v>52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23</v>
      </c>
      <c r="U254" s="1" t="s">
        <v>72</v>
      </c>
      <c r="V254" s="1" t="s">
        <v>20</v>
      </c>
      <c r="W254" s="1" t="s">
        <v>20</v>
      </c>
      <c r="X254" s="1" t="s">
        <v>20</v>
      </c>
    </row>
    <row r="255" spans="1:24">
      <c r="A255" s="1">
        <v>254</v>
      </c>
      <c r="B255" s="1" t="s">
        <v>704</v>
      </c>
      <c r="C255" s="11" t="s">
        <v>632</v>
      </c>
      <c r="D255" s="5">
        <v>45341.375</v>
      </c>
      <c r="E255" s="5">
        <v>45359.708333333299</v>
      </c>
      <c r="F255" s="1" t="s">
        <v>481</v>
      </c>
      <c r="G255" s="3">
        <v>0</v>
      </c>
      <c r="H255" s="1" t="s">
        <v>96</v>
      </c>
      <c r="I255" s="1" t="s">
        <v>20</v>
      </c>
      <c r="J255" s="1" t="s">
        <v>20</v>
      </c>
      <c r="K255" s="1" t="s">
        <v>138</v>
      </c>
      <c r="L255" s="1" t="s">
        <v>70</v>
      </c>
      <c r="M255" s="1" t="s">
        <v>138</v>
      </c>
      <c r="N255" s="1" t="s">
        <v>144</v>
      </c>
      <c r="O255" s="1" t="s">
        <v>52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23</v>
      </c>
      <c r="U255" s="1" t="s">
        <v>72</v>
      </c>
      <c r="V255" s="1" t="s">
        <v>20</v>
      </c>
      <c r="W255" s="1" t="s">
        <v>20</v>
      </c>
      <c r="X255" s="1" t="s">
        <v>20</v>
      </c>
    </row>
    <row r="256" spans="1:24">
      <c r="A256" s="1">
        <v>255</v>
      </c>
      <c r="B256" s="1" t="s">
        <v>705</v>
      </c>
      <c r="C256" s="11" t="s">
        <v>634</v>
      </c>
      <c r="D256" s="5">
        <v>45362.375</v>
      </c>
      <c r="E256" s="5">
        <v>45363.708333333299</v>
      </c>
      <c r="F256" s="1" t="s">
        <v>481</v>
      </c>
      <c r="G256" s="3">
        <v>0</v>
      </c>
      <c r="H256" s="1" t="s">
        <v>96</v>
      </c>
      <c r="I256" s="1" t="s">
        <v>20</v>
      </c>
      <c r="J256" s="1" t="s">
        <v>20</v>
      </c>
      <c r="K256" s="1" t="s">
        <v>623</v>
      </c>
      <c r="L256" s="1" t="s">
        <v>70</v>
      </c>
      <c r="M256" s="1" t="s">
        <v>623</v>
      </c>
      <c r="N256" s="1" t="s">
        <v>624</v>
      </c>
      <c r="O256" s="1" t="s">
        <v>52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23</v>
      </c>
      <c r="U256" s="1" t="s">
        <v>72</v>
      </c>
      <c r="V256" s="1" t="s">
        <v>20</v>
      </c>
      <c r="W256" s="1" t="s">
        <v>20</v>
      </c>
      <c r="X256" s="1" t="s">
        <v>20</v>
      </c>
    </row>
    <row r="257" spans="1:24">
      <c r="A257" s="1">
        <v>256</v>
      </c>
      <c r="B257" s="1" t="s">
        <v>706</v>
      </c>
      <c r="C257" s="11" t="s">
        <v>636</v>
      </c>
      <c r="D257" s="5">
        <v>45363.375</v>
      </c>
      <c r="E257" s="5">
        <v>45363.708333333299</v>
      </c>
      <c r="F257" s="1" t="s">
        <v>481</v>
      </c>
      <c r="G257" s="3">
        <v>0</v>
      </c>
      <c r="H257" s="1" t="s">
        <v>96</v>
      </c>
      <c r="I257" s="1" t="s">
        <v>20</v>
      </c>
      <c r="J257" s="1" t="s">
        <v>20</v>
      </c>
      <c r="K257" s="1" t="s">
        <v>417</v>
      </c>
      <c r="L257" s="1" t="s">
        <v>70</v>
      </c>
      <c r="M257" s="1" t="s">
        <v>417</v>
      </c>
      <c r="N257" s="1" t="s">
        <v>418</v>
      </c>
      <c r="O257" s="1" t="s">
        <v>52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23</v>
      </c>
      <c r="U257" s="1" t="s">
        <v>72</v>
      </c>
      <c r="V257" s="1" t="s">
        <v>20</v>
      </c>
      <c r="W257" s="1" t="s">
        <v>20</v>
      </c>
      <c r="X257" s="1" t="s">
        <v>20</v>
      </c>
    </row>
    <row r="258" spans="1:24">
      <c r="A258" s="2">
        <v>257</v>
      </c>
      <c r="B258" s="2" t="s">
        <v>707</v>
      </c>
      <c r="C258" s="10" t="s">
        <v>708</v>
      </c>
      <c r="D258" s="6">
        <v>45293.375</v>
      </c>
      <c r="E258" s="6">
        <v>45427.708333333299</v>
      </c>
      <c r="F258" s="2" t="s">
        <v>20</v>
      </c>
      <c r="G258" s="4">
        <v>0</v>
      </c>
      <c r="H258" s="2" t="s">
        <v>20</v>
      </c>
      <c r="I258" s="2" t="s">
        <v>20</v>
      </c>
      <c r="J258" s="2" t="s">
        <v>20</v>
      </c>
      <c r="K258" s="2" t="s">
        <v>709</v>
      </c>
      <c r="L258" s="2" t="s">
        <v>70</v>
      </c>
      <c r="M258" s="2" t="s">
        <v>709</v>
      </c>
      <c r="N258" s="2" t="s">
        <v>710</v>
      </c>
      <c r="O258" s="2" t="s">
        <v>52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23</v>
      </c>
      <c r="U258" s="2" t="s">
        <v>20</v>
      </c>
      <c r="V258" s="2" t="s">
        <v>20</v>
      </c>
      <c r="W258" s="2" t="s">
        <v>20</v>
      </c>
      <c r="X258" s="2" t="s">
        <v>20</v>
      </c>
    </row>
    <row r="259" spans="1:24">
      <c r="A259" s="1">
        <v>258</v>
      </c>
      <c r="B259" s="1" t="s">
        <v>711</v>
      </c>
      <c r="C259" s="11" t="s">
        <v>619</v>
      </c>
      <c r="D259" s="5">
        <v>45293.375</v>
      </c>
      <c r="E259" s="5">
        <v>45293.708333333299</v>
      </c>
      <c r="F259" s="1" t="s">
        <v>86</v>
      </c>
      <c r="G259" s="3">
        <v>0</v>
      </c>
      <c r="H259" s="1" t="s">
        <v>96</v>
      </c>
      <c r="I259" s="1" t="s">
        <v>20</v>
      </c>
      <c r="J259" s="1" t="s">
        <v>20</v>
      </c>
      <c r="K259" s="1" t="s">
        <v>417</v>
      </c>
      <c r="L259" s="1" t="s">
        <v>70</v>
      </c>
      <c r="M259" s="1" t="s">
        <v>417</v>
      </c>
      <c r="N259" s="1" t="s">
        <v>418</v>
      </c>
      <c r="O259" s="1" t="s">
        <v>52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23</v>
      </c>
      <c r="U259" s="1" t="s">
        <v>72</v>
      </c>
      <c r="V259" s="1" t="s">
        <v>20</v>
      </c>
      <c r="W259" s="1" t="s">
        <v>20</v>
      </c>
      <c r="X259" s="1" t="s">
        <v>20</v>
      </c>
    </row>
    <row r="260" spans="1:24">
      <c r="A260" s="1">
        <v>259</v>
      </c>
      <c r="B260" s="1" t="s">
        <v>712</v>
      </c>
      <c r="C260" s="11" t="s">
        <v>622</v>
      </c>
      <c r="D260" s="5">
        <v>45294.375</v>
      </c>
      <c r="E260" s="5">
        <v>45295.708333333299</v>
      </c>
      <c r="F260" s="1" t="s">
        <v>86</v>
      </c>
      <c r="G260" s="3">
        <v>0</v>
      </c>
      <c r="H260" s="1" t="s">
        <v>96</v>
      </c>
      <c r="I260" s="1" t="s">
        <v>20</v>
      </c>
      <c r="J260" s="1" t="s">
        <v>20</v>
      </c>
      <c r="K260" s="1" t="s">
        <v>623</v>
      </c>
      <c r="L260" s="1" t="s">
        <v>70</v>
      </c>
      <c r="M260" s="1" t="s">
        <v>623</v>
      </c>
      <c r="N260" s="1" t="s">
        <v>624</v>
      </c>
      <c r="O260" s="1" t="s">
        <v>52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23</v>
      </c>
      <c r="U260" s="1" t="s">
        <v>72</v>
      </c>
      <c r="V260" s="1" t="s">
        <v>20</v>
      </c>
      <c r="W260" s="1" t="s">
        <v>20</v>
      </c>
      <c r="X260" s="1" t="s">
        <v>20</v>
      </c>
    </row>
    <row r="261" spans="1:24">
      <c r="A261" s="1">
        <v>260</v>
      </c>
      <c r="B261" s="1" t="s">
        <v>713</v>
      </c>
      <c r="C261" s="11" t="s">
        <v>626</v>
      </c>
      <c r="D261" s="5">
        <v>45296.375</v>
      </c>
      <c r="E261" s="5">
        <v>45296.708333333299</v>
      </c>
      <c r="F261" s="1" t="s">
        <v>86</v>
      </c>
      <c r="G261" s="3">
        <v>0</v>
      </c>
      <c r="H261" s="1" t="s">
        <v>96</v>
      </c>
      <c r="I261" s="1" t="s">
        <v>20</v>
      </c>
      <c r="J261" s="1" t="s">
        <v>20</v>
      </c>
      <c r="K261" s="1" t="s">
        <v>417</v>
      </c>
      <c r="L261" s="1" t="s">
        <v>70</v>
      </c>
      <c r="M261" s="1" t="s">
        <v>417</v>
      </c>
      <c r="N261" s="1" t="s">
        <v>418</v>
      </c>
      <c r="O261" s="1" t="s">
        <v>52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23</v>
      </c>
      <c r="U261" s="1" t="s">
        <v>72</v>
      </c>
      <c r="V261" s="1" t="s">
        <v>20</v>
      </c>
      <c r="W261" s="1" t="s">
        <v>20</v>
      </c>
      <c r="X261" s="1" t="s">
        <v>20</v>
      </c>
    </row>
    <row r="262" spans="1:24">
      <c r="A262" s="1">
        <v>261</v>
      </c>
      <c r="B262" s="1" t="s">
        <v>714</v>
      </c>
      <c r="C262" s="11" t="s">
        <v>628</v>
      </c>
      <c r="D262" s="5">
        <v>45299.375</v>
      </c>
      <c r="E262" s="5">
        <v>45300.708333333299</v>
      </c>
      <c r="F262" s="1" t="s">
        <v>86</v>
      </c>
      <c r="G262" s="3">
        <v>0</v>
      </c>
      <c r="H262" s="1" t="s">
        <v>96</v>
      </c>
      <c r="I262" s="1" t="s">
        <v>20</v>
      </c>
      <c r="J262" s="1" t="s">
        <v>20</v>
      </c>
      <c r="K262" s="1" t="s">
        <v>623</v>
      </c>
      <c r="L262" s="1" t="s">
        <v>70</v>
      </c>
      <c r="M262" s="1" t="s">
        <v>623</v>
      </c>
      <c r="N262" s="1" t="s">
        <v>624</v>
      </c>
      <c r="O262" s="1" t="s">
        <v>52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23</v>
      </c>
      <c r="U262" s="1" t="s">
        <v>72</v>
      </c>
      <c r="V262" s="1" t="s">
        <v>20</v>
      </c>
      <c r="W262" s="1" t="s">
        <v>20</v>
      </c>
      <c r="X262" s="1" t="s">
        <v>20</v>
      </c>
    </row>
    <row r="263" spans="1:24">
      <c r="A263" s="1">
        <v>262</v>
      </c>
      <c r="B263" s="1" t="s">
        <v>715</v>
      </c>
      <c r="C263" s="11" t="s">
        <v>630</v>
      </c>
      <c r="D263" s="5">
        <v>45301.375</v>
      </c>
      <c r="E263" s="5">
        <v>45308.708333333299</v>
      </c>
      <c r="F263" s="1" t="s">
        <v>86</v>
      </c>
      <c r="G263" s="3">
        <v>0</v>
      </c>
      <c r="H263" s="1" t="s">
        <v>96</v>
      </c>
      <c r="I263" s="1" t="s">
        <v>20</v>
      </c>
      <c r="J263" s="1" t="s">
        <v>20</v>
      </c>
      <c r="K263" s="1" t="s">
        <v>580</v>
      </c>
      <c r="L263" s="1" t="s">
        <v>70</v>
      </c>
      <c r="M263" s="1" t="s">
        <v>580</v>
      </c>
      <c r="N263" s="1" t="s">
        <v>581</v>
      </c>
      <c r="O263" s="1" t="s">
        <v>52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23</v>
      </c>
      <c r="U263" s="1" t="s">
        <v>72</v>
      </c>
      <c r="V263" s="1" t="s">
        <v>20</v>
      </c>
      <c r="W263" s="1" t="s">
        <v>20</v>
      </c>
      <c r="X263" s="1" t="s">
        <v>20</v>
      </c>
    </row>
    <row r="264" spans="1:24">
      <c r="A264" s="1">
        <v>263</v>
      </c>
      <c r="B264" s="1" t="s">
        <v>716</v>
      </c>
      <c r="C264" s="11" t="s">
        <v>632</v>
      </c>
      <c r="D264" s="5">
        <v>45309.375</v>
      </c>
      <c r="E264" s="5">
        <v>45363.708333333299</v>
      </c>
      <c r="F264" s="1" t="s">
        <v>86</v>
      </c>
      <c r="G264" s="3">
        <v>0</v>
      </c>
      <c r="H264" s="1" t="s">
        <v>96</v>
      </c>
      <c r="I264" s="1" t="s">
        <v>20</v>
      </c>
      <c r="J264" s="1" t="s">
        <v>20</v>
      </c>
      <c r="K264" s="1" t="s">
        <v>683</v>
      </c>
      <c r="L264" s="1" t="s">
        <v>70</v>
      </c>
      <c r="M264" s="1" t="s">
        <v>683</v>
      </c>
      <c r="N264" s="1" t="s">
        <v>717</v>
      </c>
      <c r="O264" s="1" t="s">
        <v>52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23</v>
      </c>
      <c r="U264" s="1" t="s">
        <v>72</v>
      </c>
      <c r="V264" s="1" t="s">
        <v>20</v>
      </c>
      <c r="W264" s="1" t="s">
        <v>20</v>
      </c>
      <c r="X264" s="1" t="s">
        <v>20</v>
      </c>
    </row>
    <row r="265" spans="1:24">
      <c r="A265" s="1">
        <v>264</v>
      </c>
      <c r="B265" s="1" t="s">
        <v>718</v>
      </c>
      <c r="C265" s="11" t="s">
        <v>634</v>
      </c>
      <c r="D265" s="5">
        <v>45363.375</v>
      </c>
      <c r="E265" s="5">
        <v>45364.708333333299</v>
      </c>
      <c r="F265" s="1" t="s">
        <v>86</v>
      </c>
      <c r="G265" s="3">
        <v>0</v>
      </c>
      <c r="H265" s="1" t="s">
        <v>96</v>
      </c>
      <c r="I265" s="1" t="s">
        <v>20</v>
      </c>
      <c r="J265" s="1" t="s">
        <v>20</v>
      </c>
      <c r="K265" s="1" t="s">
        <v>623</v>
      </c>
      <c r="L265" s="1" t="s">
        <v>70</v>
      </c>
      <c r="M265" s="1" t="s">
        <v>623</v>
      </c>
      <c r="N265" s="1" t="s">
        <v>624</v>
      </c>
      <c r="O265" s="1" t="s">
        <v>52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23</v>
      </c>
      <c r="U265" s="1" t="s">
        <v>72</v>
      </c>
      <c r="V265" s="1" t="s">
        <v>20</v>
      </c>
      <c r="W265" s="1" t="s">
        <v>20</v>
      </c>
      <c r="X265" s="1" t="s">
        <v>20</v>
      </c>
    </row>
    <row r="266" spans="1:24">
      <c r="A266" s="1">
        <v>265</v>
      </c>
      <c r="B266" s="1" t="s">
        <v>719</v>
      </c>
      <c r="C266" s="11" t="s">
        <v>636</v>
      </c>
      <c r="D266" s="5">
        <v>45365.375</v>
      </c>
      <c r="E266" s="5">
        <v>45427.708333333299</v>
      </c>
      <c r="F266" s="1" t="s">
        <v>86</v>
      </c>
      <c r="G266" s="3">
        <v>0</v>
      </c>
      <c r="H266" s="1" t="s">
        <v>96</v>
      </c>
      <c r="I266" s="1" t="s">
        <v>20</v>
      </c>
      <c r="J266" s="1" t="s">
        <v>20</v>
      </c>
      <c r="K266" s="1" t="s">
        <v>720</v>
      </c>
      <c r="L266" s="1" t="s">
        <v>70</v>
      </c>
      <c r="M266" s="1" t="s">
        <v>720</v>
      </c>
      <c r="N266" s="1" t="s">
        <v>617</v>
      </c>
      <c r="O266" s="1" t="s">
        <v>52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23</v>
      </c>
      <c r="U266" s="1" t="s">
        <v>72</v>
      </c>
      <c r="V266" s="1" t="s">
        <v>20</v>
      </c>
      <c r="W266" s="1" t="s">
        <v>20</v>
      </c>
      <c r="X266" s="1" t="s">
        <v>20</v>
      </c>
    </row>
    <row r="267" spans="1:24">
      <c r="A267" s="2">
        <v>266</v>
      </c>
      <c r="B267" s="2" t="s">
        <v>721</v>
      </c>
      <c r="C267" s="8" t="s">
        <v>722</v>
      </c>
      <c r="D267" s="6">
        <v>45252.375</v>
      </c>
      <c r="E267" s="6">
        <v>45702.708333333299</v>
      </c>
      <c r="F267" s="2" t="s">
        <v>20</v>
      </c>
      <c r="G267" s="4">
        <v>0.11</v>
      </c>
      <c r="H267" s="2" t="s">
        <v>20</v>
      </c>
      <c r="I267" s="2" t="s">
        <v>20</v>
      </c>
      <c r="J267" s="2" t="s">
        <v>20</v>
      </c>
      <c r="K267" s="2" t="s">
        <v>723</v>
      </c>
      <c r="L267" s="2" t="s">
        <v>724</v>
      </c>
      <c r="M267" s="2" t="s">
        <v>725</v>
      </c>
      <c r="N267" s="2" t="s">
        <v>726</v>
      </c>
      <c r="O267" s="2" t="s">
        <v>52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23</v>
      </c>
      <c r="U267" s="2" t="s">
        <v>20</v>
      </c>
      <c r="V267" s="2" t="s">
        <v>20</v>
      </c>
      <c r="W267" s="2" t="s">
        <v>20</v>
      </c>
      <c r="X267" s="2" t="s">
        <v>20</v>
      </c>
    </row>
    <row r="268" spans="1:24">
      <c r="A268" s="2">
        <v>267</v>
      </c>
      <c r="B268" s="2" t="s">
        <v>727</v>
      </c>
      <c r="C268" s="10" t="s">
        <v>728</v>
      </c>
      <c r="D268" s="6">
        <v>45252.375</v>
      </c>
      <c r="E268" s="6">
        <v>45280.708333333299</v>
      </c>
      <c r="F268" s="2" t="s">
        <v>20</v>
      </c>
      <c r="G268" s="4">
        <v>1</v>
      </c>
      <c r="H268" s="2" t="s">
        <v>20</v>
      </c>
      <c r="I268" s="2" t="s">
        <v>20</v>
      </c>
      <c r="J268" s="2" t="s">
        <v>20</v>
      </c>
      <c r="K268" s="2" t="s">
        <v>442</v>
      </c>
      <c r="L268" s="2" t="s">
        <v>442</v>
      </c>
      <c r="M268" s="2" t="s">
        <v>70</v>
      </c>
      <c r="N268" s="2" t="s">
        <v>240</v>
      </c>
      <c r="O268" s="2" t="s">
        <v>52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23</v>
      </c>
      <c r="U268" s="2" t="s">
        <v>20</v>
      </c>
      <c r="V268" s="2" t="s">
        <v>20</v>
      </c>
      <c r="W268" s="2" t="s">
        <v>20</v>
      </c>
      <c r="X268" s="2" t="s">
        <v>20</v>
      </c>
    </row>
    <row r="269" spans="1:24">
      <c r="A269" s="2">
        <v>268</v>
      </c>
      <c r="B269" s="2" t="s">
        <v>729</v>
      </c>
      <c r="C269" s="12" t="s">
        <v>730</v>
      </c>
      <c r="D269" s="6">
        <v>45252.375</v>
      </c>
      <c r="E269" s="6">
        <v>45252.708333333299</v>
      </c>
      <c r="F269" s="2" t="s">
        <v>20</v>
      </c>
      <c r="G269" s="4">
        <v>1</v>
      </c>
      <c r="H269" s="2" t="s">
        <v>20</v>
      </c>
      <c r="I269" s="2" t="s">
        <v>20</v>
      </c>
      <c r="J269" s="2" t="s">
        <v>20</v>
      </c>
      <c r="K269" s="2" t="s">
        <v>417</v>
      </c>
      <c r="L269" s="2" t="s">
        <v>417</v>
      </c>
      <c r="M269" s="2" t="s">
        <v>70</v>
      </c>
      <c r="N269" s="2" t="s">
        <v>418</v>
      </c>
      <c r="O269" s="2" t="s">
        <v>52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23</v>
      </c>
      <c r="U269" s="2" t="s">
        <v>20</v>
      </c>
      <c r="V269" s="2" t="s">
        <v>20</v>
      </c>
      <c r="W269" s="2" t="s">
        <v>20</v>
      </c>
      <c r="X269" s="2" t="s">
        <v>20</v>
      </c>
    </row>
    <row r="270" spans="1:24">
      <c r="A270" s="1">
        <v>269</v>
      </c>
      <c r="B270" s="1" t="s">
        <v>731</v>
      </c>
      <c r="C270" s="13" t="s">
        <v>732</v>
      </c>
      <c r="D270" s="5">
        <v>45252.375</v>
      </c>
      <c r="E270" s="5">
        <v>45252.708333333299</v>
      </c>
      <c r="F270" s="1" t="s">
        <v>673</v>
      </c>
      <c r="G270" s="3">
        <v>1</v>
      </c>
      <c r="H270" s="1" t="s">
        <v>96</v>
      </c>
      <c r="I270" s="1" t="s">
        <v>20</v>
      </c>
      <c r="J270" s="1" t="s">
        <v>20</v>
      </c>
      <c r="K270" s="1" t="s">
        <v>417</v>
      </c>
      <c r="L270" s="1" t="s">
        <v>417</v>
      </c>
      <c r="M270" s="1" t="s">
        <v>70</v>
      </c>
      <c r="N270" s="1" t="s">
        <v>418</v>
      </c>
      <c r="O270" s="1" t="s">
        <v>52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23</v>
      </c>
      <c r="U270" s="1" t="s">
        <v>72</v>
      </c>
      <c r="V270" s="1" t="s">
        <v>20</v>
      </c>
      <c r="W270" s="1" t="s">
        <v>20</v>
      </c>
      <c r="X270" s="1" t="s">
        <v>20</v>
      </c>
    </row>
    <row r="271" spans="1:24">
      <c r="A271" s="2">
        <v>270</v>
      </c>
      <c r="B271" s="2" t="s">
        <v>733</v>
      </c>
      <c r="C271" s="12" t="s">
        <v>734</v>
      </c>
      <c r="D271" s="6">
        <v>45253.375</v>
      </c>
      <c r="E271" s="6">
        <v>45280.708333333299</v>
      </c>
      <c r="F271" s="2" t="s">
        <v>20</v>
      </c>
      <c r="G271" s="4">
        <v>1</v>
      </c>
      <c r="H271" s="2" t="s">
        <v>20</v>
      </c>
      <c r="I271" s="2" t="s">
        <v>20</v>
      </c>
      <c r="J271" s="2" t="s">
        <v>20</v>
      </c>
      <c r="K271" s="2" t="s">
        <v>735</v>
      </c>
      <c r="L271" s="2" t="s">
        <v>735</v>
      </c>
      <c r="M271" s="2" t="s">
        <v>70</v>
      </c>
      <c r="N271" s="2" t="s">
        <v>331</v>
      </c>
      <c r="O271" s="2" t="s">
        <v>52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23</v>
      </c>
      <c r="U271" s="2" t="s">
        <v>20</v>
      </c>
      <c r="V271" s="2" t="s">
        <v>20</v>
      </c>
      <c r="W271" s="2" t="s">
        <v>20</v>
      </c>
      <c r="X271" s="2" t="s">
        <v>20</v>
      </c>
    </row>
    <row r="272" spans="1:24">
      <c r="A272" s="2">
        <v>271</v>
      </c>
      <c r="B272" s="2" t="s">
        <v>736</v>
      </c>
      <c r="C272" s="14" t="s">
        <v>737</v>
      </c>
      <c r="D272" s="6">
        <v>45253.375</v>
      </c>
      <c r="E272" s="6">
        <v>45260.708333333299</v>
      </c>
      <c r="F272" s="2" t="s">
        <v>20</v>
      </c>
      <c r="G272" s="4">
        <v>1</v>
      </c>
      <c r="H272" s="2" t="s">
        <v>20</v>
      </c>
      <c r="I272" s="2" t="s">
        <v>20</v>
      </c>
      <c r="J272" s="2" t="s">
        <v>20</v>
      </c>
      <c r="K272" s="2" t="s">
        <v>580</v>
      </c>
      <c r="L272" s="2" t="s">
        <v>580</v>
      </c>
      <c r="M272" s="2" t="s">
        <v>70</v>
      </c>
      <c r="N272" s="2" t="s">
        <v>581</v>
      </c>
      <c r="O272" s="2" t="s">
        <v>52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23</v>
      </c>
      <c r="U272" s="2" t="s">
        <v>20</v>
      </c>
      <c r="V272" s="2" t="s">
        <v>20</v>
      </c>
      <c r="W272" s="2" t="s">
        <v>20</v>
      </c>
      <c r="X272" s="2" t="s">
        <v>20</v>
      </c>
    </row>
    <row r="273" spans="1:24">
      <c r="A273" s="1">
        <v>272</v>
      </c>
      <c r="B273" s="1" t="s">
        <v>738</v>
      </c>
      <c r="C273" s="15" t="s">
        <v>739</v>
      </c>
      <c r="D273" s="5">
        <v>45253.375</v>
      </c>
      <c r="E273" s="5">
        <v>45260.708333333299</v>
      </c>
      <c r="F273" s="1" t="s">
        <v>673</v>
      </c>
      <c r="G273" s="3">
        <v>1</v>
      </c>
      <c r="H273" s="1" t="s">
        <v>96</v>
      </c>
      <c r="I273" s="1" t="s">
        <v>20</v>
      </c>
      <c r="J273" s="1" t="s">
        <v>20</v>
      </c>
      <c r="K273" s="1" t="s">
        <v>580</v>
      </c>
      <c r="L273" s="1" t="s">
        <v>580</v>
      </c>
      <c r="M273" s="1" t="s">
        <v>70</v>
      </c>
      <c r="N273" s="1" t="s">
        <v>581</v>
      </c>
      <c r="O273" s="1" t="s">
        <v>52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23</v>
      </c>
      <c r="U273" s="1" t="s">
        <v>72</v>
      </c>
      <c r="V273" s="1" t="s">
        <v>20</v>
      </c>
      <c r="W273" s="1" t="s">
        <v>20</v>
      </c>
      <c r="X273" s="1" t="s">
        <v>20</v>
      </c>
    </row>
    <row r="274" spans="1:24">
      <c r="A274" s="2">
        <v>273</v>
      </c>
      <c r="B274" s="2" t="s">
        <v>740</v>
      </c>
      <c r="C274" s="14" t="s">
        <v>741</v>
      </c>
      <c r="D274" s="6">
        <v>45261.375</v>
      </c>
      <c r="E274" s="6">
        <v>45275.708333333299</v>
      </c>
      <c r="F274" s="2" t="s">
        <v>20</v>
      </c>
      <c r="G274" s="4">
        <v>1</v>
      </c>
      <c r="H274" s="2" t="s">
        <v>20</v>
      </c>
      <c r="I274" s="2" t="s">
        <v>20</v>
      </c>
      <c r="J274" s="2" t="s">
        <v>20</v>
      </c>
      <c r="K274" s="2" t="s">
        <v>429</v>
      </c>
      <c r="L274" s="2" t="s">
        <v>429</v>
      </c>
      <c r="M274" s="2" t="s">
        <v>70</v>
      </c>
      <c r="N274" s="2" t="s">
        <v>422</v>
      </c>
      <c r="O274" s="2" t="s">
        <v>52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23</v>
      </c>
      <c r="U274" s="2" t="s">
        <v>20</v>
      </c>
      <c r="V274" s="2" t="s">
        <v>20</v>
      </c>
      <c r="W274" s="2" t="s">
        <v>20</v>
      </c>
      <c r="X274" s="2" t="s">
        <v>20</v>
      </c>
    </row>
    <row r="275" spans="1:24">
      <c r="A275" s="2">
        <v>274</v>
      </c>
      <c r="B275" s="2" t="s">
        <v>742</v>
      </c>
      <c r="C275" s="16" t="s">
        <v>743</v>
      </c>
      <c r="D275" s="6">
        <v>45261.375</v>
      </c>
      <c r="E275" s="6">
        <v>45265.708333333299</v>
      </c>
      <c r="F275" s="2" t="s">
        <v>20</v>
      </c>
      <c r="G275" s="4">
        <v>1</v>
      </c>
      <c r="H275" s="2" t="s">
        <v>20</v>
      </c>
      <c r="I275" s="2" t="s">
        <v>20</v>
      </c>
      <c r="J275" s="2" t="s">
        <v>20</v>
      </c>
      <c r="K275" s="2" t="s">
        <v>255</v>
      </c>
      <c r="L275" s="2" t="s">
        <v>255</v>
      </c>
      <c r="M275" s="2" t="s">
        <v>70</v>
      </c>
      <c r="N275" s="2" t="s">
        <v>407</v>
      </c>
      <c r="O275" s="2" t="s">
        <v>52</v>
      </c>
      <c r="P275" s="2" t="s">
        <v>20</v>
      </c>
      <c r="Q275" s="2" t="s">
        <v>20</v>
      </c>
      <c r="R275" s="2" t="s">
        <v>20</v>
      </c>
      <c r="S275" s="2" t="s">
        <v>20</v>
      </c>
      <c r="T275" s="2" t="s">
        <v>23</v>
      </c>
      <c r="U275" s="2" t="s">
        <v>20</v>
      </c>
      <c r="V275" s="2" t="s">
        <v>20</v>
      </c>
      <c r="W275" s="2" t="s">
        <v>20</v>
      </c>
      <c r="X275" s="2" t="s">
        <v>20</v>
      </c>
    </row>
    <row r="276" spans="1:24">
      <c r="A276" s="1">
        <v>275</v>
      </c>
      <c r="B276" s="1" t="s">
        <v>744</v>
      </c>
      <c r="C276" s="17" t="s">
        <v>745</v>
      </c>
      <c r="D276" s="5">
        <v>45261.375</v>
      </c>
      <c r="E276" s="5">
        <v>45265.708333333299</v>
      </c>
      <c r="F276" s="1" t="s">
        <v>673</v>
      </c>
      <c r="G276" s="3">
        <v>1</v>
      </c>
      <c r="H276" s="1" t="s">
        <v>96</v>
      </c>
      <c r="I276" s="1" t="s">
        <v>20</v>
      </c>
      <c r="J276" s="1" t="s">
        <v>20</v>
      </c>
      <c r="K276" s="1" t="s">
        <v>406</v>
      </c>
      <c r="L276" s="1" t="s">
        <v>406</v>
      </c>
      <c r="M276" s="1" t="s">
        <v>70</v>
      </c>
      <c r="N276" s="1" t="s">
        <v>407</v>
      </c>
      <c r="O276" s="1" t="s">
        <v>52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23</v>
      </c>
      <c r="U276" s="1" t="s">
        <v>72</v>
      </c>
      <c r="V276" s="1" t="s">
        <v>20</v>
      </c>
      <c r="W276" s="1" t="s">
        <v>20</v>
      </c>
      <c r="X276" s="1" t="s">
        <v>20</v>
      </c>
    </row>
    <row r="277" spans="1:24">
      <c r="A277" s="1">
        <v>276</v>
      </c>
      <c r="B277" s="1" t="s">
        <v>746</v>
      </c>
      <c r="C277" s="17" t="s">
        <v>747</v>
      </c>
      <c r="D277" s="5">
        <v>45261.375</v>
      </c>
      <c r="E277" s="5">
        <v>45265.708333333299</v>
      </c>
      <c r="F277" s="1" t="s">
        <v>673</v>
      </c>
      <c r="G277" s="3">
        <v>1</v>
      </c>
      <c r="H277" s="1" t="s">
        <v>96</v>
      </c>
      <c r="I277" s="1" t="s">
        <v>20</v>
      </c>
      <c r="J277" s="1" t="s">
        <v>20</v>
      </c>
      <c r="K277" s="1" t="s">
        <v>406</v>
      </c>
      <c r="L277" s="1" t="s">
        <v>406</v>
      </c>
      <c r="M277" s="1" t="s">
        <v>70</v>
      </c>
      <c r="N277" s="1" t="s">
        <v>407</v>
      </c>
      <c r="O277" s="1" t="s">
        <v>52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23</v>
      </c>
      <c r="U277" s="1" t="s">
        <v>72</v>
      </c>
      <c r="V277" s="1" t="s">
        <v>20</v>
      </c>
      <c r="W277" s="1" t="s">
        <v>20</v>
      </c>
      <c r="X277" s="1" t="s">
        <v>20</v>
      </c>
    </row>
    <row r="278" spans="1:24">
      <c r="A278" s="1">
        <v>277</v>
      </c>
      <c r="B278" s="1" t="s">
        <v>748</v>
      </c>
      <c r="C278" s="17" t="s">
        <v>749</v>
      </c>
      <c r="D278" s="5">
        <v>45261.375</v>
      </c>
      <c r="E278" s="5">
        <v>45265.708333333299</v>
      </c>
      <c r="F278" s="1" t="s">
        <v>673</v>
      </c>
      <c r="G278" s="3">
        <v>1</v>
      </c>
      <c r="H278" s="1" t="s">
        <v>96</v>
      </c>
      <c r="I278" s="1" t="s">
        <v>20</v>
      </c>
      <c r="J278" s="1" t="s">
        <v>20</v>
      </c>
      <c r="K278" s="1" t="s">
        <v>406</v>
      </c>
      <c r="L278" s="1" t="s">
        <v>406</v>
      </c>
      <c r="M278" s="1" t="s">
        <v>70</v>
      </c>
      <c r="N278" s="1" t="s">
        <v>407</v>
      </c>
      <c r="O278" s="1" t="s">
        <v>52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23</v>
      </c>
      <c r="U278" s="1" t="s">
        <v>72</v>
      </c>
      <c r="V278" s="1" t="s">
        <v>20</v>
      </c>
      <c r="W278" s="1" t="s">
        <v>20</v>
      </c>
      <c r="X278" s="1" t="s">
        <v>20</v>
      </c>
    </row>
    <row r="279" spans="1:24">
      <c r="A279" s="1">
        <v>278</v>
      </c>
      <c r="B279" s="1" t="s">
        <v>750</v>
      </c>
      <c r="C279" s="17" t="s">
        <v>751</v>
      </c>
      <c r="D279" s="5">
        <v>45261.375</v>
      </c>
      <c r="E279" s="5">
        <v>45265.708333333299</v>
      </c>
      <c r="F279" s="1" t="s">
        <v>673</v>
      </c>
      <c r="G279" s="3">
        <v>1</v>
      </c>
      <c r="H279" s="1" t="s">
        <v>96</v>
      </c>
      <c r="I279" s="1" t="s">
        <v>20</v>
      </c>
      <c r="J279" s="1" t="s">
        <v>20</v>
      </c>
      <c r="K279" s="1" t="s">
        <v>406</v>
      </c>
      <c r="L279" s="1" t="s">
        <v>406</v>
      </c>
      <c r="M279" s="1" t="s">
        <v>70</v>
      </c>
      <c r="N279" s="1" t="s">
        <v>407</v>
      </c>
      <c r="O279" s="1" t="s">
        <v>52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23</v>
      </c>
      <c r="U279" s="1" t="s">
        <v>72</v>
      </c>
      <c r="V279" s="1" t="s">
        <v>20</v>
      </c>
      <c r="W279" s="1" t="s">
        <v>20</v>
      </c>
      <c r="X279" s="1" t="s">
        <v>20</v>
      </c>
    </row>
    <row r="280" spans="1:24">
      <c r="A280" s="2">
        <v>279</v>
      </c>
      <c r="B280" s="2" t="s">
        <v>752</v>
      </c>
      <c r="C280" s="16" t="s">
        <v>753</v>
      </c>
      <c r="D280" s="6">
        <v>45271.375</v>
      </c>
      <c r="E280" s="6">
        <v>45275.708333333299</v>
      </c>
      <c r="F280" s="2" t="s">
        <v>20</v>
      </c>
      <c r="G280" s="4">
        <v>1</v>
      </c>
      <c r="H280" s="2" t="s">
        <v>20</v>
      </c>
      <c r="I280" s="2" t="s">
        <v>20</v>
      </c>
      <c r="J280" s="2" t="s">
        <v>20</v>
      </c>
      <c r="K280" s="2" t="s">
        <v>138</v>
      </c>
      <c r="L280" s="2" t="s">
        <v>138</v>
      </c>
      <c r="M280" s="2" t="s">
        <v>70</v>
      </c>
      <c r="N280" s="2" t="s">
        <v>150</v>
      </c>
      <c r="O280" s="2" t="s">
        <v>52</v>
      </c>
      <c r="P280" s="2" t="s">
        <v>20</v>
      </c>
      <c r="Q280" s="2" t="s">
        <v>20</v>
      </c>
      <c r="R280" s="2" t="s">
        <v>20</v>
      </c>
      <c r="S280" s="2" t="s">
        <v>20</v>
      </c>
      <c r="T280" s="2" t="s">
        <v>23</v>
      </c>
      <c r="U280" s="2" t="s">
        <v>20</v>
      </c>
      <c r="V280" s="2" t="s">
        <v>20</v>
      </c>
      <c r="W280" s="2" t="s">
        <v>20</v>
      </c>
      <c r="X280" s="2" t="s">
        <v>20</v>
      </c>
    </row>
    <row r="281" spans="1:24">
      <c r="A281" s="1">
        <v>280</v>
      </c>
      <c r="B281" s="1" t="s">
        <v>754</v>
      </c>
      <c r="C281" s="17" t="s">
        <v>755</v>
      </c>
      <c r="D281" s="5">
        <v>45271.375</v>
      </c>
      <c r="E281" s="5">
        <v>45275.708333333299</v>
      </c>
      <c r="F281" s="1" t="s">
        <v>673</v>
      </c>
      <c r="G281" s="3">
        <v>1</v>
      </c>
      <c r="H281" s="1" t="s">
        <v>96</v>
      </c>
      <c r="I281" s="1" t="s">
        <v>20</v>
      </c>
      <c r="J281" s="1" t="s">
        <v>20</v>
      </c>
      <c r="K281" s="1" t="s">
        <v>149</v>
      </c>
      <c r="L281" s="1" t="s">
        <v>149</v>
      </c>
      <c r="M281" s="1" t="s">
        <v>70</v>
      </c>
      <c r="N281" s="1" t="s">
        <v>150</v>
      </c>
      <c r="O281" s="1" t="s">
        <v>52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23</v>
      </c>
      <c r="U281" s="1" t="s">
        <v>72</v>
      </c>
      <c r="V281" s="1" t="s">
        <v>20</v>
      </c>
      <c r="W281" s="1" t="s">
        <v>20</v>
      </c>
      <c r="X281" s="1" t="s">
        <v>20</v>
      </c>
    </row>
    <row r="282" spans="1:24">
      <c r="A282" s="1">
        <v>281</v>
      </c>
      <c r="B282" s="1" t="s">
        <v>756</v>
      </c>
      <c r="C282" s="17" t="s">
        <v>757</v>
      </c>
      <c r="D282" s="5">
        <v>45271.375</v>
      </c>
      <c r="E282" s="5">
        <v>45275.708333333299</v>
      </c>
      <c r="F282" s="1" t="s">
        <v>673</v>
      </c>
      <c r="G282" s="3">
        <v>1</v>
      </c>
      <c r="H282" s="1" t="s">
        <v>96</v>
      </c>
      <c r="I282" s="1" t="s">
        <v>20</v>
      </c>
      <c r="J282" s="1" t="s">
        <v>20</v>
      </c>
      <c r="K282" s="1" t="s">
        <v>149</v>
      </c>
      <c r="L282" s="1" t="s">
        <v>149</v>
      </c>
      <c r="M282" s="1" t="s">
        <v>70</v>
      </c>
      <c r="N282" s="1" t="s">
        <v>150</v>
      </c>
      <c r="O282" s="1" t="s">
        <v>52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23</v>
      </c>
      <c r="U282" s="1" t="s">
        <v>72</v>
      </c>
      <c r="V282" s="1" t="s">
        <v>20</v>
      </c>
      <c r="W282" s="1" t="s">
        <v>20</v>
      </c>
      <c r="X282" s="1" t="s">
        <v>20</v>
      </c>
    </row>
    <row r="283" spans="1:24">
      <c r="A283" s="1">
        <v>282</v>
      </c>
      <c r="B283" s="1" t="s">
        <v>758</v>
      </c>
      <c r="C283" s="17" t="s">
        <v>759</v>
      </c>
      <c r="D283" s="5">
        <v>45271.375</v>
      </c>
      <c r="E283" s="5">
        <v>45275.708333333299</v>
      </c>
      <c r="F283" s="1" t="s">
        <v>673</v>
      </c>
      <c r="G283" s="3">
        <v>1</v>
      </c>
      <c r="H283" s="1" t="s">
        <v>96</v>
      </c>
      <c r="I283" s="1" t="s">
        <v>20</v>
      </c>
      <c r="J283" s="1" t="s">
        <v>20</v>
      </c>
      <c r="K283" s="1" t="s">
        <v>149</v>
      </c>
      <c r="L283" s="1" t="s">
        <v>149</v>
      </c>
      <c r="M283" s="1" t="s">
        <v>70</v>
      </c>
      <c r="N283" s="1" t="s">
        <v>150</v>
      </c>
      <c r="O283" s="1" t="s">
        <v>52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23</v>
      </c>
      <c r="U283" s="1" t="s">
        <v>72</v>
      </c>
      <c r="V283" s="1" t="s">
        <v>20</v>
      </c>
      <c r="W283" s="1" t="s">
        <v>20</v>
      </c>
      <c r="X283" s="1" t="s">
        <v>20</v>
      </c>
    </row>
    <row r="284" spans="1:24">
      <c r="A284" s="2">
        <v>283</v>
      </c>
      <c r="B284" s="2" t="s">
        <v>760</v>
      </c>
      <c r="C284" s="14" t="s">
        <v>761</v>
      </c>
      <c r="D284" s="6">
        <v>45266.375</v>
      </c>
      <c r="E284" s="6">
        <v>45280.708333333299</v>
      </c>
      <c r="F284" s="2" t="s">
        <v>20</v>
      </c>
      <c r="G284" s="4">
        <v>1</v>
      </c>
      <c r="H284" s="2" t="s">
        <v>20</v>
      </c>
      <c r="I284" s="2" t="s">
        <v>20</v>
      </c>
      <c r="J284" s="2" t="s">
        <v>20</v>
      </c>
      <c r="K284" s="2" t="s">
        <v>210</v>
      </c>
      <c r="L284" s="2" t="s">
        <v>210</v>
      </c>
      <c r="M284" s="2" t="s">
        <v>70</v>
      </c>
      <c r="N284" s="2" t="s">
        <v>422</v>
      </c>
      <c r="O284" s="2" t="s">
        <v>52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23</v>
      </c>
      <c r="U284" s="2" t="s">
        <v>20</v>
      </c>
      <c r="V284" s="2" t="s">
        <v>20</v>
      </c>
      <c r="W284" s="2" t="s">
        <v>20</v>
      </c>
      <c r="X284" s="2" t="s">
        <v>20</v>
      </c>
    </row>
    <row r="285" spans="1:24">
      <c r="A285" s="2">
        <v>284</v>
      </c>
      <c r="B285" s="2" t="s">
        <v>762</v>
      </c>
      <c r="C285" s="16" t="s">
        <v>743</v>
      </c>
      <c r="D285" s="6">
        <v>45266.375</v>
      </c>
      <c r="E285" s="6">
        <v>45268.708333333299</v>
      </c>
      <c r="F285" s="2" t="s">
        <v>20</v>
      </c>
      <c r="G285" s="4">
        <v>1</v>
      </c>
      <c r="H285" s="2" t="s">
        <v>20</v>
      </c>
      <c r="I285" s="2" t="s">
        <v>20</v>
      </c>
      <c r="J285" s="2" t="s">
        <v>20</v>
      </c>
      <c r="K285" s="2" t="s">
        <v>541</v>
      </c>
      <c r="L285" s="2" t="s">
        <v>541</v>
      </c>
      <c r="M285" s="2" t="s">
        <v>70</v>
      </c>
      <c r="N285" s="2" t="s">
        <v>407</v>
      </c>
      <c r="O285" s="2" t="s">
        <v>52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23</v>
      </c>
      <c r="U285" s="2" t="s">
        <v>20</v>
      </c>
      <c r="V285" s="2" t="s">
        <v>20</v>
      </c>
      <c r="W285" s="2" t="s">
        <v>20</v>
      </c>
      <c r="X285" s="2" t="s">
        <v>20</v>
      </c>
    </row>
    <row r="286" spans="1:24">
      <c r="A286" s="1">
        <v>285</v>
      </c>
      <c r="B286" s="1" t="s">
        <v>763</v>
      </c>
      <c r="C286" s="17" t="s">
        <v>745</v>
      </c>
      <c r="D286" s="5">
        <v>45266.375</v>
      </c>
      <c r="E286" s="5">
        <v>45268.708333333299</v>
      </c>
      <c r="F286" s="1" t="s">
        <v>673</v>
      </c>
      <c r="G286" s="3">
        <v>1</v>
      </c>
      <c r="H286" s="1" t="s">
        <v>96</v>
      </c>
      <c r="I286" s="1" t="s">
        <v>20</v>
      </c>
      <c r="J286" s="1" t="s">
        <v>20</v>
      </c>
      <c r="K286" s="1" t="s">
        <v>406</v>
      </c>
      <c r="L286" s="1" t="s">
        <v>406</v>
      </c>
      <c r="M286" s="1" t="s">
        <v>70</v>
      </c>
      <c r="N286" s="1" t="s">
        <v>407</v>
      </c>
      <c r="O286" s="1" t="s">
        <v>52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23</v>
      </c>
      <c r="U286" s="1" t="s">
        <v>72</v>
      </c>
      <c r="V286" s="1" t="s">
        <v>20</v>
      </c>
      <c r="W286" s="1" t="s">
        <v>20</v>
      </c>
      <c r="X286" s="1" t="s">
        <v>20</v>
      </c>
    </row>
    <row r="287" spans="1:24">
      <c r="A287" s="1">
        <v>286</v>
      </c>
      <c r="B287" s="1" t="s">
        <v>764</v>
      </c>
      <c r="C287" s="17" t="s">
        <v>765</v>
      </c>
      <c r="D287" s="5">
        <v>45266.375</v>
      </c>
      <c r="E287" s="5">
        <v>45268.708333333299</v>
      </c>
      <c r="F287" s="1" t="s">
        <v>673</v>
      </c>
      <c r="G287" s="3">
        <v>1</v>
      </c>
      <c r="H287" s="1" t="s">
        <v>96</v>
      </c>
      <c r="I287" s="1" t="s">
        <v>20</v>
      </c>
      <c r="J287" s="1" t="s">
        <v>20</v>
      </c>
      <c r="K287" s="1" t="s">
        <v>406</v>
      </c>
      <c r="L287" s="1" t="s">
        <v>406</v>
      </c>
      <c r="M287" s="1" t="s">
        <v>70</v>
      </c>
      <c r="N287" s="1" t="s">
        <v>407</v>
      </c>
      <c r="O287" s="1" t="s">
        <v>52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23</v>
      </c>
      <c r="U287" s="1" t="s">
        <v>72</v>
      </c>
      <c r="V287" s="1" t="s">
        <v>20</v>
      </c>
      <c r="W287" s="1" t="s">
        <v>20</v>
      </c>
      <c r="X287" s="1" t="s">
        <v>20</v>
      </c>
    </row>
    <row r="288" spans="1:24">
      <c r="A288" s="1">
        <v>287</v>
      </c>
      <c r="B288" s="1" t="s">
        <v>766</v>
      </c>
      <c r="C288" s="17" t="s">
        <v>767</v>
      </c>
      <c r="D288" s="5">
        <v>45266.375</v>
      </c>
      <c r="E288" s="5">
        <v>45268.708333333299</v>
      </c>
      <c r="F288" s="1" t="s">
        <v>673</v>
      </c>
      <c r="G288" s="3">
        <v>1</v>
      </c>
      <c r="H288" s="1" t="s">
        <v>96</v>
      </c>
      <c r="I288" s="1" t="s">
        <v>20</v>
      </c>
      <c r="J288" s="1" t="s">
        <v>20</v>
      </c>
      <c r="K288" s="1" t="s">
        <v>406</v>
      </c>
      <c r="L288" s="1" t="s">
        <v>406</v>
      </c>
      <c r="M288" s="1" t="s">
        <v>70</v>
      </c>
      <c r="N288" s="1" t="s">
        <v>407</v>
      </c>
      <c r="O288" s="1" t="s">
        <v>52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23</v>
      </c>
      <c r="U288" s="1" t="s">
        <v>72</v>
      </c>
      <c r="V288" s="1" t="s">
        <v>20</v>
      </c>
      <c r="W288" s="1" t="s">
        <v>20</v>
      </c>
      <c r="X288" s="1" t="s">
        <v>20</v>
      </c>
    </row>
    <row r="289" spans="1:24">
      <c r="A289" s="2">
        <v>288</v>
      </c>
      <c r="B289" s="2" t="s">
        <v>768</v>
      </c>
      <c r="C289" s="16" t="s">
        <v>769</v>
      </c>
      <c r="D289" s="6">
        <v>45278.375</v>
      </c>
      <c r="E289" s="6">
        <v>45280.708333333299</v>
      </c>
      <c r="F289" s="2" t="s">
        <v>20</v>
      </c>
      <c r="G289" s="4">
        <v>1</v>
      </c>
      <c r="H289" s="2" t="s">
        <v>20</v>
      </c>
      <c r="I289" s="2" t="s">
        <v>20</v>
      </c>
      <c r="J289" s="2" t="s">
        <v>20</v>
      </c>
      <c r="K289" s="2" t="s">
        <v>541</v>
      </c>
      <c r="L289" s="2" t="s">
        <v>541</v>
      </c>
      <c r="M289" s="2" t="s">
        <v>70</v>
      </c>
      <c r="N289" s="2" t="s">
        <v>407</v>
      </c>
      <c r="O289" s="2" t="s">
        <v>52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23</v>
      </c>
      <c r="U289" s="2" t="s">
        <v>20</v>
      </c>
      <c r="V289" s="2" t="s">
        <v>20</v>
      </c>
      <c r="W289" s="2" t="s">
        <v>20</v>
      </c>
      <c r="X289" s="2" t="s">
        <v>20</v>
      </c>
    </row>
    <row r="290" spans="1:24">
      <c r="A290" s="1">
        <v>289</v>
      </c>
      <c r="B290" s="1" t="s">
        <v>770</v>
      </c>
      <c r="C290" s="17" t="s">
        <v>771</v>
      </c>
      <c r="D290" s="5">
        <v>45278.375</v>
      </c>
      <c r="E290" s="5">
        <v>45280.708333333299</v>
      </c>
      <c r="F290" s="1" t="s">
        <v>673</v>
      </c>
      <c r="G290" s="3">
        <v>1</v>
      </c>
      <c r="H290" s="1" t="s">
        <v>96</v>
      </c>
      <c r="I290" s="1" t="s">
        <v>20</v>
      </c>
      <c r="J290" s="1" t="s">
        <v>20</v>
      </c>
      <c r="K290" s="1" t="s">
        <v>406</v>
      </c>
      <c r="L290" s="1" t="s">
        <v>406</v>
      </c>
      <c r="M290" s="1" t="s">
        <v>70</v>
      </c>
      <c r="N290" s="1" t="s">
        <v>407</v>
      </c>
      <c r="O290" s="1" t="s">
        <v>52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23</v>
      </c>
      <c r="U290" s="1" t="s">
        <v>72</v>
      </c>
      <c r="V290" s="1" t="s">
        <v>20</v>
      </c>
      <c r="W290" s="1" t="s">
        <v>20</v>
      </c>
      <c r="X290" s="1" t="s">
        <v>20</v>
      </c>
    </row>
    <row r="291" spans="1:24">
      <c r="A291" s="1">
        <v>290</v>
      </c>
      <c r="B291" s="1" t="s">
        <v>772</v>
      </c>
      <c r="C291" s="17" t="s">
        <v>773</v>
      </c>
      <c r="D291" s="5">
        <v>45278.375</v>
      </c>
      <c r="E291" s="5">
        <v>45280.708333333299</v>
      </c>
      <c r="F291" s="1" t="s">
        <v>673</v>
      </c>
      <c r="G291" s="3">
        <v>1</v>
      </c>
      <c r="H291" s="1" t="s">
        <v>96</v>
      </c>
      <c r="I291" s="1" t="s">
        <v>20</v>
      </c>
      <c r="J291" s="1" t="s">
        <v>20</v>
      </c>
      <c r="K291" s="1" t="s">
        <v>406</v>
      </c>
      <c r="L291" s="1" t="s">
        <v>406</v>
      </c>
      <c r="M291" s="1" t="s">
        <v>70</v>
      </c>
      <c r="N291" s="1" t="s">
        <v>407</v>
      </c>
      <c r="O291" s="1" t="s">
        <v>52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23</v>
      </c>
      <c r="U291" s="1" t="s">
        <v>72</v>
      </c>
      <c r="V291" s="1" t="s">
        <v>20</v>
      </c>
      <c r="W291" s="1" t="s">
        <v>20</v>
      </c>
      <c r="X291" s="1" t="s">
        <v>20</v>
      </c>
    </row>
    <row r="292" spans="1:24">
      <c r="A292" s="1">
        <v>291</v>
      </c>
      <c r="B292" s="1" t="s">
        <v>774</v>
      </c>
      <c r="C292" s="17" t="s">
        <v>775</v>
      </c>
      <c r="D292" s="5">
        <v>45278.375</v>
      </c>
      <c r="E292" s="5">
        <v>45280.708333333299</v>
      </c>
      <c r="F292" s="1" t="s">
        <v>673</v>
      </c>
      <c r="G292" s="3">
        <v>1</v>
      </c>
      <c r="H292" s="1" t="s">
        <v>96</v>
      </c>
      <c r="I292" s="1" t="s">
        <v>20</v>
      </c>
      <c r="J292" s="1" t="s">
        <v>20</v>
      </c>
      <c r="K292" s="1" t="s">
        <v>406</v>
      </c>
      <c r="L292" s="1" t="s">
        <v>406</v>
      </c>
      <c r="M292" s="1" t="s">
        <v>70</v>
      </c>
      <c r="N292" s="1" t="s">
        <v>407</v>
      </c>
      <c r="O292" s="1" t="s">
        <v>52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23</v>
      </c>
      <c r="U292" s="1" t="s">
        <v>72</v>
      </c>
      <c r="V292" s="1" t="s">
        <v>20</v>
      </c>
      <c r="W292" s="1" t="s">
        <v>20</v>
      </c>
      <c r="X292" s="1" t="s">
        <v>20</v>
      </c>
    </row>
    <row r="293" spans="1:24">
      <c r="A293" s="1">
        <v>292</v>
      </c>
      <c r="B293" s="1" t="s">
        <v>776</v>
      </c>
      <c r="C293" s="11" t="s">
        <v>777</v>
      </c>
      <c r="D293" s="5">
        <v>45278.375</v>
      </c>
      <c r="E293" s="5">
        <v>45280.708333333299</v>
      </c>
      <c r="F293" s="1" t="s">
        <v>673</v>
      </c>
      <c r="G293" s="3">
        <v>1</v>
      </c>
      <c r="H293" s="1" t="s">
        <v>96</v>
      </c>
      <c r="I293" s="1" t="s">
        <v>20</v>
      </c>
      <c r="J293" s="1" t="s">
        <v>20</v>
      </c>
      <c r="K293" s="1" t="s">
        <v>406</v>
      </c>
      <c r="L293" s="1" t="s">
        <v>406</v>
      </c>
      <c r="M293" s="1" t="s">
        <v>70</v>
      </c>
      <c r="N293" s="1" t="s">
        <v>407</v>
      </c>
      <c r="O293" s="1" t="s">
        <v>52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23</v>
      </c>
      <c r="U293" s="1" t="s">
        <v>72</v>
      </c>
      <c r="V293" s="1" t="s">
        <v>20</v>
      </c>
      <c r="W293" s="1" t="s">
        <v>20</v>
      </c>
      <c r="X293" s="1" t="s">
        <v>20</v>
      </c>
    </row>
    <row r="294" spans="1:24">
      <c r="A294" s="2">
        <v>293</v>
      </c>
      <c r="B294" s="2" t="s">
        <v>778</v>
      </c>
      <c r="C294" s="12" t="s">
        <v>779</v>
      </c>
      <c r="D294" s="6">
        <v>45275.375</v>
      </c>
      <c r="E294" s="6">
        <v>45280.708333333299</v>
      </c>
      <c r="F294" s="2" t="s">
        <v>20</v>
      </c>
      <c r="G294" s="4">
        <v>1</v>
      </c>
      <c r="H294" s="2" t="s">
        <v>20</v>
      </c>
      <c r="I294" s="2" t="s">
        <v>20</v>
      </c>
      <c r="J294" s="2" t="s">
        <v>20</v>
      </c>
      <c r="K294" s="2" t="s">
        <v>623</v>
      </c>
      <c r="L294" s="2" t="s">
        <v>623</v>
      </c>
      <c r="M294" s="2" t="s">
        <v>70</v>
      </c>
      <c r="N294" s="2" t="s">
        <v>433</v>
      </c>
      <c r="O294" s="2" t="s">
        <v>52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23</v>
      </c>
      <c r="U294" s="2" t="s">
        <v>20</v>
      </c>
      <c r="V294" s="2" t="s">
        <v>20</v>
      </c>
      <c r="W294" s="2" t="s">
        <v>20</v>
      </c>
      <c r="X294" s="2" t="s">
        <v>20</v>
      </c>
    </row>
    <row r="295" spans="1:24">
      <c r="A295" s="1">
        <v>294</v>
      </c>
      <c r="B295" s="1" t="s">
        <v>780</v>
      </c>
      <c r="C295" s="13" t="s">
        <v>781</v>
      </c>
      <c r="D295" s="5">
        <v>45275.375</v>
      </c>
      <c r="E295" s="5">
        <v>45275.708333333299</v>
      </c>
      <c r="F295" s="1" t="s">
        <v>673</v>
      </c>
      <c r="G295" s="3">
        <v>1</v>
      </c>
      <c r="H295" s="1" t="s">
        <v>96</v>
      </c>
      <c r="I295" s="1" t="s">
        <v>20</v>
      </c>
      <c r="J295" s="1" t="s">
        <v>20</v>
      </c>
      <c r="K295" s="1" t="s">
        <v>417</v>
      </c>
      <c r="L295" s="1" t="s">
        <v>417</v>
      </c>
      <c r="M295" s="1" t="s">
        <v>70</v>
      </c>
      <c r="N295" s="1" t="s">
        <v>418</v>
      </c>
      <c r="O295" s="1" t="s">
        <v>52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23</v>
      </c>
      <c r="U295" s="1" t="s">
        <v>72</v>
      </c>
      <c r="V295" s="1" t="s">
        <v>20</v>
      </c>
      <c r="W295" s="1" t="s">
        <v>20</v>
      </c>
      <c r="X295" s="1" t="s">
        <v>20</v>
      </c>
    </row>
    <row r="296" spans="1:24">
      <c r="A296" s="1">
        <v>295</v>
      </c>
      <c r="B296" s="1" t="s">
        <v>782</v>
      </c>
      <c r="C296" s="13" t="s">
        <v>783</v>
      </c>
      <c r="D296" s="5">
        <v>45280.375</v>
      </c>
      <c r="E296" s="5">
        <v>45280.708333333299</v>
      </c>
      <c r="F296" s="1" t="s">
        <v>673</v>
      </c>
      <c r="G296" s="3">
        <v>1</v>
      </c>
      <c r="H296" s="1" t="s">
        <v>96</v>
      </c>
      <c r="I296" s="1" t="s">
        <v>20</v>
      </c>
      <c r="J296" s="1" t="s">
        <v>20</v>
      </c>
      <c r="K296" s="1" t="s">
        <v>417</v>
      </c>
      <c r="L296" s="1" t="s">
        <v>417</v>
      </c>
      <c r="M296" s="1" t="s">
        <v>70</v>
      </c>
      <c r="N296" s="1" t="s">
        <v>418</v>
      </c>
      <c r="O296" s="1" t="s">
        <v>52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23</v>
      </c>
      <c r="U296" s="1" t="s">
        <v>72</v>
      </c>
      <c r="V296" s="1" t="s">
        <v>20</v>
      </c>
      <c r="W296" s="1" t="s">
        <v>20</v>
      </c>
      <c r="X296" s="1" t="s">
        <v>20</v>
      </c>
    </row>
    <row r="297" spans="1:24">
      <c r="A297" s="1">
        <v>296</v>
      </c>
      <c r="B297" s="1" t="s">
        <v>784</v>
      </c>
      <c r="C297" s="9" t="s">
        <v>785</v>
      </c>
      <c r="D297" s="5">
        <v>45460.375</v>
      </c>
      <c r="E297" s="5">
        <v>45702.708333333299</v>
      </c>
      <c r="F297" s="1" t="s">
        <v>86</v>
      </c>
      <c r="G297" s="3">
        <v>0</v>
      </c>
      <c r="H297" s="1" t="s">
        <v>786</v>
      </c>
      <c r="I297" s="1" t="s">
        <v>20</v>
      </c>
      <c r="J297" s="1" t="s">
        <v>20</v>
      </c>
      <c r="K297" s="1" t="s">
        <v>787</v>
      </c>
      <c r="L297" s="1" t="s">
        <v>70</v>
      </c>
      <c r="M297" s="1" t="s">
        <v>787</v>
      </c>
      <c r="N297" s="1" t="s">
        <v>788</v>
      </c>
      <c r="O297" s="1" t="s">
        <v>52</v>
      </c>
      <c r="P297" s="1" t="s">
        <v>789</v>
      </c>
      <c r="Q297" s="1" t="s">
        <v>20</v>
      </c>
      <c r="R297" s="1" t="s">
        <v>20</v>
      </c>
      <c r="S297" s="1" t="s">
        <v>20</v>
      </c>
      <c r="T297" s="1" t="s">
        <v>23</v>
      </c>
      <c r="U297" s="1" t="s">
        <v>72</v>
      </c>
      <c r="V297" s="1" t="s">
        <v>20</v>
      </c>
      <c r="W297" s="1" t="s">
        <v>20</v>
      </c>
      <c r="X297" s="1" t="s">
        <v>20</v>
      </c>
    </row>
    <row r="298" spans="1:24">
      <c r="A298" s="2">
        <v>297</v>
      </c>
      <c r="B298" s="2" t="s">
        <v>790</v>
      </c>
      <c r="C298" s="10" t="s">
        <v>791</v>
      </c>
      <c r="D298" s="6">
        <v>45352.375</v>
      </c>
      <c r="E298" s="6">
        <v>45565.708333333299</v>
      </c>
      <c r="F298" s="2" t="s">
        <v>20</v>
      </c>
      <c r="G298" s="4">
        <v>0</v>
      </c>
      <c r="H298" s="2" t="s">
        <v>20</v>
      </c>
      <c r="I298" s="2" t="s">
        <v>20</v>
      </c>
      <c r="J298" s="2" t="s">
        <v>20</v>
      </c>
      <c r="K298" s="2" t="s">
        <v>548</v>
      </c>
      <c r="L298" s="2" t="s">
        <v>70</v>
      </c>
      <c r="M298" s="2" t="s">
        <v>548</v>
      </c>
      <c r="N298" s="2" t="s">
        <v>792</v>
      </c>
      <c r="O298" s="2" t="s">
        <v>52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23</v>
      </c>
      <c r="U298" s="2" t="s">
        <v>20</v>
      </c>
      <c r="V298" s="2" t="s">
        <v>20</v>
      </c>
      <c r="W298" s="2" t="s">
        <v>20</v>
      </c>
      <c r="X298" s="2" t="s">
        <v>20</v>
      </c>
    </row>
    <row r="299" spans="1:24">
      <c r="A299" s="1">
        <v>298</v>
      </c>
      <c r="B299" s="1" t="s">
        <v>793</v>
      </c>
      <c r="C299" s="11" t="s">
        <v>619</v>
      </c>
      <c r="D299" s="5">
        <v>45352.375</v>
      </c>
      <c r="E299" s="5">
        <v>45352.708333333299</v>
      </c>
      <c r="F299" s="1" t="s">
        <v>86</v>
      </c>
      <c r="G299" s="3">
        <v>0</v>
      </c>
      <c r="H299" s="1" t="s">
        <v>96</v>
      </c>
      <c r="I299" s="1" t="s">
        <v>20</v>
      </c>
      <c r="J299" s="1" t="s">
        <v>20</v>
      </c>
      <c r="K299" s="1" t="s">
        <v>417</v>
      </c>
      <c r="L299" s="1" t="s">
        <v>70</v>
      </c>
      <c r="M299" s="1" t="s">
        <v>417</v>
      </c>
      <c r="N299" s="1" t="s">
        <v>418</v>
      </c>
      <c r="O299" s="1" t="s">
        <v>52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23</v>
      </c>
      <c r="U299" s="1" t="s">
        <v>72</v>
      </c>
      <c r="V299" s="1" t="s">
        <v>20</v>
      </c>
      <c r="W299" s="1" t="s">
        <v>20</v>
      </c>
      <c r="X299" s="1" t="s">
        <v>20</v>
      </c>
    </row>
    <row r="300" spans="1:24">
      <c r="A300" s="1">
        <v>299</v>
      </c>
      <c r="B300" s="1" t="s">
        <v>794</v>
      </c>
      <c r="C300" s="11" t="s">
        <v>622</v>
      </c>
      <c r="D300" s="5">
        <v>45355.375</v>
      </c>
      <c r="E300" s="5">
        <v>45356.708333333299</v>
      </c>
      <c r="F300" s="1" t="s">
        <v>86</v>
      </c>
      <c r="G300" s="3">
        <v>0</v>
      </c>
      <c r="H300" s="1" t="s">
        <v>96</v>
      </c>
      <c r="I300" s="1" t="s">
        <v>20</v>
      </c>
      <c r="J300" s="1" t="s">
        <v>20</v>
      </c>
      <c r="K300" s="1" t="s">
        <v>623</v>
      </c>
      <c r="L300" s="1" t="s">
        <v>70</v>
      </c>
      <c r="M300" s="1" t="s">
        <v>623</v>
      </c>
      <c r="N300" s="1" t="s">
        <v>624</v>
      </c>
      <c r="O300" s="1" t="s">
        <v>52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23</v>
      </c>
      <c r="U300" s="1" t="s">
        <v>72</v>
      </c>
      <c r="V300" s="1" t="s">
        <v>20</v>
      </c>
      <c r="W300" s="1" t="s">
        <v>20</v>
      </c>
      <c r="X300" s="1" t="s">
        <v>20</v>
      </c>
    </row>
    <row r="301" spans="1:24">
      <c r="A301" s="1">
        <v>300</v>
      </c>
      <c r="B301" s="1" t="s">
        <v>795</v>
      </c>
      <c r="C301" s="11" t="s">
        <v>626</v>
      </c>
      <c r="D301" s="5">
        <v>45357.375</v>
      </c>
      <c r="E301" s="5">
        <v>45357.708333333299</v>
      </c>
      <c r="F301" s="1" t="s">
        <v>86</v>
      </c>
      <c r="G301" s="3">
        <v>0</v>
      </c>
      <c r="H301" s="1" t="s">
        <v>96</v>
      </c>
      <c r="I301" s="1" t="s">
        <v>20</v>
      </c>
      <c r="J301" s="1" t="s">
        <v>20</v>
      </c>
      <c r="K301" s="1" t="s">
        <v>417</v>
      </c>
      <c r="L301" s="1" t="s">
        <v>70</v>
      </c>
      <c r="M301" s="1" t="s">
        <v>417</v>
      </c>
      <c r="N301" s="1" t="s">
        <v>418</v>
      </c>
      <c r="O301" s="1" t="s">
        <v>52</v>
      </c>
      <c r="P301" s="1" t="s">
        <v>20</v>
      </c>
      <c r="Q301" s="1" t="s">
        <v>20</v>
      </c>
      <c r="R301" s="1" t="s">
        <v>20</v>
      </c>
      <c r="S301" s="1" t="s">
        <v>20</v>
      </c>
      <c r="T301" s="1" t="s">
        <v>23</v>
      </c>
      <c r="U301" s="1" t="s">
        <v>72</v>
      </c>
      <c r="V301" s="1" t="s">
        <v>20</v>
      </c>
      <c r="W301" s="1" t="s">
        <v>20</v>
      </c>
      <c r="X301" s="1" t="s">
        <v>20</v>
      </c>
    </row>
    <row r="302" spans="1:24">
      <c r="A302" s="1">
        <v>301</v>
      </c>
      <c r="B302" s="1" t="s">
        <v>796</v>
      </c>
      <c r="C302" s="11" t="s">
        <v>628</v>
      </c>
      <c r="D302" s="5">
        <v>45358.375</v>
      </c>
      <c r="E302" s="5">
        <v>45359.708333333299</v>
      </c>
      <c r="F302" s="1" t="s">
        <v>86</v>
      </c>
      <c r="G302" s="3">
        <v>0</v>
      </c>
      <c r="H302" s="1" t="s">
        <v>96</v>
      </c>
      <c r="I302" s="1" t="s">
        <v>20</v>
      </c>
      <c r="J302" s="1" t="s">
        <v>20</v>
      </c>
      <c r="K302" s="1" t="s">
        <v>623</v>
      </c>
      <c r="L302" s="1" t="s">
        <v>70</v>
      </c>
      <c r="M302" s="1" t="s">
        <v>623</v>
      </c>
      <c r="N302" s="1" t="s">
        <v>624</v>
      </c>
      <c r="O302" s="1" t="s">
        <v>52</v>
      </c>
      <c r="P302" s="1" t="s">
        <v>20</v>
      </c>
      <c r="Q302" s="1" t="s">
        <v>20</v>
      </c>
      <c r="R302" s="1" t="s">
        <v>20</v>
      </c>
      <c r="S302" s="1" t="s">
        <v>20</v>
      </c>
      <c r="T302" s="1" t="s">
        <v>23</v>
      </c>
      <c r="U302" s="1" t="s">
        <v>72</v>
      </c>
      <c r="V302" s="1" t="s">
        <v>20</v>
      </c>
      <c r="W302" s="1" t="s">
        <v>20</v>
      </c>
      <c r="X302" s="1" t="s">
        <v>20</v>
      </c>
    </row>
    <row r="303" spans="1:24">
      <c r="A303" s="1">
        <v>302</v>
      </c>
      <c r="B303" s="1" t="s">
        <v>797</v>
      </c>
      <c r="C303" s="11" t="s">
        <v>630</v>
      </c>
      <c r="D303" s="5">
        <v>45362.375</v>
      </c>
      <c r="E303" s="5">
        <v>45369.708333333299</v>
      </c>
      <c r="F303" s="1" t="s">
        <v>86</v>
      </c>
      <c r="G303" s="3">
        <v>0</v>
      </c>
      <c r="H303" s="1" t="s">
        <v>96</v>
      </c>
      <c r="I303" s="1" t="s">
        <v>20</v>
      </c>
      <c r="J303" s="1" t="s">
        <v>20</v>
      </c>
      <c r="K303" s="1" t="s">
        <v>580</v>
      </c>
      <c r="L303" s="1" t="s">
        <v>70</v>
      </c>
      <c r="M303" s="1" t="s">
        <v>580</v>
      </c>
      <c r="N303" s="1" t="s">
        <v>581</v>
      </c>
      <c r="O303" s="1" t="s">
        <v>52</v>
      </c>
      <c r="P303" s="1" t="s">
        <v>20</v>
      </c>
      <c r="Q303" s="1" t="s">
        <v>20</v>
      </c>
      <c r="R303" s="1" t="s">
        <v>20</v>
      </c>
      <c r="S303" s="1" t="s">
        <v>20</v>
      </c>
      <c r="T303" s="1" t="s">
        <v>23</v>
      </c>
      <c r="U303" s="1" t="s">
        <v>72</v>
      </c>
      <c r="V303" s="1" t="s">
        <v>20</v>
      </c>
      <c r="W303" s="1" t="s">
        <v>20</v>
      </c>
      <c r="X303" s="1" t="s">
        <v>20</v>
      </c>
    </row>
    <row r="304" spans="1:24">
      <c r="A304" s="1">
        <v>303</v>
      </c>
      <c r="B304" s="1" t="s">
        <v>798</v>
      </c>
      <c r="C304" s="11" t="s">
        <v>632</v>
      </c>
      <c r="D304" s="5">
        <v>45370.375</v>
      </c>
      <c r="E304" s="5">
        <v>45560.708333333299</v>
      </c>
      <c r="F304" s="1" t="s">
        <v>86</v>
      </c>
      <c r="G304" s="3">
        <v>0</v>
      </c>
      <c r="H304" s="1" t="s">
        <v>96</v>
      </c>
      <c r="I304" s="1" t="s">
        <v>20</v>
      </c>
      <c r="J304" s="1" t="s">
        <v>20</v>
      </c>
      <c r="K304" s="1" t="s">
        <v>799</v>
      </c>
      <c r="L304" s="1" t="s">
        <v>70</v>
      </c>
      <c r="M304" s="1" t="s">
        <v>799</v>
      </c>
      <c r="N304" s="1" t="s">
        <v>800</v>
      </c>
      <c r="O304" s="1" t="s">
        <v>52</v>
      </c>
      <c r="P304" s="1" t="s">
        <v>20</v>
      </c>
      <c r="Q304" s="1" t="s">
        <v>20</v>
      </c>
      <c r="R304" s="1" t="s">
        <v>20</v>
      </c>
      <c r="S304" s="1" t="s">
        <v>20</v>
      </c>
      <c r="T304" s="1" t="s">
        <v>23</v>
      </c>
      <c r="U304" s="1" t="s">
        <v>72</v>
      </c>
      <c r="V304" s="1" t="s">
        <v>20</v>
      </c>
      <c r="W304" s="1" t="s">
        <v>20</v>
      </c>
      <c r="X304" s="1" t="s">
        <v>20</v>
      </c>
    </row>
    <row r="305" spans="1:24">
      <c r="A305" s="1">
        <v>304</v>
      </c>
      <c r="B305" s="1" t="s">
        <v>801</v>
      </c>
      <c r="C305" s="11" t="s">
        <v>634</v>
      </c>
      <c r="D305" s="5">
        <v>45561.375</v>
      </c>
      <c r="E305" s="5">
        <v>45562.708333333299</v>
      </c>
      <c r="F305" s="1" t="s">
        <v>86</v>
      </c>
      <c r="G305" s="3">
        <v>0</v>
      </c>
      <c r="H305" s="1" t="s">
        <v>96</v>
      </c>
      <c r="I305" s="1" t="s">
        <v>20</v>
      </c>
      <c r="J305" s="1" t="s">
        <v>20</v>
      </c>
      <c r="K305" s="1" t="s">
        <v>623</v>
      </c>
      <c r="L305" s="1" t="s">
        <v>70</v>
      </c>
      <c r="M305" s="1" t="s">
        <v>623</v>
      </c>
      <c r="N305" s="1" t="s">
        <v>624</v>
      </c>
      <c r="O305" s="1" t="s">
        <v>52</v>
      </c>
      <c r="P305" s="1" t="s">
        <v>20</v>
      </c>
      <c r="Q305" s="1" t="s">
        <v>20</v>
      </c>
      <c r="R305" s="1" t="s">
        <v>20</v>
      </c>
      <c r="S305" s="1" t="s">
        <v>20</v>
      </c>
      <c r="T305" s="1" t="s">
        <v>23</v>
      </c>
      <c r="U305" s="1" t="s">
        <v>72</v>
      </c>
      <c r="V305" s="1" t="s">
        <v>20</v>
      </c>
      <c r="W305" s="1" t="s">
        <v>20</v>
      </c>
      <c r="X305" s="1" t="s">
        <v>20</v>
      </c>
    </row>
    <row r="306" spans="1:24">
      <c r="A306" s="1">
        <v>305</v>
      </c>
      <c r="B306" s="1" t="s">
        <v>802</v>
      </c>
      <c r="C306" s="11" t="s">
        <v>636</v>
      </c>
      <c r="D306" s="5">
        <v>45352.375</v>
      </c>
      <c r="E306" s="5">
        <v>45565.708333333299</v>
      </c>
      <c r="F306" s="1" t="s">
        <v>86</v>
      </c>
      <c r="G306" s="3">
        <v>0</v>
      </c>
      <c r="H306" s="1" t="s">
        <v>96</v>
      </c>
      <c r="I306" s="1" t="s">
        <v>20</v>
      </c>
      <c r="J306" s="1" t="s">
        <v>20</v>
      </c>
      <c r="K306" s="1" t="s">
        <v>803</v>
      </c>
      <c r="L306" s="1" t="s">
        <v>70</v>
      </c>
      <c r="M306" s="1" t="s">
        <v>803</v>
      </c>
      <c r="N306" s="1" t="s">
        <v>792</v>
      </c>
      <c r="O306" s="1" t="s">
        <v>52</v>
      </c>
      <c r="P306" s="1" t="s">
        <v>20</v>
      </c>
      <c r="Q306" s="1" t="s">
        <v>20</v>
      </c>
      <c r="R306" s="1" t="s">
        <v>20</v>
      </c>
      <c r="S306" s="1" t="s">
        <v>20</v>
      </c>
      <c r="T306" s="1" t="s">
        <v>23</v>
      </c>
      <c r="U306" s="1" t="s">
        <v>72</v>
      </c>
      <c r="V306" s="1" t="s">
        <v>20</v>
      </c>
      <c r="W306" s="1" t="s">
        <v>20</v>
      </c>
      <c r="X306" s="1" t="s">
        <v>20</v>
      </c>
    </row>
    <row r="307" spans="1:24">
      <c r="A307" s="2">
        <v>306</v>
      </c>
      <c r="B307" s="2" t="s">
        <v>804</v>
      </c>
      <c r="C307" s="10" t="s">
        <v>805</v>
      </c>
      <c r="D307" s="6">
        <v>45299.375</v>
      </c>
      <c r="E307" s="6">
        <v>45391.708333333299</v>
      </c>
      <c r="F307" s="2" t="s">
        <v>20</v>
      </c>
      <c r="G307" s="4">
        <v>0.12</v>
      </c>
      <c r="H307" s="2" t="s">
        <v>20</v>
      </c>
      <c r="I307" s="2" t="s">
        <v>20</v>
      </c>
      <c r="J307" s="2" t="s">
        <v>20</v>
      </c>
      <c r="K307" s="2" t="s">
        <v>101</v>
      </c>
      <c r="L307" s="2" t="s">
        <v>806</v>
      </c>
      <c r="M307" s="2" t="s">
        <v>807</v>
      </c>
      <c r="N307" s="2" t="s">
        <v>808</v>
      </c>
      <c r="O307" s="2" t="s">
        <v>52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23</v>
      </c>
      <c r="U307" s="2" t="s">
        <v>20</v>
      </c>
      <c r="V307" s="2" t="s">
        <v>20</v>
      </c>
      <c r="W307" s="2" t="s">
        <v>20</v>
      </c>
      <c r="X307" s="2" t="s">
        <v>20</v>
      </c>
    </row>
    <row r="308" spans="1:24">
      <c r="A308" s="1">
        <v>307</v>
      </c>
      <c r="B308" s="1" t="s">
        <v>809</v>
      </c>
      <c r="C308" s="11" t="s">
        <v>619</v>
      </c>
      <c r="D308" s="5">
        <v>45299.375</v>
      </c>
      <c r="E308" s="5">
        <v>45306.708333333299</v>
      </c>
      <c r="F308" s="1" t="s">
        <v>481</v>
      </c>
      <c r="G308" s="3">
        <v>1</v>
      </c>
      <c r="H308" s="1" t="s">
        <v>96</v>
      </c>
      <c r="I308" s="1" t="s">
        <v>20</v>
      </c>
      <c r="J308" s="1" t="s">
        <v>20</v>
      </c>
      <c r="K308" s="1" t="s">
        <v>580</v>
      </c>
      <c r="L308" s="1" t="s">
        <v>580</v>
      </c>
      <c r="M308" s="1" t="s">
        <v>70</v>
      </c>
      <c r="N308" s="1" t="s">
        <v>581</v>
      </c>
      <c r="O308" s="1" t="s">
        <v>52</v>
      </c>
      <c r="P308" s="1" t="s">
        <v>20</v>
      </c>
      <c r="Q308" s="1" t="s">
        <v>20</v>
      </c>
      <c r="R308" s="1" t="s">
        <v>20</v>
      </c>
      <c r="S308" s="1" t="s">
        <v>20</v>
      </c>
      <c r="T308" s="1" t="s">
        <v>23</v>
      </c>
      <c r="U308" s="1" t="s">
        <v>72</v>
      </c>
      <c r="V308" s="1" t="s">
        <v>20</v>
      </c>
      <c r="W308" s="1" t="s">
        <v>20</v>
      </c>
      <c r="X308" s="1" t="s">
        <v>20</v>
      </c>
    </row>
    <row r="309" spans="1:24">
      <c r="A309" s="1">
        <v>308</v>
      </c>
      <c r="B309" s="1" t="s">
        <v>810</v>
      </c>
      <c r="C309" s="11" t="s">
        <v>811</v>
      </c>
      <c r="D309" s="5">
        <v>45307.375</v>
      </c>
      <c r="E309" s="5">
        <v>45309.708333333299</v>
      </c>
      <c r="F309" s="1" t="s">
        <v>481</v>
      </c>
      <c r="G309" s="3">
        <v>0.8</v>
      </c>
      <c r="H309" s="1" t="s">
        <v>96</v>
      </c>
      <c r="I309" s="1" t="s">
        <v>20</v>
      </c>
      <c r="J309" s="1" t="s">
        <v>20</v>
      </c>
      <c r="K309" s="1" t="s">
        <v>406</v>
      </c>
      <c r="L309" s="1" t="s">
        <v>812</v>
      </c>
      <c r="M309" s="1" t="s">
        <v>813</v>
      </c>
      <c r="N309" s="1" t="s">
        <v>407</v>
      </c>
      <c r="O309" s="1" t="s">
        <v>52</v>
      </c>
      <c r="P309" s="1" t="s">
        <v>20</v>
      </c>
      <c r="Q309" s="1" t="s">
        <v>20</v>
      </c>
      <c r="R309" s="1" t="s">
        <v>20</v>
      </c>
      <c r="S309" s="1" t="s">
        <v>20</v>
      </c>
      <c r="T309" s="1" t="s">
        <v>23</v>
      </c>
      <c r="U309" s="1" t="s">
        <v>72</v>
      </c>
      <c r="V309" s="1" t="s">
        <v>20</v>
      </c>
      <c r="W309" s="1" t="s">
        <v>20</v>
      </c>
      <c r="X309" s="1" t="s">
        <v>20</v>
      </c>
    </row>
    <row r="310" spans="1:24">
      <c r="A310" s="1">
        <v>309</v>
      </c>
      <c r="B310" s="1" t="s">
        <v>814</v>
      </c>
      <c r="C310" s="11" t="s">
        <v>626</v>
      </c>
      <c r="D310" s="5">
        <v>45309.375</v>
      </c>
      <c r="E310" s="5">
        <v>45309.708333333299</v>
      </c>
      <c r="F310" s="1" t="s">
        <v>481</v>
      </c>
      <c r="G310" s="3">
        <v>0</v>
      </c>
      <c r="H310" s="1" t="s">
        <v>96</v>
      </c>
      <c r="I310" s="1" t="s">
        <v>20</v>
      </c>
      <c r="J310" s="1" t="s">
        <v>20</v>
      </c>
      <c r="K310" s="1" t="s">
        <v>417</v>
      </c>
      <c r="L310" s="1" t="s">
        <v>70</v>
      </c>
      <c r="M310" s="1" t="s">
        <v>417</v>
      </c>
      <c r="N310" s="1" t="s">
        <v>418</v>
      </c>
      <c r="O310" s="1" t="s">
        <v>52</v>
      </c>
      <c r="P310" s="1" t="s">
        <v>20</v>
      </c>
      <c r="Q310" s="1" t="s">
        <v>20</v>
      </c>
      <c r="R310" s="1" t="s">
        <v>20</v>
      </c>
      <c r="S310" s="1" t="s">
        <v>20</v>
      </c>
      <c r="T310" s="1" t="s">
        <v>23</v>
      </c>
      <c r="U310" s="1" t="s">
        <v>72</v>
      </c>
      <c r="V310" s="1" t="s">
        <v>20</v>
      </c>
      <c r="W310" s="1" t="s">
        <v>20</v>
      </c>
      <c r="X310" s="1" t="s">
        <v>20</v>
      </c>
    </row>
    <row r="311" spans="1:24">
      <c r="A311" s="1">
        <v>310</v>
      </c>
      <c r="B311" s="1" t="s">
        <v>815</v>
      </c>
      <c r="C311" s="11" t="s">
        <v>628</v>
      </c>
      <c r="D311" s="5">
        <v>45310.375</v>
      </c>
      <c r="E311" s="5">
        <v>45310.708333333299</v>
      </c>
      <c r="F311" s="1" t="s">
        <v>481</v>
      </c>
      <c r="G311" s="3">
        <v>0</v>
      </c>
      <c r="H311" s="1" t="s">
        <v>96</v>
      </c>
      <c r="I311" s="1" t="s">
        <v>20</v>
      </c>
      <c r="J311" s="1" t="s">
        <v>20</v>
      </c>
      <c r="K311" s="1" t="s">
        <v>417</v>
      </c>
      <c r="L311" s="1" t="s">
        <v>70</v>
      </c>
      <c r="M311" s="1" t="s">
        <v>417</v>
      </c>
      <c r="N311" s="1" t="s">
        <v>418</v>
      </c>
      <c r="O311" s="1" t="s">
        <v>52</v>
      </c>
      <c r="P311" s="1" t="s">
        <v>20</v>
      </c>
      <c r="Q311" s="1" t="s">
        <v>20</v>
      </c>
      <c r="R311" s="1" t="s">
        <v>20</v>
      </c>
      <c r="S311" s="1" t="s">
        <v>20</v>
      </c>
      <c r="T311" s="1" t="s">
        <v>23</v>
      </c>
      <c r="U311" s="1" t="s">
        <v>72</v>
      </c>
      <c r="V311" s="1" t="s">
        <v>20</v>
      </c>
      <c r="W311" s="1" t="s">
        <v>20</v>
      </c>
      <c r="X311" s="1" t="s">
        <v>20</v>
      </c>
    </row>
    <row r="312" spans="1:24">
      <c r="A312" s="1">
        <v>311</v>
      </c>
      <c r="B312" s="1" t="s">
        <v>816</v>
      </c>
      <c r="C312" s="11" t="s">
        <v>630</v>
      </c>
      <c r="D312" s="5">
        <v>45313.375</v>
      </c>
      <c r="E312" s="5">
        <v>45316.708333333299</v>
      </c>
      <c r="F312" s="1" t="s">
        <v>481</v>
      </c>
      <c r="G312" s="3">
        <v>0</v>
      </c>
      <c r="H312" s="1" t="s">
        <v>96</v>
      </c>
      <c r="I312" s="1" t="s">
        <v>20</v>
      </c>
      <c r="J312" s="1" t="s">
        <v>20</v>
      </c>
      <c r="K312" s="1" t="s">
        <v>432</v>
      </c>
      <c r="L312" s="1" t="s">
        <v>70</v>
      </c>
      <c r="M312" s="1" t="s">
        <v>432</v>
      </c>
      <c r="N312" s="1" t="s">
        <v>433</v>
      </c>
      <c r="O312" s="1" t="s">
        <v>52</v>
      </c>
      <c r="P312" s="1" t="s">
        <v>20</v>
      </c>
      <c r="Q312" s="1" t="s">
        <v>20</v>
      </c>
      <c r="R312" s="1" t="s">
        <v>20</v>
      </c>
      <c r="S312" s="1" t="s">
        <v>20</v>
      </c>
      <c r="T312" s="1" t="s">
        <v>23</v>
      </c>
      <c r="U312" s="1" t="s">
        <v>72</v>
      </c>
      <c r="V312" s="1" t="s">
        <v>20</v>
      </c>
      <c r="W312" s="1" t="s">
        <v>20</v>
      </c>
      <c r="X312" s="1" t="s">
        <v>20</v>
      </c>
    </row>
    <row r="313" spans="1:24">
      <c r="A313" s="1">
        <v>312</v>
      </c>
      <c r="B313" s="1" t="s">
        <v>817</v>
      </c>
      <c r="C313" s="11" t="s">
        <v>632</v>
      </c>
      <c r="D313" s="5">
        <v>45317.375</v>
      </c>
      <c r="E313" s="5">
        <v>45380.708333333299</v>
      </c>
      <c r="F313" s="1" t="s">
        <v>481</v>
      </c>
      <c r="G313" s="3">
        <v>0</v>
      </c>
      <c r="H313" s="1" t="s">
        <v>96</v>
      </c>
      <c r="I313" s="1" t="s">
        <v>20</v>
      </c>
      <c r="J313" s="1" t="s">
        <v>20</v>
      </c>
      <c r="K313" s="1" t="s">
        <v>818</v>
      </c>
      <c r="L313" s="1" t="s">
        <v>70</v>
      </c>
      <c r="M313" s="1" t="s">
        <v>818</v>
      </c>
      <c r="N313" s="1" t="s">
        <v>819</v>
      </c>
      <c r="O313" s="1" t="s">
        <v>52</v>
      </c>
      <c r="P313" s="1" t="s">
        <v>20</v>
      </c>
      <c r="Q313" s="1" t="s">
        <v>20</v>
      </c>
      <c r="R313" s="1" t="s">
        <v>20</v>
      </c>
      <c r="S313" s="1" t="s">
        <v>20</v>
      </c>
      <c r="T313" s="1" t="s">
        <v>23</v>
      </c>
      <c r="U313" s="1" t="s">
        <v>72</v>
      </c>
      <c r="V313" s="1" t="s">
        <v>20</v>
      </c>
      <c r="W313" s="1" t="s">
        <v>20</v>
      </c>
      <c r="X313" s="1" t="s">
        <v>20</v>
      </c>
    </row>
    <row r="314" spans="1:24">
      <c r="A314" s="1">
        <v>313</v>
      </c>
      <c r="B314" s="1" t="s">
        <v>820</v>
      </c>
      <c r="C314" s="11" t="s">
        <v>634</v>
      </c>
      <c r="D314" s="5">
        <v>45383.375</v>
      </c>
      <c r="E314" s="5">
        <v>45390.708333333299</v>
      </c>
      <c r="F314" s="1" t="s">
        <v>481</v>
      </c>
      <c r="G314" s="3">
        <v>0</v>
      </c>
      <c r="H314" s="1" t="s">
        <v>96</v>
      </c>
      <c r="I314" s="1" t="s">
        <v>20</v>
      </c>
      <c r="J314" s="1" t="s">
        <v>20</v>
      </c>
      <c r="K314" s="1" t="s">
        <v>580</v>
      </c>
      <c r="L314" s="1" t="s">
        <v>70</v>
      </c>
      <c r="M314" s="1" t="s">
        <v>580</v>
      </c>
      <c r="N314" s="1" t="s">
        <v>581</v>
      </c>
      <c r="O314" s="1" t="s">
        <v>52</v>
      </c>
      <c r="P314" s="1" t="s">
        <v>20</v>
      </c>
      <c r="Q314" s="1" t="s">
        <v>20</v>
      </c>
      <c r="R314" s="1" t="s">
        <v>20</v>
      </c>
      <c r="S314" s="1" t="s">
        <v>20</v>
      </c>
      <c r="T314" s="1" t="s">
        <v>23</v>
      </c>
      <c r="U314" s="1" t="s">
        <v>72</v>
      </c>
      <c r="V314" s="1" t="s">
        <v>20</v>
      </c>
      <c r="W314" s="1" t="s">
        <v>20</v>
      </c>
      <c r="X314" s="1" t="s">
        <v>20</v>
      </c>
    </row>
    <row r="315" spans="1:24">
      <c r="A315" s="1">
        <v>314</v>
      </c>
      <c r="B315" s="1" t="s">
        <v>821</v>
      </c>
      <c r="C315" s="11" t="s">
        <v>636</v>
      </c>
      <c r="D315" s="5">
        <v>45391.375</v>
      </c>
      <c r="E315" s="5">
        <v>45391.708333333299</v>
      </c>
      <c r="F315" s="1" t="s">
        <v>481</v>
      </c>
      <c r="G315" s="3">
        <v>0</v>
      </c>
      <c r="H315" s="1" t="s">
        <v>96</v>
      </c>
      <c r="I315" s="1" t="s">
        <v>20</v>
      </c>
      <c r="J315" s="1" t="s">
        <v>20</v>
      </c>
      <c r="K315" s="1" t="s">
        <v>417</v>
      </c>
      <c r="L315" s="1" t="s">
        <v>70</v>
      </c>
      <c r="M315" s="1" t="s">
        <v>417</v>
      </c>
      <c r="N315" s="1" t="s">
        <v>418</v>
      </c>
      <c r="O315" s="1" t="s">
        <v>52</v>
      </c>
      <c r="P315" s="1" t="s">
        <v>20</v>
      </c>
      <c r="Q315" s="1" t="s">
        <v>20</v>
      </c>
      <c r="R315" s="1" t="s">
        <v>20</v>
      </c>
      <c r="S315" s="1" t="s">
        <v>20</v>
      </c>
      <c r="T315" s="1" t="s">
        <v>23</v>
      </c>
      <c r="U315" s="1" t="s">
        <v>72</v>
      </c>
      <c r="V315" s="1" t="s">
        <v>20</v>
      </c>
      <c r="W315" s="1" t="s">
        <v>20</v>
      </c>
      <c r="X315" s="1" t="s">
        <v>20</v>
      </c>
    </row>
    <row r="316" spans="1:24">
      <c r="A316" s="2">
        <v>315</v>
      </c>
      <c r="B316" s="2" t="s">
        <v>822</v>
      </c>
      <c r="C316" s="8" t="s">
        <v>823</v>
      </c>
      <c r="D316" s="6">
        <v>45139.375</v>
      </c>
      <c r="E316" s="6">
        <v>46020.708333333299</v>
      </c>
      <c r="F316" s="2" t="s">
        <v>20</v>
      </c>
      <c r="G316" s="4">
        <v>0.12</v>
      </c>
      <c r="H316" s="2" t="s">
        <v>20</v>
      </c>
      <c r="I316" s="2" t="s">
        <v>20</v>
      </c>
      <c r="J316" s="2" t="s">
        <v>20</v>
      </c>
      <c r="K316" s="2" t="s">
        <v>824</v>
      </c>
      <c r="L316" s="2" t="s">
        <v>825</v>
      </c>
      <c r="M316" s="2" t="s">
        <v>826</v>
      </c>
      <c r="N316" s="2" t="s">
        <v>524</v>
      </c>
      <c r="O316" s="2" t="s">
        <v>52</v>
      </c>
      <c r="P316" s="2" t="s">
        <v>20</v>
      </c>
      <c r="Q316" s="2" t="s">
        <v>20</v>
      </c>
      <c r="R316" s="2" t="s">
        <v>20</v>
      </c>
      <c r="S316" s="2" t="s">
        <v>20</v>
      </c>
      <c r="T316" s="2" t="s">
        <v>23</v>
      </c>
      <c r="U316" s="2" t="s">
        <v>20</v>
      </c>
      <c r="V316" s="2" t="s">
        <v>20</v>
      </c>
      <c r="W316" s="2" t="s">
        <v>20</v>
      </c>
      <c r="X316" s="2" t="s">
        <v>20</v>
      </c>
    </row>
    <row r="317" spans="1:24">
      <c r="A317" s="1">
        <v>316</v>
      </c>
      <c r="B317" s="1" t="s">
        <v>827</v>
      </c>
      <c r="C317" s="9" t="s">
        <v>828</v>
      </c>
      <c r="D317" s="5">
        <v>45210.375</v>
      </c>
      <c r="E317" s="5">
        <v>45260.708333333299</v>
      </c>
      <c r="F317" s="1" t="s">
        <v>86</v>
      </c>
      <c r="G317" s="3">
        <v>1</v>
      </c>
      <c r="H317" s="1" t="s">
        <v>96</v>
      </c>
      <c r="I317" s="1" t="s">
        <v>20</v>
      </c>
      <c r="J317" s="1" t="s">
        <v>20</v>
      </c>
      <c r="K317" s="1" t="s">
        <v>829</v>
      </c>
      <c r="L317" s="1" t="s">
        <v>829</v>
      </c>
      <c r="M317" s="1" t="s">
        <v>70</v>
      </c>
      <c r="N317" s="1" t="s">
        <v>278</v>
      </c>
      <c r="O317" s="1" t="s">
        <v>52</v>
      </c>
      <c r="P317" s="1" t="s">
        <v>20</v>
      </c>
      <c r="Q317" s="1" t="s">
        <v>20</v>
      </c>
      <c r="R317" s="1" t="s">
        <v>20</v>
      </c>
      <c r="S317" s="1" t="s">
        <v>20</v>
      </c>
      <c r="T317" s="1" t="s">
        <v>23</v>
      </c>
      <c r="U317" s="1" t="s">
        <v>72</v>
      </c>
      <c r="V317" s="1" t="s">
        <v>20</v>
      </c>
      <c r="W317" s="1" t="s">
        <v>20</v>
      </c>
      <c r="X317" s="1" t="s">
        <v>20</v>
      </c>
    </row>
    <row r="318" spans="1:24">
      <c r="A318" s="1">
        <v>317</v>
      </c>
      <c r="B318" s="1" t="s">
        <v>830</v>
      </c>
      <c r="C318" s="9" t="s">
        <v>831</v>
      </c>
      <c r="D318" s="5">
        <v>45168.375</v>
      </c>
      <c r="E318" s="5">
        <v>45170.708333333299</v>
      </c>
      <c r="F318" s="1" t="s">
        <v>86</v>
      </c>
      <c r="G318" s="3">
        <v>1</v>
      </c>
      <c r="H318" s="1" t="s">
        <v>96</v>
      </c>
      <c r="I318" s="1" t="s">
        <v>20</v>
      </c>
      <c r="J318" s="1" t="s">
        <v>20</v>
      </c>
      <c r="K318" s="1" t="s">
        <v>406</v>
      </c>
      <c r="L318" s="1" t="s">
        <v>406</v>
      </c>
      <c r="M318" s="1" t="s">
        <v>70</v>
      </c>
      <c r="N318" s="1" t="s">
        <v>407</v>
      </c>
      <c r="O318" s="1" t="s">
        <v>52</v>
      </c>
      <c r="P318" s="1" t="s">
        <v>20</v>
      </c>
      <c r="Q318" s="1" t="s">
        <v>20</v>
      </c>
      <c r="R318" s="1" t="s">
        <v>20</v>
      </c>
      <c r="S318" s="1" t="s">
        <v>20</v>
      </c>
      <c r="T318" s="1" t="s">
        <v>23</v>
      </c>
      <c r="U318" s="1" t="s">
        <v>72</v>
      </c>
      <c r="V318" s="1" t="s">
        <v>20</v>
      </c>
      <c r="W318" s="1" t="s">
        <v>20</v>
      </c>
      <c r="X318" s="1" t="s">
        <v>20</v>
      </c>
    </row>
    <row r="319" spans="1:24">
      <c r="A319" s="1">
        <v>318</v>
      </c>
      <c r="B319" s="1" t="s">
        <v>832</v>
      </c>
      <c r="C319" s="9" t="s">
        <v>833</v>
      </c>
      <c r="D319" s="5">
        <v>45250.375</v>
      </c>
      <c r="E319" s="5">
        <v>45260.708333333299</v>
      </c>
      <c r="F319" s="1" t="s">
        <v>481</v>
      </c>
      <c r="G319" s="3">
        <v>1</v>
      </c>
      <c r="H319" s="1" t="s">
        <v>96</v>
      </c>
      <c r="I319" s="1" t="s">
        <v>20</v>
      </c>
      <c r="J319" s="1" t="s">
        <v>20</v>
      </c>
      <c r="K319" s="1" t="s">
        <v>541</v>
      </c>
      <c r="L319" s="1" t="s">
        <v>541</v>
      </c>
      <c r="M319" s="1" t="s">
        <v>70</v>
      </c>
      <c r="N319" s="1" t="s">
        <v>543</v>
      </c>
      <c r="O319" s="1" t="s">
        <v>52</v>
      </c>
      <c r="P319" s="1" t="s">
        <v>20</v>
      </c>
      <c r="Q319" s="1" t="s">
        <v>20</v>
      </c>
      <c r="R319" s="1" t="s">
        <v>20</v>
      </c>
      <c r="S319" s="1" t="s">
        <v>20</v>
      </c>
      <c r="T319" s="1" t="s">
        <v>23</v>
      </c>
      <c r="U319" s="1" t="s">
        <v>72</v>
      </c>
      <c r="V319" s="1" t="s">
        <v>20</v>
      </c>
      <c r="W319" s="1" t="s">
        <v>20</v>
      </c>
      <c r="X319" s="1" t="s">
        <v>20</v>
      </c>
    </row>
    <row r="320" spans="1:24">
      <c r="A320" s="1">
        <v>319</v>
      </c>
      <c r="B320" s="1" t="s">
        <v>834</v>
      </c>
      <c r="C320" s="9" t="s">
        <v>835</v>
      </c>
      <c r="D320" s="5">
        <v>45173.375</v>
      </c>
      <c r="E320" s="5">
        <v>45177.708333333299</v>
      </c>
      <c r="F320" s="1" t="s">
        <v>86</v>
      </c>
      <c r="G320" s="3">
        <v>1</v>
      </c>
      <c r="H320" s="1" t="s">
        <v>96</v>
      </c>
      <c r="I320" s="1" t="s">
        <v>20</v>
      </c>
      <c r="J320" s="1" t="s">
        <v>20</v>
      </c>
      <c r="K320" s="1" t="s">
        <v>149</v>
      </c>
      <c r="L320" s="1" t="s">
        <v>149</v>
      </c>
      <c r="M320" s="1" t="s">
        <v>70</v>
      </c>
      <c r="N320" s="1" t="s">
        <v>150</v>
      </c>
      <c r="O320" s="1" t="s">
        <v>52</v>
      </c>
      <c r="P320" s="1" t="s">
        <v>20</v>
      </c>
      <c r="Q320" s="1" t="s">
        <v>20</v>
      </c>
      <c r="R320" s="1" t="s">
        <v>20</v>
      </c>
      <c r="S320" s="1" t="s">
        <v>20</v>
      </c>
      <c r="T320" s="1" t="s">
        <v>23</v>
      </c>
      <c r="U320" s="1" t="s">
        <v>72</v>
      </c>
      <c r="V320" s="1" t="s">
        <v>20</v>
      </c>
      <c r="W320" s="1" t="s">
        <v>20</v>
      </c>
      <c r="X320" s="1" t="s">
        <v>20</v>
      </c>
    </row>
    <row r="321" spans="1:24">
      <c r="A321" s="1">
        <v>320</v>
      </c>
      <c r="B321" s="1" t="s">
        <v>836</v>
      </c>
      <c r="C321" s="9" t="s">
        <v>837</v>
      </c>
      <c r="D321" s="5">
        <v>45261.375</v>
      </c>
      <c r="E321" s="5">
        <v>45289.708333333299</v>
      </c>
      <c r="F321" s="1" t="s">
        <v>481</v>
      </c>
      <c r="G321" s="3">
        <v>1</v>
      </c>
      <c r="H321" s="1" t="s">
        <v>96</v>
      </c>
      <c r="I321" s="1" t="s">
        <v>20</v>
      </c>
      <c r="J321" s="1" t="s">
        <v>20</v>
      </c>
      <c r="K321" s="1" t="s">
        <v>266</v>
      </c>
      <c r="L321" s="1" t="s">
        <v>266</v>
      </c>
      <c r="M321" s="1" t="s">
        <v>70</v>
      </c>
      <c r="N321" s="1" t="s">
        <v>240</v>
      </c>
      <c r="O321" s="1" t="s">
        <v>52</v>
      </c>
      <c r="P321" s="1" t="s">
        <v>20</v>
      </c>
      <c r="Q321" s="1" t="s">
        <v>20</v>
      </c>
      <c r="R321" s="1" t="s">
        <v>20</v>
      </c>
      <c r="S321" s="1" t="s">
        <v>20</v>
      </c>
      <c r="T321" s="1" t="s">
        <v>23</v>
      </c>
      <c r="U321" s="1" t="s">
        <v>72</v>
      </c>
      <c r="V321" s="1" t="s">
        <v>20</v>
      </c>
      <c r="W321" s="1" t="s">
        <v>20</v>
      </c>
      <c r="X321" s="1" t="s">
        <v>20</v>
      </c>
    </row>
    <row r="322" spans="1:24">
      <c r="A322" s="1">
        <v>321</v>
      </c>
      <c r="B322" s="1" t="s">
        <v>838</v>
      </c>
      <c r="C322" s="9" t="s">
        <v>839</v>
      </c>
      <c r="D322" s="5">
        <v>45222.375</v>
      </c>
      <c r="E322" s="5">
        <v>45240.708333333299</v>
      </c>
      <c r="F322" s="1" t="s">
        <v>620</v>
      </c>
      <c r="G322" s="3">
        <v>1</v>
      </c>
      <c r="H322" s="1" t="s">
        <v>96</v>
      </c>
      <c r="I322" s="1" t="s">
        <v>20</v>
      </c>
      <c r="J322" s="1" t="s">
        <v>20</v>
      </c>
      <c r="K322" s="1" t="s">
        <v>138</v>
      </c>
      <c r="L322" s="1" t="s">
        <v>138</v>
      </c>
      <c r="M322" s="1" t="s">
        <v>70</v>
      </c>
      <c r="N322" s="1" t="s">
        <v>144</v>
      </c>
      <c r="O322" s="1" t="s">
        <v>52</v>
      </c>
      <c r="P322" s="1" t="s">
        <v>20</v>
      </c>
      <c r="Q322" s="1" t="s">
        <v>20</v>
      </c>
      <c r="R322" s="1" t="s">
        <v>20</v>
      </c>
      <c r="S322" s="1" t="s">
        <v>20</v>
      </c>
      <c r="T322" s="1" t="s">
        <v>23</v>
      </c>
      <c r="U322" s="1" t="s">
        <v>72</v>
      </c>
      <c r="V322" s="1" t="s">
        <v>20</v>
      </c>
      <c r="W322" s="1" t="s">
        <v>20</v>
      </c>
      <c r="X322" s="1" t="s">
        <v>20</v>
      </c>
    </row>
    <row r="323" spans="1:24">
      <c r="A323" s="1">
        <v>322</v>
      </c>
      <c r="B323" s="1" t="s">
        <v>840</v>
      </c>
      <c r="C323" s="9" t="s">
        <v>841</v>
      </c>
      <c r="D323" s="5">
        <v>45139.375</v>
      </c>
      <c r="E323" s="5">
        <v>45139.708333333299</v>
      </c>
      <c r="F323" s="1" t="s">
        <v>86</v>
      </c>
      <c r="G323" s="3">
        <v>1</v>
      </c>
      <c r="H323" s="1" t="s">
        <v>96</v>
      </c>
      <c r="I323" s="1" t="s">
        <v>20</v>
      </c>
      <c r="J323" s="1" t="s">
        <v>20</v>
      </c>
      <c r="K323" s="1" t="s">
        <v>417</v>
      </c>
      <c r="L323" s="1" t="s">
        <v>417</v>
      </c>
      <c r="M323" s="1" t="s">
        <v>70</v>
      </c>
      <c r="N323" s="1" t="s">
        <v>418</v>
      </c>
      <c r="O323" s="1" t="s">
        <v>52</v>
      </c>
      <c r="P323" s="1" t="s">
        <v>20</v>
      </c>
      <c r="Q323" s="1" t="s">
        <v>20</v>
      </c>
      <c r="R323" s="1" t="s">
        <v>20</v>
      </c>
      <c r="S323" s="1" t="s">
        <v>20</v>
      </c>
      <c r="T323" s="1" t="s">
        <v>23</v>
      </c>
      <c r="U323" s="1" t="s">
        <v>72</v>
      </c>
      <c r="V323" s="1" t="s">
        <v>20</v>
      </c>
      <c r="W323" s="1" t="s">
        <v>20</v>
      </c>
      <c r="X323" s="1" t="s">
        <v>20</v>
      </c>
    </row>
    <row r="324" spans="1:24">
      <c r="A324" s="1">
        <v>323</v>
      </c>
      <c r="B324" s="1" t="s">
        <v>842</v>
      </c>
      <c r="C324" s="9" t="s">
        <v>843</v>
      </c>
      <c r="D324" s="5">
        <v>45201.375</v>
      </c>
      <c r="E324" s="5">
        <v>45205.708333333299</v>
      </c>
      <c r="F324" s="1" t="s">
        <v>86</v>
      </c>
      <c r="G324" s="3">
        <v>1</v>
      </c>
      <c r="H324" s="1" t="s">
        <v>96</v>
      </c>
      <c r="I324" s="1" t="s">
        <v>20</v>
      </c>
      <c r="J324" s="1" t="s">
        <v>20</v>
      </c>
      <c r="K324" s="1" t="s">
        <v>149</v>
      </c>
      <c r="L324" s="1" t="s">
        <v>149</v>
      </c>
      <c r="M324" s="1" t="s">
        <v>70</v>
      </c>
      <c r="N324" s="1" t="s">
        <v>150</v>
      </c>
      <c r="O324" s="1" t="s">
        <v>52</v>
      </c>
      <c r="P324" s="1" t="s">
        <v>20</v>
      </c>
      <c r="Q324" s="1" t="s">
        <v>20</v>
      </c>
      <c r="R324" s="1" t="s">
        <v>20</v>
      </c>
      <c r="S324" s="1" t="s">
        <v>20</v>
      </c>
      <c r="T324" s="1" t="s">
        <v>23</v>
      </c>
      <c r="U324" s="1" t="s">
        <v>72</v>
      </c>
      <c r="V324" s="1" t="s">
        <v>20</v>
      </c>
      <c r="W324" s="1" t="s">
        <v>20</v>
      </c>
      <c r="X324" s="1" t="s">
        <v>20</v>
      </c>
    </row>
    <row r="325" spans="1:24">
      <c r="A325" s="1">
        <v>324</v>
      </c>
      <c r="B325" s="1" t="s">
        <v>844</v>
      </c>
      <c r="C325" s="9" t="s">
        <v>845</v>
      </c>
      <c r="D325" s="5">
        <v>45261.375</v>
      </c>
      <c r="E325" s="5">
        <v>45386.708333333299</v>
      </c>
      <c r="F325" s="1" t="s">
        <v>846</v>
      </c>
      <c r="G325" s="3">
        <v>1</v>
      </c>
      <c r="H325" s="1" t="s">
        <v>96</v>
      </c>
      <c r="I325" s="1" t="s">
        <v>20</v>
      </c>
      <c r="J325" s="1" t="s">
        <v>20</v>
      </c>
      <c r="K325" s="1" t="s">
        <v>847</v>
      </c>
      <c r="L325" s="1" t="s">
        <v>847</v>
      </c>
      <c r="M325" s="1" t="s">
        <v>70</v>
      </c>
      <c r="N325" s="1" t="s">
        <v>848</v>
      </c>
      <c r="O325" s="1" t="s">
        <v>52</v>
      </c>
      <c r="P325" s="1" t="s">
        <v>20</v>
      </c>
      <c r="Q325" s="1" t="s">
        <v>20</v>
      </c>
      <c r="R325" s="1" t="s">
        <v>20</v>
      </c>
      <c r="S325" s="1" t="s">
        <v>20</v>
      </c>
      <c r="T325" s="1" t="s">
        <v>23</v>
      </c>
      <c r="U325" s="1" t="s">
        <v>72</v>
      </c>
      <c r="V325" s="1" t="s">
        <v>20</v>
      </c>
      <c r="W325" s="1" t="s">
        <v>20</v>
      </c>
      <c r="X325" s="1" t="s">
        <v>20</v>
      </c>
    </row>
    <row r="326" spans="1:24">
      <c r="A326" s="1">
        <v>325</v>
      </c>
      <c r="B326" s="1" t="s">
        <v>849</v>
      </c>
      <c r="C326" s="9" t="s">
        <v>850</v>
      </c>
      <c r="D326" s="5">
        <v>45261.375</v>
      </c>
      <c r="E326" s="5">
        <v>45289.708333333299</v>
      </c>
      <c r="F326" s="1" t="s">
        <v>481</v>
      </c>
      <c r="G326" s="3">
        <v>1</v>
      </c>
      <c r="H326" s="1" t="s">
        <v>96</v>
      </c>
      <c r="I326" s="1" t="s">
        <v>20</v>
      </c>
      <c r="J326" s="1" t="s">
        <v>20</v>
      </c>
      <c r="K326" s="1" t="s">
        <v>851</v>
      </c>
      <c r="L326" s="1" t="s">
        <v>851</v>
      </c>
      <c r="M326" s="1" t="s">
        <v>70</v>
      </c>
      <c r="N326" s="1" t="s">
        <v>240</v>
      </c>
      <c r="O326" s="1" t="s">
        <v>52</v>
      </c>
      <c r="P326" s="1" t="s">
        <v>20</v>
      </c>
      <c r="Q326" s="1" t="s">
        <v>20</v>
      </c>
      <c r="R326" s="1" t="s">
        <v>20</v>
      </c>
      <c r="S326" s="1" t="s">
        <v>20</v>
      </c>
      <c r="T326" s="1" t="s">
        <v>23</v>
      </c>
      <c r="U326" s="1" t="s">
        <v>72</v>
      </c>
      <c r="V326" s="1" t="s">
        <v>20</v>
      </c>
      <c r="W326" s="1" t="s">
        <v>20</v>
      </c>
      <c r="X326" s="1" t="s">
        <v>20</v>
      </c>
    </row>
    <row r="327" spans="1:24">
      <c r="A327" s="1">
        <v>326</v>
      </c>
      <c r="B327" s="1" t="s">
        <v>852</v>
      </c>
      <c r="C327" s="9" t="s">
        <v>853</v>
      </c>
      <c r="D327" s="5">
        <v>45139.375</v>
      </c>
      <c r="E327" s="5">
        <v>45167.708333333299</v>
      </c>
      <c r="F327" s="1" t="s">
        <v>481</v>
      </c>
      <c r="G327" s="3">
        <v>1</v>
      </c>
      <c r="H327" s="1" t="s">
        <v>96</v>
      </c>
      <c r="I327" s="1" t="s">
        <v>20</v>
      </c>
      <c r="J327" s="1" t="s">
        <v>20</v>
      </c>
      <c r="K327" s="1" t="s">
        <v>266</v>
      </c>
      <c r="L327" s="1" t="s">
        <v>266</v>
      </c>
      <c r="M327" s="1" t="s">
        <v>70</v>
      </c>
      <c r="N327" s="1" t="s">
        <v>240</v>
      </c>
      <c r="O327" s="1" t="s">
        <v>52</v>
      </c>
      <c r="P327" s="1" t="s">
        <v>20</v>
      </c>
      <c r="Q327" s="1" t="s">
        <v>20</v>
      </c>
      <c r="R327" s="1" t="s">
        <v>20</v>
      </c>
      <c r="S327" s="1" t="s">
        <v>20</v>
      </c>
      <c r="T327" s="1" t="s">
        <v>23</v>
      </c>
      <c r="U327" s="1" t="s">
        <v>72</v>
      </c>
      <c r="V327" s="1" t="s">
        <v>20</v>
      </c>
      <c r="W327" s="1" t="s">
        <v>20</v>
      </c>
      <c r="X327" s="1" t="s">
        <v>20</v>
      </c>
    </row>
    <row r="328" spans="1:24">
      <c r="A328" s="2">
        <v>327</v>
      </c>
      <c r="B328" s="2" t="s">
        <v>854</v>
      </c>
      <c r="C328" s="10" t="s">
        <v>855</v>
      </c>
      <c r="D328" s="6">
        <v>45294.375</v>
      </c>
      <c r="E328" s="6">
        <v>45302.708333333299</v>
      </c>
      <c r="F328" s="2" t="s">
        <v>20</v>
      </c>
      <c r="G328" s="4">
        <v>1</v>
      </c>
      <c r="H328" s="2" t="s">
        <v>20</v>
      </c>
      <c r="I328" s="2" t="s">
        <v>20</v>
      </c>
      <c r="J328" s="2" t="s">
        <v>20</v>
      </c>
      <c r="K328" s="2" t="s">
        <v>541</v>
      </c>
      <c r="L328" s="2" t="s">
        <v>541</v>
      </c>
      <c r="M328" s="2" t="s">
        <v>70</v>
      </c>
      <c r="N328" s="2" t="s">
        <v>426</v>
      </c>
      <c r="O328" s="2" t="s">
        <v>52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23</v>
      </c>
      <c r="U328" s="2" t="s">
        <v>20</v>
      </c>
      <c r="V328" s="2" t="s">
        <v>20</v>
      </c>
      <c r="W328" s="2" t="s">
        <v>20</v>
      </c>
      <c r="X328" s="2" t="s">
        <v>20</v>
      </c>
    </row>
    <row r="329" spans="1:24">
      <c r="A329" s="1">
        <v>328</v>
      </c>
      <c r="B329" s="1" t="s">
        <v>856</v>
      </c>
      <c r="C329" s="11" t="s">
        <v>857</v>
      </c>
      <c r="D329" s="5">
        <v>45294.375</v>
      </c>
      <c r="E329" s="5">
        <v>45300.708333333299</v>
      </c>
      <c r="F329" s="1" t="s">
        <v>620</v>
      </c>
      <c r="G329" s="3">
        <v>1</v>
      </c>
      <c r="H329" s="1" t="s">
        <v>96</v>
      </c>
      <c r="I329" s="1" t="s">
        <v>20</v>
      </c>
      <c r="J329" s="1" t="s">
        <v>20</v>
      </c>
      <c r="K329" s="1" t="s">
        <v>149</v>
      </c>
      <c r="L329" s="1" t="s">
        <v>149</v>
      </c>
      <c r="M329" s="1" t="s">
        <v>70</v>
      </c>
      <c r="N329" s="1" t="s">
        <v>150</v>
      </c>
      <c r="O329" s="1" t="s">
        <v>52</v>
      </c>
      <c r="P329" s="1" t="s">
        <v>20</v>
      </c>
      <c r="Q329" s="1" t="s">
        <v>20</v>
      </c>
      <c r="R329" s="1" t="s">
        <v>20</v>
      </c>
      <c r="S329" s="1" t="s">
        <v>20</v>
      </c>
      <c r="T329" s="1" t="s">
        <v>23</v>
      </c>
      <c r="U329" s="1" t="s">
        <v>72</v>
      </c>
      <c r="V329" s="1" t="s">
        <v>20</v>
      </c>
      <c r="W329" s="1" t="s">
        <v>20</v>
      </c>
      <c r="X329" s="1" t="s">
        <v>20</v>
      </c>
    </row>
    <row r="330" spans="1:24">
      <c r="A330" s="1">
        <v>329</v>
      </c>
      <c r="B330" s="1" t="s">
        <v>858</v>
      </c>
      <c r="C330" s="11" t="s">
        <v>859</v>
      </c>
      <c r="D330" s="5">
        <v>45300.375</v>
      </c>
      <c r="E330" s="5">
        <v>45300.708333333299</v>
      </c>
      <c r="F330" s="1" t="s">
        <v>620</v>
      </c>
      <c r="G330" s="3">
        <v>1</v>
      </c>
      <c r="H330" s="1" t="s">
        <v>96</v>
      </c>
      <c r="I330" s="1" t="s">
        <v>20</v>
      </c>
      <c r="J330" s="1" t="s">
        <v>20</v>
      </c>
      <c r="K330" s="1" t="s">
        <v>417</v>
      </c>
      <c r="L330" s="1" t="s">
        <v>417</v>
      </c>
      <c r="M330" s="1" t="s">
        <v>70</v>
      </c>
      <c r="N330" s="1" t="s">
        <v>418</v>
      </c>
      <c r="O330" s="1" t="s">
        <v>52</v>
      </c>
      <c r="P330" s="1" t="s">
        <v>20</v>
      </c>
      <c r="Q330" s="1" t="s">
        <v>20</v>
      </c>
      <c r="R330" s="1" t="s">
        <v>20</v>
      </c>
      <c r="S330" s="1" t="s">
        <v>20</v>
      </c>
      <c r="T330" s="1" t="s">
        <v>23</v>
      </c>
      <c r="U330" s="1" t="s">
        <v>72</v>
      </c>
      <c r="V330" s="1" t="s">
        <v>20</v>
      </c>
      <c r="W330" s="1" t="s">
        <v>20</v>
      </c>
      <c r="X330" s="1" t="s">
        <v>20</v>
      </c>
    </row>
    <row r="331" spans="1:24">
      <c r="A331" s="1">
        <v>330</v>
      </c>
      <c r="B331" s="1" t="s">
        <v>860</v>
      </c>
      <c r="C331" s="11" t="s">
        <v>861</v>
      </c>
      <c r="D331" s="5">
        <v>45301.375</v>
      </c>
      <c r="E331" s="5">
        <v>45301.708333333299</v>
      </c>
      <c r="F331" s="1" t="s">
        <v>620</v>
      </c>
      <c r="G331" s="3">
        <v>1</v>
      </c>
      <c r="H331" s="1" t="s">
        <v>96</v>
      </c>
      <c r="I331" s="1" t="s">
        <v>20</v>
      </c>
      <c r="J331" s="1" t="s">
        <v>20</v>
      </c>
      <c r="K331" s="1" t="s">
        <v>417</v>
      </c>
      <c r="L331" s="1" t="s">
        <v>417</v>
      </c>
      <c r="M331" s="1" t="s">
        <v>70</v>
      </c>
      <c r="N331" s="1" t="s">
        <v>418</v>
      </c>
      <c r="O331" s="1" t="s">
        <v>52</v>
      </c>
      <c r="P331" s="1" t="s">
        <v>20</v>
      </c>
      <c r="Q331" s="1" t="s">
        <v>20</v>
      </c>
      <c r="R331" s="1" t="s">
        <v>20</v>
      </c>
      <c r="S331" s="1" t="s">
        <v>20</v>
      </c>
      <c r="T331" s="1" t="s">
        <v>23</v>
      </c>
      <c r="U331" s="1" t="s">
        <v>72</v>
      </c>
      <c r="V331" s="1" t="s">
        <v>20</v>
      </c>
      <c r="W331" s="1" t="s">
        <v>20</v>
      </c>
      <c r="X331" s="1" t="s">
        <v>20</v>
      </c>
    </row>
    <row r="332" spans="1:24">
      <c r="A332" s="1">
        <v>331</v>
      </c>
      <c r="B332" s="1" t="s">
        <v>862</v>
      </c>
      <c r="C332" s="11" t="s">
        <v>863</v>
      </c>
      <c r="D332" s="5">
        <v>45301.375</v>
      </c>
      <c r="E332" s="5">
        <v>45301.708333333299</v>
      </c>
      <c r="F332" s="1" t="s">
        <v>620</v>
      </c>
      <c r="G332" s="3">
        <v>1</v>
      </c>
      <c r="H332" s="1" t="s">
        <v>96</v>
      </c>
      <c r="I332" s="1" t="s">
        <v>20</v>
      </c>
      <c r="J332" s="1" t="s">
        <v>20</v>
      </c>
      <c r="K332" s="1" t="s">
        <v>417</v>
      </c>
      <c r="L332" s="1" t="s">
        <v>417</v>
      </c>
      <c r="M332" s="1" t="s">
        <v>70</v>
      </c>
      <c r="N332" s="1" t="s">
        <v>418</v>
      </c>
      <c r="O332" s="1" t="s">
        <v>52</v>
      </c>
      <c r="P332" s="1" t="s">
        <v>20</v>
      </c>
      <c r="Q332" s="1" t="s">
        <v>20</v>
      </c>
      <c r="R332" s="1" t="s">
        <v>20</v>
      </c>
      <c r="S332" s="1" t="s">
        <v>20</v>
      </c>
      <c r="T332" s="1" t="s">
        <v>23</v>
      </c>
      <c r="U332" s="1" t="s">
        <v>72</v>
      </c>
      <c r="V332" s="1" t="s">
        <v>20</v>
      </c>
      <c r="W332" s="1" t="s">
        <v>20</v>
      </c>
      <c r="X332" s="1" t="s">
        <v>20</v>
      </c>
    </row>
    <row r="333" spans="1:24">
      <c r="A333" s="1">
        <v>332</v>
      </c>
      <c r="B333" s="1" t="s">
        <v>864</v>
      </c>
      <c r="C333" s="11" t="s">
        <v>865</v>
      </c>
      <c r="D333" s="5">
        <v>45302.375</v>
      </c>
      <c r="E333" s="5">
        <v>45302.708333333299</v>
      </c>
      <c r="F333" s="1" t="s">
        <v>620</v>
      </c>
      <c r="G333" s="3">
        <v>1</v>
      </c>
      <c r="H333" s="1" t="s">
        <v>96</v>
      </c>
      <c r="I333" s="1" t="s">
        <v>20</v>
      </c>
      <c r="J333" s="1" t="s">
        <v>20</v>
      </c>
      <c r="K333" s="1" t="s">
        <v>417</v>
      </c>
      <c r="L333" s="1" t="s">
        <v>417</v>
      </c>
      <c r="M333" s="1" t="s">
        <v>70</v>
      </c>
      <c r="N333" s="1" t="s">
        <v>418</v>
      </c>
      <c r="O333" s="1" t="s">
        <v>52</v>
      </c>
      <c r="P333" s="1" t="s">
        <v>20</v>
      </c>
      <c r="Q333" s="1" t="s">
        <v>20</v>
      </c>
      <c r="R333" s="1" t="s">
        <v>20</v>
      </c>
      <c r="S333" s="1" t="s">
        <v>20</v>
      </c>
      <c r="T333" s="1" t="s">
        <v>23</v>
      </c>
      <c r="U333" s="1" t="s">
        <v>72</v>
      </c>
      <c r="V333" s="1" t="s">
        <v>20</v>
      </c>
      <c r="W333" s="1" t="s">
        <v>20</v>
      </c>
      <c r="X333" s="1" t="s">
        <v>20</v>
      </c>
    </row>
    <row r="334" spans="1:24">
      <c r="A334" s="2">
        <v>333</v>
      </c>
      <c r="B334" s="2" t="s">
        <v>866</v>
      </c>
      <c r="C334" s="10" t="s">
        <v>867</v>
      </c>
      <c r="D334" s="6">
        <v>45264.375</v>
      </c>
      <c r="E334" s="6">
        <v>45306.708333333299</v>
      </c>
      <c r="F334" s="2" t="s">
        <v>20</v>
      </c>
      <c r="G334" s="4">
        <v>1</v>
      </c>
      <c r="H334" s="2" t="s">
        <v>20</v>
      </c>
      <c r="I334" s="2" t="s">
        <v>20</v>
      </c>
      <c r="J334" s="2" t="s">
        <v>20</v>
      </c>
      <c r="K334" s="2" t="s">
        <v>612</v>
      </c>
      <c r="L334" s="2" t="s">
        <v>612</v>
      </c>
      <c r="M334" s="2" t="s">
        <v>70</v>
      </c>
      <c r="N334" s="2" t="s">
        <v>868</v>
      </c>
      <c r="O334" s="2" t="s">
        <v>52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23</v>
      </c>
      <c r="U334" s="2" t="s">
        <v>20</v>
      </c>
      <c r="V334" s="2" t="s">
        <v>20</v>
      </c>
      <c r="W334" s="2" t="s">
        <v>20</v>
      </c>
      <c r="X334" s="2" t="s">
        <v>20</v>
      </c>
    </row>
    <row r="335" spans="1:24">
      <c r="A335" s="1">
        <v>334</v>
      </c>
      <c r="B335" s="1" t="s">
        <v>869</v>
      </c>
      <c r="C335" s="11" t="s">
        <v>870</v>
      </c>
      <c r="D335" s="5">
        <v>45264.375</v>
      </c>
      <c r="E335" s="5">
        <v>45265.708333333299</v>
      </c>
      <c r="F335" s="1" t="s">
        <v>620</v>
      </c>
      <c r="G335" s="3">
        <v>1</v>
      </c>
      <c r="H335" s="1" t="s">
        <v>96</v>
      </c>
      <c r="I335" s="1" t="s">
        <v>20</v>
      </c>
      <c r="J335" s="1" t="s">
        <v>20</v>
      </c>
      <c r="K335" s="1" t="s">
        <v>623</v>
      </c>
      <c r="L335" s="1" t="s">
        <v>623</v>
      </c>
      <c r="M335" s="1" t="s">
        <v>70</v>
      </c>
      <c r="N335" s="1" t="s">
        <v>624</v>
      </c>
      <c r="O335" s="1" t="s">
        <v>52</v>
      </c>
      <c r="P335" s="1" t="s">
        <v>20</v>
      </c>
      <c r="Q335" s="1" t="s">
        <v>20</v>
      </c>
      <c r="R335" s="1" t="s">
        <v>20</v>
      </c>
      <c r="S335" s="1" t="s">
        <v>20</v>
      </c>
      <c r="T335" s="1" t="s">
        <v>23</v>
      </c>
      <c r="U335" s="1" t="s">
        <v>72</v>
      </c>
      <c r="V335" s="1" t="s">
        <v>20</v>
      </c>
      <c r="W335" s="1" t="s">
        <v>20</v>
      </c>
      <c r="X335" s="1" t="s">
        <v>20</v>
      </c>
    </row>
    <row r="336" spans="1:24">
      <c r="A336" s="1">
        <v>335</v>
      </c>
      <c r="B336" s="1" t="s">
        <v>871</v>
      </c>
      <c r="C336" s="11" t="s">
        <v>872</v>
      </c>
      <c r="D336" s="5">
        <v>45265.375</v>
      </c>
      <c r="E336" s="5">
        <v>45266.708333333299</v>
      </c>
      <c r="F336" s="1" t="s">
        <v>620</v>
      </c>
      <c r="G336" s="3">
        <v>1</v>
      </c>
      <c r="H336" s="1" t="s">
        <v>96</v>
      </c>
      <c r="I336" s="1" t="s">
        <v>20</v>
      </c>
      <c r="J336" s="1" t="s">
        <v>20</v>
      </c>
      <c r="K336" s="1" t="s">
        <v>623</v>
      </c>
      <c r="L336" s="1" t="s">
        <v>623</v>
      </c>
      <c r="M336" s="1" t="s">
        <v>70</v>
      </c>
      <c r="N336" s="1" t="s">
        <v>624</v>
      </c>
      <c r="O336" s="1" t="s">
        <v>52</v>
      </c>
      <c r="P336" s="1" t="s">
        <v>20</v>
      </c>
      <c r="Q336" s="1" t="s">
        <v>20</v>
      </c>
      <c r="R336" s="1" t="s">
        <v>20</v>
      </c>
      <c r="S336" s="1" t="s">
        <v>20</v>
      </c>
      <c r="T336" s="1" t="s">
        <v>23</v>
      </c>
      <c r="U336" s="1" t="s">
        <v>72</v>
      </c>
      <c r="V336" s="1" t="s">
        <v>20</v>
      </c>
      <c r="W336" s="1" t="s">
        <v>20</v>
      </c>
      <c r="X336" s="1" t="s">
        <v>20</v>
      </c>
    </row>
    <row r="337" spans="1:24">
      <c r="A337" s="1">
        <v>336</v>
      </c>
      <c r="B337" s="1" t="s">
        <v>873</v>
      </c>
      <c r="C337" s="11" t="s">
        <v>874</v>
      </c>
      <c r="D337" s="5">
        <v>45265.375</v>
      </c>
      <c r="E337" s="5">
        <v>45265.708333333299</v>
      </c>
      <c r="F337" s="1" t="s">
        <v>620</v>
      </c>
      <c r="G337" s="3">
        <v>1</v>
      </c>
      <c r="H337" s="1" t="s">
        <v>96</v>
      </c>
      <c r="I337" s="1" t="s">
        <v>20</v>
      </c>
      <c r="J337" s="1" t="s">
        <v>20</v>
      </c>
      <c r="K337" s="1" t="s">
        <v>417</v>
      </c>
      <c r="L337" s="1" t="s">
        <v>417</v>
      </c>
      <c r="M337" s="1" t="s">
        <v>70</v>
      </c>
      <c r="N337" s="1" t="s">
        <v>418</v>
      </c>
      <c r="O337" s="1" t="s">
        <v>52</v>
      </c>
      <c r="P337" s="1" t="s">
        <v>20</v>
      </c>
      <c r="Q337" s="1" t="s">
        <v>20</v>
      </c>
      <c r="R337" s="1" t="s">
        <v>20</v>
      </c>
      <c r="S337" s="1" t="s">
        <v>20</v>
      </c>
      <c r="T337" s="1" t="s">
        <v>23</v>
      </c>
      <c r="U337" s="1" t="s">
        <v>72</v>
      </c>
      <c r="V337" s="1" t="s">
        <v>20</v>
      </c>
      <c r="W337" s="1" t="s">
        <v>20</v>
      </c>
      <c r="X337" s="1" t="s">
        <v>20</v>
      </c>
    </row>
    <row r="338" spans="1:24">
      <c r="A338" s="1">
        <v>337</v>
      </c>
      <c r="B338" s="1" t="s">
        <v>875</v>
      </c>
      <c r="C338" s="11" t="s">
        <v>876</v>
      </c>
      <c r="D338" s="5">
        <v>45266.375</v>
      </c>
      <c r="E338" s="5">
        <v>45267.708333333299</v>
      </c>
      <c r="F338" s="1" t="s">
        <v>620</v>
      </c>
      <c r="G338" s="3">
        <v>1</v>
      </c>
      <c r="H338" s="1" t="s">
        <v>96</v>
      </c>
      <c r="I338" s="1" t="s">
        <v>20</v>
      </c>
      <c r="J338" s="1" t="s">
        <v>20</v>
      </c>
      <c r="K338" s="1" t="s">
        <v>623</v>
      </c>
      <c r="L338" s="1" t="s">
        <v>623</v>
      </c>
      <c r="M338" s="1" t="s">
        <v>70</v>
      </c>
      <c r="N338" s="1" t="s">
        <v>624</v>
      </c>
      <c r="O338" s="1" t="s">
        <v>52</v>
      </c>
      <c r="P338" s="1" t="s">
        <v>20</v>
      </c>
      <c r="Q338" s="1" t="s">
        <v>20</v>
      </c>
      <c r="R338" s="1" t="s">
        <v>20</v>
      </c>
      <c r="S338" s="1" t="s">
        <v>20</v>
      </c>
      <c r="T338" s="1" t="s">
        <v>23</v>
      </c>
      <c r="U338" s="1" t="s">
        <v>72</v>
      </c>
      <c r="V338" s="1" t="s">
        <v>20</v>
      </c>
      <c r="W338" s="1" t="s">
        <v>20</v>
      </c>
      <c r="X338" s="1" t="s">
        <v>20</v>
      </c>
    </row>
    <row r="339" spans="1:24">
      <c r="A339" s="1">
        <v>338</v>
      </c>
      <c r="B339" s="1" t="s">
        <v>877</v>
      </c>
      <c r="C339" s="11" t="s">
        <v>878</v>
      </c>
      <c r="D339" s="5">
        <v>45267.375</v>
      </c>
      <c r="E339" s="5">
        <v>45274.708333333299</v>
      </c>
      <c r="F339" s="1" t="s">
        <v>620</v>
      </c>
      <c r="G339" s="3">
        <v>1</v>
      </c>
      <c r="H339" s="1" t="s">
        <v>96</v>
      </c>
      <c r="I339" s="1" t="s">
        <v>20</v>
      </c>
      <c r="J339" s="1" t="s">
        <v>20</v>
      </c>
      <c r="K339" s="1" t="s">
        <v>580</v>
      </c>
      <c r="L339" s="1" t="s">
        <v>580</v>
      </c>
      <c r="M339" s="1" t="s">
        <v>70</v>
      </c>
      <c r="N339" s="1" t="s">
        <v>581</v>
      </c>
      <c r="O339" s="1" t="s">
        <v>52</v>
      </c>
      <c r="P339" s="1" t="s">
        <v>20</v>
      </c>
      <c r="Q339" s="1" t="s">
        <v>20</v>
      </c>
      <c r="R339" s="1" t="s">
        <v>20</v>
      </c>
      <c r="S339" s="1" t="s">
        <v>20</v>
      </c>
      <c r="T339" s="1" t="s">
        <v>23</v>
      </c>
      <c r="U339" s="1" t="s">
        <v>72</v>
      </c>
      <c r="V339" s="1" t="s">
        <v>20</v>
      </c>
      <c r="W339" s="1" t="s">
        <v>20</v>
      </c>
      <c r="X339" s="1" t="s">
        <v>20</v>
      </c>
    </row>
    <row r="340" spans="1:24">
      <c r="A340" s="1">
        <v>339</v>
      </c>
      <c r="B340" s="1" t="s">
        <v>879</v>
      </c>
      <c r="C340" s="11" t="s">
        <v>880</v>
      </c>
      <c r="D340" s="5">
        <v>45306.375</v>
      </c>
      <c r="E340" s="5">
        <v>45306.708333333299</v>
      </c>
      <c r="F340" s="1" t="s">
        <v>620</v>
      </c>
      <c r="G340" s="3">
        <v>1</v>
      </c>
      <c r="H340" s="1" t="s">
        <v>96</v>
      </c>
      <c r="I340" s="1" t="s">
        <v>20</v>
      </c>
      <c r="J340" s="1" t="s">
        <v>20</v>
      </c>
      <c r="K340" s="1" t="s">
        <v>417</v>
      </c>
      <c r="L340" s="1" t="s">
        <v>417</v>
      </c>
      <c r="M340" s="1" t="s">
        <v>70</v>
      </c>
      <c r="N340" s="1" t="s">
        <v>418</v>
      </c>
      <c r="O340" s="1" t="s">
        <v>52</v>
      </c>
      <c r="P340" s="1" t="s">
        <v>20</v>
      </c>
      <c r="Q340" s="1" t="s">
        <v>20</v>
      </c>
      <c r="R340" s="1" t="s">
        <v>20</v>
      </c>
      <c r="S340" s="1" t="s">
        <v>20</v>
      </c>
      <c r="T340" s="1" t="s">
        <v>23</v>
      </c>
      <c r="U340" s="1" t="s">
        <v>72</v>
      </c>
      <c r="V340" s="1" t="s">
        <v>20</v>
      </c>
      <c r="W340" s="1" t="s">
        <v>20</v>
      </c>
      <c r="X340" s="1" t="s">
        <v>20</v>
      </c>
    </row>
    <row r="341" spans="1:24">
      <c r="A341" s="2">
        <v>340</v>
      </c>
      <c r="B341" s="2" t="s">
        <v>881</v>
      </c>
      <c r="C341" s="10" t="s">
        <v>882</v>
      </c>
      <c r="D341" s="6">
        <v>45267.375</v>
      </c>
      <c r="E341" s="6">
        <v>45310.708333333299</v>
      </c>
      <c r="F341" s="2" t="s">
        <v>20</v>
      </c>
      <c r="G341" s="4">
        <v>0.6</v>
      </c>
      <c r="H341" s="2" t="s">
        <v>20</v>
      </c>
      <c r="I341" s="2" t="s">
        <v>20</v>
      </c>
      <c r="J341" s="2" t="s">
        <v>20</v>
      </c>
      <c r="K341" s="2" t="s">
        <v>170</v>
      </c>
      <c r="L341" s="2" t="s">
        <v>210</v>
      </c>
      <c r="M341" s="2" t="s">
        <v>255</v>
      </c>
      <c r="N341" s="2" t="s">
        <v>134</v>
      </c>
      <c r="O341" s="2" t="s">
        <v>52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23</v>
      </c>
      <c r="U341" s="2" t="s">
        <v>20</v>
      </c>
      <c r="V341" s="2" t="s">
        <v>20</v>
      </c>
      <c r="W341" s="2" t="s">
        <v>20</v>
      </c>
      <c r="X341" s="2" t="s">
        <v>20</v>
      </c>
    </row>
    <row r="342" spans="1:24">
      <c r="A342" s="2">
        <v>341</v>
      </c>
      <c r="B342" s="2" t="s">
        <v>883</v>
      </c>
      <c r="C342" s="12" t="s">
        <v>884</v>
      </c>
      <c r="D342" s="6">
        <v>45279.375</v>
      </c>
      <c r="E342" s="6">
        <v>45307.708333333299</v>
      </c>
      <c r="F342" s="2" t="s">
        <v>20</v>
      </c>
      <c r="G342" s="4">
        <v>0.5</v>
      </c>
      <c r="H342" s="2" t="s">
        <v>20</v>
      </c>
      <c r="I342" s="2" t="s">
        <v>20</v>
      </c>
      <c r="J342" s="2" t="s">
        <v>20</v>
      </c>
      <c r="K342" s="2" t="s">
        <v>164</v>
      </c>
      <c r="L342" s="2" t="s">
        <v>206</v>
      </c>
      <c r="M342" s="2" t="s">
        <v>206</v>
      </c>
      <c r="N342" s="2" t="s">
        <v>240</v>
      </c>
      <c r="O342" s="2" t="s">
        <v>52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23</v>
      </c>
      <c r="U342" s="2" t="s">
        <v>20</v>
      </c>
      <c r="V342" s="2" t="s">
        <v>20</v>
      </c>
      <c r="W342" s="2" t="s">
        <v>20</v>
      </c>
      <c r="X342" s="2" t="s">
        <v>20</v>
      </c>
    </row>
    <row r="343" spans="1:24">
      <c r="A343" s="1">
        <v>342</v>
      </c>
      <c r="B343" s="1" t="s">
        <v>885</v>
      </c>
      <c r="C343" s="13" t="s">
        <v>619</v>
      </c>
      <c r="D343" s="5">
        <v>45279.375</v>
      </c>
      <c r="E343" s="5">
        <v>45279.708333333299</v>
      </c>
      <c r="F343" s="1" t="s">
        <v>481</v>
      </c>
      <c r="G343" s="3">
        <v>1</v>
      </c>
      <c r="H343" s="1" t="s">
        <v>96</v>
      </c>
      <c r="I343" s="1" t="s">
        <v>20</v>
      </c>
      <c r="J343" s="1" t="s">
        <v>20</v>
      </c>
      <c r="K343" s="1" t="s">
        <v>417</v>
      </c>
      <c r="L343" s="1" t="s">
        <v>417</v>
      </c>
      <c r="M343" s="1" t="s">
        <v>70</v>
      </c>
      <c r="N343" s="1" t="s">
        <v>418</v>
      </c>
      <c r="O343" s="1" t="s">
        <v>52</v>
      </c>
      <c r="P343" s="1" t="s">
        <v>20</v>
      </c>
      <c r="Q343" s="1" t="s">
        <v>20</v>
      </c>
      <c r="R343" s="1" t="s">
        <v>20</v>
      </c>
      <c r="S343" s="1" t="s">
        <v>20</v>
      </c>
      <c r="T343" s="1" t="s">
        <v>23</v>
      </c>
      <c r="U343" s="1" t="s">
        <v>72</v>
      </c>
      <c r="V343" s="1" t="s">
        <v>20</v>
      </c>
      <c r="W343" s="1" t="s">
        <v>20</v>
      </c>
      <c r="X343" s="1" t="s">
        <v>20</v>
      </c>
    </row>
    <row r="344" spans="1:24">
      <c r="A344" s="1">
        <v>343</v>
      </c>
      <c r="B344" s="1" t="s">
        <v>886</v>
      </c>
      <c r="C344" s="13" t="s">
        <v>622</v>
      </c>
      <c r="D344" s="5">
        <v>45280.375</v>
      </c>
      <c r="E344" s="5">
        <v>45281.708333333299</v>
      </c>
      <c r="F344" s="1" t="s">
        <v>481</v>
      </c>
      <c r="G344" s="3">
        <v>1</v>
      </c>
      <c r="H344" s="1" t="s">
        <v>96</v>
      </c>
      <c r="I344" s="1" t="s">
        <v>20</v>
      </c>
      <c r="J344" s="1" t="s">
        <v>20</v>
      </c>
      <c r="K344" s="1" t="s">
        <v>623</v>
      </c>
      <c r="L344" s="1" t="s">
        <v>623</v>
      </c>
      <c r="M344" s="1" t="s">
        <v>70</v>
      </c>
      <c r="N344" s="1" t="s">
        <v>624</v>
      </c>
      <c r="O344" s="1" t="s">
        <v>52</v>
      </c>
      <c r="P344" s="1" t="s">
        <v>20</v>
      </c>
      <c r="Q344" s="1" t="s">
        <v>20</v>
      </c>
      <c r="R344" s="1" t="s">
        <v>20</v>
      </c>
      <c r="S344" s="1" t="s">
        <v>20</v>
      </c>
      <c r="T344" s="1" t="s">
        <v>23</v>
      </c>
      <c r="U344" s="1" t="s">
        <v>72</v>
      </c>
      <c r="V344" s="1" t="s">
        <v>20</v>
      </c>
      <c r="W344" s="1" t="s">
        <v>20</v>
      </c>
      <c r="X344" s="1" t="s">
        <v>20</v>
      </c>
    </row>
    <row r="345" spans="1:24">
      <c r="A345" s="2">
        <v>344</v>
      </c>
      <c r="B345" s="2" t="s">
        <v>887</v>
      </c>
      <c r="C345" s="14" t="s">
        <v>626</v>
      </c>
      <c r="D345" s="6">
        <v>45281.375</v>
      </c>
      <c r="E345" s="6">
        <v>45281.708333333299</v>
      </c>
      <c r="F345" s="2" t="s">
        <v>20</v>
      </c>
      <c r="G345" s="4">
        <v>1</v>
      </c>
      <c r="H345" s="2" t="s">
        <v>20</v>
      </c>
      <c r="I345" s="2" t="s">
        <v>20</v>
      </c>
      <c r="J345" s="2" t="s">
        <v>20</v>
      </c>
      <c r="K345" s="2" t="s">
        <v>417</v>
      </c>
      <c r="L345" s="2" t="s">
        <v>417</v>
      </c>
      <c r="M345" s="2" t="s">
        <v>70</v>
      </c>
      <c r="N345" s="2" t="s">
        <v>418</v>
      </c>
      <c r="O345" s="2" t="s">
        <v>52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23</v>
      </c>
      <c r="U345" s="2" t="s">
        <v>20</v>
      </c>
      <c r="V345" s="2" t="s">
        <v>20</v>
      </c>
      <c r="W345" s="2" t="s">
        <v>20</v>
      </c>
      <c r="X345" s="2" t="s">
        <v>20</v>
      </c>
    </row>
    <row r="346" spans="1:24">
      <c r="A346" s="1">
        <v>345</v>
      </c>
      <c r="B346" s="1" t="s">
        <v>888</v>
      </c>
      <c r="C346" s="15" t="s">
        <v>889</v>
      </c>
      <c r="D346" s="5">
        <v>45281.375</v>
      </c>
      <c r="E346" s="5">
        <v>45281.708333333299</v>
      </c>
      <c r="F346" s="1" t="s">
        <v>481</v>
      </c>
      <c r="G346" s="3">
        <v>1</v>
      </c>
      <c r="H346" s="1" t="s">
        <v>96</v>
      </c>
      <c r="I346" s="1" t="s">
        <v>20</v>
      </c>
      <c r="J346" s="1" t="s">
        <v>20</v>
      </c>
      <c r="K346" s="1" t="s">
        <v>417</v>
      </c>
      <c r="L346" s="1" t="s">
        <v>417</v>
      </c>
      <c r="M346" s="1" t="s">
        <v>70</v>
      </c>
      <c r="N346" s="1" t="s">
        <v>418</v>
      </c>
      <c r="O346" s="1" t="s">
        <v>52</v>
      </c>
      <c r="P346" s="1" t="s">
        <v>20</v>
      </c>
      <c r="Q346" s="1" t="s">
        <v>20</v>
      </c>
      <c r="R346" s="1" t="s">
        <v>20</v>
      </c>
      <c r="S346" s="1" t="s">
        <v>20</v>
      </c>
      <c r="T346" s="1" t="s">
        <v>23</v>
      </c>
      <c r="U346" s="1" t="s">
        <v>72</v>
      </c>
      <c r="V346" s="1" t="s">
        <v>20</v>
      </c>
      <c r="W346" s="1" t="s">
        <v>20</v>
      </c>
      <c r="X346" s="1" t="s">
        <v>20</v>
      </c>
    </row>
    <row r="347" spans="1:24">
      <c r="A347" s="1">
        <v>346</v>
      </c>
      <c r="B347" s="1" t="s">
        <v>890</v>
      </c>
      <c r="C347" s="13" t="s">
        <v>628</v>
      </c>
      <c r="D347" s="5">
        <v>45282.375</v>
      </c>
      <c r="E347" s="5">
        <v>45282.708333333299</v>
      </c>
      <c r="F347" s="1" t="s">
        <v>481</v>
      </c>
      <c r="G347" s="3">
        <v>1</v>
      </c>
      <c r="H347" s="1" t="s">
        <v>96</v>
      </c>
      <c r="I347" s="1" t="s">
        <v>20</v>
      </c>
      <c r="J347" s="1" t="s">
        <v>20</v>
      </c>
      <c r="K347" s="1" t="s">
        <v>417</v>
      </c>
      <c r="L347" s="1" t="s">
        <v>417</v>
      </c>
      <c r="M347" s="1" t="s">
        <v>70</v>
      </c>
      <c r="N347" s="1" t="s">
        <v>418</v>
      </c>
      <c r="O347" s="1" t="s">
        <v>52</v>
      </c>
      <c r="P347" s="1" t="s">
        <v>20</v>
      </c>
      <c r="Q347" s="1" t="s">
        <v>20</v>
      </c>
      <c r="R347" s="1" t="s">
        <v>20</v>
      </c>
      <c r="S347" s="1" t="s">
        <v>20</v>
      </c>
      <c r="T347" s="1" t="s">
        <v>23</v>
      </c>
      <c r="U347" s="1" t="s">
        <v>72</v>
      </c>
      <c r="V347" s="1" t="s">
        <v>20</v>
      </c>
      <c r="W347" s="1" t="s">
        <v>20</v>
      </c>
      <c r="X347" s="1" t="s">
        <v>20</v>
      </c>
    </row>
    <row r="348" spans="1:24">
      <c r="A348" s="1">
        <v>347</v>
      </c>
      <c r="B348" s="1" t="s">
        <v>891</v>
      </c>
      <c r="C348" s="13" t="s">
        <v>630</v>
      </c>
      <c r="D348" s="5">
        <v>45285.375</v>
      </c>
      <c r="E348" s="5">
        <v>45289.708333333299</v>
      </c>
      <c r="F348" s="1" t="s">
        <v>481</v>
      </c>
      <c r="G348" s="3">
        <v>1</v>
      </c>
      <c r="H348" s="1" t="s">
        <v>96</v>
      </c>
      <c r="I348" s="1" t="s">
        <v>20</v>
      </c>
      <c r="J348" s="1" t="s">
        <v>20</v>
      </c>
      <c r="K348" s="1" t="s">
        <v>149</v>
      </c>
      <c r="L348" s="1" t="s">
        <v>149</v>
      </c>
      <c r="M348" s="1" t="s">
        <v>70</v>
      </c>
      <c r="N348" s="1" t="s">
        <v>150</v>
      </c>
      <c r="O348" s="1" t="s">
        <v>52</v>
      </c>
      <c r="P348" s="1" t="s">
        <v>20</v>
      </c>
      <c r="Q348" s="1" t="s">
        <v>20</v>
      </c>
      <c r="R348" s="1" t="s">
        <v>20</v>
      </c>
      <c r="S348" s="1" t="s">
        <v>20</v>
      </c>
      <c r="T348" s="1" t="s">
        <v>23</v>
      </c>
      <c r="U348" s="1" t="s">
        <v>72</v>
      </c>
      <c r="V348" s="1" t="s">
        <v>20</v>
      </c>
      <c r="W348" s="1" t="s">
        <v>20</v>
      </c>
      <c r="X348" s="1" t="s">
        <v>20</v>
      </c>
    </row>
    <row r="349" spans="1:24">
      <c r="A349" s="1">
        <v>348</v>
      </c>
      <c r="B349" s="1" t="s">
        <v>892</v>
      </c>
      <c r="C349" s="13" t="s">
        <v>632</v>
      </c>
      <c r="D349" s="5">
        <v>45293.375</v>
      </c>
      <c r="E349" s="5">
        <v>45300.708333333299</v>
      </c>
      <c r="F349" s="1" t="s">
        <v>481</v>
      </c>
      <c r="G349" s="3">
        <v>0</v>
      </c>
      <c r="H349" s="1" t="s">
        <v>96</v>
      </c>
      <c r="I349" s="1" t="s">
        <v>20</v>
      </c>
      <c r="J349" s="1" t="s">
        <v>20</v>
      </c>
      <c r="K349" s="1" t="s">
        <v>580</v>
      </c>
      <c r="L349" s="1" t="s">
        <v>70</v>
      </c>
      <c r="M349" s="1" t="s">
        <v>580</v>
      </c>
      <c r="N349" s="1" t="s">
        <v>581</v>
      </c>
      <c r="O349" s="1" t="s">
        <v>52</v>
      </c>
      <c r="P349" s="1" t="s">
        <v>20</v>
      </c>
      <c r="Q349" s="1" t="s">
        <v>20</v>
      </c>
      <c r="R349" s="1" t="s">
        <v>20</v>
      </c>
      <c r="S349" s="1" t="s">
        <v>20</v>
      </c>
      <c r="T349" s="1" t="s">
        <v>23</v>
      </c>
      <c r="U349" s="1" t="s">
        <v>72</v>
      </c>
      <c r="V349" s="1" t="s">
        <v>20</v>
      </c>
      <c r="W349" s="1" t="s">
        <v>20</v>
      </c>
      <c r="X349" s="1" t="s">
        <v>20</v>
      </c>
    </row>
    <row r="350" spans="1:24">
      <c r="A350" s="1">
        <v>349</v>
      </c>
      <c r="B350" s="1" t="s">
        <v>893</v>
      </c>
      <c r="C350" s="13" t="s">
        <v>634</v>
      </c>
      <c r="D350" s="5">
        <v>45301.375</v>
      </c>
      <c r="E350" s="5">
        <v>45303.708333333299</v>
      </c>
      <c r="F350" s="1" t="s">
        <v>481</v>
      </c>
      <c r="G350" s="3">
        <v>0</v>
      </c>
      <c r="H350" s="1" t="s">
        <v>96</v>
      </c>
      <c r="I350" s="1" t="s">
        <v>20</v>
      </c>
      <c r="J350" s="1" t="s">
        <v>20</v>
      </c>
      <c r="K350" s="1" t="s">
        <v>406</v>
      </c>
      <c r="L350" s="1" t="s">
        <v>70</v>
      </c>
      <c r="M350" s="1" t="s">
        <v>406</v>
      </c>
      <c r="N350" s="1" t="s">
        <v>407</v>
      </c>
      <c r="O350" s="1" t="s">
        <v>52</v>
      </c>
      <c r="P350" s="1" t="s">
        <v>20</v>
      </c>
      <c r="Q350" s="1" t="s">
        <v>20</v>
      </c>
      <c r="R350" s="1" t="s">
        <v>20</v>
      </c>
      <c r="S350" s="1" t="s">
        <v>20</v>
      </c>
      <c r="T350" s="1" t="s">
        <v>23</v>
      </c>
      <c r="U350" s="1" t="s">
        <v>72</v>
      </c>
      <c r="V350" s="1" t="s">
        <v>20</v>
      </c>
      <c r="W350" s="1" t="s">
        <v>20</v>
      </c>
      <c r="X350" s="1" t="s">
        <v>20</v>
      </c>
    </row>
    <row r="351" spans="1:24">
      <c r="A351" s="1">
        <v>350</v>
      </c>
      <c r="B351" s="1" t="s">
        <v>894</v>
      </c>
      <c r="C351" s="13" t="s">
        <v>636</v>
      </c>
      <c r="D351" s="5">
        <v>45307.375</v>
      </c>
      <c r="E351" s="5">
        <v>45307.708333333299</v>
      </c>
      <c r="F351" s="1" t="s">
        <v>481</v>
      </c>
      <c r="G351" s="3">
        <v>0</v>
      </c>
      <c r="H351" s="1" t="s">
        <v>96</v>
      </c>
      <c r="I351" s="1" t="s">
        <v>20</v>
      </c>
      <c r="J351" s="1" t="s">
        <v>20</v>
      </c>
      <c r="K351" s="1" t="s">
        <v>417</v>
      </c>
      <c r="L351" s="1" t="s">
        <v>70</v>
      </c>
      <c r="M351" s="1" t="s">
        <v>417</v>
      </c>
      <c r="N351" s="1" t="s">
        <v>418</v>
      </c>
      <c r="O351" s="1" t="s">
        <v>52</v>
      </c>
      <c r="P351" s="1" t="s">
        <v>20</v>
      </c>
      <c r="Q351" s="1" t="s">
        <v>20</v>
      </c>
      <c r="R351" s="1" t="s">
        <v>20</v>
      </c>
      <c r="S351" s="1" t="s">
        <v>20</v>
      </c>
      <c r="T351" s="1" t="s">
        <v>23</v>
      </c>
      <c r="U351" s="1" t="s">
        <v>72</v>
      </c>
      <c r="V351" s="1" t="s">
        <v>20</v>
      </c>
      <c r="W351" s="1" t="s">
        <v>20</v>
      </c>
      <c r="X351" s="1" t="s">
        <v>20</v>
      </c>
    </row>
    <row r="352" spans="1:24">
      <c r="A352" s="2">
        <v>351</v>
      </c>
      <c r="B352" s="2" t="s">
        <v>895</v>
      </c>
      <c r="C352" s="12" t="s">
        <v>896</v>
      </c>
      <c r="D352" s="6">
        <v>45267.375</v>
      </c>
      <c r="E352" s="6">
        <v>45310.708333333299</v>
      </c>
      <c r="F352" s="2" t="s">
        <v>20</v>
      </c>
      <c r="G352" s="4">
        <v>0.8</v>
      </c>
      <c r="H352" s="2" t="s">
        <v>20</v>
      </c>
      <c r="I352" s="2" t="s">
        <v>20</v>
      </c>
      <c r="J352" s="2" t="s">
        <v>20</v>
      </c>
      <c r="K352" s="2" t="s">
        <v>206</v>
      </c>
      <c r="L352" s="2" t="s">
        <v>897</v>
      </c>
      <c r="M352" s="2" t="s">
        <v>623</v>
      </c>
      <c r="N352" s="2" t="s">
        <v>134</v>
      </c>
      <c r="O352" s="2" t="s">
        <v>52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23</v>
      </c>
      <c r="U352" s="2" t="s">
        <v>20</v>
      </c>
      <c r="V352" s="2" t="s">
        <v>20</v>
      </c>
      <c r="W352" s="2" t="s">
        <v>20</v>
      </c>
      <c r="X352" s="2" t="s">
        <v>20</v>
      </c>
    </row>
    <row r="353" spans="1:24">
      <c r="A353" s="1">
        <v>352</v>
      </c>
      <c r="B353" s="1" t="s">
        <v>898</v>
      </c>
      <c r="C353" s="13" t="s">
        <v>899</v>
      </c>
      <c r="D353" s="5">
        <v>45267.375</v>
      </c>
      <c r="E353" s="5">
        <v>45268.708333333299</v>
      </c>
      <c r="F353" s="1" t="s">
        <v>481</v>
      </c>
      <c r="G353" s="3">
        <v>1</v>
      </c>
      <c r="H353" s="1" t="s">
        <v>96</v>
      </c>
      <c r="I353" s="1" t="s">
        <v>20</v>
      </c>
      <c r="J353" s="1" t="s">
        <v>20</v>
      </c>
      <c r="K353" s="1" t="s">
        <v>623</v>
      </c>
      <c r="L353" s="1" t="s">
        <v>623</v>
      </c>
      <c r="M353" s="1" t="s">
        <v>70</v>
      </c>
      <c r="N353" s="1" t="s">
        <v>624</v>
      </c>
      <c r="O353" s="1" t="s">
        <v>52</v>
      </c>
      <c r="P353" s="1" t="s">
        <v>20</v>
      </c>
      <c r="Q353" s="1" t="s">
        <v>20</v>
      </c>
      <c r="R353" s="1" t="s">
        <v>20</v>
      </c>
      <c r="S353" s="1" t="s">
        <v>20</v>
      </c>
      <c r="T353" s="1" t="s">
        <v>23</v>
      </c>
      <c r="U353" s="1" t="s">
        <v>72</v>
      </c>
      <c r="V353" s="1" t="s">
        <v>20</v>
      </c>
      <c r="W353" s="1" t="s">
        <v>20</v>
      </c>
      <c r="X353" s="1" t="s">
        <v>20</v>
      </c>
    </row>
    <row r="354" spans="1:24">
      <c r="A354" s="1">
        <v>353</v>
      </c>
      <c r="B354" s="1" t="s">
        <v>900</v>
      </c>
      <c r="C354" s="13" t="s">
        <v>901</v>
      </c>
      <c r="D354" s="5">
        <v>45271.375</v>
      </c>
      <c r="E354" s="5">
        <v>45272.708333333299</v>
      </c>
      <c r="F354" s="1" t="s">
        <v>481</v>
      </c>
      <c r="G354" s="3">
        <v>1</v>
      </c>
      <c r="H354" s="1" t="s">
        <v>96</v>
      </c>
      <c r="I354" s="1" t="s">
        <v>20</v>
      </c>
      <c r="J354" s="1" t="s">
        <v>20</v>
      </c>
      <c r="K354" s="1" t="s">
        <v>623</v>
      </c>
      <c r="L354" s="1" t="s">
        <v>623</v>
      </c>
      <c r="M354" s="1" t="s">
        <v>70</v>
      </c>
      <c r="N354" s="1" t="s">
        <v>624</v>
      </c>
      <c r="O354" s="1" t="s">
        <v>52</v>
      </c>
      <c r="P354" s="1" t="s">
        <v>20</v>
      </c>
      <c r="Q354" s="1" t="s">
        <v>20</v>
      </c>
      <c r="R354" s="1" t="s">
        <v>20</v>
      </c>
      <c r="S354" s="1" t="s">
        <v>20</v>
      </c>
      <c r="T354" s="1" t="s">
        <v>23</v>
      </c>
      <c r="U354" s="1" t="s">
        <v>72</v>
      </c>
      <c r="V354" s="1" t="s">
        <v>20</v>
      </c>
      <c r="W354" s="1" t="s">
        <v>20</v>
      </c>
      <c r="X354" s="1" t="s">
        <v>20</v>
      </c>
    </row>
    <row r="355" spans="1:24">
      <c r="A355" s="1">
        <v>354</v>
      </c>
      <c r="B355" s="1" t="s">
        <v>902</v>
      </c>
      <c r="C355" s="13" t="s">
        <v>903</v>
      </c>
      <c r="D355" s="5">
        <v>45271.375</v>
      </c>
      <c r="E355" s="5">
        <v>45272.708333333299</v>
      </c>
      <c r="F355" s="1" t="s">
        <v>481</v>
      </c>
      <c r="G355" s="3">
        <v>1</v>
      </c>
      <c r="H355" s="1" t="s">
        <v>96</v>
      </c>
      <c r="I355" s="1" t="s">
        <v>20</v>
      </c>
      <c r="J355" s="1" t="s">
        <v>20</v>
      </c>
      <c r="K355" s="1" t="s">
        <v>623</v>
      </c>
      <c r="L355" s="1" t="s">
        <v>623</v>
      </c>
      <c r="M355" s="1" t="s">
        <v>70</v>
      </c>
      <c r="N355" s="1" t="s">
        <v>624</v>
      </c>
      <c r="O355" s="1" t="s">
        <v>52</v>
      </c>
      <c r="P355" s="1" t="s">
        <v>20</v>
      </c>
      <c r="Q355" s="1" t="s">
        <v>20</v>
      </c>
      <c r="R355" s="1" t="s">
        <v>20</v>
      </c>
      <c r="S355" s="1" t="s">
        <v>20</v>
      </c>
      <c r="T355" s="1" t="s">
        <v>23</v>
      </c>
      <c r="U355" s="1" t="s">
        <v>72</v>
      </c>
      <c r="V355" s="1" t="s">
        <v>20</v>
      </c>
      <c r="W355" s="1" t="s">
        <v>20</v>
      </c>
      <c r="X355" s="1" t="s">
        <v>20</v>
      </c>
    </row>
    <row r="356" spans="1:24">
      <c r="A356" s="1">
        <v>355</v>
      </c>
      <c r="B356" s="1" t="s">
        <v>904</v>
      </c>
      <c r="C356" s="13" t="s">
        <v>905</v>
      </c>
      <c r="D356" s="5">
        <v>45293.375</v>
      </c>
      <c r="E356" s="5">
        <v>45294.708333333299</v>
      </c>
      <c r="F356" s="1" t="s">
        <v>481</v>
      </c>
      <c r="G356" s="3">
        <v>1</v>
      </c>
      <c r="H356" s="1" t="s">
        <v>96</v>
      </c>
      <c r="I356" s="1" t="s">
        <v>20</v>
      </c>
      <c r="J356" s="1" t="s">
        <v>20</v>
      </c>
      <c r="K356" s="1" t="s">
        <v>623</v>
      </c>
      <c r="L356" s="1" t="s">
        <v>623</v>
      </c>
      <c r="M356" s="1" t="s">
        <v>70</v>
      </c>
      <c r="N356" s="1" t="s">
        <v>624</v>
      </c>
      <c r="O356" s="1" t="s">
        <v>52</v>
      </c>
      <c r="P356" s="1" t="s">
        <v>20</v>
      </c>
      <c r="Q356" s="1" t="s">
        <v>20</v>
      </c>
      <c r="R356" s="1" t="s">
        <v>20</v>
      </c>
      <c r="S356" s="1" t="s">
        <v>20</v>
      </c>
      <c r="T356" s="1" t="s">
        <v>23</v>
      </c>
      <c r="U356" s="1" t="s">
        <v>72</v>
      </c>
      <c r="V356" s="1" t="s">
        <v>20</v>
      </c>
      <c r="W356" s="1" t="s">
        <v>20</v>
      </c>
      <c r="X356" s="1" t="s">
        <v>20</v>
      </c>
    </row>
    <row r="357" spans="1:24">
      <c r="A357" s="1">
        <v>356</v>
      </c>
      <c r="B357" s="1" t="s">
        <v>906</v>
      </c>
      <c r="C357" s="13" t="s">
        <v>907</v>
      </c>
      <c r="D357" s="5">
        <v>45309.375</v>
      </c>
      <c r="E357" s="5">
        <v>45310.708333333299</v>
      </c>
      <c r="F357" s="1" t="s">
        <v>481</v>
      </c>
      <c r="G357" s="3">
        <v>0</v>
      </c>
      <c r="H357" s="1" t="s">
        <v>96</v>
      </c>
      <c r="I357" s="1" t="s">
        <v>20</v>
      </c>
      <c r="J357" s="1" t="s">
        <v>20</v>
      </c>
      <c r="K357" s="1" t="s">
        <v>623</v>
      </c>
      <c r="L357" s="1" t="s">
        <v>70</v>
      </c>
      <c r="M357" s="1" t="s">
        <v>623</v>
      </c>
      <c r="N357" s="1" t="s">
        <v>624</v>
      </c>
      <c r="O357" s="1" t="s">
        <v>52</v>
      </c>
      <c r="P357" s="1" t="s">
        <v>20</v>
      </c>
      <c r="Q357" s="1" t="s">
        <v>20</v>
      </c>
      <c r="R357" s="1" t="s">
        <v>20</v>
      </c>
      <c r="S357" s="1" t="s">
        <v>20</v>
      </c>
      <c r="T357" s="1" t="s">
        <v>23</v>
      </c>
      <c r="U357" s="1" t="s">
        <v>72</v>
      </c>
      <c r="V357" s="1" t="s">
        <v>20</v>
      </c>
      <c r="W357" s="1" t="s">
        <v>20</v>
      </c>
      <c r="X357" s="1" t="s">
        <v>20</v>
      </c>
    </row>
    <row r="358" spans="1:24">
      <c r="A358" s="1">
        <v>357</v>
      </c>
      <c r="B358" s="1" t="s">
        <v>908</v>
      </c>
      <c r="C358" s="9" t="s">
        <v>909</v>
      </c>
      <c r="D358" s="5">
        <v>45194.375</v>
      </c>
      <c r="E358" s="5">
        <v>45349.708333333299</v>
      </c>
      <c r="F358" s="1" t="s">
        <v>481</v>
      </c>
      <c r="G358" s="3">
        <v>0</v>
      </c>
      <c r="H358" s="1" t="s">
        <v>96</v>
      </c>
      <c r="I358" s="1" t="s">
        <v>20</v>
      </c>
      <c r="J358" s="1" t="s">
        <v>20</v>
      </c>
      <c r="K358" s="1" t="s">
        <v>910</v>
      </c>
      <c r="L358" s="1" t="s">
        <v>70</v>
      </c>
      <c r="M358" s="1" t="s">
        <v>910</v>
      </c>
      <c r="N358" s="1" t="s">
        <v>911</v>
      </c>
      <c r="O358" s="1" t="s">
        <v>52</v>
      </c>
      <c r="P358" s="1" t="s">
        <v>20</v>
      </c>
      <c r="Q358" s="1" t="s">
        <v>20</v>
      </c>
      <c r="R358" s="1" t="s">
        <v>20</v>
      </c>
      <c r="S358" s="1" t="s">
        <v>20</v>
      </c>
      <c r="T358" s="1" t="s">
        <v>23</v>
      </c>
      <c r="U358" s="1" t="s">
        <v>72</v>
      </c>
      <c r="V358" s="1" t="s">
        <v>20</v>
      </c>
      <c r="W358" s="1" t="s">
        <v>20</v>
      </c>
      <c r="X358" s="1" t="s">
        <v>20</v>
      </c>
    </row>
    <row r="359" spans="1:24">
      <c r="A359" s="1">
        <v>358</v>
      </c>
      <c r="B359" s="1" t="s">
        <v>912</v>
      </c>
      <c r="C359" s="9" t="s">
        <v>913</v>
      </c>
      <c r="D359" s="5">
        <v>45231.375</v>
      </c>
      <c r="E359" s="5">
        <v>45560.708333333299</v>
      </c>
      <c r="F359" s="1" t="s">
        <v>20</v>
      </c>
      <c r="G359" s="3">
        <v>0</v>
      </c>
      <c r="H359" s="1" t="s">
        <v>96</v>
      </c>
      <c r="I359" s="1" t="s">
        <v>20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914</v>
      </c>
      <c r="O359" s="1" t="s">
        <v>52</v>
      </c>
      <c r="P359" s="1" t="s">
        <v>20</v>
      </c>
      <c r="Q359" s="1" t="s">
        <v>20</v>
      </c>
      <c r="R359" s="1" t="s">
        <v>20</v>
      </c>
      <c r="S359" s="1" t="s">
        <v>20</v>
      </c>
      <c r="T359" s="1" t="s">
        <v>23</v>
      </c>
      <c r="U359" s="1" t="s">
        <v>72</v>
      </c>
      <c r="V359" s="1" t="s">
        <v>20</v>
      </c>
      <c r="W359" s="1" t="s">
        <v>20</v>
      </c>
      <c r="X359" s="1" t="s">
        <v>20</v>
      </c>
    </row>
    <row r="360" spans="1:24">
      <c r="A360" s="1">
        <v>359</v>
      </c>
      <c r="B360" s="1" t="s">
        <v>915</v>
      </c>
      <c r="C360" s="9" t="s">
        <v>916</v>
      </c>
      <c r="D360" s="5">
        <v>45264.375</v>
      </c>
      <c r="E360" s="5">
        <v>45476.708333333299</v>
      </c>
      <c r="F360" s="1" t="s">
        <v>540</v>
      </c>
      <c r="G360" s="3">
        <v>0</v>
      </c>
      <c r="H360" s="1" t="s">
        <v>96</v>
      </c>
      <c r="I360" s="1" t="s">
        <v>20</v>
      </c>
      <c r="J360" s="1" t="s">
        <v>20</v>
      </c>
      <c r="K360" s="1" t="s">
        <v>494</v>
      </c>
      <c r="L360" s="1" t="s">
        <v>70</v>
      </c>
      <c r="M360" s="1" t="s">
        <v>494</v>
      </c>
      <c r="N360" s="1" t="s">
        <v>917</v>
      </c>
      <c r="O360" s="1" t="s">
        <v>52</v>
      </c>
      <c r="P360" s="1" t="s">
        <v>20</v>
      </c>
      <c r="Q360" s="1" t="s">
        <v>20</v>
      </c>
      <c r="R360" s="1" t="s">
        <v>20</v>
      </c>
      <c r="S360" s="1" t="s">
        <v>20</v>
      </c>
      <c r="T360" s="1" t="s">
        <v>23</v>
      </c>
      <c r="U360" s="1" t="s">
        <v>72</v>
      </c>
      <c r="V360" s="1" t="s">
        <v>20</v>
      </c>
      <c r="W360" s="1" t="s">
        <v>20</v>
      </c>
      <c r="X360" s="1" t="s">
        <v>20</v>
      </c>
    </row>
    <row r="361" spans="1:24">
      <c r="A361" s="1">
        <v>360</v>
      </c>
      <c r="B361" s="1" t="s">
        <v>918</v>
      </c>
      <c r="C361" s="9" t="s">
        <v>919</v>
      </c>
      <c r="D361" s="5">
        <v>45264.375</v>
      </c>
      <c r="E361" s="5">
        <v>45546.708333333299</v>
      </c>
      <c r="F361" s="1" t="s">
        <v>673</v>
      </c>
      <c r="G361" s="3">
        <v>0</v>
      </c>
      <c r="H361" s="1" t="s">
        <v>96</v>
      </c>
      <c r="I361" s="1" t="s">
        <v>20</v>
      </c>
      <c r="J361" s="1" t="s">
        <v>20</v>
      </c>
      <c r="K361" s="1" t="s">
        <v>920</v>
      </c>
      <c r="L361" s="1" t="s">
        <v>70</v>
      </c>
      <c r="M361" s="1" t="s">
        <v>920</v>
      </c>
      <c r="N361" s="1" t="s">
        <v>921</v>
      </c>
      <c r="O361" s="1" t="s">
        <v>52</v>
      </c>
      <c r="P361" s="1" t="s">
        <v>20</v>
      </c>
      <c r="Q361" s="1" t="s">
        <v>20</v>
      </c>
      <c r="R361" s="1" t="s">
        <v>20</v>
      </c>
      <c r="S361" s="1" t="s">
        <v>20</v>
      </c>
      <c r="T361" s="1" t="s">
        <v>23</v>
      </c>
      <c r="U361" s="1" t="s">
        <v>72</v>
      </c>
      <c r="V361" s="1" t="s">
        <v>20</v>
      </c>
      <c r="W361" s="1" t="s">
        <v>20</v>
      </c>
      <c r="X361" s="1" t="s">
        <v>20</v>
      </c>
    </row>
    <row r="362" spans="1:24">
      <c r="A362" s="1">
        <v>361</v>
      </c>
      <c r="B362" s="1" t="s">
        <v>922</v>
      </c>
      <c r="C362" s="9" t="s">
        <v>923</v>
      </c>
      <c r="D362" s="5">
        <v>45139.375</v>
      </c>
      <c r="E362" s="5">
        <v>45562.708333333299</v>
      </c>
      <c r="F362" s="1" t="s">
        <v>673</v>
      </c>
      <c r="G362" s="3">
        <v>0</v>
      </c>
      <c r="H362" s="1" t="s">
        <v>96</v>
      </c>
      <c r="I362" s="1" t="s">
        <v>20</v>
      </c>
      <c r="J362" s="1" t="s">
        <v>20</v>
      </c>
      <c r="K362" s="1" t="s">
        <v>924</v>
      </c>
      <c r="L362" s="1" t="s">
        <v>70</v>
      </c>
      <c r="M362" s="1" t="s">
        <v>924</v>
      </c>
      <c r="N362" s="1" t="s">
        <v>925</v>
      </c>
      <c r="O362" s="1" t="s">
        <v>52</v>
      </c>
      <c r="P362" s="1" t="s">
        <v>20</v>
      </c>
      <c r="Q362" s="1" t="s">
        <v>20</v>
      </c>
      <c r="R362" s="1" t="s">
        <v>20</v>
      </c>
      <c r="S362" s="1" t="s">
        <v>20</v>
      </c>
      <c r="T362" s="1" t="s">
        <v>23</v>
      </c>
      <c r="U362" s="1" t="s">
        <v>72</v>
      </c>
      <c r="V362" s="1" t="s">
        <v>20</v>
      </c>
      <c r="W362" s="1" t="s">
        <v>20</v>
      </c>
      <c r="X362" s="1" t="s">
        <v>20</v>
      </c>
    </row>
    <row r="363" spans="1:24">
      <c r="A363" s="1">
        <v>362</v>
      </c>
      <c r="B363" s="1" t="s">
        <v>926</v>
      </c>
      <c r="C363" s="9" t="s">
        <v>927</v>
      </c>
      <c r="D363" s="5">
        <v>45139.375</v>
      </c>
      <c r="E363" s="5">
        <v>45593.708333333299</v>
      </c>
      <c r="F363" s="1" t="s">
        <v>481</v>
      </c>
      <c r="G363" s="3">
        <v>0</v>
      </c>
      <c r="H363" s="1" t="s">
        <v>96</v>
      </c>
      <c r="I363" s="1" t="s">
        <v>20</v>
      </c>
      <c r="J363" s="1" t="s">
        <v>20</v>
      </c>
      <c r="K363" s="1" t="s">
        <v>928</v>
      </c>
      <c r="L363" s="1" t="s">
        <v>70</v>
      </c>
      <c r="M363" s="1" t="s">
        <v>928</v>
      </c>
      <c r="N363" s="1" t="s">
        <v>929</v>
      </c>
      <c r="O363" s="1" t="s">
        <v>52</v>
      </c>
      <c r="P363" s="1" t="s">
        <v>20</v>
      </c>
      <c r="Q363" s="1" t="s">
        <v>20</v>
      </c>
      <c r="R363" s="1" t="s">
        <v>20</v>
      </c>
      <c r="S363" s="1" t="s">
        <v>20</v>
      </c>
      <c r="T363" s="1" t="s">
        <v>23</v>
      </c>
      <c r="U363" s="1" t="s">
        <v>72</v>
      </c>
      <c r="V363" s="1" t="s">
        <v>20</v>
      </c>
      <c r="W363" s="1" t="s">
        <v>20</v>
      </c>
      <c r="X363" s="1" t="s">
        <v>20</v>
      </c>
    </row>
    <row r="364" spans="1:24">
      <c r="A364" s="1">
        <v>363</v>
      </c>
      <c r="B364" s="1" t="s">
        <v>930</v>
      </c>
      <c r="C364" s="9" t="s">
        <v>931</v>
      </c>
      <c r="D364" s="5">
        <v>45505.375</v>
      </c>
      <c r="E364" s="5">
        <v>45565.708333333299</v>
      </c>
      <c r="F364" s="1" t="s">
        <v>673</v>
      </c>
      <c r="G364" s="3">
        <v>0</v>
      </c>
      <c r="H364" s="1" t="s">
        <v>96</v>
      </c>
      <c r="I364" s="1" t="s">
        <v>20</v>
      </c>
      <c r="J364" s="1" t="s">
        <v>20</v>
      </c>
      <c r="K364" s="1" t="s">
        <v>304</v>
      </c>
      <c r="L364" s="1" t="s">
        <v>70</v>
      </c>
      <c r="M364" s="1" t="s">
        <v>304</v>
      </c>
      <c r="N364" s="1" t="s">
        <v>178</v>
      </c>
      <c r="O364" s="1" t="s">
        <v>52</v>
      </c>
      <c r="P364" s="1" t="s">
        <v>20</v>
      </c>
      <c r="Q364" s="1" t="s">
        <v>20</v>
      </c>
      <c r="R364" s="1" t="s">
        <v>20</v>
      </c>
      <c r="S364" s="1" t="s">
        <v>20</v>
      </c>
      <c r="T364" s="1" t="s">
        <v>23</v>
      </c>
      <c r="U364" s="1" t="s">
        <v>72</v>
      </c>
      <c r="V364" s="1" t="s">
        <v>20</v>
      </c>
      <c r="W364" s="1" t="s">
        <v>20</v>
      </c>
      <c r="X364" s="1" t="s">
        <v>20</v>
      </c>
    </row>
    <row r="365" spans="1:24">
      <c r="A365" s="1">
        <v>364</v>
      </c>
      <c r="B365" s="1" t="s">
        <v>932</v>
      </c>
      <c r="C365" s="9" t="s">
        <v>933</v>
      </c>
      <c r="D365" s="5">
        <v>45537.375</v>
      </c>
      <c r="E365" s="5">
        <v>45596.708333333299</v>
      </c>
      <c r="F365" s="1" t="s">
        <v>673</v>
      </c>
      <c r="G365" s="3">
        <v>0</v>
      </c>
      <c r="H365" s="1" t="s">
        <v>96</v>
      </c>
      <c r="I365" s="1" t="s">
        <v>20</v>
      </c>
      <c r="J365" s="1" t="s">
        <v>20</v>
      </c>
      <c r="K365" s="1" t="s">
        <v>89</v>
      </c>
      <c r="L365" s="1" t="s">
        <v>70</v>
      </c>
      <c r="M365" s="1" t="s">
        <v>89</v>
      </c>
      <c r="N365" s="1" t="s">
        <v>183</v>
      </c>
      <c r="O365" s="1" t="s">
        <v>52</v>
      </c>
      <c r="P365" s="1" t="s">
        <v>20</v>
      </c>
      <c r="Q365" s="1" t="s">
        <v>20</v>
      </c>
      <c r="R365" s="1" t="s">
        <v>20</v>
      </c>
      <c r="S365" s="1" t="s">
        <v>20</v>
      </c>
      <c r="T365" s="1" t="s">
        <v>23</v>
      </c>
      <c r="U365" s="1" t="s">
        <v>72</v>
      </c>
      <c r="V365" s="1" t="s">
        <v>20</v>
      </c>
      <c r="W365" s="1" t="s">
        <v>20</v>
      </c>
      <c r="X365" s="1" t="s">
        <v>20</v>
      </c>
    </row>
    <row r="366" spans="1:24">
      <c r="A366" s="1">
        <v>365</v>
      </c>
      <c r="B366" s="1" t="s">
        <v>934</v>
      </c>
      <c r="C366" s="9" t="s">
        <v>935</v>
      </c>
      <c r="D366" s="5">
        <v>45139.375</v>
      </c>
      <c r="E366" s="5">
        <v>46020.708333333299</v>
      </c>
      <c r="F366" s="1" t="s">
        <v>673</v>
      </c>
      <c r="G366" s="3">
        <v>0</v>
      </c>
      <c r="H366" s="1" t="s">
        <v>96</v>
      </c>
      <c r="I366" s="1" t="s">
        <v>20</v>
      </c>
      <c r="J366" s="1" t="s">
        <v>20</v>
      </c>
      <c r="K366" s="1" t="s">
        <v>936</v>
      </c>
      <c r="L366" s="1" t="s">
        <v>70</v>
      </c>
      <c r="M366" s="1" t="s">
        <v>936</v>
      </c>
      <c r="N366" s="1" t="s">
        <v>524</v>
      </c>
      <c r="O366" s="1" t="s">
        <v>52</v>
      </c>
      <c r="P366" s="1" t="s">
        <v>20</v>
      </c>
      <c r="Q366" s="1" t="s">
        <v>20</v>
      </c>
      <c r="R366" s="1" t="s">
        <v>20</v>
      </c>
      <c r="S366" s="1" t="s">
        <v>20</v>
      </c>
      <c r="T366" s="1" t="s">
        <v>23</v>
      </c>
      <c r="U366" s="1" t="s">
        <v>72</v>
      </c>
      <c r="V366" s="1" t="s">
        <v>20</v>
      </c>
      <c r="W366" s="1" t="s">
        <v>20</v>
      </c>
      <c r="X366" s="1" t="s">
        <v>20</v>
      </c>
    </row>
    <row r="367" spans="1:24">
      <c r="A367" s="2">
        <v>366</v>
      </c>
      <c r="B367" s="2" t="s">
        <v>937</v>
      </c>
      <c r="C367" s="8" t="s">
        <v>938</v>
      </c>
      <c r="D367" s="6">
        <v>45139.375</v>
      </c>
      <c r="E367" s="6">
        <v>45320.708333333299</v>
      </c>
      <c r="F367" s="2" t="s">
        <v>20</v>
      </c>
      <c r="G367" s="4">
        <v>0.01</v>
      </c>
      <c r="H367" s="2" t="s">
        <v>20</v>
      </c>
      <c r="I367" s="2" t="s">
        <v>20</v>
      </c>
      <c r="J367" s="2" t="s">
        <v>20</v>
      </c>
      <c r="K367" s="2" t="s">
        <v>939</v>
      </c>
      <c r="L367" s="2" t="s">
        <v>406</v>
      </c>
      <c r="M367" s="2" t="s">
        <v>940</v>
      </c>
      <c r="N367" s="2" t="s">
        <v>411</v>
      </c>
      <c r="O367" s="2" t="s">
        <v>52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23</v>
      </c>
      <c r="U367" s="2" t="s">
        <v>20</v>
      </c>
      <c r="V367" s="2" t="s">
        <v>20</v>
      </c>
      <c r="W367" s="2" t="s">
        <v>20</v>
      </c>
      <c r="X367" s="2" t="s">
        <v>20</v>
      </c>
    </row>
    <row r="368" spans="1:24">
      <c r="A368" s="1">
        <v>367</v>
      </c>
      <c r="B368" s="1" t="s">
        <v>941</v>
      </c>
      <c r="C368" s="9" t="s">
        <v>942</v>
      </c>
      <c r="D368" s="5">
        <v>45187.375</v>
      </c>
      <c r="E368" s="5">
        <v>45187.708333333299</v>
      </c>
      <c r="F368" s="1" t="s">
        <v>86</v>
      </c>
      <c r="G368" s="3">
        <v>1</v>
      </c>
      <c r="H368" s="1" t="s">
        <v>96</v>
      </c>
      <c r="I368" s="1" t="s">
        <v>20</v>
      </c>
      <c r="J368" s="1" t="s">
        <v>20</v>
      </c>
      <c r="K368" s="1" t="s">
        <v>417</v>
      </c>
      <c r="L368" s="1" t="s">
        <v>417</v>
      </c>
      <c r="M368" s="1" t="s">
        <v>70</v>
      </c>
      <c r="N368" s="1" t="s">
        <v>418</v>
      </c>
      <c r="O368" s="1" t="s">
        <v>52</v>
      </c>
      <c r="P368" s="1" t="s">
        <v>20</v>
      </c>
      <c r="Q368" s="1" t="s">
        <v>20</v>
      </c>
      <c r="R368" s="1" t="s">
        <v>20</v>
      </c>
      <c r="S368" s="1" t="s">
        <v>20</v>
      </c>
      <c r="T368" s="1" t="s">
        <v>23</v>
      </c>
      <c r="U368" s="1" t="s">
        <v>72</v>
      </c>
      <c r="V368" s="1" t="s">
        <v>20</v>
      </c>
      <c r="W368" s="1" t="s">
        <v>20</v>
      </c>
      <c r="X368" s="1" t="s">
        <v>20</v>
      </c>
    </row>
    <row r="369" spans="1:24">
      <c r="A369" s="1">
        <v>368</v>
      </c>
      <c r="B369" s="1" t="s">
        <v>943</v>
      </c>
      <c r="C369" s="9" t="s">
        <v>944</v>
      </c>
      <c r="D369" s="5">
        <v>45261.375</v>
      </c>
      <c r="E369" s="5">
        <v>45289.708333333299</v>
      </c>
      <c r="F369" s="1" t="s">
        <v>945</v>
      </c>
      <c r="G369" s="3">
        <v>0</v>
      </c>
      <c r="H369" s="1" t="s">
        <v>96</v>
      </c>
      <c r="I369" s="1" t="s">
        <v>20</v>
      </c>
      <c r="J369" s="1" t="s">
        <v>20</v>
      </c>
      <c r="K369" s="1" t="s">
        <v>211</v>
      </c>
      <c r="L369" s="1" t="s">
        <v>70</v>
      </c>
      <c r="M369" s="1" t="s">
        <v>211</v>
      </c>
      <c r="N369" s="1" t="s">
        <v>240</v>
      </c>
      <c r="O369" s="1" t="s">
        <v>52</v>
      </c>
      <c r="P369" s="1" t="s">
        <v>20</v>
      </c>
      <c r="Q369" s="1" t="s">
        <v>20</v>
      </c>
      <c r="R369" s="1" t="s">
        <v>20</v>
      </c>
      <c r="S369" s="1" t="s">
        <v>20</v>
      </c>
      <c r="T369" s="1" t="s">
        <v>23</v>
      </c>
      <c r="U369" s="1" t="s">
        <v>72</v>
      </c>
      <c r="V369" s="1" t="s">
        <v>20</v>
      </c>
      <c r="W369" s="1" t="s">
        <v>20</v>
      </c>
      <c r="X369" s="1" t="s">
        <v>20</v>
      </c>
    </row>
    <row r="370" spans="1:24">
      <c r="A370" s="1">
        <v>369</v>
      </c>
      <c r="B370" s="1" t="s">
        <v>946</v>
      </c>
      <c r="C370" s="9" t="s">
        <v>947</v>
      </c>
      <c r="D370" s="5">
        <v>45261.375</v>
      </c>
      <c r="E370" s="5">
        <v>45289.708333333299</v>
      </c>
      <c r="F370" s="1" t="s">
        <v>945</v>
      </c>
      <c r="G370" s="3">
        <v>0</v>
      </c>
      <c r="H370" s="1" t="s">
        <v>96</v>
      </c>
      <c r="I370" s="1" t="s">
        <v>20</v>
      </c>
      <c r="J370" s="1" t="s">
        <v>20</v>
      </c>
      <c r="K370" s="1" t="s">
        <v>211</v>
      </c>
      <c r="L370" s="1" t="s">
        <v>70</v>
      </c>
      <c r="M370" s="1" t="s">
        <v>211</v>
      </c>
      <c r="N370" s="1" t="s">
        <v>240</v>
      </c>
      <c r="O370" s="1" t="s">
        <v>52</v>
      </c>
      <c r="P370" s="1" t="s">
        <v>20</v>
      </c>
      <c r="Q370" s="1" t="s">
        <v>20</v>
      </c>
      <c r="R370" s="1" t="s">
        <v>20</v>
      </c>
      <c r="S370" s="1" t="s">
        <v>20</v>
      </c>
      <c r="T370" s="1" t="s">
        <v>23</v>
      </c>
      <c r="U370" s="1" t="s">
        <v>72</v>
      </c>
      <c r="V370" s="1" t="s">
        <v>20</v>
      </c>
      <c r="W370" s="1" t="s">
        <v>20</v>
      </c>
      <c r="X370" s="1" t="s">
        <v>20</v>
      </c>
    </row>
    <row r="371" spans="1:24">
      <c r="A371" s="1">
        <v>370</v>
      </c>
      <c r="B371" s="1" t="s">
        <v>948</v>
      </c>
      <c r="C371" s="9" t="s">
        <v>949</v>
      </c>
      <c r="D371" s="5">
        <v>45139.375</v>
      </c>
      <c r="E371" s="5">
        <v>45139.708333333299</v>
      </c>
      <c r="F371" s="1" t="s">
        <v>86</v>
      </c>
      <c r="G371" s="3">
        <v>1</v>
      </c>
      <c r="H371" s="1" t="s">
        <v>96</v>
      </c>
      <c r="I371" s="1" t="s">
        <v>20</v>
      </c>
      <c r="J371" s="1" t="s">
        <v>20</v>
      </c>
      <c r="K371" s="1" t="s">
        <v>417</v>
      </c>
      <c r="L371" s="1" t="s">
        <v>417</v>
      </c>
      <c r="M371" s="1" t="s">
        <v>70</v>
      </c>
      <c r="N371" s="1" t="s">
        <v>418</v>
      </c>
      <c r="O371" s="1" t="s">
        <v>52</v>
      </c>
      <c r="P371" s="1" t="s">
        <v>20</v>
      </c>
      <c r="Q371" s="1" t="s">
        <v>20</v>
      </c>
      <c r="R371" s="1" t="s">
        <v>20</v>
      </c>
      <c r="S371" s="1" t="s">
        <v>20</v>
      </c>
      <c r="T371" s="1" t="s">
        <v>23</v>
      </c>
      <c r="U371" s="1" t="s">
        <v>72</v>
      </c>
      <c r="V371" s="1" t="s">
        <v>20</v>
      </c>
      <c r="W371" s="1" t="s">
        <v>20</v>
      </c>
      <c r="X371" s="1" t="s">
        <v>20</v>
      </c>
    </row>
    <row r="372" spans="1:24">
      <c r="A372" s="1">
        <v>371</v>
      </c>
      <c r="B372" s="1" t="s">
        <v>950</v>
      </c>
      <c r="C372" s="9" t="s">
        <v>951</v>
      </c>
      <c r="D372" s="5">
        <v>45139.375</v>
      </c>
      <c r="E372" s="5">
        <v>45139.708333333299</v>
      </c>
      <c r="F372" s="1" t="s">
        <v>86</v>
      </c>
      <c r="G372" s="3">
        <v>1</v>
      </c>
      <c r="H372" s="1" t="s">
        <v>96</v>
      </c>
      <c r="I372" s="1" t="s">
        <v>20</v>
      </c>
      <c r="J372" s="1" t="s">
        <v>20</v>
      </c>
      <c r="K372" s="1" t="s">
        <v>417</v>
      </c>
      <c r="L372" s="1" t="s">
        <v>417</v>
      </c>
      <c r="M372" s="1" t="s">
        <v>70</v>
      </c>
      <c r="N372" s="1" t="s">
        <v>418</v>
      </c>
      <c r="O372" s="1" t="s">
        <v>52</v>
      </c>
      <c r="P372" s="1" t="s">
        <v>20</v>
      </c>
      <c r="Q372" s="1" t="s">
        <v>20</v>
      </c>
      <c r="R372" s="1" t="s">
        <v>20</v>
      </c>
      <c r="S372" s="1" t="s">
        <v>20</v>
      </c>
      <c r="T372" s="1" t="s">
        <v>23</v>
      </c>
      <c r="U372" s="1" t="s">
        <v>72</v>
      </c>
      <c r="V372" s="1" t="s">
        <v>20</v>
      </c>
      <c r="W372" s="1" t="s">
        <v>20</v>
      </c>
      <c r="X372" s="1" t="s">
        <v>20</v>
      </c>
    </row>
    <row r="373" spans="1:24">
      <c r="A373" s="1">
        <v>372</v>
      </c>
      <c r="B373" s="1" t="s">
        <v>952</v>
      </c>
      <c r="C373" s="9" t="s">
        <v>953</v>
      </c>
      <c r="D373" s="5">
        <v>45261.375</v>
      </c>
      <c r="E373" s="5">
        <v>45320.708333333299</v>
      </c>
      <c r="F373" s="1" t="s">
        <v>86</v>
      </c>
      <c r="G373" s="3">
        <v>0</v>
      </c>
      <c r="H373" s="1" t="s">
        <v>96</v>
      </c>
      <c r="I373" s="1" t="s">
        <v>20</v>
      </c>
      <c r="J373" s="1" t="s">
        <v>20</v>
      </c>
      <c r="K373" s="1" t="s">
        <v>211</v>
      </c>
      <c r="L373" s="1" t="s">
        <v>70</v>
      </c>
      <c r="M373" s="1" t="s">
        <v>211</v>
      </c>
      <c r="N373" s="1" t="s">
        <v>369</v>
      </c>
      <c r="O373" s="1" t="s">
        <v>52</v>
      </c>
      <c r="P373" s="1" t="s">
        <v>20</v>
      </c>
      <c r="Q373" s="1" t="s">
        <v>20</v>
      </c>
      <c r="R373" s="1" t="s">
        <v>20</v>
      </c>
      <c r="S373" s="1" t="s">
        <v>20</v>
      </c>
      <c r="T373" s="1" t="s">
        <v>23</v>
      </c>
      <c r="U373" s="1" t="s">
        <v>72</v>
      </c>
      <c r="V373" s="1" t="s">
        <v>20</v>
      </c>
      <c r="W373" s="1" t="s">
        <v>20</v>
      </c>
      <c r="X373" s="1" t="s">
        <v>20</v>
      </c>
    </row>
    <row r="374" spans="1:24">
      <c r="A374" s="1">
        <v>373</v>
      </c>
      <c r="B374" s="1" t="s">
        <v>954</v>
      </c>
      <c r="C374" s="9" t="s">
        <v>955</v>
      </c>
      <c r="D374" s="5">
        <v>45261.375</v>
      </c>
      <c r="E374" s="5">
        <v>45320.708333333299</v>
      </c>
      <c r="F374" s="1" t="s">
        <v>86</v>
      </c>
      <c r="G374" s="3">
        <v>0</v>
      </c>
      <c r="H374" s="1" t="s">
        <v>96</v>
      </c>
      <c r="I374" s="1" t="s">
        <v>20</v>
      </c>
      <c r="J374" s="1" t="s">
        <v>20</v>
      </c>
      <c r="K374" s="1" t="s">
        <v>211</v>
      </c>
      <c r="L374" s="1" t="s">
        <v>70</v>
      </c>
      <c r="M374" s="1" t="s">
        <v>211</v>
      </c>
      <c r="N374" s="1" t="s">
        <v>369</v>
      </c>
      <c r="O374" s="1" t="s">
        <v>52</v>
      </c>
      <c r="P374" s="1" t="s">
        <v>20</v>
      </c>
      <c r="Q374" s="1" t="s">
        <v>20</v>
      </c>
      <c r="R374" s="1" t="s">
        <v>20</v>
      </c>
      <c r="S374" s="1" t="s">
        <v>20</v>
      </c>
      <c r="T374" s="1" t="s">
        <v>23</v>
      </c>
      <c r="U374" s="1" t="s">
        <v>72</v>
      </c>
      <c r="V374" s="1" t="s">
        <v>20</v>
      </c>
      <c r="W374" s="1" t="s">
        <v>20</v>
      </c>
      <c r="X374" s="1" t="s">
        <v>20</v>
      </c>
    </row>
    <row r="375" spans="1:24">
      <c r="A375" s="1">
        <v>374</v>
      </c>
      <c r="B375" s="1" t="s">
        <v>956</v>
      </c>
      <c r="C375" s="9" t="s">
        <v>957</v>
      </c>
      <c r="D375" s="5">
        <v>45261.375</v>
      </c>
      <c r="E375" s="5">
        <v>45320.708333333299</v>
      </c>
      <c r="F375" s="1" t="s">
        <v>86</v>
      </c>
      <c r="G375" s="3">
        <v>0</v>
      </c>
      <c r="H375" s="1" t="s">
        <v>96</v>
      </c>
      <c r="I375" s="1" t="s">
        <v>20</v>
      </c>
      <c r="J375" s="1" t="s">
        <v>20</v>
      </c>
      <c r="K375" s="1" t="s">
        <v>211</v>
      </c>
      <c r="L375" s="1" t="s">
        <v>70</v>
      </c>
      <c r="M375" s="1" t="s">
        <v>211</v>
      </c>
      <c r="N375" s="1" t="s">
        <v>369</v>
      </c>
      <c r="O375" s="1" t="s">
        <v>52</v>
      </c>
      <c r="P375" s="1" t="s">
        <v>20</v>
      </c>
      <c r="Q375" s="1" t="s">
        <v>20</v>
      </c>
      <c r="R375" s="1" t="s">
        <v>20</v>
      </c>
      <c r="S375" s="1" t="s">
        <v>20</v>
      </c>
      <c r="T375" s="1" t="s">
        <v>23</v>
      </c>
      <c r="U375" s="1" t="s">
        <v>72</v>
      </c>
      <c r="V375" s="1" t="s">
        <v>20</v>
      </c>
      <c r="W375" s="1" t="s">
        <v>20</v>
      </c>
      <c r="X375" s="1" t="s">
        <v>20</v>
      </c>
    </row>
    <row r="376" spans="1:24">
      <c r="A376" s="1">
        <v>375</v>
      </c>
      <c r="B376" s="1" t="s">
        <v>958</v>
      </c>
      <c r="C376" s="9" t="s">
        <v>959</v>
      </c>
      <c r="D376" s="5">
        <v>45222.375</v>
      </c>
      <c r="E376" s="5">
        <v>45320.708333333299</v>
      </c>
      <c r="F376" s="1" t="s">
        <v>86</v>
      </c>
      <c r="G376" s="3">
        <v>0</v>
      </c>
      <c r="H376" s="1" t="s">
        <v>96</v>
      </c>
      <c r="I376" s="1" t="s">
        <v>20</v>
      </c>
      <c r="J376" s="1" t="s">
        <v>20</v>
      </c>
      <c r="K376" s="1" t="s">
        <v>960</v>
      </c>
      <c r="L376" s="1" t="s">
        <v>70</v>
      </c>
      <c r="M376" s="1" t="s">
        <v>960</v>
      </c>
      <c r="N376" s="1" t="s">
        <v>961</v>
      </c>
      <c r="O376" s="1" t="s">
        <v>52</v>
      </c>
      <c r="P376" s="1" t="s">
        <v>20</v>
      </c>
      <c r="Q376" s="1" t="s">
        <v>20</v>
      </c>
      <c r="R376" s="1" t="s">
        <v>20</v>
      </c>
      <c r="S376" s="1" t="s">
        <v>20</v>
      </c>
      <c r="T376" s="1" t="s">
        <v>23</v>
      </c>
      <c r="U376" s="1" t="s">
        <v>72</v>
      </c>
      <c r="V376" s="1" t="s">
        <v>20</v>
      </c>
      <c r="W376" s="1" t="s">
        <v>20</v>
      </c>
      <c r="X376" s="1" t="s">
        <v>20</v>
      </c>
    </row>
    <row r="377" spans="1:24">
      <c r="A377" s="1">
        <v>376</v>
      </c>
      <c r="B377" s="1" t="s">
        <v>962</v>
      </c>
      <c r="C377" s="9" t="s">
        <v>963</v>
      </c>
      <c r="D377" s="5">
        <v>45261.375</v>
      </c>
      <c r="E377" s="5">
        <v>45320.708333333299</v>
      </c>
      <c r="F377" s="1" t="s">
        <v>86</v>
      </c>
      <c r="G377" s="3">
        <v>0</v>
      </c>
      <c r="H377" s="1" t="s">
        <v>96</v>
      </c>
      <c r="I377" s="1" t="s">
        <v>20</v>
      </c>
      <c r="J377" s="1" t="s">
        <v>20</v>
      </c>
      <c r="K377" s="1" t="s">
        <v>211</v>
      </c>
      <c r="L377" s="1" t="s">
        <v>70</v>
      </c>
      <c r="M377" s="1" t="s">
        <v>211</v>
      </c>
      <c r="N377" s="1" t="s">
        <v>369</v>
      </c>
      <c r="O377" s="1" t="s">
        <v>52</v>
      </c>
      <c r="P377" s="1" t="s">
        <v>20</v>
      </c>
      <c r="Q377" s="1" t="s">
        <v>20</v>
      </c>
      <c r="R377" s="1" t="s">
        <v>20</v>
      </c>
      <c r="S377" s="1" t="s">
        <v>20</v>
      </c>
      <c r="T377" s="1" t="s">
        <v>23</v>
      </c>
      <c r="U377" s="1" t="s">
        <v>72</v>
      </c>
      <c r="V377" s="1" t="s">
        <v>20</v>
      </c>
      <c r="W377" s="1" t="s">
        <v>20</v>
      </c>
      <c r="X377" s="1" t="s">
        <v>20</v>
      </c>
    </row>
    <row r="378" spans="1:24">
      <c r="A378" s="1">
        <v>377</v>
      </c>
      <c r="B378" s="1" t="s">
        <v>964</v>
      </c>
      <c r="C378" s="9" t="s">
        <v>965</v>
      </c>
      <c r="D378" s="5">
        <v>45261.375</v>
      </c>
      <c r="E378" s="5">
        <v>45320.708333333299</v>
      </c>
      <c r="F378" s="1" t="s">
        <v>86</v>
      </c>
      <c r="G378" s="3">
        <v>0</v>
      </c>
      <c r="H378" s="1" t="s">
        <v>96</v>
      </c>
      <c r="I378" s="1" t="s">
        <v>20</v>
      </c>
      <c r="J378" s="1" t="s">
        <v>20</v>
      </c>
      <c r="K378" s="1" t="s">
        <v>211</v>
      </c>
      <c r="L378" s="1" t="s">
        <v>70</v>
      </c>
      <c r="M378" s="1" t="s">
        <v>211</v>
      </c>
      <c r="N378" s="1" t="s">
        <v>369</v>
      </c>
      <c r="O378" s="1" t="s">
        <v>52</v>
      </c>
      <c r="P378" s="1" t="s">
        <v>20</v>
      </c>
      <c r="Q378" s="1" t="s">
        <v>20</v>
      </c>
      <c r="R378" s="1" t="s">
        <v>20</v>
      </c>
      <c r="S378" s="1" t="s">
        <v>20</v>
      </c>
      <c r="T378" s="1" t="s">
        <v>23</v>
      </c>
      <c r="U378" s="1" t="s">
        <v>72</v>
      </c>
      <c r="V378" s="1" t="s">
        <v>20</v>
      </c>
      <c r="W378" s="1" t="s">
        <v>20</v>
      </c>
      <c r="X378" s="1" t="s">
        <v>20</v>
      </c>
    </row>
    <row r="379" spans="1:24">
      <c r="A379" s="1">
        <v>378</v>
      </c>
      <c r="B379" s="1" t="s">
        <v>966</v>
      </c>
      <c r="C379" s="9" t="s">
        <v>967</v>
      </c>
      <c r="D379" s="5">
        <v>45261.375</v>
      </c>
      <c r="E379" s="5">
        <v>45320.708333333299</v>
      </c>
      <c r="F379" s="1" t="s">
        <v>86</v>
      </c>
      <c r="G379" s="3">
        <v>0</v>
      </c>
      <c r="H379" s="1" t="s">
        <v>96</v>
      </c>
      <c r="I379" s="1" t="s">
        <v>20</v>
      </c>
      <c r="J379" s="1" t="s">
        <v>20</v>
      </c>
      <c r="K379" s="1" t="s">
        <v>211</v>
      </c>
      <c r="L379" s="1" t="s">
        <v>70</v>
      </c>
      <c r="M379" s="1" t="s">
        <v>211</v>
      </c>
      <c r="N379" s="1" t="s">
        <v>369</v>
      </c>
      <c r="O379" s="1" t="s">
        <v>52</v>
      </c>
      <c r="P379" s="1" t="s">
        <v>20</v>
      </c>
      <c r="Q379" s="1" t="s">
        <v>20</v>
      </c>
      <c r="R379" s="1" t="s">
        <v>20</v>
      </c>
      <c r="S379" s="1" t="s">
        <v>20</v>
      </c>
      <c r="T379" s="1" t="s">
        <v>23</v>
      </c>
      <c r="U379" s="1" t="s">
        <v>72</v>
      </c>
      <c r="V379" s="1" t="s">
        <v>20</v>
      </c>
      <c r="W379" s="1" t="s">
        <v>20</v>
      </c>
      <c r="X379" s="1" t="s">
        <v>20</v>
      </c>
    </row>
    <row r="380" spans="1:24">
      <c r="A380" s="2">
        <v>379</v>
      </c>
      <c r="B380" s="2" t="s">
        <v>968</v>
      </c>
      <c r="C380" s="8" t="s">
        <v>969</v>
      </c>
      <c r="D380" s="6">
        <v>45139.375</v>
      </c>
      <c r="E380" s="6">
        <v>45169.583333333299</v>
      </c>
      <c r="F380" s="2" t="s">
        <v>20</v>
      </c>
      <c r="G380" s="4">
        <v>1</v>
      </c>
      <c r="H380" s="2" t="s">
        <v>20</v>
      </c>
      <c r="I380" s="2" t="s">
        <v>20</v>
      </c>
      <c r="J380" s="2" t="s">
        <v>20</v>
      </c>
      <c r="K380" s="2" t="s">
        <v>970</v>
      </c>
      <c r="L380" s="2" t="s">
        <v>970</v>
      </c>
      <c r="M380" s="2" t="s">
        <v>70</v>
      </c>
      <c r="N380" s="2" t="s">
        <v>971</v>
      </c>
      <c r="O380" s="2" t="s">
        <v>52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23</v>
      </c>
      <c r="U380" s="2" t="s">
        <v>20</v>
      </c>
      <c r="V380" s="2" t="s">
        <v>20</v>
      </c>
      <c r="W380" s="2" t="s">
        <v>20</v>
      </c>
      <c r="X380" s="2" t="s">
        <v>20</v>
      </c>
    </row>
    <row r="381" spans="1:24">
      <c r="A381" s="1">
        <v>380</v>
      </c>
      <c r="B381" s="1" t="s">
        <v>972</v>
      </c>
      <c r="C381" s="9" t="s">
        <v>973</v>
      </c>
      <c r="D381" s="5">
        <v>45139.375</v>
      </c>
      <c r="E381" s="5">
        <v>45139.708333333299</v>
      </c>
      <c r="F381" s="1" t="s">
        <v>177</v>
      </c>
      <c r="G381" s="3">
        <v>1</v>
      </c>
      <c r="H381" s="1" t="s">
        <v>96</v>
      </c>
      <c r="I381" s="1" t="s">
        <v>20</v>
      </c>
      <c r="J381" s="1" t="s">
        <v>20</v>
      </c>
      <c r="K381" s="1" t="s">
        <v>417</v>
      </c>
      <c r="L381" s="1" t="s">
        <v>417</v>
      </c>
      <c r="M381" s="1" t="s">
        <v>70</v>
      </c>
      <c r="N381" s="1" t="s">
        <v>418</v>
      </c>
      <c r="O381" s="1" t="s">
        <v>52</v>
      </c>
      <c r="P381" s="1" t="s">
        <v>20</v>
      </c>
      <c r="Q381" s="1" t="s">
        <v>20</v>
      </c>
      <c r="R381" s="1" t="s">
        <v>20</v>
      </c>
      <c r="S381" s="1" t="s">
        <v>20</v>
      </c>
      <c r="T381" s="1" t="s">
        <v>23</v>
      </c>
      <c r="U381" s="1" t="s">
        <v>72</v>
      </c>
      <c r="V381" s="1" t="s">
        <v>20</v>
      </c>
      <c r="W381" s="1" t="s">
        <v>20</v>
      </c>
      <c r="X381" s="1" t="s">
        <v>20</v>
      </c>
    </row>
    <row r="382" spans="1:24">
      <c r="A382" s="1">
        <v>381</v>
      </c>
      <c r="B382" s="1" t="s">
        <v>974</v>
      </c>
      <c r="C382" s="9" t="s">
        <v>975</v>
      </c>
      <c r="D382" s="5">
        <v>45139.375</v>
      </c>
      <c r="E382" s="5">
        <v>45169.458333333299</v>
      </c>
      <c r="F382" s="1" t="s">
        <v>177</v>
      </c>
      <c r="G382" s="3">
        <v>1</v>
      </c>
      <c r="H382" s="1" t="s">
        <v>383</v>
      </c>
      <c r="I382" s="1" t="s">
        <v>20</v>
      </c>
      <c r="J382" s="1" t="s">
        <v>20</v>
      </c>
      <c r="K382" s="1" t="s">
        <v>976</v>
      </c>
      <c r="L382" s="1" t="s">
        <v>976</v>
      </c>
      <c r="M382" s="1" t="s">
        <v>70</v>
      </c>
      <c r="N382" s="1" t="s">
        <v>977</v>
      </c>
      <c r="O382" s="1" t="s">
        <v>52</v>
      </c>
      <c r="P382" s="1" t="s">
        <v>20</v>
      </c>
      <c r="Q382" s="1" t="s">
        <v>20</v>
      </c>
      <c r="R382" s="1" t="s">
        <v>20</v>
      </c>
      <c r="S382" s="1" t="s">
        <v>20</v>
      </c>
      <c r="T382" s="1" t="s">
        <v>23</v>
      </c>
      <c r="U382" s="1" t="s">
        <v>72</v>
      </c>
      <c r="V382" s="1" t="s">
        <v>20</v>
      </c>
      <c r="W382" s="1" t="s">
        <v>20</v>
      </c>
      <c r="X382" s="1" t="s">
        <v>978</v>
      </c>
    </row>
    <row r="383" spans="1:24">
      <c r="A383" s="1">
        <v>382</v>
      </c>
      <c r="B383" s="1" t="s">
        <v>979</v>
      </c>
      <c r="C383" s="9" t="s">
        <v>980</v>
      </c>
      <c r="D383" s="5">
        <v>45139.5</v>
      </c>
      <c r="E383" s="5">
        <v>45169.583333333299</v>
      </c>
      <c r="F383" s="1" t="s">
        <v>981</v>
      </c>
      <c r="G383" s="3">
        <v>1</v>
      </c>
      <c r="H383" s="1" t="s">
        <v>383</v>
      </c>
      <c r="I383" s="1" t="s">
        <v>20</v>
      </c>
      <c r="J383" s="1" t="s">
        <v>20</v>
      </c>
      <c r="K383" s="1" t="s">
        <v>182</v>
      </c>
      <c r="L383" s="1" t="s">
        <v>182</v>
      </c>
      <c r="M383" s="1" t="s">
        <v>70</v>
      </c>
      <c r="N383" s="1" t="s">
        <v>977</v>
      </c>
      <c r="O383" s="1" t="s">
        <v>52</v>
      </c>
      <c r="P383" s="1" t="s">
        <v>20</v>
      </c>
      <c r="Q383" s="1" t="s">
        <v>20</v>
      </c>
      <c r="R383" s="1" t="s">
        <v>20</v>
      </c>
      <c r="S383" s="1" t="s">
        <v>20</v>
      </c>
      <c r="T383" s="1" t="s">
        <v>23</v>
      </c>
      <c r="U383" s="1" t="s">
        <v>72</v>
      </c>
      <c r="V383" s="1" t="s">
        <v>20</v>
      </c>
      <c r="W383" s="1" t="s">
        <v>20</v>
      </c>
      <c r="X383" s="1" t="s">
        <v>982</v>
      </c>
    </row>
    <row r="384" spans="1:24">
      <c r="A384" s="2">
        <v>383</v>
      </c>
      <c r="B384" s="2" t="s">
        <v>983</v>
      </c>
      <c r="C384" s="2" t="s">
        <v>984</v>
      </c>
      <c r="D384" s="6">
        <v>45231.375</v>
      </c>
      <c r="E384" s="6">
        <v>45322.708333333299</v>
      </c>
      <c r="F384" s="2" t="s">
        <v>20</v>
      </c>
      <c r="G384" s="4">
        <v>0</v>
      </c>
      <c r="H384" s="2" t="s">
        <v>20</v>
      </c>
      <c r="I384" s="2" t="s">
        <v>20</v>
      </c>
      <c r="J384" s="2" t="s">
        <v>20</v>
      </c>
      <c r="K384" s="2" t="s">
        <v>985</v>
      </c>
      <c r="L384" s="2" t="s">
        <v>70</v>
      </c>
      <c r="M384" s="2" t="s">
        <v>985</v>
      </c>
      <c r="N384" s="2" t="s">
        <v>114</v>
      </c>
      <c r="O384" s="2" t="s">
        <v>52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23</v>
      </c>
      <c r="U384" s="2" t="s">
        <v>20</v>
      </c>
      <c r="V384" s="2" t="s">
        <v>20</v>
      </c>
      <c r="W384" s="2" t="s">
        <v>20</v>
      </c>
      <c r="X384" s="2" t="s">
        <v>20</v>
      </c>
    </row>
    <row r="385" spans="1:24">
      <c r="A385" s="1">
        <v>384</v>
      </c>
      <c r="B385" s="1" t="s">
        <v>986</v>
      </c>
      <c r="C385" s="7" t="s">
        <v>987</v>
      </c>
      <c r="D385" s="5">
        <v>45231.375</v>
      </c>
      <c r="E385" s="5">
        <v>45322.708333333299</v>
      </c>
      <c r="F385" s="1" t="s">
        <v>488</v>
      </c>
      <c r="G385" s="3">
        <v>0</v>
      </c>
      <c r="H385" s="1" t="s">
        <v>96</v>
      </c>
      <c r="I385" s="1" t="s">
        <v>20</v>
      </c>
      <c r="J385" s="1" t="s">
        <v>20</v>
      </c>
      <c r="K385" s="1" t="s">
        <v>113</v>
      </c>
      <c r="L385" s="1" t="s">
        <v>70</v>
      </c>
      <c r="M385" s="1" t="s">
        <v>113</v>
      </c>
      <c r="N385" s="1" t="s">
        <v>114</v>
      </c>
      <c r="O385" s="1" t="s">
        <v>52</v>
      </c>
      <c r="P385" s="1" t="s">
        <v>20</v>
      </c>
      <c r="Q385" s="1" t="s">
        <v>20</v>
      </c>
      <c r="R385" s="1" t="s">
        <v>20</v>
      </c>
      <c r="S385" s="1" t="s">
        <v>20</v>
      </c>
      <c r="T385" s="1" t="s">
        <v>23</v>
      </c>
      <c r="U385" s="1" t="s">
        <v>72</v>
      </c>
      <c r="V385" s="1" t="s">
        <v>20</v>
      </c>
      <c r="W385" s="1" t="s">
        <v>20</v>
      </c>
      <c r="X385" s="1" t="s">
        <v>20</v>
      </c>
    </row>
    <row r="386" spans="1:24">
      <c r="A386" s="1">
        <v>385</v>
      </c>
      <c r="B386" s="1" t="s">
        <v>988</v>
      </c>
      <c r="C386" s="7" t="s">
        <v>989</v>
      </c>
      <c r="D386" s="5">
        <v>45240.375</v>
      </c>
      <c r="E386" s="5">
        <v>45322.708333333299</v>
      </c>
      <c r="F386" s="1" t="s">
        <v>488</v>
      </c>
      <c r="G386" s="3">
        <v>0</v>
      </c>
      <c r="H386" s="1" t="s">
        <v>96</v>
      </c>
      <c r="I386" s="1" t="s">
        <v>20</v>
      </c>
      <c r="J386" s="1" t="s">
        <v>20</v>
      </c>
      <c r="K386" s="1" t="s">
        <v>990</v>
      </c>
      <c r="L386" s="1" t="s">
        <v>70</v>
      </c>
      <c r="M386" s="1" t="s">
        <v>990</v>
      </c>
      <c r="N386" s="1" t="s">
        <v>318</v>
      </c>
      <c r="O386" s="1" t="s">
        <v>52</v>
      </c>
      <c r="P386" s="1" t="s">
        <v>20</v>
      </c>
      <c r="Q386" s="1" t="s">
        <v>20</v>
      </c>
      <c r="R386" s="1" t="s">
        <v>20</v>
      </c>
      <c r="S386" s="1" t="s">
        <v>20</v>
      </c>
      <c r="T386" s="1" t="s">
        <v>23</v>
      </c>
      <c r="U386" s="1" t="s">
        <v>72</v>
      </c>
      <c r="V386" s="1" t="s">
        <v>20</v>
      </c>
      <c r="W386" s="1" t="s">
        <v>20</v>
      </c>
      <c r="X386" s="1" t="s">
        <v>20</v>
      </c>
    </row>
    <row r="387" spans="1:24">
      <c r="A387" s="2">
        <v>386</v>
      </c>
      <c r="B387" s="2" t="s">
        <v>991</v>
      </c>
      <c r="C387" s="2" t="s">
        <v>992</v>
      </c>
      <c r="D387" s="6">
        <v>45294.375</v>
      </c>
      <c r="E387" s="6">
        <v>45322.708333333299</v>
      </c>
      <c r="F387" s="2" t="s">
        <v>20</v>
      </c>
      <c r="G387" s="4">
        <v>0.56999999999999995</v>
      </c>
      <c r="H387" s="2" t="s">
        <v>20</v>
      </c>
      <c r="I387" s="2" t="s">
        <v>20</v>
      </c>
      <c r="J387" s="2" t="s">
        <v>20</v>
      </c>
      <c r="K387" s="2" t="s">
        <v>993</v>
      </c>
      <c r="L387" s="2" t="s">
        <v>994</v>
      </c>
      <c r="M387" s="2" t="s">
        <v>995</v>
      </c>
      <c r="N387" s="2" t="s">
        <v>240</v>
      </c>
      <c r="O387" s="2" t="s">
        <v>52</v>
      </c>
      <c r="P387" s="2" t="s">
        <v>20</v>
      </c>
      <c r="Q387" s="2" t="s">
        <v>20</v>
      </c>
      <c r="R387" s="2" t="s">
        <v>20</v>
      </c>
      <c r="S387" s="2" t="s">
        <v>20</v>
      </c>
      <c r="T387" s="2" t="s">
        <v>23</v>
      </c>
      <c r="U387" s="2" t="s">
        <v>20</v>
      </c>
      <c r="V387" s="2" t="s">
        <v>20</v>
      </c>
      <c r="W387" s="2" t="s">
        <v>20</v>
      </c>
      <c r="X387" s="2" t="s">
        <v>20</v>
      </c>
    </row>
    <row r="388" spans="1:24">
      <c r="A388" s="1">
        <v>387</v>
      </c>
      <c r="B388" s="1" t="s">
        <v>996</v>
      </c>
      <c r="C388" s="7" t="s">
        <v>997</v>
      </c>
      <c r="D388" s="5">
        <v>45294.375</v>
      </c>
      <c r="E388" s="5">
        <v>45322.708333333299</v>
      </c>
      <c r="F388" s="1" t="s">
        <v>998</v>
      </c>
      <c r="G388" s="3">
        <v>0.8</v>
      </c>
      <c r="H388" s="1" t="s">
        <v>96</v>
      </c>
      <c r="I388" s="1" t="s">
        <v>20</v>
      </c>
      <c r="J388" s="1" t="s">
        <v>20</v>
      </c>
      <c r="K388" s="1" t="s">
        <v>266</v>
      </c>
      <c r="L388" s="1" t="s">
        <v>999</v>
      </c>
      <c r="M388" s="1" t="s">
        <v>1000</v>
      </c>
      <c r="N388" s="1" t="s">
        <v>240</v>
      </c>
      <c r="O388" s="1" t="s">
        <v>52</v>
      </c>
      <c r="P388" s="1" t="s">
        <v>20</v>
      </c>
      <c r="Q388" s="1" t="s">
        <v>20</v>
      </c>
      <c r="R388" s="1" t="s">
        <v>20</v>
      </c>
      <c r="S388" s="1" t="s">
        <v>20</v>
      </c>
      <c r="T388" s="1" t="s">
        <v>23</v>
      </c>
      <c r="U388" s="1" t="s">
        <v>72</v>
      </c>
      <c r="V388" s="1" t="s">
        <v>20</v>
      </c>
      <c r="W388" s="1" t="s">
        <v>20</v>
      </c>
      <c r="X388" s="1" t="s">
        <v>20</v>
      </c>
    </row>
    <row r="389" spans="1:24">
      <c r="A389" s="1">
        <v>388</v>
      </c>
      <c r="B389" s="1" t="s">
        <v>1001</v>
      </c>
      <c r="C389" s="7" t="s">
        <v>1002</v>
      </c>
      <c r="D389" s="5">
        <v>45294.375</v>
      </c>
      <c r="E389" s="5">
        <v>45322.708333333299</v>
      </c>
      <c r="F389" s="1" t="s">
        <v>998</v>
      </c>
      <c r="G389" s="3">
        <v>0.46</v>
      </c>
      <c r="H389" s="1" t="s">
        <v>96</v>
      </c>
      <c r="I389" s="1" t="s">
        <v>20</v>
      </c>
      <c r="J389" s="1" t="s">
        <v>20</v>
      </c>
      <c r="K389" s="1" t="s">
        <v>266</v>
      </c>
      <c r="L389" s="1" t="s">
        <v>1003</v>
      </c>
      <c r="M389" s="1" t="s">
        <v>1004</v>
      </c>
      <c r="N389" s="1" t="s">
        <v>240</v>
      </c>
      <c r="O389" s="1" t="s">
        <v>52</v>
      </c>
      <c r="P389" s="1" t="s">
        <v>20</v>
      </c>
      <c r="Q389" s="1" t="s">
        <v>20</v>
      </c>
      <c r="R389" s="1" t="s">
        <v>20</v>
      </c>
      <c r="S389" s="1" t="s">
        <v>20</v>
      </c>
      <c r="T389" s="1" t="s">
        <v>23</v>
      </c>
      <c r="U389" s="1" t="s">
        <v>72</v>
      </c>
      <c r="V389" s="1" t="s">
        <v>20</v>
      </c>
      <c r="W389" s="1" t="s">
        <v>20</v>
      </c>
      <c r="X389" s="1" t="s">
        <v>20</v>
      </c>
    </row>
    <row r="390" spans="1:24">
      <c r="A390" s="1">
        <v>389</v>
      </c>
      <c r="B390" s="1" t="s">
        <v>1005</v>
      </c>
      <c r="C390" s="7" t="s">
        <v>1006</v>
      </c>
      <c r="D390" s="5">
        <v>45294.375</v>
      </c>
      <c r="E390" s="5">
        <v>45322.708333333299</v>
      </c>
      <c r="F390" s="1" t="s">
        <v>998</v>
      </c>
      <c r="G390" s="3">
        <v>0.46</v>
      </c>
      <c r="H390" s="1" t="s">
        <v>96</v>
      </c>
      <c r="I390" s="1" t="s">
        <v>20</v>
      </c>
      <c r="J390" s="1" t="s">
        <v>20</v>
      </c>
      <c r="K390" s="1" t="s">
        <v>266</v>
      </c>
      <c r="L390" s="1" t="s">
        <v>1003</v>
      </c>
      <c r="M390" s="1" t="s">
        <v>1004</v>
      </c>
      <c r="N390" s="1" t="s">
        <v>240</v>
      </c>
      <c r="O390" s="1" t="s">
        <v>52</v>
      </c>
      <c r="P390" s="1" t="s">
        <v>20</v>
      </c>
      <c r="Q390" s="1" t="s">
        <v>20</v>
      </c>
      <c r="R390" s="1" t="s">
        <v>20</v>
      </c>
      <c r="S390" s="1" t="s">
        <v>20</v>
      </c>
      <c r="T390" s="1" t="s">
        <v>23</v>
      </c>
      <c r="U390" s="1" t="s">
        <v>72</v>
      </c>
      <c r="V390" s="1" t="s">
        <v>20</v>
      </c>
      <c r="W390" s="1" t="s">
        <v>20</v>
      </c>
      <c r="X390" s="1" t="s">
        <v>20</v>
      </c>
    </row>
    <row r="391" spans="1:24">
      <c r="A391" s="1">
        <v>390</v>
      </c>
      <c r="B391" s="1" t="s">
        <v>1007</v>
      </c>
      <c r="C391" s="7" t="s">
        <v>1008</v>
      </c>
      <c r="D391" s="5">
        <v>45294.375</v>
      </c>
      <c r="E391" s="5">
        <v>45322.708333333299</v>
      </c>
      <c r="F391" s="1" t="s">
        <v>998</v>
      </c>
      <c r="G391" s="3">
        <v>0.3</v>
      </c>
      <c r="H391" s="1" t="s">
        <v>96</v>
      </c>
      <c r="I391" s="1" t="s">
        <v>20</v>
      </c>
      <c r="J391" s="1" t="s">
        <v>20</v>
      </c>
      <c r="K391" s="1" t="s">
        <v>266</v>
      </c>
      <c r="L391" s="1" t="s">
        <v>1009</v>
      </c>
      <c r="M391" s="1" t="s">
        <v>1010</v>
      </c>
      <c r="N391" s="1" t="s">
        <v>240</v>
      </c>
      <c r="O391" s="1" t="s">
        <v>52</v>
      </c>
      <c r="P391" s="1" t="s">
        <v>20</v>
      </c>
      <c r="Q391" s="1" t="s">
        <v>20</v>
      </c>
      <c r="R391" s="1" t="s">
        <v>20</v>
      </c>
      <c r="S391" s="1" t="s">
        <v>20</v>
      </c>
      <c r="T391" s="1" t="s">
        <v>23</v>
      </c>
      <c r="U391" s="1" t="s">
        <v>72</v>
      </c>
      <c r="V391" s="1" t="s">
        <v>20</v>
      </c>
      <c r="W391" s="1" t="s">
        <v>20</v>
      </c>
      <c r="X391" s="1" t="s">
        <v>20</v>
      </c>
    </row>
    <row r="392" spans="1:24">
      <c r="A392" s="1">
        <v>391</v>
      </c>
      <c r="B392" s="1" t="s">
        <v>1011</v>
      </c>
      <c r="C392" s="7" t="s">
        <v>1012</v>
      </c>
      <c r="D392" s="5">
        <v>45294.375</v>
      </c>
      <c r="E392" s="5">
        <v>45322.708333333299</v>
      </c>
      <c r="F392" s="1" t="s">
        <v>998</v>
      </c>
      <c r="G392" s="3">
        <v>0.56000000000000005</v>
      </c>
      <c r="H392" s="1" t="s">
        <v>96</v>
      </c>
      <c r="I392" s="1" t="s">
        <v>20</v>
      </c>
      <c r="J392" s="1" t="s">
        <v>20</v>
      </c>
      <c r="K392" s="1" t="s">
        <v>266</v>
      </c>
      <c r="L392" s="1" t="s">
        <v>1013</v>
      </c>
      <c r="M392" s="1" t="s">
        <v>1014</v>
      </c>
      <c r="N392" s="1" t="s">
        <v>240</v>
      </c>
      <c r="O392" s="1" t="s">
        <v>52</v>
      </c>
      <c r="P392" s="1" t="s">
        <v>20</v>
      </c>
      <c r="Q392" s="1" t="s">
        <v>20</v>
      </c>
      <c r="R392" s="1" t="s">
        <v>20</v>
      </c>
      <c r="S392" s="1" t="s">
        <v>20</v>
      </c>
      <c r="T392" s="1" t="s">
        <v>23</v>
      </c>
      <c r="U392" s="1" t="s">
        <v>72</v>
      </c>
      <c r="V392" s="1" t="s">
        <v>20</v>
      </c>
      <c r="W392" s="1" t="s">
        <v>20</v>
      </c>
      <c r="X392" s="1" t="s">
        <v>20</v>
      </c>
    </row>
    <row r="393" spans="1:24">
      <c r="A393" s="1">
        <v>392</v>
      </c>
      <c r="B393" s="1" t="s">
        <v>1015</v>
      </c>
      <c r="C393" s="7" t="s">
        <v>1016</v>
      </c>
      <c r="D393" s="5">
        <v>45294.375</v>
      </c>
      <c r="E393" s="5">
        <v>45294.708333333299</v>
      </c>
      <c r="F393" s="1" t="s">
        <v>998</v>
      </c>
      <c r="G393" s="3">
        <v>1</v>
      </c>
      <c r="H393" s="1" t="s">
        <v>96</v>
      </c>
      <c r="I393" s="1" t="s">
        <v>20</v>
      </c>
      <c r="J393" s="1" t="s">
        <v>20</v>
      </c>
      <c r="K393" s="1" t="s">
        <v>417</v>
      </c>
      <c r="L393" s="1" t="s">
        <v>417</v>
      </c>
      <c r="M393" s="1" t="s">
        <v>70</v>
      </c>
      <c r="N393" s="1" t="s">
        <v>418</v>
      </c>
      <c r="O393" s="1" t="s">
        <v>52</v>
      </c>
      <c r="P393" s="1" t="s">
        <v>20</v>
      </c>
      <c r="Q393" s="1" t="s">
        <v>20</v>
      </c>
      <c r="R393" s="1" t="s">
        <v>20</v>
      </c>
      <c r="S393" s="1" t="s">
        <v>20</v>
      </c>
      <c r="T393" s="1" t="s">
        <v>23</v>
      </c>
      <c r="U393" s="1" t="s">
        <v>72</v>
      </c>
      <c r="V393" s="1" t="s">
        <v>20</v>
      </c>
      <c r="W393" s="1" t="s">
        <v>20</v>
      </c>
      <c r="X393" s="1" t="s">
        <v>20</v>
      </c>
    </row>
    <row r="394" spans="1:24">
      <c r="A394" s="1">
        <v>393</v>
      </c>
      <c r="B394" s="1" t="s">
        <v>1017</v>
      </c>
      <c r="C394" s="7" t="s">
        <v>1018</v>
      </c>
      <c r="D394" s="5">
        <v>45294.375</v>
      </c>
      <c r="E394" s="5">
        <v>45310.708333333299</v>
      </c>
      <c r="F394" s="1" t="s">
        <v>998</v>
      </c>
      <c r="G394" s="3">
        <v>1</v>
      </c>
      <c r="H394" s="1" t="s">
        <v>96</v>
      </c>
      <c r="I394" s="1" t="s">
        <v>20</v>
      </c>
      <c r="J394" s="1" t="s">
        <v>20</v>
      </c>
      <c r="K394" s="1" t="s">
        <v>1019</v>
      </c>
      <c r="L394" s="1" t="s">
        <v>1019</v>
      </c>
      <c r="M394" s="1" t="s">
        <v>70</v>
      </c>
      <c r="N394" s="1" t="s">
        <v>1020</v>
      </c>
      <c r="O394" s="1" t="s">
        <v>52</v>
      </c>
      <c r="P394" s="1" t="s">
        <v>20</v>
      </c>
      <c r="Q394" s="1" t="s">
        <v>20</v>
      </c>
      <c r="R394" s="1" t="s">
        <v>20</v>
      </c>
      <c r="S394" s="1" t="s">
        <v>20</v>
      </c>
      <c r="T394" s="1" t="s">
        <v>23</v>
      </c>
      <c r="U394" s="1" t="s">
        <v>72</v>
      </c>
      <c r="V394" s="1" t="s">
        <v>20</v>
      </c>
      <c r="W394" s="1" t="s">
        <v>20</v>
      </c>
      <c r="X394" s="1" t="s">
        <v>20</v>
      </c>
    </row>
    <row r="395" spans="1:24">
      <c r="A395" s="1">
        <v>394</v>
      </c>
      <c r="B395" s="1" t="s">
        <v>1021</v>
      </c>
      <c r="C395" s="7" t="s">
        <v>1022</v>
      </c>
      <c r="D395" s="5">
        <v>45294.375</v>
      </c>
      <c r="E395" s="5">
        <v>45322.708333333299</v>
      </c>
      <c r="F395" s="1" t="s">
        <v>998</v>
      </c>
      <c r="G395" s="3">
        <v>0.46</v>
      </c>
      <c r="H395" s="1" t="s">
        <v>96</v>
      </c>
      <c r="I395" s="1" t="s">
        <v>20</v>
      </c>
      <c r="J395" s="1" t="s">
        <v>20</v>
      </c>
      <c r="K395" s="1" t="s">
        <v>266</v>
      </c>
      <c r="L395" s="1" t="s">
        <v>1003</v>
      </c>
      <c r="M395" s="1" t="s">
        <v>1004</v>
      </c>
      <c r="N395" s="1" t="s">
        <v>240</v>
      </c>
      <c r="O395" s="1" t="s">
        <v>52</v>
      </c>
      <c r="P395" s="1" t="s">
        <v>20</v>
      </c>
      <c r="Q395" s="1" t="s">
        <v>20</v>
      </c>
      <c r="R395" s="1" t="s">
        <v>20</v>
      </c>
      <c r="S395" s="1" t="s">
        <v>20</v>
      </c>
      <c r="T395" s="1" t="s">
        <v>23</v>
      </c>
      <c r="U395" s="1" t="s">
        <v>72</v>
      </c>
      <c r="V395" s="1" t="s">
        <v>20</v>
      </c>
      <c r="W395" s="1" t="s">
        <v>20</v>
      </c>
      <c r="X395" s="1" t="s">
        <v>20</v>
      </c>
    </row>
    <row r="396" spans="1:24">
      <c r="A396" s="1">
        <v>395</v>
      </c>
      <c r="B396" s="1" t="s">
        <v>1023</v>
      </c>
      <c r="C396" s="7" t="s">
        <v>1024</v>
      </c>
      <c r="D396" s="5">
        <v>45294.375</v>
      </c>
      <c r="E396" s="5">
        <v>45296.708333333299</v>
      </c>
      <c r="F396" s="1" t="s">
        <v>998</v>
      </c>
      <c r="G396" s="3">
        <v>1</v>
      </c>
      <c r="H396" s="1" t="s">
        <v>96</v>
      </c>
      <c r="I396" s="1" t="s">
        <v>20</v>
      </c>
      <c r="J396" s="1" t="s">
        <v>20</v>
      </c>
      <c r="K396" s="1" t="s">
        <v>406</v>
      </c>
      <c r="L396" s="1" t="s">
        <v>406</v>
      </c>
      <c r="M396" s="1" t="s">
        <v>70</v>
      </c>
      <c r="N396" s="1" t="s">
        <v>407</v>
      </c>
      <c r="O396" s="1" t="s">
        <v>52</v>
      </c>
      <c r="P396" s="1" t="s">
        <v>20</v>
      </c>
      <c r="Q396" s="1" t="s">
        <v>20</v>
      </c>
      <c r="R396" s="1" t="s">
        <v>20</v>
      </c>
      <c r="S396" s="1" t="s">
        <v>20</v>
      </c>
      <c r="T396" s="1" t="s">
        <v>23</v>
      </c>
      <c r="U396" s="1" t="s">
        <v>72</v>
      </c>
      <c r="V396" s="1" t="s">
        <v>20</v>
      </c>
      <c r="W396" s="1" t="s">
        <v>20</v>
      </c>
      <c r="X396" s="1" t="s">
        <v>20</v>
      </c>
    </row>
    <row r="397" spans="1:24">
      <c r="A397" s="2">
        <v>396</v>
      </c>
      <c r="B397" s="2" t="s">
        <v>1025</v>
      </c>
      <c r="C397" s="2" t="s">
        <v>1026</v>
      </c>
      <c r="D397" s="6">
        <v>45040.375</v>
      </c>
      <c r="E397" s="6">
        <v>45457.708333333299</v>
      </c>
      <c r="F397" s="2" t="s">
        <v>20</v>
      </c>
      <c r="G397" s="4">
        <v>0.2</v>
      </c>
      <c r="H397" s="2" t="s">
        <v>20</v>
      </c>
      <c r="I397" s="2" t="s">
        <v>20</v>
      </c>
      <c r="J397" s="2" t="s">
        <v>20</v>
      </c>
      <c r="K397" s="2" t="s">
        <v>1027</v>
      </c>
      <c r="L397" s="2" t="s">
        <v>1028</v>
      </c>
      <c r="M397" s="2" t="s">
        <v>1029</v>
      </c>
      <c r="N397" s="2" t="s">
        <v>1030</v>
      </c>
      <c r="O397" s="2" t="s">
        <v>52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23</v>
      </c>
      <c r="U397" s="2" t="s">
        <v>20</v>
      </c>
      <c r="V397" s="2" t="s">
        <v>20</v>
      </c>
      <c r="W397" s="2" t="s">
        <v>20</v>
      </c>
      <c r="X397" s="2" t="s">
        <v>20</v>
      </c>
    </row>
    <row r="398" spans="1:24">
      <c r="A398" s="2">
        <v>397</v>
      </c>
      <c r="B398" s="2" t="s">
        <v>1031</v>
      </c>
      <c r="C398" s="8" t="s">
        <v>1032</v>
      </c>
      <c r="D398" s="6">
        <v>45261.375</v>
      </c>
      <c r="E398" s="6">
        <v>45372.708333333299</v>
      </c>
      <c r="F398" s="2" t="s">
        <v>20</v>
      </c>
      <c r="G398" s="4">
        <v>0.49</v>
      </c>
      <c r="H398" s="2" t="s">
        <v>20</v>
      </c>
      <c r="I398" s="2" t="s">
        <v>20</v>
      </c>
      <c r="J398" s="2" t="s">
        <v>20</v>
      </c>
      <c r="K398" s="2" t="s">
        <v>1033</v>
      </c>
      <c r="L398" s="2" t="s">
        <v>1034</v>
      </c>
      <c r="M398" s="2" t="s">
        <v>1035</v>
      </c>
      <c r="N398" s="2" t="s">
        <v>1036</v>
      </c>
      <c r="O398" s="2" t="s">
        <v>52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23</v>
      </c>
      <c r="U398" s="2" t="s">
        <v>20</v>
      </c>
      <c r="V398" s="2" t="s">
        <v>20</v>
      </c>
      <c r="W398" s="2" t="s">
        <v>20</v>
      </c>
      <c r="X398" s="2" t="s">
        <v>20</v>
      </c>
    </row>
    <row r="399" spans="1:24">
      <c r="A399" s="2">
        <v>398</v>
      </c>
      <c r="B399" s="2" t="s">
        <v>1037</v>
      </c>
      <c r="C399" s="10" t="s">
        <v>1038</v>
      </c>
      <c r="D399" s="6">
        <v>45306.375</v>
      </c>
      <c r="E399" s="6">
        <v>45372.708333333299</v>
      </c>
      <c r="F399" s="2" t="s">
        <v>20</v>
      </c>
      <c r="G399" s="4">
        <v>0</v>
      </c>
      <c r="H399" s="2" t="s">
        <v>20</v>
      </c>
      <c r="I399" s="2" t="s">
        <v>20</v>
      </c>
      <c r="J399" s="2" t="s">
        <v>20</v>
      </c>
      <c r="K399" s="2" t="s">
        <v>1039</v>
      </c>
      <c r="L399" s="2" t="s">
        <v>70</v>
      </c>
      <c r="M399" s="2" t="s">
        <v>1039</v>
      </c>
      <c r="N399" s="2" t="s">
        <v>1040</v>
      </c>
      <c r="O399" s="2" t="s">
        <v>52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530</v>
      </c>
      <c r="U399" s="2" t="s">
        <v>20</v>
      </c>
      <c r="V399" s="2" t="s">
        <v>20</v>
      </c>
      <c r="W399" s="2" t="s">
        <v>20</v>
      </c>
      <c r="X399" s="2" t="s">
        <v>20</v>
      </c>
    </row>
    <row r="400" spans="1:24">
      <c r="A400" s="1">
        <v>399</v>
      </c>
      <c r="B400" s="1" t="s">
        <v>1041</v>
      </c>
      <c r="C400" s="11" t="s">
        <v>619</v>
      </c>
      <c r="D400" s="5">
        <v>45306.375</v>
      </c>
      <c r="E400" s="5">
        <v>45310.708333333299</v>
      </c>
      <c r="F400" s="1" t="s">
        <v>673</v>
      </c>
      <c r="G400" s="3">
        <v>0</v>
      </c>
      <c r="H400" s="1" t="s">
        <v>96</v>
      </c>
      <c r="I400" s="1" t="s">
        <v>20</v>
      </c>
      <c r="J400" s="1" t="s">
        <v>20</v>
      </c>
      <c r="K400" s="1" t="s">
        <v>149</v>
      </c>
      <c r="L400" s="1" t="s">
        <v>70</v>
      </c>
      <c r="M400" s="1" t="s">
        <v>149</v>
      </c>
      <c r="N400" s="1" t="s">
        <v>150</v>
      </c>
      <c r="O400" s="1" t="s">
        <v>52</v>
      </c>
      <c r="P400" s="1" t="s">
        <v>20</v>
      </c>
      <c r="Q400" s="1" t="s">
        <v>20</v>
      </c>
      <c r="R400" s="1" t="s">
        <v>20</v>
      </c>
      <c r="S400" s="1" t="s">
        <v>20</v>
      </c>
      <c r="T400" s="1" t="s">
        <v>23</v>
      </c>
      <c r="U400" s="1" t="s">
        <v>72</v>
      </c>
      <c r="V400" s="1" t="s">
        <v>20</v>
      </c>
      <c r="W400" s="1" t="s">
        <v>20</v>
      </c>
      <c r="X400" s="1" t="s">
        <v>20</v>
      </c>
    </row>
    <row r="401" spans="1:24">
      <c r="A401" s="1">
        <v>400</v>
      </c>
      <c r="B401" s="1" t="s">
        <v>1042</v>
      </c>
      <c r="C401" s="11" t="s">
        <v>622</v>
      </c>
      <c r="D401" s="5">
        <v>45313.375</v>
      </c>
      <c r="E401" s="5">
        <v>45315.708333333299</v>
      </c>
      <c r="F401" s="1" t="s">
        <v>673</v>
      </c>
      <c r="G401" s="3">
        <v>0</v>
      </c>
      <c r="H401" s="1" t="s">
        <v>96</v>
      </c>
      <c r="I401" s="1" t="s">
        <v>20</v>
      </c>
      <c r="J401" s="1" t="s">
        <v>20</v>
      </c>
      <c r="K401" s="1" t="s">
        <v>406</v>
      </c>
      <c r="L401" s="1" t="s">
        <v>70</v>
      </c>
      <c r="M401" s="1" t="s">
        <v>406</v>
      </c>
      <c r="N401" s="1" t="s">
        <v>407</v>
      </c>
      <c r="O401" s="1" t="s">
        <v>52</v>
      </c>
      <c r="P401" s="1" t="s">
        <v>20</v>
      </c>
      <c r="Q401" s="1" t="s">
        <v>20</v>
      </c>
      <c r="R401" s="1" t="s">
        <v>20</v>
      </c>
      <c r="S401" s="1" t="s">
        <v>20</v>
      </c>
      <c r="T401" s="1" t="s">
        <v>23</v>
      </c>
      <c r="U401" s="1" t="s">
        <v>72</v>
      </c>
      <c r="V401" s="1" t="s">
        <v>20</v>
      </c>
      <c r="W401" s="1" t="s">
        <v>20</v>
      </c>
      <c r="X401" s="1" t="s">
        <v>20</v>
      </c>
    </row>
    <row r="402" spans="1:24">
      <c r="A402" s="1">
        <v>401</v>
      </c>
      <c r="B402" s="1" t="s">
        <v>1043</v>
      </c>
      <c r="C402" s="11" t="s">
        <v>626</v>
      </c>
      <c r="D402" s="5">
        <v>45316.375</v>
      </c>
      <c r="E402" s="5">
        <v>45316.708333333299</v>
      </c>
      <c r="F402" s="1" t="s">
        <v>673</v>
      </c>
      <c r="G402" s="3">
        <v>0</v>
      </c>
      <c r="H402" s="1" t="s">
        <v>96</v>
      </c>
      <c r="I402" s="1" t="s">
        <v>20</v>
      </c>
      <c r="J402" s="1" t="s">
        <v>20</v>
      </c>
      <c r="K402" s="1" t="s">
        <v>417</v>
      </c>
      <c r="L402" s="1" t="s">
        <v>70</v>
      </c>
      <c r="M402" s="1" t="s">
        <v>417</v>
      </c>
      <c r="N402" s="1" t="s">
        <v>418</v>
      </c>
      <c r="O402" s="1" t="s">
        <v>52</v>
      </c>
      <c r="P402" s="1" t="s">
        <v>20</v>
      </c>
      <c r="Q402" s="1" t="s">
        <v>20</v>
      </c>
      <c r="R402" s="1" t="s">
        <v>20</v>
      </c>
      <c r="S402" s="1" t="s">
        <v>20</v>
      </c>
      <c r="T402" s="1" t="s">
        <v>23</v>
      </c>
      <c r="U402" s="1" t="s">
        <v>72</v>
      </c>
      <c r="V402" s="1" t="s">
        <v>20</v>
      </c>
      <c r="W402" s="1" t="s">
        <v>20</v>
      </c>
      <c r="X402" s="1" t="s">
        <v>20</v>
      </c>
    </row>
    <row r="403" spans="1:24">
      <c r="A403" s="1">
        <v>402</v>
      </c>
      <c r="B403" s="1" t="s">
        <v>1044</v>
      </c>
      <c r="C403" s="11" t="s">
        <v>628</v>
      </c>
      <c r="D403" s="5">
        <v>45317.375</v>
      </c>
      <c r="E403" s="5">
        <v>45322.708333333299</v>
      </c>
      <c r="F403" s="1" t="s">
        <v>673</v>
      </c>
      <c r="G403" s="3">
        <v>0</v>
      </c>
      <c r="H403" s="1" t="s">
        <v>96</v>
      </c>
      <c r="I403" s="1" t="s">
        <v>20</v>
      </c>
      <c r="J403" s="1" t="s">
        <v>20</v>
      </c>
      <c r="K403" s="1" t="s">
        <v>432</v>
      </c>
      <c r="L403" s="1" t="s">
        <v>70</v>
      </c>
      <c r="M403" s="1" t="s">
        <v>432</v>
      </c>
      <c r="N403" s="1" t="s">
        <v>433</v>
      </c>
      <c r="O403" s="1" t="s">
        <v>52</v>
      </c>
      <c r="P403" s="1" t="s">
        <v>20</v>
      </c>
      <c r="Q403" s="1" t="s">
        <v>20</v>
      </c>
      <c r="R403" s="1" t="s">
        <v>20</v>
      </c>
      <c r="S403" s="1" t="s">
        <v>20</v>
      </c>
      <c r="T403" s="1" t="s">
        <v>23</v>
      </c>
      <c r="U403" s="1" t="s">
        <v>72</v>
      </c>
      <c r="V403" s="1" t="s">
        <v>20</v>
      </c>
      <c r="W403" s="1" t="s">
        <v>20</v>
      </c>
      <c r="X403" s="1" t="s">
        <v>20</v>
      </c>
    </row>
    <row r="404" spans="1:24">
      <c r="A404" s="1">
        <v>403</v>
      </c>
      <c r="B404" s="1" t="s">
        <v>1045</v>
      </c>
      <c r="C404" s="11" t="s">
        <v>630</v>
      </c>
      <c r="D404" s="5">
        <v>45323.375</v>
      </c>
      <c r="E404" s="5">
        <v>45331.708333333299</v>
      </c>
      <c r="F404" s="1" t="s">
        <v>673</v>
      </c>
      <c r="G404" s="3">
        <v>0</v>
      </c>
      <c r="H404" s="1" t="s">
        <v>96</v>
      </c>
      <c r="I404" s="1" t="s">
        <v>20</v>
      </c>
      <c r="J404" s="1" t="s">
        <v>20</v>
      </c>
      <c r="K404" s="1" t="s">
        <v>425</v>
      </c>
      <c r="L404" s="1" t="s">
        <v>70</v>
      </c>
      <c r="M404" s="1" t="s">
        <v>425</v>
      </c>
      <c r="N404" s="1" t="s">
        <v>426</v>
      </c>
      <c r="O404" s="1" t="s">
        <v>52</v>
      </c>
      <c r="P404" s="1" t="s">
        <v>20</v>
      </c>
      <c r="Q404" s="1" t="s">
        <v>20</v>
      </c>
      <c r="R404" s="1" t="s">
        <v>20</v>
      </c>
      <c r="S404" s="1" t="s">
        <v>20</v>
      </c>
      <c r="T404" s="1" t="s">
        <v>23</v>
      </c>
      <c r="U404" s="1" t="s">
        <v>72</v>
      </c>
      <c r="V404" s="1" t="s">
        <v>20</v>
      </c>
      <c r="W404" s="1" t="s">
        <v>20</v>
      </c>
      <c r="X404" s="1" t="s">
        <v>20</v>
      </c>
    </row>
    <row r="405" spans="1:24">
      <c r="A405" s="1">
        <v>404</v>
      </c>
      <c r="B405" s="1" t="s">
        <v>1046</v>
      </c>
      <c r="C405" s="11" t="s">
        <v>632</v>
      </c>
      <c r="D405" s="5">
        <v>45334.375</v>
      </c>
      <c r="E405" s="5">
        <v>45363.708333333299</v>
      </c>
      <c r="F405" s="1" t="s">
        <v>673</v>
      </c>
      <c r="G405" s="3">
        <v>0</v>
      </c>
      <c r="H405" s="1" t="s">
        <v>96</v>
      </c>
      <c r="I405" s="1" t="s">
        <v>20</v>
      </c>
      <c r="J405" s="1" t="s">
        <v>20</v>
      </c>
      <c r="K405" s="1" t="s">
        <v>69</v>
      </c>
      <c r="L405" s="1" t="s">
        <v>70</v>
      </c>
      <c r="M405" s="1" t="s">
        <v>69</v>
      </c>
      <c r="N405" s="1" t="s">
        <v>71</v>
      </c>
      <c r="O405" s="1" t="s">
        <v>52</v>
      </c>
      <c r="P405" s="1" t="s">
        <v>20</v>
      </c>
      <c r="Q405" s="1" t="s">
        <v>20</v>
      </c>
      <c r="R405" s="1" t="s">
        <v>20</v>
      </c>
      <c r="S405" s="1" t="s">
        <v>20</v>
      </c>
      <c r="T405" s="1" t="s">
        <v>23</v>
      </c>
      <c r="U405" s="1" t="s">
        <v>72</v>
      </c>
      <c r="V405" s="1" t="s">
        <v>20</v>
      </c>
      <c r="W405" s="1" t="s">
        <v>20</v>
      </c>
      <c r="X405" s="1" t="s">
        <v>20</v>
      </c>
    </row>
    <row r="406" spans="1:24">
      <c r="A406" s="1">
        <v>405</v>
      </c>
      <c r="B406" s="1" t="s">
        <v>1047</v>
      </c>
      <c r="C406" s="11" t="s">
        <v>634</v>
      </c>
      <c r="D406" s="5">
        <v>45364.375</v>
      </c>
      <c r="E406" s="5">
        <v>45370.708333333299</v>
      </c>
      <c r="F406" s="1" t="s">
        <v>673</v>
      </c>
      <c r="G406" s="3">
        <v>0</v>
      </c>
      <c r="H406" s="1" t="s">
        <v>96</v>
      </c>
      <c r="I406" s="1" t="s">
        <v>20</v>
      </c>
      <c r="J406" s="1" t="s">
        <v>20</v>
      </c>
      <c r="K406" s="1" t="s">
        <v>149</v>
      </c>
      <c r="L406" s="1" t="s">
        <v>70</v>
      </c>
      <c r="M406" s="1" t="s">
        <v>149</v>
      </c>
      <c r="N406" s="1" t="s">
        <v>150</v>
      </c>
      <c r="O406" s="1" t="s">
        <v>52</v>
      </c>
      <c r="P406" s="1" t="s">
        <v>20</v>
      </c>
      <c r="Q406" s="1" t="s">
        <v>20</v>
      </c>
      <c r="R406" s="1" t="s">
        <v>20</v>
      </c>
      <c r="S406" s="1" t="s">
        <v>20</v>
      </c>
      <c r="T406" s="1" t="s">
        <v>23</v>
      </c>
      <c r="U406" s="1" t="s">
        <v>72</v>
      </c>
      <c r="V406" s="1" t="s">
        <v>20</v>
      </c>
      <c r="W406" s="1" t="s">
        <v>20</v>
      </c>
      <c r="X406" s="1" t="s">
        <v>20</v>
      </c>
    </row>
    <row r="407" spans="1:24">
      <c r="A407" s="1">
        <v>406</v>
      </c>
      <c r="B407" s="1" t="s">
        <v>1048</v>
      </c>
      <c r="C407" s="11" t="s">
        <v>636</v>
      </c>
      <c r="D407" s="5">
        <v>45371.375</v>
      </c>
      <c r="E407" s="5">
        <v>45372.708333333299</v>
      </c>
      <c r="F407" s="1" t="s">
        <v>673</v>
      </c>
      <c r="G407" s="3">
        <v>0</v>
      </c>
      <c r="H407" s="1" t="s">
        <v>96</v>
      </c>
      <c r="I407" s="1" t="s">
        <v>20</v>
      </c>
      <c r="J407" s="1" t="s">
        <v>20</v>
      </c>
      <c r="K407" s="1" t="s">
        <v>623</v>
      </c>
      <c r="L407" s="1" t="s">
        <v>70</v>
      </c>
      <c r="M407" s="1" t="s">
        <v>623</v>
      </c>
      <c r="N407" s="1" t="s">
        <v>624</v>
      </c>
      <c r="O407" s="1" t="s">
        <v>52</v>
      </c>
      <c r="P407" s="1" t="s">
        <v>20</v>
      </c>
      <c r="Q407" s="1" t="s">
        <v>20</v>
      </c>
      <c r="R407" s="1" t="s">
        <v>20</v>
      </c>
      <c r="S407" s="1" t="s">
        <v>20</v>
      </c>
      <c r="T407" s="1" t="s">
        <v>23</v>
      </c>
      <c r="U407" s="1" t="s">
        <v>72</v>
      </c>
      <c r="V407" s="1" t="s">
        <v>20</v>
      </c>
      <c r="W407" s="1" t="s">
        <v>20</v>
      </c>
      <c r="X407" s="1" t="s">
        <v>20</v>
      </c>
    </row>
    <row r="408" spans="1:24">
      <c r="A408" s="2">
        <v>407</v>
      </c>
      <c r="B408" s="2" t="s">
        <v>1049</v>
      </c>
      <c r="C408" s="10" t="s">
        <v>1050</v>
      </c>
      <c r="D408" s="6">
        <v>45306.375</v>
      </c>
      <c r="E408" s="6">
        <v>45372.708333333299</v>
      </c>
      <c r="F408" s="2" t="s">
        <v>20</v>
      </c>
      <c r="G408" s="4">
        <v>0.96</v>
      </c>
      <c r="H408" s="2" t="s">
        <v>20</v>
      </c>
      <c r="I408" s="2" t="s">
        <v>20</v>
      </c>
      <c r="J408" s="2" t="s">
        <v>20</v>
      </c>
      <c r="K408" s="2" t="s">
        <v>1039</v>
      </c>
      <c r="L408" s="2" t="s">
        <v>1051</v>
      </c>
      <c r="M408" s="2" t="s">
        <v>623</v>
      </c>
      <c r="N408" s="2" t="s">
        <v>1040</v>
      </c>
      <c r="O408" s="2" t="s">
        <v>52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530</v>
      </c>
      <c r="U408" s="2" t="s">
        <v>20</v>
      </c>
      <c r="V408" s="2" t="s">
        <v>20</v>
      </c>
      <c r="W408" s="2" t="s">
        <v>20</v>
      </c>
      <c r="X408" s="2" t="s">
        <v>20</v>
      </c>
    </row>
    <row r="409" spans="1:24">
      <c r="A409" s="1">
        <v>408</v>
      </c>
      <c r="B409" s="1" t="s">
        <v>1052</v>
      </c>
      <c r="C409" s="11" t="s">
        <v>619</v>
      </c>
      <c r="D409" s="5">
        <v>45306.375</v>
      </c>
      <c r="E409" s="5">
        <v>45310.708333333299</v>
      </c>
      <c r="F409" s="1" t="s">
        <v>673</v>
      </c>
      <c r="G409" s="3">
        <v>1</v>
      </c>
      <c r="H409" s="1" t="s">
        <v>96</v>
      </c>
      <c r="I409" s="1" t="s">
        <v>20</v>
      </c>
      <c r="J409" s="1" t="s">
        <v>20</v>
      </c>
      <c r="K409" s="1" t="s">
        <v>149</v>
      </c>
      <c r="L409" s="1" t="s">
        <v>149</v>
      </c>
      <c r="M409" s="1" t="s">
        <v>70</v>
      </c>
      <c r="N409" s="1" t="s">
        <v>150</v>
      </c>
      <c r="O409" s="1" t="s">
        <v>52</v>
      </c>
      <c r="P409" s="1" t="s">
        <v>20</v>
      </c>
      <c r="Q409" s="1" t="s">
        <v>20</v>
      </c>
      <c r="R409" s="1" t="s">
        <v>20</v>
      </c>
      <c r="S409" s="1" t="s">
        <v>20</v>
      </c>
      <c r="T409" s="1" t="s">
        <v>23</v>
      </c>
      <c r="U409" s="1" t="s">
        <v>72</v>
      </c>
      <c r="V409" s="1" t="s">
        <v>20</v>
      </c>
      <c r="W409" s="1" t="s">
        <v>20</v>
      </c>
      <c r="X409" s="1" t="s">
        <v>20</v>
      </c>
    </row>
    <row r="410" spans="1:24">
      <c r="A410" s="1">
        <v>409</v>
      </c>
      <c r="B410" s="1" t="s">
        <v>1053</v>
      </c>
      <c r="C410" s="11" t="s">
        <v>622</v>
      </c>
      <c r="D410" s="5">
        <v>45313.375</v>
      </c>
      <c r="E410" s="5">
        <v>45315.708333333299</v>
      </c>
      <c r="F410" s="1" t="s">
        <v>673</v>
      </c>
      <c r="G410" s="3">
        <v>1</v>
      </c>
      <c r="H410" s="1" t="s">
        <v>96</v>
      </c>
      <c r="I410" s="1" t="s">
        <v>20</v>
      </c>
      <c r="J410" s="1" t="s">
        <v>20</v>
      </c>
      <c r="K410" s="1" t="s">
        <v>406</v>
      </c>
      <c r="L410" s="1" t="s">
        <v>406</v>
      </c>
      <c r="M410" s="1" t="s">
        <v>70</v>
      </c>
      <c r="N410" s="1" t="s">
        <v>407</v>
      </c>
      <c r="O410" s="1" t="s">
        <v>52</v>
      </c>
      <c r="P410" s="1" t="s">
        <v>20</v>
      </c>
      <c r="Q410" s="1" t="s">
        <v>20</v>
      </c>
      <c r="R410" s="1" t="s">
        <v>20</v>
      </c>
      <c r="S410" s="1" t="s">
        <v>20</v>
      </c>
      <c r="T410" s="1" t="s">
        <v>23</v>
      </c>
      <c r="U410" s="1" t="s">
        <v>72</v>
      </c>
      <c r="V410" s="1" t="s">
        <v>20</v>
      </c>
      <c r="W410" s="1" t="s">
        <v>20</v>
      </c>
      <c r="X410" s="1" t="s">
        <v>20</v>
      </c>
    </row>
    <row r="411" spans="1:24">
      <c r="A411" s="1">
        <v>410</v>
      </c>
      <c r="B411" s="1" t="s">
        <v>1054</v>
      </c>
      <c r="C411" s="11" t="s">
        <v>626</v>
      </c>
      <c r="D411" s="5">
        <v>45316.375</v>
      </c>
      <c r="E411" s="5">
        <v>45316.708333333299</v>
      </c>
      <c r="F411" s="1" t="s">
        <v>673</v>
      </c>
      <c r="G411" s="3">
        <v>1</v>
      </c>
      <c r="H411" s="1" t="s">
        <v>96</v>
      </c>
      <c r="I411" s="1" t="s">
        <v>20</v>
      </c>
      <c r="J411" s="1" t="s">
        <v>20</v>
      </c>
      <c r="K411" s="1" t="s">
        <v>417</v>
      </c>
      <c r="L411" s="1" t="s">
        <v>417</v>
      </c>
      <c r="M411" s="1" t="s">
        <v>70</v>
      </c>
      <c r="N411" s="1" t="s">
        <v>418</v>
      </c>
      <c r="O411" s="1" t="s">
        <v>52</v>
      </c>
      <c r="P411" s="1" t="s">
        <v>20</v>
      </c>
      <c r="Q411" s="1" t="s">
        <v>20</v>
      </c>
      <c r="R411" s="1" t="s">
        <v>20</v>
      </c>
      <c r="S411" s="1" t="s">
        <v>20</v>
      </c>
      <c r="T411" s="1" t="s">
        <v>23</v>
      </c>
      <c r="U411" s="1" t="s">
        <v>72</v>
      </c>
      <c r="V411" s="1" t="s">
        <v>20</v>
      </c>
      <c r="W411" s="1" t="s">
        <v>20</v>
      </c>
      <c r="X411" s="1" t="s">
        <v>20</v>
      </c>
    </row>
    <row r="412" spans="1:24">
      <c r="A412" s="1">
        <v>411</v>
      </c>
      <c r="B412" s="1" t="s">
        <v>1055</v>
      </c>
      <c r="C412" s="11" t="s">
        <v>628</v>
      </c>
      <c r="D412" s="5">
        <v>45317.375</v>
      </c>
      <c r="E412" s="5">
        <v>45322.708333333299</v>
      </c>
      <c r="F412" s="1" t="s">
        <v>673</v>
      </c>
      <c r="G412" s="3">
        <v>1</v>
      </c>
      <c r="H412" s="1" t="s">
        <v>96</v>
      </c>
      <c r="I412" s="1" t="s">
        <v>20</v>
      </c>
      <c r="J412" s="1" t="s">
        <v>20</v>
      </c>
      <c r="K412" s="1" t="s">
        <v>432</v>
      </c>
      <c r="L412" s="1" t="s">
        <v>432</v>
      </c>
      <c r="M412" s="1" t="s">
        <v>70</v>
      </c>
      <c r="N412" s="1" t="s">
        <v>433</v>
      </c>
      <c r="O412" s="1" t="s">
        <v>52</v>
      </c>
      <c r="P412" s="1" t="s">
        <v>20</v>
      </c>
      <c r="Q412" s="1" t="s">
        <v>20</v>
      </c>
      <c r="R412" s="1" t="s">
        <v>20</v>
      </c>
      <c r="S412" s="1" t="s">
        <v>20</v>
      </c>
      <c r="T412" s="1" t="s">
        <v>23</v>
      </c>
      <c r="U412" s="1" t="s">
        <v>72</v>
      </c>
      <c r="V412" s="1" t="s">
        <v>20</v>
      </c>
      <c r="W412" s="1" t="s">
        <v>20</v>
      </c>
      <c r="X412" s="1" t="s">
        <v>20</v>
      </c>
    </row>
    <row r="413" spans="1:24">
      <c r="A413" s="1">
        <v>412</v>
      </c>
      <c r="B413" s="1" t="s">
        <v>1056</v>
      </c>
      <c r="C413" s="11" t="s">
        <v>630</v>
      </c>
      <c r="D413" s="5">
        <v>45323.375</v>
      </c>
      <c r="E413" s="5">
        <v>45331.708333333299</v>
      </c>
      <c r="F413" s="1" t="s">
        <v>673</v>
      </c>
      <c r="G413" s="3">
        <v>1</v>
      </c>
      <c r="H413" s="1" t="s">
        <v>96</v>
      </c>
      <c r="I413" s="1" t="s">
        <v>20</v>
      </c>
      <c r="J413" s="1" t="s">
        <v>20</v>
      </c>
      <c r="K413" s="1" t="s">
        <v>425</v>
      </c>
      <c r="L413" s="1" t="s">
        <v>425</v>
      </c>
      <c r="M413" s="1" t="s">
        <v>70</v>
      </c>
      <c r="N413" s="1" t="s">
        <v>426</v>
      </c>
      <c r="O413" s="1" t="s">
        <v>52</v>
      </c>
      <c r="P413" s="1" t="s">
        <v>20</v>
      </c>
      <c r="Q413" s="1" t="s">
        <v>20</v>
      </c>
      <c r="R413" s="1" t="s">
        <v>20</v>
      </c>
      <c r="S413" s="1" t="s">
        <v>20</v>
      </c>
      <c r="T413" s="1" t="s">
        <v>23</v>
      </c>
      <c r="U413" s="1" t="s">
        <v>72</v>
      </c>
      <c r="V413" s="1" t="s">
        <v>20</v>
      </c>
      <c r="W413" s="1" t="s">
        <v>20</v>
      </c>
      <c r="X413" s="1" t="s">
        <v>20</v>
      </c>
    </row>
    <row r="414" spans="1:24">
      <c r="A414" s="1">
        <v>413</v>
      </c>
      <c r="B414" s="1" t="s">
        <v>1057</v>
      </c>
      <c r="C414" s="11" t="s">
        <v>632</v>
      </c>
      <c r="D414" s="5">
        <v>45334.375</v>
      </c>
      <c r="E414" s="5">
        <v>45363.708333333299</v>
      </c>
      <c r="F414" s="1" t="s">
        <v>673</v>
      </c>
      <c r="G414" s="3">
        <v>1</v>
      </c>
      <c r="H414" s="1" t="s">
        <v>96</v>
      </c>
      <c r="I414" s="1" t="s">
        <v>20</v>
      </c>
      <c r="J414" s="1" t="s">
        <v>20</v>
      </c>
      <c r="K414" s="1" t="s">
        <v>69</v>
      </c>
      <c r="L414" s="1" t="s">
        <v>69</v>
      </c>
      <c r="M414" s="1" t="s">
        <v>70</v>
      </c>
      <c r="N414" s="1" t="s">
        <v>71</v>
      </c>
      <c r="O414" s="1" t="s">
        <v>52</v>
      </c>
      <c r="P414" s="1" t="s">
        <v>20</v>
      </c>
      <c r="Q414" s="1" t="s">
        <v>20</v>
      </c>
      <c r="R414" s="1" t="s">
        <v>20</v>
      </c>
      <c r="S414" s="1" t="s">
        <v>20</v>
      </c>
      <c r="T414" s="1" t="s">
        <v>23</v>
      </c>
      <c r="U414" s="1" t="s">
        <v>72</v>
      </c>
      <c r="V414" s="1" t="s">
        <v>20</v>
      </c>
      <c r="W414" s="1" t="s">
        <v>20</v>
      </c>
      <c r="X414" s="1" t="s">
        <v>20</v>
      </c>
    </row>
    <row r="415" spans="1:24">
      <c r="A415" s="1">
        <v>414</v>
      </c>
      <c r="B415" s="1" t="s">
        <v>1058</v>
      </c>
      <c r="C415" s="11" t="s">
        <v>634</v>
      </c>
      <c r="D415" s="5">
        <v>45364.375</v>
      </c>
      <c r="E415" s="5">
        <v>45370.708333333299</v>
      </c>
      <c r="F415" s="1" t="s">
        <v>673</v>
      </c>
      <c r="G415" s="3">
        <v>1</v>
      </c>
      <c r="H415" s="1" t="s">
        <v>96</v>
      </c>
      <c r="I415" s="1" t="s">
        <v>20</v>
      </c>
      <c r="J415" s="1" t="s">
        <v>20</v>
      </c>
      <c r="K415" s="1" t="s">
        <v>149</v>
      </c>
      <c r="L415" s="1" t="s">
        <v>149</v>
      </c>
      <c r="M415" s="1" t="s">
        <v>70</v>
      </c>
      <c r="N415" s="1" t="s">
        <v>150</v>
      </c>
      <c r="O415" s="1" t="s">
        <v>52</v>
      </c>
      <c r="P415" s="1" t="s">
        <v>20</v>
      </c>
      <c r="Q415" s="1" t="s">
        <v>20</v>
      </c>
      <c r="R415" s="1" t="s">
        <v>20</v>
      </c>
      <c r="S415" s="1" t="s">
        <v>20</v>
      </c>
      <c r="T415" s="1" t="s">
        <v>23</v>
      </c>
      <c r="U415" s="1" t="s">
        <v>72</v>
      </c>
      <c r="V415" s="1" t="s">
        <v>20</v>
      </c>
      <c r="W415" s="1" t="s">
        <v>20</v>
      </c>
      <c r="X415" s="1" t="s">
        <v>20</v>
      </c>
    </row>
    <row r="416" spans="1:24">
      <c r="A416" s="1">
        <v>415</v>
      </c>
      <c r="B416" s="1" t="s">
        <v>1059</v>
      </c>
      <c r="C416" s="11" t="s">
        <v>636</v>
      </c>
      <c r="D416" s="5">
        <v>45371.375</v>
      </c>
      <c r="E416" s="5">
        <v>45372.708333333299</v>
      </c>
      <c r="F416" s="1" t="s">
        <v>673</v>
      </c>
      <c r="G416" s="3">
        <v>0</v>
      </c>
      <c r="H416" s="1" t="s">
        <v>96</v>
      </c>
      <c r="I416" s="1" t="s">
        <v>20</v>
      </c>
      <c r="J416" s="1" t="s">
        <v>20</v>
      </c>
      <c r="K416" s="1" t="s">
        <v>623</v>
      </c>
      <c r="L416" s="1" t="s">
        <v>70</v>
      </c>
      <c r="M416" s="1" t="s">
        <v>623</v>
      </c>
      <c r="N416" s="1" t="s">
        <v>624</v>
      </c>
      <c r="O416" s="1" t="s">
        <v>52</v>
      </c>
      <c r="P416" s="1" t="s">
        <v>20</v>
      </c>
      <c r="Q416" s="1" t="s">
        <v>20</v>
      </c>
      <c r="R416" s="1" t="s">
        <v>20</v>
      </c>
      <c r="S416" s="1" t="s">
        <v>20</v>
      </c>
      <c r="T416" s="1" t="s">
        <v>23</v>
      </c>
      <c r="U416" s="1" t="s">
        <v>72</v>
      </c>
      <c r="V416" s="1" t="s">
        <v>20</v>
      </c>
      <c r="W416" s="1" t="s">
        <v>20</v>
      </c>
      <c r="X416" s="1" t="s">
        <v>20</v>
      </c>
    </row>
    <row r="417" spans="1:24">
      <c r="A417" s="2">
        <v>416</v>
      </c>
      <c r="B417" s="2" t="s">
        <v>1060</v>
      </c>
      <c r="C417" s="10" t="s">
        <v>1061</v>
      </c>
      <c r="D417" s="6">
        <v>45306.375</v>
      </c>
      <c r="E417" s="6">
        <v>45372.708333333299</v>
      </c>
      <c r="F417" s="2" t="s">
        <v>20</v>
      </c>
      <c r="G417" s="4">
        <v>1</v>
      </c>
      <c r="H417" s="2" t="s">
        <v>20</v>
      </c>
      <c r="I417" s="2" t="s">
        <v>20</v>
      </c>
      <c r="J417" s="2" t="s">
        <v>20</v>
      </c>
      <c r="K417" s="2" t="s">
        <v>1039</v>
      </c>
      <c r="L417" s="2" t="s">
        <v>1039</v>
      </c>
      <c r="M417" s="2" t="s">
        <v>70</v>
      </c>
      <c r="N417" s="2" t="s">
        <v>1040</v>
      </c>
      <c r="O417" s="2" t="s">
        <v>52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23</v>
      </c>
      <c r="U417" s="2" t="s">
        <v>20</v>
      </c>
      <c r="V417" s="2" t="s">
        <v>20</v>
      </c>
      <c r="W417" s="2" t="s">
        <v>20</v>
      </c>
      <c r="X417" s="2" t="s">
        <v>20</v>
      </c>
    </row>
    <row r="418" spans="1:24">
      <c r="A418" s="1">
        <v>417</v>
      </c>
      <c r="B418" s="1" t="s">
        <v>1062</v>
      </c>
      <c r="C418" s="11" t="s">
        <v>619</v>
      </c>
      <c r="D418" s="5">
        <v>45306.375</v>
      </c>
      <c r="E418" s="5">
        <v>45310.708333333299</v>
      </c>
      <c r="F418" s="1" t="s">
        <v>1063</v>
      </c>
      <c r="G418" s="3">
        <v>1</v>
      </c>
      <c r="H418" s="1" t="s">
        <v>96</v>
      </c>
      <c r="I418" s="1" t="s">
        <v>20</v>
      </c>
      <c r="J418" s="1" t="s">
        <v>20</v>
      </c>
      <c r="K418" s="1" t="s">
        <v>149</v>
      </c>
      <c r="L418" s="1" t="s">
        <v>149</v>
      </c>
      <c r="M418" s="1" t="s">
        <v>70</v>
      </c>
      <c r="N418" s="1" t="s">
        <v>150</v>
      </c>
      <c r="O418" s="1" t="s">
        <v>52</v>
      </c>
      <c r="P418" s="1" t="s">
        <v>20</v>
      </c>
      <c r="Q418" s="1" t="s">
        <v>20</v>
      </c>
      <c r="R418" s="1" t="s">
        <v>20</v>
      </c>
      <c r="S418" s="1" t="s">
        <v>20</v>
      </c>
      <c r="T418" s="1" t="s">
        <v>23</v>
      </c>
      <c r="U418" s="1" t="s">
        <v>72</v>
      </c>
      <c r="V418" s="1" t="s">
        <v>20</v>
      </c>
      <c r="W418" s="1" t="s">
        <v>20</v>
      </c>
      <c r="X418" s="1" t="s">
        <v>20</v>
      </c>
    </row>
    <row r="419" spans="1:24">
      <c r="A419" s="1">
        <v>418</v>
      </c>
      <c r="B419" s="1" t="s">
        <v>1064</v>
      </c>
      <c r="C419" s="11" t="s">
        <v>622</v>
      </c>
      <c r="D419" s="5">
        <v>45313.375</v>
      </c>
      <c r="E419" s="5">
        <v>45315.708333333299</v>
      </c>
      <c r="F419" s="1" t="s">
        <v>1063</v>
      </c>
      <c r="G419" s="3">
        <v>1</v>
      </c>
      <c r="H419" s="1" t="s">
        <v>96</v>
      </c>
      <c r="I419" s="1" t="s">
        <v>20</v>
      </c>
      <c r="J419" s="1" t="s">
        <v>20</v>
      </c>
      <c r="K419" s="1" t="s">
        <v>406</v>
      </c>
      <c r="L419" s="1" t="s">
        <v>406</v>
      </c>
      <c r="M419" s="1" t="s">
        <v>70</v>
      </c>
      <c r="N419" s="1" t="s">
        <v>407</v>
      </c>
      <c r="O419" s="1" t="s">
        <v>52</v>
      </c>
      <c r="P419" s="1" t="s">
        <v>20</v>
      </c>
      <c r="Q419" s="1" t="s">
        <v>20</v>
      </c>
      <c r="R419" s="1" t="s">
        <v>20</v>
      </c>
      <c r="S419" s="1" t="s">
        <v>20</v>
      </c>
      <c r="T419" s="1" t="s">
        <v>23</v>
      </c>
      <c r="U419" s="1" t="s">
        <v>72</v>
      </c>
      <c r="V419" s="1" t="s">
        <v>20</v>
      </c>
      <c r="W419" s="1" t="s">
        <v>20</v>
      </c>
      <c r="X419" s="1" t="s">
        <v>20</v>
      </c>
    </row>
    <row r="420" spans="1:24">
      <c r="A420" s="1">
        <v>419</v>
      </c>
      <c r="B420" s="1" t="s">
        <v>1065</v>
      </c>
      <c r="C420" s="11" t="s">
        <v>626</v>
      </c>
      <c r="D420" s="5">
        <v>45316.375</v>
      </c>
      <c r="E420" s="5">
        <v>45316.708333333299</v>
      </c>
      <c r="F420" s="1" t="s">
        <v>1063</v>
      </c>
      <c r="G420" s="3">
        <v>1</v>
      </c>
      <c r="H420" s="1" t="s">
        <v>96</v>
      </c>
      <c r="I420" s="1" t="s">
        <v>20</v>
      </c>
      <c r="J420" s="1" t="s">
        <v>20</v>
      </c>
      <c r="K420" s="1" t="s">
        <v>417</v>
      </c>
      <c r="L420" s="1" t="s">
        <v>417</v>
      </c>
      <c r="M420" s="1" t="s">
        <v>70</v>
      </c>
      <c r="N420" s="1" t="s">
        <v>418</v>
      </c>
      <c r="O420" s="1" t="s">
        <v>52</v>
      </c>
      <c r="P420" s="1" t="s">
        <v>20</v>
      </c>
      <c r="Q420" s="1" t="s">
        <v>20</v>
      </c>
      <c r="R420" s="1" t="s">
        <v>20</v>
      </c>
      <c r="S420" s="1" t="s">
        <v>20</v>
      </c>
      <c r="T420" s="1" t="s">
        <v>23</v>
      </c>
      <c r="U420" s="1" t="s">
        <v>72</v>
      </c>
      <c r="V420" s="1" t="s">
        <v>20</v>
      </c>
      <c r="W420" s="1" t="s">
        <v>20</v>
      </c>
      <c r="X420" s="1" t="s">
        <v>20</v>
      </c>
    </row>
    <row r="421" spans="1:24">
      <c r="A421" s="1">
        <v>420</v>
      </c>
      <c r="B421" s="1" t="s">
        <v>1066</v>
      </c>
      <c r="C421" s="11" t="s">
        <v>628</v>
      </c>
      <c r="D421" s="5">
        <v>45317.375</v>
      </c>
      <c r="E421" s="5">
        <v>45322.708333333299</v>
      </c>
      <c r="F421" s="1" t="s">
        <v>1063</v>
      </c>
      <c r="G421" s="3">
        <v>1</v>
      </c>
      <c r="H421" s="1" t="s">
        <v>96</v>
      </c>
      <c r="I421" s="1" t="s">
        <v>20</v>
      </c>
      <c r="J421" s="1" t="s">
        <v>20</v>
      </c>
      <c r="K421" s="1" t="s">
        <v>432</v>
      </c>
      <c r="L421" s="1" t="s">
        <v>432</v>
      </c>
      <c r="M421" s="1" t="s">
        <v>70</v>
      </c>
      <c r="N421" s="1" t="s">
        <v>433</v>
      </c>
      <c r="O421" s="1" t="s">
        <v>52</v>
      </c>
      <c r="P421" s="1" t="s">
        <v>20</v>
      </c>
      <c r="Q421" s="1" t="s">
        <v>20</v>
      </c>
      <c r="R421" s="1" t="s">
        <v>20</v>
      </c>
      <c r="S421" s="1" t="s">
        <v>20</v>
      </c>
      <c r="T421" s="1" t="s">
        <v>23</v>
      </c>
      <c r="U421" s="1" t="s">
        <v>72</v>
      </c>
      <c r="V421" s="1" t="s">
        <v>20</v>
      </c>
      <c r="W421" s="1" t="s">
        <v>20</v>
      </c>
      <c r="X421" s="1" t="s">
        <v>20</v>
      </c>
    </row>
    <row r="422" spans="1:24">
      <c r="A422" s="1">
        <v>421</v>
      </c>
      <c r="B422" s="1" t="s">
        <v>1067</v>
      </c>
      <c r="C422" s="11" t="s">
        <v>630</v>
      </c>
      <c r="D422" s="5">
        <v>45323.375</v>
      </c>
      <c r="E422" s="5">
        <v>45331.708333333299</v>
      </c>
      <c r="F422" s="1" t="s">
        <v>1063</v>
      </c>
      <c r="G422" s="3">
        <v>1</v>
      </c>
      <c r="H422" s="1" t="s">
        <v>96</v>
      </c>
      <c r="I422" s="1" t="s">
        <v>20</v>
      </c>
      <c r="J422" s="1" t="s">
        <v>20</v>
      </c>
      <c r="K422" s="1" t="s">
        <v>425</v>
      </c>
      <c r="L422" s="1" t="s">
        <v>425</v>
      </c>
      <c r="M422" s="1" t="s">
        <v>70</v>
      </c>
      <c r="N422" s="1" t="s">
        <v>426</v>
      </c>
      <c r="O422" s="1" t="s">
        <v>52</v>
      </c>
      <c r="P422" s="1" t="s">
        <v>20</v>
      </c>
      <c r="Q422" s="1" t="s">
        <v>20</v>
      </c>
      <c r="R422" s="1" t="s">
        <v>20</v>
      </c>
      <c r="S422" s="1" t="s">
        <v>20</v>
      </c>
      <c r="T422" s="1" t="s">
        <v>23</v>
      </c>
      <c r="U422" s="1" t="s">
        <v>72</v>
      </c>
      <c r="V422" s="1" t="s">
        <v>20</v>
      </c>
      <c r="W422" s="1" t="s">
        <v>20</v>
      </c>
      <c r="X422" s="1" t="s">
        <v>20</v>
      </c>
    </row>
    <row r="423" spans="1:24">
      <c r="A423" s="1">
        <v>422</v>
      </c>
      <c r="B423" s="1" t="s">
        <v>1068</v>
      </c>
      <c r="C423" s="11" t="s">
        <v>632</v>
      </c>
      <c r="D423" s="5">
        <v>45334.375</v>
      </c>
      <c r="E423" s="5">
        <v>45363.708333333299</v>
      </c>
      <c r="F423" s="1" t="s">
        <v>1063</v>
      </c>
      <c r="G423" s="3">
        <v>1</v>
      </c>
      <c r="H423" s="1" t="s">
        <v>96</v>
      </c>
      <c r="I423" s="1" t="s">
        <v>20</v>
      </c>
      <c r="J423" s="1" t="s">
        <v>20</v>
      </c>
      <c r="K423" s="1" t="s">
        <v>69</v>
      </c>
      <c r="L423" s="1" t="s">
        <v>69</v>
      </c>
      <c r="M423" s="1" t="s">
        <v>70</v>
      </c>
      <c r="N423" s="1" t="s">
        <v>71</v>
      </c>
      <c r="O423" s="1" t="s">
        <v>52</v>
      </c>
      <c r="P423" s="1" t="s">
        <v>20</v>
      </c>
      <c r="Q423" s="1" t="s">
        <v>20</v>
      </c>
      <c r="R423" s="1" t="s">
        <v>20</v>
      </c>
      <c r="S423" s="1" t="s">
        <v>20</v>
      </c>
      <c r="T423" s="1" t="s">
        <v>23</v>
      </c>
      <c r="U423" s="1" t="s">
        <v>72</v>
      </c>
      <c r="V423" s="1" t="s">
        <v>20</v>
      </c>
      <c r="W423" s="1" t="s">
        <v>20</v>
      </c>
      <c r="X423" s="1" t="s">
        <v>20</v>
      </c>
    </row>
    <row r="424" spans="1:24">
      <c r="A424" s="1">
        <v>423</v>
      </c>
      <c r="B424" s="1" t="s">
        <v>1069</v>
      </c>
      <c r="C424" s="11" t="s">
        <v>634</v>
      </c>
      <c r="D424" s="5">
        <v>45364.375</v>
      </c>
      <c r="E424" s="5">
        <v>45370.708333333299</v>
      </c>
      <c r="F424" s="1" t="s">
        <v>1063</v>
      </c>
      <c r="G424" s="3">
        <v>1</v>
      </c>
      <c r="H424" s="1" t="s">
        <v>96</v>
      </c>
      <c r="I424" s="1" t="s">
        <v>20</v>
      </c>
      <c r="J424" s="1" t="s">
        <v>20</v>
      </c>
      <c r="K424" s="1" t="s">
        <v>149</v>
      </c>
      <c r="L424" s="1" t="s">
        <v>149</v>
      </c>
      <c r="M424" s="1" t="s">
        <v>70</v>
      </c>
      <c r="N424" s="1" t="s">
        <v>150</v>
      </c>
      <c r="O424" s="1" t="s">
        <v>52</v>
      </c>
      <c r="P424" s="1" t="s">
        <v>20</v>
      </c>
      <c r="Q424" s="1" t="s">
        <v>20</v>
      </c>
      <c r="R424" s="1" t="s">
        <v>20</v>
      </c>
      <c r="S424" s="1" t="s">
        <v>20</v>
      </c>
      <c r="T424" s="1" t="s">
        <v>23</v>
      </c>
      <c r="U424" s="1" t="s">
        <v>72</v>
      </c>
      <c r="V424" s="1" t="s">
        <v>20</v>
      </c>
      <c r="W424" s="1" t="s">
        <v>20</v>
      </c>
      <c r="X424" s="1" t="s">
        <v>20</v>
      </c>
    </row>
    <row r="425" spans="1:24">
      <c r="A425" s="1">
        <v>424</v>
      </c>
      <c r="B425" s="1" t="s">
        <v>1070</v>
      </c>
      <c r="C425" s="11" t="s">
        <v>636</v>
      </c>
      <c r="D425" s="5">
        <v>45371.375</v>
      </c>
      <c r="E425" s="5">
        <v>45372.708333333299</v>
      </c>
      <c r="F425" s="1" t="s">
        <v>1063</v>
      </c>
      <c r="G425" s="3">
        <v>1</v>
      </c>
      <c r="H425" s="1" t="s">
        <v>96</v>
      </c>
      <c r="I425" s="1" t="s">
        <v>20</v>
      </c>
      <c r="J425" s="1" t="s">
        <v>20</v>
      </c>
      <c r="K425" s="1" t="s">
        <v>623</v>
      </c>
      <c r="L425" s="1" t="s">
        <v>623</v>
      </c>
      <c r="M425" s="1" t="s">
        <v>70</v>
      </c>
      <c r="N425" s="1" t="s">
        <v>624</v>
      </c>
      <c r="O425" s="1" t="s">
        <v>52</v>
      </c>
      <c r="P425" s="1" t="s">
        <v>20</v>
      </c>
      <c r="Q425" s="1" t="s">
        <v>20</v>
      </c>
      <c r="R425" s="1" t="s">
        <v>20</v>
      </c>
      <c r="S425" s="1" t="s">
        <v>20</v>
      </c>
      <c r="T425" s="1" t="s">
        <v>23</v>
      </c>
      <c r="U425" s="1" t="s">
        <v>72</v>
      </c>
      <c r="V425" s="1" t="s">
        <v>20</v>
      </c>
      <c r="W425" s="1" t="s">
        <v>20</v>
      </c>
      <c r="X425" s="1" t="s">
        <v>20</v>
      </c>
    </row>
    <row r="426" spans="1:24">
      <c r="A426" s="2">
        <v>425</v>
      </c>
      <c r="B426" s="2" t="s">
        <v>1071</v>
      </c>
      <c r="C426" s="10" t="s">
        <v>1072</v>
      </c>
      <c r="D426" s="6">
        <v>45261.375</v>
      </c>
      <c r="E426" s="6">
        <v>45356.708333333299</v>
      </c>
      <c r="F426" s="2" t="s">
        <v>20</v>
      </c>
      <c r="G426" s="4">
        <v>0.13</v>
      </c>
      <c r="H426" s="2" t="s">
        <v>20</v>
      </c>
      <c r="I426" s="2" t="s">
        <v>20</v>
      </c>
      <c r="J426" s="2" t="s">
        <v>20</v>
      </c>
      <c r="K426" s="2" t="s">
        <v>101</v>
      </c>
      <c r="L426" s="2" t="s">
        <v>541</v>
      </c>
      <c r="M426" s="2" t="s">
        <v>990</v>
      </c>
      <c r="N426" s="2" t="s">
        <v>102</v>
      </c>
      <c r="O426" s="2" t="s">
        <v>52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23</v>
      </c>
      <c r="U426" s="2" t="s">
        <v>20</v>
      </c>
      <c r="V426" s="2" t="s">
        <v>20</v>
      </c>
      <c r="W426" s="2" t="s">
        <v>20</v>
      </c>
      <c r="X426" s="2" t="s">
        <v>20</v>
      </c>
    </row>
    <row r="427" spans="1:24">
      <c r="A427" s="1">
        <v>426</v>
      </c>
      <c r="B427" s="1" t="s">
        <v>1073</v>
      </c>
      <c r="C427" s="11" t="s">
        <v>619</v>
      </c>
      <c r="D427" s="5">
        <v>45261.375</v>
      </c>
      <c r="E427" s="5">
        <v>45261.708333333299</v>
      </c>
      <c r="F427" s="1" t="s">
        <v>481</v>
      </c>
      <c r="G427" s="3">
        <v>1</v>
      </c>
      <c r="H427" s="1" t="s">
        <v>96</v>
      </c>
      <c r="I427" s="1" t="s">
        <v>20</v>
      </c>
      <c r="J427" s="1" t="s">
        <v>20</v>
      </c>
      <c r="K427" s="1" t="s">
        <v>417</v>
      </c>
      <c r="L427" s="1" t="s">
        <v>417</v>
      </c>
      <c r="M427" s="1" t="s">
        <v>70</v>
      </c>
      <c r="N427" s="1" t="s">
        <v>418</v>
      </c>
      <c r="O427" s="1" t="s">
        <v>52</v>
      </c>
      <c r="P427" s="1" t="s">
        <v>20</v>
      </c>
      <c r="Q427" s="1" t="s">
        <v>20</v>
      </c>
      <c r="R427" s="1" t="s">
        <v>20</v>
      </c>
      <c r="S427" s="1" t="s">
        <v>20</v>
      </c>
      <c r="T427" s="1" t="s">
        <v>23</v>
      </c>
      <c r="U427" s="1" t="s">
        <v>72</v>
      </c>
      <c r="V427" s="1" t="s">
        <v>20</v>
      </c>
      <c r="W427" s="1" t="s">
        <v>20</v>
      </c>
      <c r="X427" s="1" t="s">
        <v>20</v>
      </c>
    </row>
    <row r="428" spans="1:24">
      <c r="A428" s="1">
        <v>427</v>
      </c>
      <c r="B428" s="1" t="s">
        <v>1074</v>
      </c>
      <c r="C428" s="11" t="s">
        <v>622</v>
      </c>
      <c r="D428" s="5">
        <v>45264.375</v>
      </c>
      <c r="E428" s="5">
        <v>45268.708333333299</v>
      </c>
      <c r="F428" s="1" t="s">
        <v>481</v>
      </c>
      <c r="G428" s="3">
        <v>1</v>
      </c>
      <c r="H428" s="1" t="s">
        <v>96</v>
      </c>
      <c r="I428" s="1" t="s">
        <v>20</v>
      </c>
      <c r="J428" s="1" t="s">
        <v>20</v>
      </c>
      <c r="K428" s="1" t="s">
        <v>149</v>
      </c>
      <c r="L428" s="1" t="s">
        <v>149</v>
      </c>
      <c r="M428" s="1" t="s">
        <v>70</v>
      </c>
      <c r="N428" s="1" t="s">
        <v>150</v>
      </c>
      <c r="O428" s="1" t="s">
        <v>52</v>
      </c>
      <c r="P428" s="1" t="s">
        <v>20</v>
      </c>
      <c r="Q428" s="1" t="s">
        <v>20</v>
      </c>
      <c r="R428" s="1" t="s">
        <v>20</v>
      </c>
      <c r="S428" s="1" t="s">
        <v>20</v>
      </c>
      <c r="T428" s="1" t="s">
        <v>23</v>
      </c>
      <c r="U428" s="1" t="s">
        <v>72</v>
      </c>
      <c r="V428" s="1" t="s">
        <v>20</v>
      </c>
      <c r="W428" s="1" t="s">
        <v>20</v>
      </c>
      <c r="X428" s="1" t="s">
        <v>20</v>
      </c>
    </row>
    <row r="429" spans="1:24">
      <c r="A429" s="1">
        <v>428</v>
      </c>
      <c r="B429" s="1" t="s">
        <v>1075</v>
      </c>
      <c r="C429" s="11" t="s">
        <v>626</v>
      </c>
      <c r="D429" s="5">
        <v>45271.375</v>
      </c>
      <c r="E429" s="5">
        <v>45271.708333333299</v>
      </c>
      <c r="F429" s="1" t="s">
        <v>481</v>
      </c>
      <c r="G429" s="3">
        <v>1</v>
      </c>
      <c r="H429" s="1" t="s">
        <v>96</v>
      </c>
      <c r="I429" s="1" t="s">
        <v>20</v>
      </c>
      <c r="J429" s="1" t="s">
        <v>20</v>
      </c>
      <c r="K429" s="1" t="s">
        <v>417</v>
      </c>
      <c r="L429" s="1" t="s">
        <v>417</v>
      </c>
      <c r="M429" s="1" t="s">
        <v>70</v>
      </c>
      <c r="N429" s="1" t="s">
        <v>418</v>
      </c>
      <c r="O429" s="1" t="s">
        <v>52</v>
      </c>
      <c r="P429" s="1" t="s">
        <v>20</v>
      </c>
      <c r="Q429" s="1" t="s">
        <v>20</v>
      </c>
      <c r="R429" s="1" t="s">
        <v>20</v>
      </c>
      <c r="S429" s="1" t="s">
        <v>20</v>
      </c>
      <c r="T429" s="1" t="s">
        <v>23</v>
      </c>
      <c r="U429" s="1" t="s">
        <v>72</v>
      </c>
      <c r="V429" s="1" t="s">
        <v>20</v>
      </c>
      <c r="W429" s="1" t="s">
        <v>20</v>
      </c>
      <c r="X429" s="1" t="s">
        <v>20</v>
      </c>
    </row>
    <row r="430" spans="1:24">
      <c r="A430" s="1">
        <v>429</v>
      </c>
      <c r="B430" s="1" t="s">
        <v>1076</v>
      </c>
      <c r="C430" s="11" t="s">
        <v>628</v>
      </c>
      <c r="D430" s="5">
        <v>45272.375</v>
      </c>
      <c r="E430" s="5">
        <v>45273.708333333299</v>
      </c>
      <c r="F430" s="1" t="s">
        <v>481</v>
      </c>
      <c r="G430" s="3">
        <v>1</v>
      </c>
      <c r="H430" s="1" t="s">
        <v>96</v>
      </c>
      <c r="I430" s="1" t="s">
        <v>20</v>
      </c>
      <c r="J430" s="1" t="s">
        <v>20</v>
      </c>
      <c r="K430" s="1" t="s">
        <v>623</v>
      </c>
      <c r="L430" s="1" t="s">
        <v>623</v>
      </c>
      <c r="M430" s="1" t="s">
        <v>70</v>
      </c>
      <c r="N430" s="1" t="s">
        <v>624</v>
      </c>
      <c r="O430" s="1" t="s">
        <v>52</v>
      </c>
      <c r="P430" s="1" t="s">
        <v>20</v>
      </c>
      <c r="Q430" s="1" t="s">
        <v>20</v>
      </c>
      <c r="R430" s="1" t="s">
        <v>20</v>
      </c>
      <c r="S430" s="1" t="s">
        <v>20</v>
      </c>
      <c r="T430" s="1" t="s">
        <v>23</v>
      </c>
      <c r="U430" s="1" t="s">
        <v>72</v>
      </c>
      <c r="V430" s="1" t="s">
        <v>20</v>
      </c>
      <c r="W430" s="1" t="s">
        <v>20</v>
      </c>
      <c r="X430" s="1" t="s">
        <v>20</v>
      </c>
    </row>
    <row r="431" spans="1:24">
      <c r="A431" s="1">
        <v>430</v>
      </c>
      <c r="B431" s="1" t="s">
        <v>1077</v>
      </c>
      <c r="C431" s="11" t="s">
        <v>630</v>
      </c>
      <c r="D431" s="5">
        <v>45274.375</v>
      </c>
      <c r="E431" s="5">
        <v>45281.708333333299</v>
      </c>
      <c r="F431" s="1" t="s">
        <v>481</v>
      </c>
      <c r="G431" s="3">
        <v>0</v>
      </c>
      <c r="H431" s="1" t="s">
        <v>96</v>
      </c>
      <c r="I431" s="1" t="s">
        <v>20</v>
      </c>
      <c r="J431" s="1" t="s">
        <v>20</v>
      </c>
      <c r="K431" s="1" t="s">
        <v>580</v>
      </c>
      <c r="L431" s="1" t="s">
        <v>70</v>
      </c>
      <c r="M431" s="1" t="s">
        <v>580</v>
      </c>
      <c r="N431" s="1" t="s">
        <v>581</v>
      </c>
      <c r="O431" s="1" t="s">
        <v>52</v>
      </c>
      <c r="P431" s="1" t="s">
        <v>20</v>
      </c>
      <c r="Q431" s="1" t="s">
        <v>20</v>
      </c>
      <c r="R431" s="1" t="s">
        <v>20</v>
      </c>
      <c r="S431" s="1" t="s">
        <v>20</v>
      </c>
      <c r="T431" s="1" t="s">
        <v>23</v>
      </c>
      <c r="U431" s="1" t="s">
        <v>72</v>
      </c>
      <c r="V431" s="1" t="s">
        <v>20</v>
      </c>
      <c r="W431" s="1" t="s">
        <v>20</v>
      </c>
      <c r="X431" s="1" t="s">
        <v>20</v>
      </c>
    </row>
    <row r="432" spans="1:24">
      <c r="A432" s="1">
        <v>431</v>
      </c>
      <c r="B432" s="1" t="s">
        <v>1078</v>
      </c>
      <c r="C432" s="11" t="s">
        <v>632</v>
      </c>
      <c r="D432" s="5">
        <v>45282.375</v>
      </c>
      <c r="E432" s="5">
        <v>45351.708333333299</v>
      </c>
      <c r="F432" s="1" t="s">
        <v>481</v>
      </c>
      <c r="G432" s="3">
        <v>0</v>
      </c>
      <c r="H432" s="1" t="s">
        <v>96</v>
      </c>
      <c r="I432" s="1" t="s">
        <v>20</v>
      </c>
      <c r="J432" s="1" t="s">
        <v>20</v>
      </c>
      <c r="K432" s="1" t="s">
        <v>281</v>
      </c>
      <c r="L432" s="1" t="s">
        <v>70</v>
      </c>
      <c r="M432" s="1" t="s">
        <v>281</v>
      </c>
      <c r="N432" s="1" t="s">
        <v>1079</v>
      </c>
      <c r="O432" s="1" t="s">
        <v>52</v>
      </c>
      <c r="P432" s="1" t="s">
        <v>20</v>
      </c>
      <c r="Q432" s="1" t="s">
        <v>20</v>
      </c>
      <c r="R432" s="1" t="s">
        <v>20</v>
      </c>
      <c r="S432" s="1" t="s">
        <v>20</v>
      </c>
      <c r="T432" s="1" t="s">
        <v>23</v>
      </c>
      <c r="U432" s="1" t="s">
        <v>72</v>
      </c>
      <c r="V432" s="1" t="s">
        <v>20</v>
      </c>
      <c r="W432" s="1" t="s">
        <v>20</v>
      </c>
      <c r="X432" s="1" t="s">
        <v>20</v>
      </c>
    </row>
    <row r="433" spans="1:24">
      <c r="A433" s="1">
        <v>432</v>
      </c>
      <c r="B433" s="1" t="s">
        <v>1080</v>
      </c>
      <c r="C433" s="11" t="s">
        <v>634</v>
      </c>
      <c r="D433" s="5">
        <v>45352.375</v>
      </c>
      <c r="E433" s="5">
        <v>45355.708333333299</v>
      </c>
      <c r="F433" s="1" t="s">
        <v>481</v>
      </c>
      <c r="G433" s="3">
        <v>0</v>
      </c>
      <c r="H433" s="1" t="s">
        <v>96</v>
      </c>
      <c r="I433" s="1" t="s">
        <v>20</v>
      </c>
      <c r="J433" s="1" t="s">
        <v>20</v>
      </c>
      <c r="K433" s="1" t="s">
        <v>623</v>
      </c>
      <c r="L433" s="1" t="s">
        <v>70</v>
      </c>
      <c r="M433" s="1" t="s">
        <v>623</v>
      </c>
      <c r="N433" s="1" t="s">
        <v>624</v>
      </c>
      <c r="O433" s="1" t="s">
        <v>52</v>
      </c>
      <c r="P433" s="1" t="s">
        <v>20</v>
      </c>
      <c r="Q433" s="1" t="s">
        <v>20</v>
      </c>
      <c r="R433" s="1" t="s">
        <v>20</v>
      </c>
      <c r="S433" s="1" t="s">
        <v>20</v>
      </c>
      <c r="T433" s="1" t="s">
        <v>23</v>
      </c>
      <c r="U433" s="1" t="s">
        <v>72</v>
      </c>
      <c r="V433" s="1" t="s">
        <v>20</v>
      </c>
      <c r="W433" s="1" t="s">
        <v>20</v>
      </c>
      <c r="X433" s="1" t="s">
        <v>20</v>
      </c>
    </row>
    <row r="434" spans="1:24">
      <c r="A434" s="1">
        <v>433</v>
      </c>
      <c r="B434" s="1" t="s">
        <v>1081</v>
      </c>
      <c r="C434" s="11" t="s">
        <v>636</v>
      </c>
      <c r="D434" s="5">
        <v>45356.375</v>
      </c>
      <c r="E434" s="5">
        <v>45356.708333333299</v>
      </c>
      <c r="F434" s="1" t="s">
        <v>481</v>
      </c>
      <c r="G434" s="3">
        <v>0</v>
      </c>
      <c r="H434" s="1" t="s">
        <v>96</v>
      </c>
      <c r="I434" s="1" t="s">
        <v>20</v>
      </c>
      <c r="J434" s="1" t="s">
        <v>20</v>
      </c>
      <c r="K434" s="1" t="s">
        <v>417</v>
      </c>
      <c r="L434" s="1" t="s">
        <v>70</v>
      </c>
      <c r="M434" s="1" t="s">
        <v>417</v>
      </c>
      <c r="N434" s="1" t="s">
        <v>418</v>
      </c>
      <c r="O434" s="1" t="s">
        <v>52</v>
      </c>
      <c r="P434" s="1" t="s">
        <v>20</v>
      </c>
      <c r="Q434" s="1" t="s">
        <v>20</v>
      </c>
      <c r="R434" s="1" t="s">
        <v>20</v>
      </c>
      <c r="S434" s="1" t="s">
        <v>20</v>
      </c>
      <c r="T434" s="1" t="s">
        <v>23</v>
      </c>
      <c r="U434" s="1" t="s">
        <v>72</v>
      </c>
      <c r="V434" s="1" t="s">
        <v>20</v>
      </c>
      <c r="W434" s="1" t="s">
        <v>20</v>
      </c>
      <c r="X434" s="1" t="s">
        <v>20</v>
      </c>
    </row>
    <row r="435" spans="1:24">
      <c r="A435" s="2">
        <v>434</v>
      </c>
      <c r="B435" s="2" t="s">
        <v>1082</v>
      </c>
      <c r="C435" s="8" t="s">
        <v>1083</v>
      </c>
      <c r="D435" s="6">
        <v>45040.375</v>
      </c>
      <c r="E435" s="6">
        <v>45457.708333333299</v>
      </c>
      <c r="F435" s="2" t="s">
        <v>20</v>
      </c>
      <c r="G435" s="4">
        <v>0</v>
      </c>
      <c r="H435" s="2" t="s">
        <v>20</v>
      </c>
      <c r="I435" s="2" t="s">
        <v>20</v>
      </c>
      <c r="J435" s="2" t="s">
        <v>20</v>
      </c>
      <c r="K435" s="2" t="s">
        <v>1084</v>
      </c>
      <c r="L435" s="2" t="s">
        <v>70</v>
      </c>
      <c r="M435" s="2" t="s">
        <v>1084</v>
      </c>
      <c r="N435" s="2" t="s">
        <v>1030</v>
      </c>
      <c r="O435" s="2" t="s">
        <v>52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23</v>
      </c>
      <c r="U435" s="2" t="s">
        <v>20</v>
      </c>
      <c r="V435" s="2" t="s">
        <v>20</v>
      </c>
      <c r="W435" s="2" t="s">
        <v>20</v>
      </c>
      <c r="X435" s="2" t="s">
        <v>20</v>
      </c>
    </row>
    <row r="436" spans="1:24">
      <c r="A436" s="2">
        <v>435</v>
      </c>
      <c r="B436" s="2" t="s">
        <v>1085</v>
      </c>
      <c r="C436" s="10" t="s">
        <v>1086</v>
      </c>
      <c r="D436" s="6">
        <v>45040.375</v>
      </c>
      <c r="E436" s="6">
        <v>45457.708333333299</v>
      </c>
      <c r="F436" s="2" t="s">
        <v>20</v>
      </c>
      <c r="G436" s="4">
        <v>0</v>
      </c>
      <c r="H436" s="2" t="s">
        <v>20</v>
      </c>
      <c r="I436" s="2" t="s">
        <v>20</v>
      </c>
      <c r="J436" s="2" t="s">
        <v>20</v>
      </c>
      <c r="K436" s="2" t="s">
        <v>1087</v>
      </c>
      <c r="L436" s="2" t="s">
        <v>70</v>
      </c>
      <c r="M436" s="2" t="s">
        <v>1087</v>
      </c>
      <c r="N436" s="2" t="s">
        <v>1030</v>
      </c>
      <c r="O436" s="2" t="s">
        <v>52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1088</v>
      </c>
      <c r="U436" s="2" t="s">
        <v>20</v>
      </c>
      <c r="V436" s="2" t="s">
        <v>20</v>
      </c>
      <c r="W436" s="2" t="s">
        <v>20</v>
      </c>
      <c r="X436" s="2" t="s">
        <v>20</v>
      </c>
    </row>
    <row r="437" spans="1:24">
      <c r="A437" s="1">
        <v>436</v>
      </c>
      <c r="B437" s="1" t="s">
        <v>1089</v>
      </c>
      <c r="C437" s="11" t="s">
        <v>619</v>
      </c>
      <c r="D437" s="5">
        <v>45404.375</v>
      </c>
      <c r="E437" s="5">
        <v>45405.708333333299</v>
      </c>
      <c r="F437" s="1" t="s">
        <v>673</v>
      </c>
      <c r="G437" s="3">
        <v>0</v>
      </c>
      <c r="H437" s="1" t="s">
        <v>96</v>
      </c>
      <c r="I437" s="1" t="s">
        <v>20</v>
      </c>
      <c r="J437" s="1" t="s">
        <v>20</v>
      </c>
      <c r="K437" s="1" t="s">
        <v>623</v>
      </c>
      <c r="L437" s="1" t="s">
        <v>70</v>
      </c>
      <c r="M437" s="1" t="s">
        <v>623</v>
      </c>
      <c r="N437" s="1" t="s">
        <v>624</v>
      </c>
      <c r="O437" s="1" t="s">
        <v>52</v>
      </c>
      <c r="P437" s="1" t="s">
        <v>20</v>
      </c>
      <c r="Q437" s="1" t="s">
        <v>20</v>
      </c>
      <c r="R437" s="1" t="s">
        <v>20</v>
      </c>
      <c r="S437" s="1" t="s">
        <v>20</v>
      </c>
      <c r="T437" s="1" t="s">
        <v>23</v>
      </c>
      <c r="U437" s="1" t="s">
        <v>72</v>
      </c>
      <c r="V437" s="1" t="s">
        <v>20</v>
      </c>
      <c r="W437" s="1" t="s">
        <v>20</v>
      </c>
      <c r="X437" s="1" t="s">
        <v>20</v>
      </c>
    </row>
    <row r="438" spans="1:24">
      <c r="A438" s="1">
        <v>437</v>
      </c>
      <c r="B438" s="1" t="s">
        <v>1090</v>
      </c>
      <c r="C438" s="11" t="s">
        <v>622</v>
      </c>
      <c r="D438" s="5">
        <v>45040.375</v>
      </c>
      <c r="E438" s="5">
        <v>45407.708333333299</v>
      </c>
      <c r="F438" s="1" t="s">
        <v>673</v>
      </c>
      <c r="G438" s="3">
        <v>0</v>
      </c>
      <c r="H438" s="1" t="s">
        <v>96</v>
      </c>
      <c r="I438" s="1" t="s">
        <v>20</v>
      </c>
      <c r="J438" s="1" t="s">
        <v>20</v>
      </c>
      <c r="K438" s="1" t="s">
        <v>1091</v>
      </c>
      <c r="L438" s="1" t="s">
        <v>70</v>
      </c>
      <c r="M438" s="1" t="s">
        <v>1091</v>
      </c>
      <c r="N438" s="1" t="s">
        <v>1092</v>
      </c>
      <c r="O438" s="1" t="s">
        <v>52</v>
      </c>
      <c r="P438" s="1" t="s">
        <v>20</v>
      </c>
      <c r="Q438" s="1" t="s">
        <v>20</v>
      </c>
      <c r="R438" s="1" t="s">
        <v>20</v>
      </c>
      <c r="S438" s="1" t="s">
        <v>20</v>
      </c>
      <c r="T438" s="1" t="s">
        <v>23</v>
      </c>
      <c r="U438" s="1" t="s">
        <v>72</v>
      </c>
      <c r="V438" s="1" t="s">
        <v>20</v>
      </c>
      <c r="W438" s="1" t="s">
        <v>20</v>
      </c>
      <c r="X438" s="1" t="s">
        <v>20</v>
      </c>
    </row>
    <row r="439" spans="1:24">
      <c r="A439" s="1">
        <v>438</v>
      </c>
      <c r="B439" s="1" t="s">
        <v>1093</v>
      </c>
      <c r="C439" s="11" t="s">
        <v>626</v>
      </c>
      <c r="D439" s="5">
        <v>45408.375</v>
      </c>
      <c r="E439" s="5">
        <v>45408.708333333299</v>
      </c>
      <c r="F439" s="1" t="s">
        <v>673</v>
      </c>
      <c r="G439" s="3">
        <v>0</v>
      </c>
      <c r="H439" s="1" t="s">
        <v>96</v>
      </c>
      <c r="I439" s="1" t="s">
        <v>20</v>
      </c>
      <c r="J439" s="1" t="s">
        <v>20</v>
      </c>
      <c r="K439" s="1" t="s">
        <v>417</v>
      </c>
      <c r="L439" s="1" t="s">
        <v>70</v>
      </c>
      <c r="M439" s="1" t="s">
        <v>417</v>
      </c>
      <c r="N439" s="1" t="s">
        <v>418</v>
      </c>
      <c r="O439" s="1" t="s">
        <v>52</v>
      </c>
      <c r="P439" s="1" t="s">
        <v>20</v>
      </c>
      <c r="Q439" s="1" t="s">
        <v>20</v>
      </c>
      <c r="R439" s="1" t="s">
        <v>20</v>
      </c>
      <c r="S439" s="1" t="s">
        <v>20</v>
      </c>
      <c r="T439" s="1" t="s">
        <v>23</v>
      </c>
      <c r="U439" s="1" t="s">
        <v>72</v>
      </c>
      <c r="V439" s="1" t="s">
        <v>20</v>
      </c>
      <c r="W439" s="1" t="s">
        <v>20</v>
      </c>
      <c r="X439" s="1" t="s">
        <v>20</v>
      </c>
    </row>
    <row r="440" spans="1:24">
      <c r="A440" s="1">
        <v>439</v>
      </c>
      <c r="B440" s="1" t="s">
        <v>1094</v>
      </c>
      <c r="C440" s="11" t="s">
        <v>628</v>
      </c>
      <c r="D440" s="5">
        <v>45411.375</v>
      </c>
      <c r="E440" s="5">
        <v>45412.708333333299</v>
      </c>
      <c r="F440" s="1" t="s">
        <v>673</v>
      </c>
      <c r="G440" s="3">
        <v>0</v>
      </c>
      <c r="H440" s="1" t="s">
        <v>96</v>
      </c>
      <c r="I440" s="1" t="s">
        <v>20</v>
      </c>
      <c r="J440" s="1" t="s">
        <v>20</v>
      </c>
      <c r="K440" s="1" t="s">
        <v>623</v>
      </c>
      <c r="L440" s="1" t="s">
        <v>70</v>
      </c>
      <c r="M440" s="1" t="s">
        <v>623</v>
      </c>
      <c r="N440" s="1" t="s">
        <v>624</v>
      </c>
      <c r="O440" s="1" t="s">
        <v>52</v>
      </c>
      <c r="P440" s="1" t="s">
        <v>20</v>
      </c>
      <c r="Q440" s="1" t="s">
        <v>20</v>
      </c>
      <c r="R440" s="1" t="s">
        <v>20</v>
      </c>
      <c r="S440" s="1" t="s">
        <v>20</v>
      </c>
      <c r="T440" s="1" t="s">
        <v>23</v>
      </c>
      <c r="U440" s="1" t="s">
        <v>72</v>
      </c>
      <c r="V440" s="1" t="s">
        <v>20</v>
      </c>
      <c r="W440" s="1" t="s">
        <v>20</v>
      </c>
      <c r="X440" s="1" t="s">
        <v>20</v>
      </c>
    </row>
    <row r="441" spans="1:24">
      <c r="A441" s="1">
        <v>440</v>
      </c>
      <c r="B441" s="1" t="s">
        <v>1095</v>
      </c>
      <c r="C441" s="11" t="s">
        <v>630</v>
      </c>
      <c r="D441" s="5">
        <v>45413.375</v>
      </c>
      <c r="E441" s="5">
        <v>45420.708333333299</v>
      </c>
      <c r="F441" s="1" t="s">
        <v>673</v>
      </c>
      <c r="G441" s="3">
        <v>0</v>
      </c>
      <c r="H441" s="1" t="s">
        <v>96</v>
      </c>
      <c r="I441" s="1" t="s">
        <v>20</v>
      </c>
      <c r="J441" s="1" t="s">
        <v>20</v>
      </c>
      <c r="K441" s="1" t="s">
        <v>580</v>
      </c>
      <c r="L441" s="1" t="s">
        <v>70</v>
      </c>
      <c r="M441" s="1" t="s">
        <v>580</v>
      </c>
      <c r="N441" s="1" t="s">
        <v>581</v>
      </c>
      <c r="O441" s="1" t="s">
        <v>52</v>
      </c>
      <c r="P441" s="1" t="s">
        <v>20</v>
      </c>
      <c r="Q441" s="1" t="s">
        <v>20</v>
      </c>
      <c r="R441" s="1" t="s">
        <v>20</v>
      </c>
      <c r="S441" s="1" t="s">
        <v>20</v>
      </c>
      <c r="T441" s="1" t="s">
        <v>23</v>
      </c>
      <c r="U441" s="1" t="s">
        <v>72</v>
      </c>
      <c r="V441" s="1" t="s">
        <v>20</v>
      </c>
      <c r="W441" s="1" t="s">
        <v>20</v>
      </c>
      <c r="X441" s="1" t="s">
        <v>20</v>
      </c>
    </row>
    <row r="442" spans="1:24">
      <c r="A442" s="1">
        <v>441</v>
      </c>
      <c r="B442" s="1" t="s">
        <v>1096</v>
      </c>
      <c r="C442" s="11" t="s">
        <v>632</v>
      </c>
      <c r="D442" s="5">
        <v>45421.375</v>
      </c>
      <c r="E442" s="5">
        <v>45453.708333333299</v>
      </c>
      <c r="F442" s="1" t="s">
        <v>673</v>
      </c>
      <c r="G442" s="3">
        <v>0</v>
      </c>
      <c r="H442" s="1" t="s">
        <v>96</v>
      </c>
      <c r="I442" s="1" t="s">
        <v>20</v>
      </c>
      <c r="J442" s="1" t="s">
        <v>20</v>
      </c>
      <c r="K442" s="1" t="s">
        <v>402</v>
      </c>
      <c r="L442" s="1" t="s">
        <v>70</v>
      </c>
      <c r="M442" s="1" t="s">
        <v>402</v>
      </c>
      <c r="N442" s="1" t="s">
        <v>403</v>
      </c>
      <c r="O442" s="1" t="s">
        <v>52</v>
      </c>
      <c r="P442" s="1" t="s">
        <v>20</v>
      </c>
      <c r="Q442" s="1" t="s">
        <v>20</v>
      </c>
      <c r="R442" s="1" t="s">
        <v>20</v>
      </c>
      <c r="S442" s="1" t="s">
        <v>20</v>
      </c>
      <c r="T442" s="1" t="s">
        <v>23</v>
      </c>
      <c r="U442" s="1" t="s">
        <v>72</v>
      </c>
      <c r="V442" s="1" t="s">
        <v>20</v>
      </c>
      <c r="W442" s="1" t="s">
        <v>20</v>
      </c>
      <c r="X442" s="1" t="s">
        <v>20</v>
      </c>
    </row>
    <row r="443" spans="1:24">
      <c r="A443" s="1">
        <v>442</v>
      </c>
      <c r="B443" s="1" t="s">
        <v>1097</v>
      </c>
      <c r="C443" s="11" t="s">
        <v>634</v>
      </c>
      <c r="D443" s="5">
        <v>45454.375</v>
      </c>
      <c r="E443" s="5">
        <v>45455.708333333299</v>
      </c>
      <c r="F443" s="1" t="s">
        <v>673</v>
      </c>
      <c r="G443" s="3">
        <v>0</v>
      </c>
      <c r="H443" s="1" t="s">
        <v>96</v>
      </c>
      <c r="I443" s="1" t="s">
        <v>20</v>
      </c>
      <c r="J443" s="1" t="s">
        <v>20</v>
      </c>
      <c r="K443" s="1" t="s">
        <v>623</v>
      </c>
      <c r="L443" s="1" t="s">
        <v>70</v>
      </c>
      <c r="M443" s="1" t="s">
        <v>623</v>
      </c>
      <c r="N443" s="1" t="s">
        <v>624</v>
      </c>
      <c r="O443" s="1" t="s">
        <v>52</v>
      </c>
      <c r="P443" s="1" t="s">
        <v>20</v>
      </c>
      <c r="Q443" s="1" t="s">
        <v>20</v>
      </c>
      <c r="R443" s="1" t="s">
        <v>20</v>
      </c>
      <c r="S443" s="1" t="s">
        <v>20</v>
      </c>
      <c r="T443" s="1" t="s">
        <v>23</v>
      </c>
      <c r="U443" s="1" t="s">
        <v>72</v>
      </c>
      <c r="V443" s="1" t="s">
        <v>20</v>
      </c>
      <c r="W443" s="1" t="s">
        <v>20</v>
      </c>
      <c r="X443" s="1" t="s">
        <v>20</v>
      </c>
    </row>
    <row r="444" spans="1:24">
      <c r="A444" s="1">
        <v>443</v>
      </c>
      <c r="B444" s="1" t="s">
        <v>1098</v>
      </c>
      <c r="C444" s="11" t="s">
        <v>636</v>
      </c>
      <c r="D444" s="5">
        <v>45456.375</v>
      </c>
      <c r="E444" s="5">
        <v>45457.708333333299</v>
      </c>
      <c r="F444" s="1" t="s">
        <v>673</v>
      </c>
      <c r="G444" s="3">
        <v>0</v>
      </c>
      <c r="H444" s="1" t="s">
        <v>96</v>
      </c>
      <c r="I444" s="1" t="s">
        <v>20</v>
      </c>
      <c r="J444" s="1" t="s">
        <v>20</v>
      </c>
      <c r="K444" s="1" t="s">
        <v>623</v>
      </c>
      <c r="L444" s="1" t="s">
        <v>70</v>
      </c>
      <c r="M444" s="1" t="s">
        <v>623</v>
      </c>
      <c r="N444" s="1" t="s">
        <v>624</v>
      </c>
      <c r="O444" s="1" t="s">
        <v>52</v>
      </c>
      <c r="P444" s="1" t="s">
        <v>20</v>
      </c>
      <c r="Q444" s="1" t="s">
        <v>20</v>
      </c>
      <c r="R444" s="1" t="s">
        <v>20</v>
      </c>
      <c r="S444" s="1" t="s">
        <v>20</v>
      </c>
      <c r="T444" s="1" t="s">
        <v>23</v>
      </c>
      <c r="U444" s="1" t="s">
        <v>72</v>
      </c>
      <c r="V444" s="1" t="s">
        <v>20</v>
      </c>
      <c r="W444" s="1" t="s">
        <v>20</v>
      </c>
      <c r="X444" s="1" t="s">
        <v>20</v>
      </c>
    </row>
    <row r="445" spans="1:24">
      <c r="A445" s="2">
        <v>444</v>
      </c>
      <c r="B445" s="2" t="s">
        <v>1099</v>
      </c>
      <c r="C445" s="10" t="s">
        <v>1100</v>
      </c>
      <c r="D445" s="6">
        <v>45404.375</v>
      </c>
      <c r="E445" s="6">
        <v>45457.708333333299</v>
      </c>
      <c r="F445" s="2" t="s">
        <v>20</v>
      </c>
      <c r="G445" s="4">
        <v>0</v>
      </c>
      <c r="H445" s="2" t="s">
        <v>20</v>
      </c>
      <c r="I445" s="2" t="s">
        <v>20</v>
      </c>
      <c r="J445" s="2" t="s">
        <v>20</v>
      </c>
      <c r="K445" s="2" t="s">
        <v>330</v>
      </c>
      <c r="L445" s="2" t="s">
        <v>70</v>
      </c>
      <c r="M445" s="2" t="s">
        <v>330</v>
      </c>
      <c r="N445" s="2" t="s">
        <v>684</v>
      </c>
      <c r="O445" s="2" t="s">
        <v>52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23</v>
      </c>
      <c r="U445" s="2" t="s">
        <v>20</v>
      </c>
      <c r="V445" s="2" t="s">
        <v>20</v>
      </c>
      <c r="W445" s="2" t="s">
        <v>20</v>
      </c>
      <c r="X445" s="2" t="s">
        <v>20</v>
      </c>
    </row>
    <row r="446" spans="1:24">
      <c r="A446" s="1">
        <v>445</v>
      </c>
      <c r="B446" s="1" t="s">
        <v>1101</v>
      </c>
      <c r="C446" s="11" t="s">
        <v>619</v>
      </c>
      <c r="D446" s="5">
        <v>45404.375</v>
      </c>
      <c r="E446" s="5">
        <v>45405.708333333299</v>
      </c>
      <c r="F446" s="1" t="s">
        <v>620</v>
      </c>
      <c r="G446" s="3">
        <v>0</v>
      </c>
      <c r="H446" s="1" t="s">
        <v>96</v>
      </c>
      <c r="I446" s="1" t="s">
        <v>20</v>
      </c>
      <c r="J446" s="1" t="s">
        <v>20</v>
      </c>
      <c r="K446" s="1" t="s">
        <v>623</v>
      </c>
      <c r="L446" s="1" t="s">
        <v>70</v>
      </c>
      <c r="M446" s="1" t="s">
        <v>623</v>
      </c>
      <c r="N446" s="1" t="s">
        <v>624</v>
      </c>
      <c r="O446" s="1" t="s">
        <v>52</v>
      </c>
      <c r="P446" s="1" t="s">
        <v>20</v>
      </c>
      <c r="Q446" s="1" t="s">
        <v>20</v>
      </c>
      <c r="R446" s="1" t="s">
        <v>20</v>
      </c>
      <c r="S446" s="1" t="s">
        <v>20</v>
      </c>
      <c r="T446" s="1" t="s">
        <v>23</v>
      </c>
      <c r="U446" s="1" t="s">
        <v>72</v>
      </c>
      <c r="V446" s="1" t="s">
        <v>20</v>
      </c>
      <c r="W446" s="1" t="s">
        <v>20</v>
      </c>
      <c r="X446" s="1" t="s">
        <v>20</v>
      </c>
    </row>
    <row r="447" spans="1:24">
      <c r="A447" s="1">
        <v>446</v>
      </c>
      <c r="B447" s="1" t="s">
        <v>1102</v>
      </c>
      <c r="C447" s="11" t="s">
        <v>622</v>
      </c>
      <c r="D447" s="5">
        <v>45406.375</v>
      </c>
      <c r="E447" s="5">
        <v>45407.708333333299</v>
      </c>
      <c r="F447" s="1" t="s">
        <v>620</v>
      </c>
      <c r="G447" s="3">
        <v>0</v>
      </c>
      <c r="H447" s="1" t="s">
        <v>96</v>
      </c>
      <c r="I447" s="1" t="s">
        <v>20</v>
      </c>
      <c r="J447" s="1" t="s">
        <v>20</v>
      </c>
      <c r="K447" s="1" t="s">
        <v>623</v>
      </c>
      <c r="L447" s="1" t="s">
        <v>70</v>
      </c>
      <c r="M447" s="1" t="s">
        <v>623</v>
      </c>
      <c r="N447" s="1" t="s">
        <v>624</v>
      </c>
      <c r="O447" s="1" t="s">
        <v>52</v>
      </c>
      <c r="P447" s="1" t="s">
        <v>20</v>
      </c>
      <c r="Q447" s="1" t="s">
        <v>20</v>
      </c>
      <c r="R447" s="1" t="s">
        <v>20</v>
      </c>
      <c r="S447" s="1" t="s">
        <v>20</v>
      </c>
      <c r="T447" s="1" t="s">
        <v>23</v>
      </c>
      <c r="U447" s="1" t="s">
        <v>72</v>
      </c>
      <c r="V447" s="1" t="s">
        <v>20</v>
      </c>
      <c r="W447" s="1" t="s">
        <v>20</v>
      </c>
      <c r="X447" s="1" t="s">
        <v>20</v>
      </c>
    </row>
    <row r="448" spans="1:24">
      <c r="A448" s="1">
        <v>447</v>
      </c>
      <c r="B448" s="1" t="s">
        <v>1103</v>
      </c>
      <c r="C448" s="11" t="s">
        <v>626</v>
      </c>
      <c r="D448" s="5">
        <v>45408.375</v>
      </c>
      <c r="E448" s="5">
        <v>45408.708333333299</v>
      </c>
      <c r="F448" s="1" t="s">
        <v>620</v>
      </c>
      <c r="G448" s="3">
        <v>0</v>
      </c>
      <c r="H448" s="1" t="s">
        <v>96</v>
      </c>
      <c r="I448" s="1" t="s">
        <v>20</v>
      </c>
      <c r="J448" s="1" t="s">
        <v>20</v>
      </c>
      <c r="K448" s="1" t="s">
        <v>417</v>
      </c>
      <c r="L448" s="1" t="s">
        <v>70</v>
      </c>
      <c r="M448" s="1" t="s">
        <v>417</v>
      </c>
      <c r="N448" s="1" t="s">
        <v>418</v>
      </c>
      <c r="O448" s="1" t="s">
        <v>52</v>
      </c>
      <c r="P448" s="1" t="s">
        <v>20</v>
      </c>
      <c r="Q448" s="1" t="s">
        <v>20</v>
      </c>
      <c r="R448" s="1" t="s">
        <v>20</v>
      </c>
      <c r="S448" s="1" t="s">
        <v>20</v>
      </c>
      <c r="T448" s="1" t="s">
        <v>23</v>
      </c>
      <c r="U448" s="1" t="s">
        <v>72</v>
      </c>
      <c r="V448" s="1" t="s">
        <v>20</v>
      </c>
      <c r="W448" s="1" t="s">
        <v>20</v>
      </c>
      <c r="X448" s="1" t="s">
        <v>20</v>
      </c>
    </row>
    <row r="449" spans="1:24">
      <c r="A449" s="1">
        <v>448</v>
      </c>
      <c r="B449" s="1" t="s">
        <v>1104</v>
      </c>
      <c r="C449" s="11" t="s">
        <v>628</v>
      </c>
      <c r="D449" s="5">
        <v>45411.375</v>
      </c>
      <c r="E449" s="5">
        <v>45412.708333333299</v>
      </c>
      <c r="F449" s="1" t="s">
        <v>620</v>
      </c>
      <c r="G449" s="3">
        <v>0</v>
      </c>
      <c r="H449" s="1" t="s">
        <v>96</v>
      </c>
      <c r="I449" s="1" t="s">
        <v>20</v>
      </c>
      <c r="J449" s="1" t="s">
        <v>20</v>
      </c>
      <c r="K449" s="1" t="s">
        <v>623</v>
      </c>
      <c r="L449" s="1" t="s">
        <v>70</v>
      </c>
      <c r="M449" s="1" t="s">
        <v>623</v>
      </c>
      <c r="N449" s="1" t="s">
        <v>624</v>
      </c>
      <c r="O449" s="1" t="s">
        <v>52</v>
      </c>
      <c r="P449" s="1" t="s">
        <v>20</v>
      </c>
      <c r="Q449" s="1" t="s">
        <v>20</v>
      </c>
      <c r="R449" s="1" t="s">
        <v>20</v>
      </c>
      <c r="S449" s="1" t="s">
        <v>20</v>
      </c>
      <c r="T449" s="1" t="s">
        <v>23</v>
      </c>
      <c r="U449" s="1" t="s">
        <v>72</v>
      </c>
      <c r="V449" s="1" t="s">
        <v>20</v>
      </c>
      <c r="W449" s="1" t="s">
        <v>20</v>
      </c>
      <c r="X449" s="1" t="s">
        <v>20</v>
      </c>
    </row>
    <row r="450" spans="1:24">
      <c r="A450" s="1">
        <v>449</v>
      </c>
      <c r="B450" s="1" t="s">
        <v>1105</v>
      </c>
      <c r="C450" s="11" t="s">
        <v>630</v>
      </c>
      <c r="D450" s="5">
        <v>45413.375</v>
      </c>
      <c r="E450" s="5">
        <v>45420.708333333299</v>
      </c>
      <c r="F450" s="1" t="s">
        <v>620</v>
      </c>
      <c r="G450" s="3">
        <v>0</v>
      </c>
      <c r="H450" s="1" t="s">
        <v>96</v>
      </c>
      <c r="I450" s="1" t="s">
        <v>20</v>
      </c>
      <c r="J450" s="1" t="s">
        <v>20</v>
      </c>
      <c r="K450" s="1" t="s">
        <v>580</v>
      </c>
      <c r="L450" s="1" t="s">
        <v>70</v>
      </c>
      <c r="M450" s="1" t="s">
        <v>580</v>
      </c>
      <c r="N450" s="1" t="s">
        <v>581</v>
      </c>
      <c r="O450" s="1" t="s">
        <v>52</v>
      </c>
      <c r="P450" s="1" t="s">
        <v>20</v>
      </c>
      <c r="Q450" s="1" t="s">
        <v>20</v>
      </c>
      <c r="R450" s="1" t="s">
        <v>20</v>
      </c>
      <c r="S450" s="1" t="s">
        <v>20</v>
      </c>
      <c r="T450" s="1" t="s">
        <v>23</v>
      </c>
      <c r="U450" s="1" t="s">
        <v>72</v>
      </c>
      <c r="V450" s="1" t="s">
        <v>20</v>
      </c>
      <c r="W450" s="1" t="s">
        <v>20</v>
      </c>
      <c r="X450" s="1" t="s">
        <v>20</v>
      </c>
    </row>
    <row r="451" spans="1:24">
      <c r="A451" s="1">
        <v>450</v>
      </c>
      <c r="B451" s="1" t="s">
        <v>1106</v>
      </c>
      <c r="C451" s="11" t="s">
        <v>632</v>
      </c>
      <c r="D451" s="5">
        <v>45421.375</v>
      </c>
      <c r="E451" s="5">
        <v>45453.708333333299</v>
      </c>
      <c r="F451" s="1" t="s">
        <v>620</v>
      </c>
      <c r="G451" s="3">
        <v>0</v>
      </c>
      <c r="H451" s="1" t="s">
        <v>96</v>
      </c>
      <c r="I451" s="1" t="s">
        <v>20</v>
      </c>
      <c r="J451" s="1" t="s">
        <v>20</v>
      </c>
      <c r="K451" s="1" t="s">
        <v>402</v>
      </c>
      <c r="L451" s="1" t="s">
        <v>70</v>
      </c>
      <c r="M451" s="1" t="s">
        <v>402</v>
      </c>
      <c r="N451" s="1" t="s">
        <v>403</v>
      </c>
      <c r="O451" s="1" t="s">
        <v>52</v>
      </c>
      <c r="P451" s="1" t="s">
        <v>20</v>
      </c>
      <c r="Q451" s="1" t="s">
        <v>20</v>
      </c>
      <c r="R451" s="1" t="s">
        <v>20</v>
      </c>
      <c r="S451" s="1" t="s">
        <v>20</v>
      </c>
      <c r="T451" s="1" t="s">
        <v>23</v>
      </c>
      <c r="U451" s="1" t="s">
        <v>72</v>
      </c>
      <c r="V451" s="1" t="s">
        <v>20</v>
      </c>
      <c r="W451" s="1" t="s">
        <v>20</v>
      </c>
      <c r="X451" s="1" t="s">
        <v>20</v>
      </c>
    </row>
    <row r="452" spans="1:24">
      <c r="A452" s="1">
        <v>451</v>
      </c>
      <c r="B452" s="1" t="s">
        <v>1107</v>
      </c>
      <c r="C452" s="11" t="s">
        <v>634</v>
      </c>
      <c r="D452" s="5">
        <v>45454.375</v>
      </c>
      <c r="E452" s="5">
        <v>45455.708333333299</v>
      </c>
      <c r="F452" s="1" t="s">
        <v>620</v>
      </c>
      <c r="G452" s="3">
        <v>0</v>
      </c>
      <c r="H452" s="1" t="s">
        <v>96</v>
      </c>
      <c r="I452" s="1" t="s">
        <v>20</v>
      </c>
      <c r="J452" s="1" t="s">
        <v>20</v>
      </c>
      <c r="K452" s="1" t="s">
        <v>623</v>
      </c>
      <c r="L452" s="1" t="s">
        <v>70</v>
      </c>
      <c r="M452" s="1" t="s">
        <v>623</v>
      </c>
      <c r="N452" s="1" t="s">
        <v>624</v>
      </c>
      <c r="O452" s="1" t="s">
        <v>52</v>
      </c>
      <c r="P452" s="1" t="s">
        <v>20</v>
      </c>
      <c r="Q452" s="1" t="s">
        <v>20</v>
      </c>
      <c r="R452" s="1" t="s">
        <v>20</v>
      </c>
      <c r="S452" s="1" t="s">
        <v>20</v>
      </c>
      <c r="T452" s="1" t="s">
        <v>23</v>
      </c>
      <c r="U452" s="1" t="s">
        <v>72</v>
      </c>
      <c r="V452" s="1" t="s">
        <v>20</v>
      </c>
      <c r="W452" s="1" t="s">
        <v>20</v>
      </c>
      <c r="X452" s="1" t="s">
        <v>20</v>
      </c>
    </row>
    <row r="453" spans="1:24">
      <c r="A453" s="1">
        <v>452</v>
      </c>
      <c r="B453" s="1" t="s">
        <v>1108</v>
      </c>
      <c r="C453" s="11" t="s">
        <v>636</v>
      </c>
      <c r="D453" s="5">
        <v>45456.375</v>
      </c>
      <c r="E453" s="5">
        <v>45457.708333333299</v>
      </c>
      <c r="F453" s="1" t="s">
        <v>620</v>
      </c>
      <c r="G453" s="3">
        <v>0</v>
      </c>
      <c r="H453" s="1" t="s">
        <v>96</v>
      </c>
      <c r="I453" s="1" t="s">
        <v>20</v>
      </c>
      <c r="J453" s="1" t="s">
        <v>20</v>
      </c>
      <c r="K453" s="1" t="s">
        <v>623</v>
      </c>
      <c r="L453" s="1" t="s">
        <v>70</v>
      </c>
      <c r="M453" s="1" t="s">
        <v>623</v>
      </c>
      <c r="N453" s="1" t="s">
        <v>624</v>
      </c>
      <c r="O453" s="1" t="s">
        <v>52</v>
      </c>
      <c r="P453" s="1" t="s">
        <v>20</v>
      </c>
      <c r="Q453" s="1" t="s">
        <v>20</v>
      </c>
      <c r="R453" s="1" t="s">
        <v>20</v>
      </c>
      <c r="S453" s="1" t="s">
        <v>20</v>
      </c>
      <c r="T453" s="1" t="s">
        <v>23</v>
      </c>
      <c r="U453" s="1" t="s">
        <v>72</v>
      </c>
      <c r="V453" s="1" t="s">
        <v>20</v>
      </c>
      <c r="W453" s="1" t="s">
        <v>20</v>
      </c>
      <c r="X453" s="1" t="s">
        <v>20</v>
      </c>
    </row>
    <row r="454" spans="1:24">
      <c r="A454" s="2">
        <v>453</v>
      </c>
      <c r="B454" s="2" t="s">
        <v>1109</v>
      </c>
      <c r="C454" s="8" t="s">
        <v>1110</v>
      </c>
      <c r="D454" s="6">
        <v>45300.375</v>
      </c>
      <c r="E454" s="6">
        <v>45315.708333333299</v>
      </c>
      <c r="F454" s="2" t="s">
        <v>20</v>
      </c>
      <c r="G454" s="4">
        <v>0.31</v>
      </c>
      <c r="H454" s="2" t="s">
        <v>20</v>
      </c>
      <c r="I454" s="2" t="s">
        <v>20</v>
      </c>
      <c r="J454" s="2" t="s">
        <v>20</v>
      </c>
      <c r="K454" s="2" t="s">
        <v>1111</v>
      </c>
      <c r="L454" s="2" t="s">
        <v>1112</v>
      </c>
      <c r="M454" s="2" t="s">
        <v>211</v>
      </c>
      <c r="N454" s="2" t="s">
        <v>256</v>
      </c>
      <c r="O454" s="2" t="s">
        <v>52</v>
      </c>
      <c r="P454" s="2" t="s">
        <v>20</v>
      </c>
      <c r="Q454" s="2" t="s">
        <v>20</v>
      </c>
      <c r="R454" s="2" t="s">
        <v>20</v>
      </c>
      <c r="S454" s="2" t="s">
        <v>1026</v>
      </c>
      <c r="T454" s="2" t="s">
        <v>530</v>
      </c>
      <c r="U454" s="2" t="s">
        <v>20</v>
      </c>
      <c r="V454" s="2" t="s">
        <v>20</v>
      </c>
      <c r="W454" s="2" t="s">
        <v>20</v>
      </c>
      <c r="X454" s="2" t="s">
        <v>20</v>
      </c>
    </row>
    <row r="455" spans="1:24">
      <c r="A455" s="2">
        <v>454</v>
      </c>
      <c r="B455" s="2" t="s">
        <v>1113</v>
      </c>
      <c r="C455" s="10" t="s">
        <v>1114</v>
      </c>
      <c r="D455" s="6">
        <v>45300.375</v>
      </c>
      <c r="E455" s="6">
        <v>45306.708333333299</v>
      </c>
      <c r="F455" s="2" t="s">
        <v>20</v>
      </c>
      <c r="G455" s="4">
        <v>1</v>
      </c>
      <c r="H455" s="2" t="s">
        <v>20</v>
      </c>
      <c r="I455" s="2" t="s">
        <v>20</v>
      </c>
      <c r="J455" s="2" t="s">
        <v>20</v>
      </c>
      <c r="K455" s="2" t="s">
        <v>1112</v>
      </c>
      <c r="L455" s="2" t="s">
        <v>1112</v>
      </c>
      <c r="M455" s="2" t="s">
        <v>70</v>
      </c>
      <c r="N455" s="2" t="s">
        <v>150</v>
      </c>
      <c r="O455" s="2" t="s">
        <v>52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23</v>
      </c>
      <c r="U455" s="2" t="s">
        <v>20</v>
      </c>
      <c r="V455" s="2" t="s">
        <v>20</v>
      </c>
      <c r="W455" s="2" t="s">
        <v>20</v>
      </c>
      <c r="X455" s="2" t="s">
        <v>20</v>
      </c>
    </row>
    <row r="456" spans="1:24">
      <c r="A456" s="2">
        <v>455</v>
      </c>
      <c r="B456" s="2" t="s">
        <v>1115</v>
      </c>
      <c r="C456" s="12" t="s">
        <v>1116</v>
      </c>
      <c r="D456" s="6">
        <v>45300.375</v>
      </c>
      <c r="E456" s="6">
        <v>45301.708333333299</v>
      </c>
      <c r="F456" s="2" t="s">
        <v>20</v>
      </c>
      <c r="G456" s="4">
        <v>1</v>
      </c>
      <c r="H456" s="2" t="s">
        <v>20</v>
      </c>
      <c r="I456" s="2" t="s">
        <v>20</v>
      </c>
      <c r="J456" s="2" t="s">
        <v>20</v>
      </c>
      <c r="K456" s="2" t="s">
        <v>432</v>
      </c>
      <c r="L456" s="2" t="s">
        <v>432</v>
      </c>
      <c r="M456" s="2" t="s">
        <v>70</v>
      </c>
      <c r="N456" s="2" t="s">
        <v>624</v>
      </c>
      <c r="O456" s="2" t="s">
        <v>52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23</v>
      </c>
      <c r="U456" s="2" t="s">
        <v>20</v>
      </c>
      <c r="V456" s="2" t="s">
        <v>20</v>
      </c>
      <c r="W456" s="2" t="s">
        <v>20</v>
      </c>
      <c r="X456" s="2" t="s">
        <v>20</v>
      </c>
    </row>
    <row r="457" spans="1:24">
      <c r="A457" s="1">
        <v>456</v>
      </c>
      <c r="B457" s="1" t="s">
        <v>1117</v>
      </c>
      <c r="C457" s="13" t="s">
        <v>1118</v>
      </c>
      <c r="D457" s="5">
        <v>45300.375</v>
      </c>
      <c r="E457" s="5">
        <v>45301.708333333299</v>
      </c>
      <c r="F457" s="1" t="s">
        <v>1119</v>
      </c>
      <c r="G457" s="3">
        <v>1</v>
      </c>
      <c r="H457" s="1" t="s">
        <v>96</v>
      </c>
      <c r="I457" s="1" t="s">
        <v>20</v>
      </c>
      <c r="J457" s="1" t="s">
        <v>20</v>
      </c>
      <c r="K457" s="1" t="s">
        <v>623</v>
      </c>
      <c r="L457" s="1" t="s">
        <v>623</v>
      </c>
      <c r="M457" s="1" t="s">
        <v>70</v>
      </c>
      <c r="N457" s="1" t="s">
        <v>624</v>
      </c>
      <c r="O457" s="1" t="s">
        <v>52</v>
      </c>
      <c r="P457" s="1" t="s">
        <v>20</v>
      </c>
      <c r="Q457" s="1" t="s">
        <v>20</v>
      </c>
      <c r="R457" s="1" t="s">
        <v>20</v>
      </c>
      <c r="S457" s="1" t="s">
        <v>20</v>
      </c>
      <c r="T457" s="1" t="s">
        <v>23</v>
      </c>
      <c r="U457" s="1" t="s">
        <v>72</v>
      </c>
      <c r="V457" s="1" t="s">
        <v>20</v>
      </c>
      <c r="W457" s="1" t="s">
        <v>20</v>
      </c>
      <c r="X457" s="1" t="s">
        <v>20</v>
      </c>
    </row>
    <row r="458" spans="1:24">
      <c r="A458" s="1">
        <v>457</v>
      </c>
      <c r="B458" s="1" t="s">
        <v>1120</v>
      </c>
      <c r="C458" s="13" t="s">
        <v>1121</v>
      </c>
      <c r="D458" s="5">
        <v>45300.375</v>
      </c>
      <c r="E458" s="5">
        <v>45301.708333333299</v>
      </c>
      <c r="F458" s="1" t="s">
        <v>1119</v>
      </c>
      <c r="G458" s="3">
        <v>1</v>
      </c>
      <c r="H458" s="1" t="s">
        <v>96</v>
      </c>
      <c r="I458" s="1" t="s">
        <v>20</v>
      </c>
      <c r="J458" s="1" t="s">
        <v>20</v>
      </c>
      <c r="K458" s="1" t="s">
        <v>623</v>
      </c>
      <c r="L458" s="1" t="s">
        <v>623</v>
      </c>
      <c r="M458" s="1" t="s">
        <v>70</v>
      </c>
      <c r="N458" s="1" t="s">
        <v>624</v>
      </c>
      <c r="O458" s="1" t="s">
        <v>52</v>
      </c>
      <c r="P458" s="1" t="s">
        <v>20</v>
      </c>
      <c r="Q458" s="1" t="s">
        <v>20</v>
      </c>
      <c r="R458" s="1" t="s">
        <v>20</v>
      </c>
      <c r="S458" s="1" t="s">
        <v>20</v>
      </c>
      <c r="T458" s="1" t="s">
        <v>23</v>
      </c>
      <c r="U458" s="1" t="s">
        <v>72</v>
      </c>
      <c r="V458" s="1" t="s">
        <v>20</v>
      </c>
      <c r="W458" s="1" t="s">
        <v>20</v>
      </c>
      <c r="X458" s="1" t="s">
        <v>20</v>
      </c>
    </row>
    <row r="459" spans="1:24">
      <c r="A459" s="1">
        <v>458</v>
      </c>
      <c r="B459" s="1" t="s">
        <v>1122</v>
      </c>
      <c r="C459" s="11" t="s">
        <v>1123</v>
      </c>
      <c r="D459" s="5">
        <v>45300.375</v>
      </c>
      <c r="E459" s="5">
        <v>45306.708333333299</v>
      </c>
      <c r="F459" s="1" t="s">
        <v>1119</v>
      </c>
      <c r="G459" s="3">
        <v>1</v>
      </c>
      <c r="H459" s="1" t="s">
        <v>96</v>
      </c>
      <c r="I459" s="1" t="s">
        <v>20</v>
      </c>
      <c r="J459" s="1" t="s">
        <v>20</v>
      </c>
      <c r="K459" s="1" t="s">
        <v>149</v>
      </c>
      <c r="L459" s="1" t="s">
        <v>149</v>
      </c>
      <c r="M459" s="1" t="s">
        <v>70</v>
      </c>
      <c r="N459" s="1" t="s">
        <v>150</v>
      </c>
      <c r="O459" s="1" t="s">
        <v>52</v>
      </c>
      <c r="P459" s="1" t="s">
        <v>20</v>
      </c>
      <c r="Q459" s="1" t="s">
        <v>20</v>
      </c>
      <c r="R459" s="1" t="s">
        <v>20</v>
      </c>
      <c r="S459" s="1" t="s">
        <v>20</v>
      </c>
      <c r="T459" s="1" t="s">
        <v>23</v>
      </c>
      <c r="U459" s="1" t="s">
        <v>72</v>
      </c>
      <c r="V459" s="1" t="s">
        <v>20</v>
      </c>
      <c r="W459" s="1" t="s">
        <v>20</v>
      </c>
      <c r="X459" s="1" t="s">
        <v>20</v>
      </c>
    </row>
    <row r="460" spans="1:24">
      <c r="A460" s="1">
        <v>459</v>
      </c>
      <c r="B460" s="1" t="s">
        <v>1124</v>
      </c>
      <c r="C460" s="11" t="s">
        <v>1125</v>
      </c>
      <c r="D460" s="5">
        <v>45300.375</v>
      </c>
      <c r="E460" s="5">
        <v>45306.708333333299</v>
      </c>
      <c r="F460" s="1" t="s">
        <v>1119</v>
      </c>
      <c r="G460" s="3">
        <v>1</v>
      </c>
      <c r="H460" s="1" t="s">
        <v>96</v>
      </c>
      <c r="I460" s="1" t="s">
        <v>20</v>
      </c>
      <c r="J460" s="1" t="s">
        <v>20</v>
      </c>
      <c r="K460" s="1" t="s">
        <v>149</v>
      </c>
      <c r="L460" s="1" t="s">
        <v>149</v>
      </c>
      <c r="M460" s="1" t="s">
        <v>70</v>
      </c>
      <c r="N460" s="1" t="s">
        <v>150</v>
      </c>
      <c r="O460" s="1" t="s">
        <v>52</v>
      </c>
      <c r="P460" s="1" t="s">
        <v>20</v>
      </c>
      <c r="Q460" s="1" t="s">
        <v>20</v>
      </c>
      <c r="R460" s="1" t="s">
        <v>20</v>
      </c>
      <c r="S460" s="1" t="s">
        <v>20</v>
      </c>
      <c r="T460" s="1" t="s">
        <v>23</v>
      </c>
      <c r="U460" s="1" t="s">
        <v>72</v>
      </c>
      <c r="V460" s="1" t="s">
        <v>20</v>
      </c>
      <c r="W460" s="1" t="s">
        <v>20</v>
      </c>
      <c r="X460" s="1" t="s">
        <v>20</v>
      </c>
    </row>
    <row r="461" spans="1:24">
      <c r="A461" s="1">
        <v>460</v>
      </c>
      <c r="B461" s="1" t="s">
        <v>1126</v>
      </c>
      <c r="C461" s="11" t="s">
        <v>1127</v>
      </c>
      <c r="D461" s="5">
        <v>45300.375</v>
      </c>
      <c r="E461" s="5">
        <v>45306.708333333299</v>
      </c>
      <c r="F461" s="1" t="s">
        <v>1119</v>
      </c>
      <c r="G461" s="3">
        <v>1</v>
      </c>
      <c r="H461" s="1" t="s">
        <v>96</v>
      </c>
      <c r="I461" s="1" t="s">
        <v>20</v>
      </c>
      <c r="J461" s="1" t="s">
        <v>20</v>
      </c>
      <c r="K461" s="1" t="s">
        <v>149</v>
      </c>
      <c r="L461" s="1" t="s">
        <v>149</v>
      </c>
      <c r="M461" s="1" t="s">
        <v>70</v>
      </c>
      <c r="N461" s="1" t="s">
        <v>150</v>
      </c>
      <c r="O461" s="1" t="s">
        <v>52</v>
      </c>
      <c r="P461" s="1" t="s">
        <v>20</v>
      </c>
      <c r="Q461" s="1" t="s">
        <v>20</v>
      </c>
      <c r="R461" s="1" t="s">
        <v>20</v>
      </c>
      <c r="S461" s="1" t="s">
        <v>20</v>
      </c>
      <c r="T461" s="1" t="s">
        <v>23</v>
      </c>
      <c r="U461" s="1" t="s">
        <v>72</v>
      </c>
      <c r="V461" s="1" t="s">
        <v>20</v>
      </c>
      <c r="W461" s="1" t="s">
        <v>20</v>
      </c>
      <c r="X461" s="1" t="s">
        <v>20</v>
      </c>
    </row>
    <row r="462" spans="1:24">
      <c r="A462" s="2">
        <v>461</v>
      </c>
      <c r="B462" s="2" t="s">
        <v>1128</v>
      </c>
      <c r="C462" s="10" t="s">
        <v>1129</v>
      </c>
      <c r="D462" s="6">
        <v>45307.375</v>
      </c>
      <c r="E462" s="6">
        <v>45315.708333333299</v>
      </c>
      <c r="F462" s="2" t="s">
        <v>20</v>
      </c>
      <c r="G462" s="4">
        <v>0</v>
      </c>
      <c r="H462" s="2" t="s">
        <v>20</v>
      </c>
      <c r="I462" s="2" t="s">
        <v>20</v>
      </c>
      <c r="J462" s="2" t="s">
        <v>20</v>
      </c>
      <c r="K462" s="2" t="s">
        <v>211</v>
      </c>
      <c r="L462" s="2" t="s">
        <v>70</v>
      </c>
      <c r="M462" s="2" t="s">
        <v>211</v>
      </c>
      <c r="N462" s="2" t="s">
        <v>426</v>
      </c>
      <c r="O462" s="2" t="s">
        <v>52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23</v>
      </c>
      <c r="U462" s="2" t="s">
        <v>20</v>
      </c>
      <c r="V462" s="2" t="s">
        <v>20</v>
      </c>
      <c r="W462" s="2" t="s">
        <v>20</v>
      </c>
      <c r="X462" s="2" t="s">
        <v>20</v>
      </c>
    </row>
    <row r="463" spans="1:24">
      <c r="A463" s="1">
        <v>462</v>
      </c>
      <c r="B463" s="1" t="s">
        <v>1130</v>
      </c>
      <c r="C463" s="11" t="s">
        <v>1131</v>
      </c>
      <c r="D463" s="5">
        <v>45307.375</v>
      </c>
      <c r="E463" s="5">
        <v>45315.708333333299</v>
      </c>
      <c r="F463" s="1" t="s">
        <v>1119</v>
      </c>
      <c r="G463" s="3">
        <v>0</v>
      </c>
      <c r="H463" s="1" t="s">
        <v>96</v>
      </c>
      <c r="I463" s="1" t="s">
        <v>20</v>
      </c>
      <c r="J463" s="1" t="s">
        <v>20</v>
      </c>
      <c r="K463" s="1" t="s">
        <v>425</v>
      </c>
      <c r="L463" s="1" t="s">
        <v>70</v>
      </c>
      <c r="M463" s="1" t="s">
        <v>425</v>
      </c>
      <c r="N463" s="1" t="s">
        <v>426</v>
      </c>
      <c r="O463" s="1" t="s">
        <v>52</v>
      </c>
      <c r="P463" s="1" t="s">
        <v>20</v>
      </c>
      <c r="Q463" s="1" t="s">
        <v>20</v>
      </c>
      <c r="R463" s="1" t="s">
        <v>20</v>
      </c>
      <c r="S463" s="1" t="s">
        <v>20</v>
      </c>
      <c r="T463" s="1" t="s">
        <v>23</v>
      </c>
      <c r="U463" s="1" t="s">
        <v>72</v>
      </c>
      <c r="V463" s="1" t="s">
        <v>20</v>
      </c>
      <c r="W463" s="1" t="s">
        <v>20</v>
      </c>
      <c r="X463" s="1" t="s">
        <v>20</v>
      </c>
    </row>
    <row r="464" spans="1:24">
      <c r="A464" s="1">
        <v>463</v>
      </c>
      <c r="B464" s="1" t="s">
        <v>1132</v>
      </c>
      <c r="C464" s="11" t="s">
        <v>1133</v>
      </c>
      <c r="D464" s="5">
        <v>45307.375</v>
      </c>
      <c r="E464" s="5">
        <v>45315.708333333299</v>
      </c>
      <c r="F464" s="1" t="s">
        <v>1119</v>
      </c>
      <c r="G464" s="3">
        <v>0</v>
      </c>
      <c r="H464" s="1" t="s">
        <v>96</v>
      </c>
      <c r="I464" s="1" t="s">
        <v>20</v>
      </c>
      <c r="J464" s="1" t="s">
        <v>20</v>
      </c>
      <c r="K464" s="1" t="s">
        <v>425</v>
      </c>
      <c r="L464" s="1" t="s">
        <v>70</v>
      </c>
      <c r="M464" s="1" t="s">
        <v>425</v>
      </c>
      <c r="N464" s="1" t="s">
        <v>426</v>
      </c>
      <c r="O464" s="1" t="s">
        <v>52</v>
      </c>
      <c r="P464" s="1" t="s">
        <v>20</v>
      </c>
      <c r="Q464" s="1" t="s">
        <v>20</v>
      </c>
      <c r="R464" s="1" t="s">
        <v>20</v>
      </c>
      <c r="S464" s="1" t="s">
        <v>20</v>
      </c>
      <c r="T464" s="1" t="s">
        <v>23</v>
      </c>
      <c r="U464" s="1" t="s">
        <v>72</v>
      </c>
      <c r="V464" s="1" t="s">
        <v>20</v>
      </c>
      <c r="W464" s="1" t="s">
        <v>20</v>
      </c>
      <c r="X464" s="1" t="s">
        <v>20</v>
      </c>
    </row>
    <row r="465" spans="1:24">
      <c r="A465" s="1">
        <v>464</v>
      </c>
      <c r="B465" s="1" t="s">
        <v>1134</v>
      </c>
      <c r="C465" s="11" t="s">
        <v>1135</v>
      </c>
      <c r="D465" s="5">
        <v>45307.375</v>
      </c>
      <c r="E465" s="5">
        <v>45315.708333333299</v>
      </c>
      <c r="F465" s="1" t="s">
        <v>1119</v>
      </c>
      <c r="G465" s="3">
        <v>0</v>
      </c>
      <c r="H465" s="1" t="s">
        <v>96</v>
      </c>
      <c r="I465" s="1" t="s">
        <v>20</v>
      </c>
      <c r="J465" s="1" t="s">
        <v>20</v>
      </c>
      <c r="K465" s="1" t="s">
        <v>425</v>
      </c>
      <c r="L465" s="1" t="s">
        <v>70</v>
      </c>
      <c r="M465" s="1" t="s">
        <v>425</v>
      </c>
      <c r="N465" s="1" t="s">
        <v>426</v>
      </c>
      <c r="O465" s="1" t="s">
        <v>52</v>
      </c>
      <c r="P465" s="1" t="s">
        <v>20</v>
      </c>
      <c r="Q465" s="1" t="s">
        <v>20</v>
      </c>
      <c r="R465" s="1" t="s">
        <v>20</v>
      </c>
      <c r="S465" s="1" t="s">
        <v>20</v>
      </c>
      <c r="T465" s="1" t="s">
        <v>23</v>
      </c>
      <c r="U465" s="1" t="s">
        <v>72</v>
      </c>
      <c r="V465" s="1" t="s">
        <v>20</v>
      </c>
      <c r="W465" s="1" t="s">
        <v>20</v>
      </c>
      <c r="X465" s="1" t="s">
        <v>20</v>
      </c>
    </row>
    <row r="466" spans="1:24">
      <c r="A466" s="1">
        <v>465</v>
      </c>
      <c r="B466" s="1" t="s">
        <v>1136</v>
      </c>
      <c r="C466" s="11" t="s">
        <v>1123</v>
      </c>
      <c r="D466" s="5">
        <v>45307.375</v>
      </c>
      <c r="E466" s="5">
        <v>45315.708333333299</v>
      </c>
      <c r="F466" s="1" t="s">
        <v>1119</v>
      </c>
      <c r="G466" s="3">
        <v>0</v>
      </c>
      <c r="H466" s="1" t="s">
        <v>96</v>
      </c>
      <c r="I466" s="1" t="s">
        <v>20</v>
      </c>
      <c r="J466" s="1" t="s">
        <v>20</v>
      </c>
      <c r="K466" s="1" t="s">
        <v>425</v>
      </c>
      <c r="L466" s="1" t="s">
        <v>70</v>
      </c>
      <c r="M466" s="1" t="s">
        <v>425</v>
      </c>
      <c r="N466" s="1" t="s">
        <v>426</v>
      </c>
      <c r="O466" s="1" t="s">
        <v>52</v>
      </c>
      <c r="P466" s="1" t="s">
        <v>20</v>
      </c>
      <c r="Q466" s="1" t="s">
        <v>20</v>
      </c>
      <c r="R466" s="1" t="s">
        <v>20</v>
      </c>
      <c r="S466" s="1" t="s">
        <v>20</v>
      </c>
      <c r="T466" s="1" t="s">
        <v>23</v>
      </c>
      <c r="U466" s="1" t="s">
        <v>72</v>
      </c>
      <c r="V466" s="1" t="s">
        <v>20</v>
      </c>
      <c r="W466" s="1" t="s">
        <v>20</v>
      </c>
      <c r="X466" s="1" t="s">
        <v>20</v>
      </c>
    </row>
    <row r="467" spans="1:24">
      <c r="A467" s="1">
        <v>466</v>
      </c>
      <c r="B467" s="1" t="s">
        <v>1137</v>
      </c>
      <c r="C467" s="11" t="s">
        <v>1125</v>
      </c>
      <c r="D467" s="5">
        <v>45307.375</v>
      </c>
      <c r="E467" s="5">
        <v>45315.708333333299</v>
      </c>
      <c r="F467" s="1" t="s">
        <v>1119</v>
      </c>
      <c r="G467" s="3">
        <v>0</v>
      </c>
      <c r="H467" s="1" t="s">
        <v>96</v>
      </c>
      <c r="I467" s="1" t="s">
        <v>20</v>
      </c>
      <c r="J467" s="1" t="s">
        <v>20</v>
      </c>
      <c r="K467" s="1" t="s">
        <v>425</v>
      </c>
      <c r="L467" s="1" t="s">
        <v>70</v>
      </c>
      <c r="M467" s="1" t="s">
        <v>425</v>
      </c>
      <c r="N467" s="1" t="s">
        <v>426</v>
      </c>
      <c r="O467" s="1" t="s">
        <v>52</v>
      </c>
      <c r="P467" s="1" t="s">
        <v>20</v>
      </c>
      <c r="Q467" s="1" t="s">
        <v>20</v>
      </c>
      <c r="R467" s="1" t="s">
        <v>20</v>
      </c>
      <c r="S467" s="1" t="s">
        <v>20</v>
      </c>
      <c r="T467" s="1" t="s">
        <v>23</v>
      </c>
      <c r="U467" s="1" t="s">
        <v>72</v>
      </c>
      <c r="V467" s="1" t="s">
        <v>20</v>
      </c>
      <c r="W467" s="1" t="s">
        <v>20</v>
      </c>
      <c r="X467" s="1" t="s">
        <v>20</v>
      </c>
    </row>
    <row r="468" spans="1:24">
      <c r="A468" s="1">
        <v>467</v>
      </c>
      <c r="B468" s="1" t="s">
        <v>1138</v>
      </c>
      <c r="C468" s="11" t="s">
        <v>1139</v>
      </c>
      <c r="D468" s="5">
        <v>45307.375</v>
      </c>
      <c r="E468" s="5">
        <v>45315.708333333299</v>
      </c>
      <c r="F468" s="1" t="s">
        <v>1119</v>
      </c>
      <c r="G468" s="3">
        <v>0</v>
      </c>
      <c r="H468" s="1" t="s">
        <v>96</v>
      </c>
      <c r="I468" s="1" t="s">
        <v>20</v>
      </c>
      <c r="J468" s="1" t="s">
        <v>20</v>
      </c>
      <c r="K468" s="1" t="s">
        <v>425</v>
      </c>
      <c r="L468" s="1" t="s">
        <v>70</v>
      </c>
      <c r="M468" s="1" t="s">
        <v>425</v>
      </c>
      <c r="N468" s="1" t="s">
        <v>426</v>
      </c>
      <c r="O468" s="1" t="s">
        <v>52</v>
      </c>
      <c r="P468" s="1" t="s">
        <v>20</v>
      </c>
      <c r="Q468" s="1" t="s">
        <v>20</v>
      </c>
      <c r="R468" s="1" t="s">
        <v>20</v>
      </c>
      <c r="S468" s="1" t="s">
        <v>20</v>
      </c>
      <c r="T468" s="1" t="s">
        <v>23</v>
      </c>
      <c r="U468" s="1" t="s">
        <v>72</v>
      </c>
      <c r="V468" s="1" t="s">
        <v>20</v>
      </c>
      <c r="W468" s="1" t="s">
        <v>20</v>
      </c>
      <c r="X468" s="1" t="s">
        <v>20</v>
      </c>
    </row>
    <row r="469" spans="1:24">
      <c r="A469" s="2">
        <v>468</v>
      </c>
      <c r="B469" s="2" t="s">
        <v>1140</v>
      </c>
      <c r="C469" s="2" t="s">
        <v>1141</v>
      </c>
      <c r="D469" s="6">
        <v>45005.375</v>
      </c>
      <c r="E469" s="6">
        <v>45457.708333333299</v>
      </c>
      <c r="F469" s="2" t="s">
        <v>20</v>
      </c>
      <c r="G469" s="4">
        <v>0.41</v>
      </c>
      <c r="H469" s="2" t="s">
        <v>20</v>
      </c>
      <c r="I469" s="2" t="s">
        <v>20</v>
      </c>
      <c r="J469" s="2" t="s">
        <v>20</v>
      </c>
      <c r="K469" s="2" t="s">
        <v>1142</v>
      </c>
      <c r="L469" s="2" t="s">
        <v>1143</v>
      </c>
      <c r="M469" s="2" t="s">
        <v>1144</v>
      </c>
      <c r="N469" s="2" t="s">
        <v>929</v>
      </c>
      <c r="O469" s="2" t="s">
        <v>52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23</v>
      </c>
      <c r="U469" s="2" t="s">
        <v>20</v>
      </c>
      <c r="V469" s="2" t="s">
        <v>20</v>
      </c>
      <c r="W469" s="2" t="s">
        <v>20</v>
      </c>
      <c r="X469" s="2" t="s">
        <v>20</v>
      </c>
    </row>
    <row r="470" spans="1:24">
      <c r="A470" s="2">
        <v>469</v>
      </c>
      <c r="B470" s="2" t="s">
        <v>1145</v>
      </c>
      <c r="C470" s="8" t="s">
        <v>1146</v>
      </c>
      <c r="D470" s="6">
        <v>45110.375</v>
      </c>
      <c r="E470" s="6">
        <v>45379.708333333299</v>
      </c>
      <c r="F470" s="2" t="s">
        <v>20</v>
      </c>
      <c r="G470" s="4">
        <v>0.16</v>
      </c>
      <c r="H470" s="2" t="s">
        <v>20</v>
      </c>
      <c r="I470" s="2" t="s">
        <v>20</v>
      </c>
      <c r="J470" s="2" t="s">
        <v>20</v>
      </c>
      <c r="K470" s="2" t="s">
        <v>292</v>
      </c>
      <c r="L470" s="2" t="s">
        <v>132</v>
      </c>
      <c r="M470" s="2" t="s">
        <v>1147</v>
      </c>
      <c r="N470" s="2" t="s">
        <v>1148</v>
      </c>
      <c r="O470" s="2" t="s">
        <v>52</v>
      </c>
      <c r="P470" s="2" t="s">
        <v>1149</v>
      </c>
      <c r="Q470" s="2" t="s">
        <v>20</v>
      </c>
      <c r="R470" s="2" t="s">
        <v>20</v>
      </c>
      <c r="S470" s="2" t="s">
        <v>20</v>
      </c>
      <c r="T470" s="2" t="s">
        <v>530</v>
      </c>
      <c r="U470" s="2" t="s">
        <v>20</v>
      </c>
      <c r="V470" s="2" t="s">
        <v>20</v>
      </c>
      <c r="W470" s="2" t="s">
        <v>20</v>
      </c>
      <c r="X470" s="2" t="s">
        <v>20</v>
      </c>
    </row>
    <row r="471" spans="1:24">
      <c r="A471" s="1">
        <v>470</v>
      </c>
      <c r="B471" s="1" t="s">
        <v>1150</v>
      </c>
      <c r="C471" s="9" t="s">
        <v>622</v>
      </c>
      <c r="D471" s="5">
        <v>45110.375</v>
      </c>
      <c r="E471" s="5">
        <v>45114.708333333299</v>
      </c>
      <c r="F471" s="1" t="s">
        <v>1151</v>
      </c>
      <c r="G471" s="3">
        <v>1</v>
      </c>
      <c r="H471" s="1" t="s">
        <v>96</v>
      </c>
      <c r="I471" s="1" t="s">
        <v>20</v>
      </c>
      <c r="J471" s="1" t="s">
        <v>20</v>
      </c>
      <c r="K471" s="1" t="s">
        <v>149</v>
      </c>
      <c r="L471" s="1" t="s">
        <v>149</v>
      </c>
      <c r="M471" s="1" t="s">
        <v>70</v>
      </c>
      <c r="N471" s="1" t="s">
        <v>150</v>
      </c>
      <c r="O471" s="1" t="s">
        <v>52</v>
      </c>
      <c r="P471" s="1" t="s">
        <v>20</v>
      </c>
      <c r="Q471" s="1" t="s">
        <v>20</v>
      </c>
      <c r="R471" s="1" t="s">
        <v>20</v>
      </c>
      <c r="S471" s="1" t="s">
        <v>20</v>
      </c>
      <c r="T471" s="1" t="s">
        <v>23</v>
      </c>
      <c r="U471" s="1" t="s">
        <v>72</v>
      </c>
      <c r="V471" s="1" t="s">
        <v>20</v>
      </c>
      <c r="W471" s="1" t="s">
        <v>20</v>
      </c>
      <c r="X471" s="1" t="s">
        <v>20</v>
      </c>
    </row>
    <row r="472" spans="1:24">
      <c r="A472" s="1">
        <v>471</v>
      </c>
      <c r="B472" s="1" t="s">
        <v>1152</v>
      </c>
      <c r="C472" s="9" t="s">
        <v>626</v>
      </c>
      <c r="D472" s="5">
        <v>45117.375</v>
      </c>
      <c r="E472" s="5">
        <v>45117.708333333299</v>
      </c>
      <c r="F472" s="1" t="s">
        <v>1151</v>
      </c>
      <c r="G472" s="3">
        <v>1</v>
      </c>
      <c r="H472" s="1" t="s">
        <v>96</v>
      </c>
      <c r="I472" s="1" t="s">
        <v>20</v>
      </c>
      <c r="J472" s="1" t="s">
        <v>20</v>
      </c>
      <c r="K472" s="1" t="s">
        <v>417</v>
      </c>
      <c r="L472" s="1" t="s">
        <v>417</v>
      </c>
      <c r="M472" s="1" t="s">
        <v>70</v>
      </c>
      <c r="N472" s="1" t="s">
        <v>418</v>
      </c>
      <c r="O472" s="1" t="s">
        <v>52</v>
      </c>
      <c r="P472" s="1" t="s">
        <v>20</v>
      </c>
      <c r="Q472" s="1" t="s">
        <v>20</v>
      </c>
      <c r="R472" s="1" t="s">
        <v>20</v>
      </c>
      <c r="S472" s="1" t="s">
        <v>20</v>
      </c>
      <c r="T472" s="1" t="s">
        <v>23</v>
      </c>
      <c r="U472" s="1" t="s">
        <v>72</v>
      </c>
      <c r="V472" s="1" t="s">
        <v>20</v>
      </c>
      <c r="W472" s="1" t="s">
        <v>20</v>
      </c>
      <c r="X472" s="1" t="s">
        <v>20</v>
      </c>
    </row>
    <row r="473" spans="1:24">
      <c r="A473" s="1">
        <v>472</v>
      </c>
      <c r="B473" s="1" t="s">
        <v>1153</v>
      </c>
      <c r="C473" s="9" t="s">
        <v>628</v>
      </c>
      <c r="D473" s="5">
        <v>45118.375</v>
      </c>
      <c r="E473" s="5">
        <v>45119.708333333299</v>
      </c>
      <c r="F473" s="1" t="s">
        <v>1151</v>
      </c>
      <c r="G473" s="3">
        <v>1</v>
      </c>
      <c r="H473" s="1" t="s">
        <v>96</v>
      </c>
      <c r="I473" s="1" t="s">
        <v>20</v>
      </c>
      <c r="J473" s="1" t="s">
        <v>20</v>
      </c>
      <c r="K473" s="1" t="s">
        <v>623</v>
      </c>
      <c r="L473" s="1" t="s">
        <v>623</v>
      </c>
      <c r="M473" s="1" t="s">
        <v>70</v>
      </c>
      <c r="N473" s="1" t="s">
        <v>624</v>
      </c>
      <c r="O473" s="1" t="s">
        <v>52</v>
      </c>
      <c r="P473" s="1" t="s">
        <v>20</v>
      </c>
      <c r="Q473" s="1" t="s">
        <v>20</v>
      </c>
      <c r="R473" s="1" t="s">
        <v>20</v>
      </c>
      <c r="S473" s="1" t="s">
        <v>20</v>
      </c>
      <c r="T473" s="1" t="s">
        <v>23</v>
      </c>
      <c r="U473" s="1" t="s">
        <v>72</v>
      </c>
      <c r="V473" s="1" t="s">
        <v>20</v>
      </c>
      <c r="W473" s="1" t="s">
        <v>20</v>
      </c>
      <c r="X473" s="1" t="s">
        <v>20</v>
      </c>
    </row>
    <row r="474" spans="1:24">
      <c r="A474" s="1">
        <v>473</v>
      </c>
      <c r="B474" s="1" t="s">
        <v>1154</v>
      </c>
      <c r="C474" s="9" t="s">
        <v>630</v>
      </c>
      <c r="D474" s="5">
        <v>45120.375</v>
      </c>
      <c r="E474" s="5">
        <v>45126.708333333299</v>
      </c>
      <c r="F474" s="1" t="s">
        <v>1151</v>
      </c>
      <c r="G474" s="3">
        <v>1</v>
      </c>
      <c r="H474" s="1" t="s">
        <v>96</v>
      </c>
      <c r="I474" s="1" t="s">
        <v>20</v>
      </c>
      <c r="J474" s="1" t="s">
        <v>20</v>
      </c>
      <c r="K474" s="1" t="s">
        <v>149</v>
      </c>
      <c r="L474" s="1" t="s">
        <v>149</v>
      </c>
      <c r="M474" s="1" t="s">
        <v>70</v>
      </c>
      <c r="N474" s="1" t="s">
        <v>150</v>
      </c>
      <c r="O474" s="1" t="s">
        <v>52</v>
      </c>
      <c r="P474" s="1" t="s">
        <v>20</v>
      </c>
      <c r="Q474" s="1" t="s">
        <v>20</v>
      </c>
      <c r="R474" s="1" t="s">
        <v>20</v>
      </c>
      <c r="S474" s="1" t="s">
        <v>20</v>
      </c>
      <c r="T474" s="1" t="s">
        <v>23</v>
      </c>
      <c r="U474" s="1" t="s">
        <v>72</v>
      </c>
      <c r="V474" s="1" t="s">
        <v>20</v>
      </c>
      <c r="W474" s="1" t="s">
        <v>20</v>
      </c>
      <c r="X474" s="1" t="s">
        <v>20</v>
      </c>
    </row>
    <row r="475" spans="1:24">
      <c r="A475" s="1">
        <v>474</v>
      </c>
      <c r="B475" s="1" t="s">
        <v>1155</v>
      </c>
      <c r="C475" s="9" t="s">
        <v>632</v>
      </c>
      <c r="D475" s="5">
        <v>45127.375</v>
      </c>
      <c r="E475" s="5">
        <v>45138.708333333299</v>
      </c>
      <c r="F475" s="1" t="s">
        <v>1151</v>
      </c>
      <c r="G475" s="3">
        <v>1</v>
      </c>
      <c r="H475" s="1" t="s">
        <v>96</v>
      </c>
      <c r="I475" s="1" t="s">
        <v>20</v>
      </c>
      <c r="J475" s="1" t="s">
        <v>20</v>
      </c>
      <c r="K475" s="1" t="s">
        <v>897</v>
      </c>
      <c r="L475" s="1" t="s">
        <v>897</v>
      </c>
      <c r="M475" s="1" t="s">
        <v>70</v>
      </c>
      <c r="N475" s="1" t="s">
        <v>1156</v>
      </c>
      <c r="O475" s="1" t="s">
        <v>52</v>
      </c>
      <c r="P475" s="1" t="s">
        <v>20</v>
      </c>
      <c r="Q475" s="1" t="s">
        <v>20</v>
      </c>
      <c r="R475" s="1" t="s">
        <v>20</v>
      </c>
      <c r="S475" s="1" t="s">
        <v>20</v>
      </c>
      <c r="T475" s="1" t="s">
        <v>23</v>
      </c>
      <c r="U475" s="1" t="s">
        <v>72</v>
      </c>
      <c r="V475" s="1" t="s">
        <v>20</v>
      </c>
      <c r="W475" s="1" t="s">
        <v>20</v>
      </c>
      <c r="X475" s="1" t="s">
        <v>20</v>
      </c>
    </row>
    <row r="476" spans="1:24">
      <c r="A476" s="1">
        <v>475</v>
      </c>
      <c r="B476" s="1" t="s">
        <v>1157</v>
      </c>
      <c r="C476" s="9" t="s">
        <v>634</v>
      </c>
      <c r="D476" s="5">
        <v>45139.375</v>
      </c>
      <c r="E476" s="5">
        <v>45153.708333333299</v>
      </c>
      <c r="F476" s="1" t="s">
        <v>1151</v>
      </c>
      <c r="G476" s="3">
        <v>1</v>
      </c>
      <c r="H476" s="1" t="s">
        <v>96</v>
      </c>
      <c r="I476" s="1" t="s">
        <v>20</v>
      </c>
      <c r="J476" s="1" t="s">
        <v>20</v>
      </c>
      <c r="K476" s="1" t="s">
        <v>421</v>
      </c>
      <c r="L476" s="1" t="s">
        <v>421</v>
      </c>
      <c r="M476" s="1" t="s">
        <v>70</v>
      </c>
      <c r="N476" s="1" t="s">
        <v>422</v>
      </c>
      <c r="O476" s="1" t="s">
        <v>52</v>
      </c>
      <c r="P476" s="1" t="s">
        <v>20</v>
      </c>
      <c r="Q476" s="1" t="s">
        <v>20</v>
      </c>
      <c r="R476" s="1" t="s">
        <v>20</v>
      </c>
      <c r="S476" s="1" t="s">
        <v>20</v>
      </c>
      <c r="T476" s="1" t="s">
        <v>23</v>
      </c>
      <c r="U476" s="1" t="s">
        <v>72</v>
      </c>
      <c r="V476" s="1" t="s">
        <v>20</v>
      </c>
      <c r="W476" s="1" t="s">
        <v>20</v>
      </c>
      <c r="X476" s="1" t="s">
        <v>20</v>
      </c>
    </row>
    <row r="477" spans="1:24">
      <c r="A477" s="1">
        <v>476</v>
      </c>
      <c r="B477" s="1" t="s">
        <v>1158</v>
      </c>
      <c r="C477" s="9" t="s">
        <v>1159</v>
      </c>
      <c r="D477" s="5">
        <v>45154.375</v>
      </c>
      <c r="E477" s="5">
        <v>45366.708333333299</v>
      </c>
      <c r="F477" s="1" t="s">
        <v>1151</v>
      </c>
      <c r="G477" s="3">
        <v>0</v>
      </c>
      <c r="H477" s="1" t="s">
        <v>96</v>
      </c>
      <c r="I477" s="1" t="s">
        <v>20</v>
      </c>
      <c r="J477" s="1" t="s">
        <v>20</v>
      </c>
      <c r="K477" s="1" t="s">
        <v>1160</v>
      </c>
      <c r="L477" s="1" t="s">
        <v>70</v>
      </c>
      <c r="M477" s="1" t="s">
        <v>1160</v>
      </c>
      <c r="N477" s="1" t="s">
        <v>917</v>
      </c>
      <c r="O477" s="1" t="s">
        <v>52</v>
      </c>
      <c r="P477" s="1" t="s">
        <v>20</v>
      </c>
      <c r="Q477" s="1" t="s">
        <v>20</v>
      </c>
      <c r="R477" s="1" t="s">
        <v>20</v>
      </c>
      <c r="S477" s="1" t="s">
        <v>20</v>
      </c>
      <c r="T477" s="1" t="s">
        <v>23</v>
      </c>
      <c r="U477" s="1" t="s">
        <v>72</v>
      </c>
      <c r="V477" s="1" t="s">
        <v>20</v>
      </c>
      <c r="W477" s="1" t="s">
        <v>20</v>
      </c>
      <c r="X477" s="1" t="s">
        <v>20</v>
      </c>
    </row>
    <row r="478" spans="1:24">
      <c r="A478" s="1">
        <v>477</v>
      </c>
      <c r="B478" s="1" t="s">
        <v>1161</v>
      </c>
      <c r="C478" s="9" t="s">
        <v>1162</v>
      </c>
      <c r="D478" s="5">
        <v>45369.375</v>
      </c>
      <c r="E478" s="5">
        <v>45370.708333333299</v>
      </c>
      <c r="F478" s="1" t="s">
        <v>1151</v>
      </c>
      <c r="G478" s="3">
        <v>0</v>
      </c>
      <c r="H478" s="1" t="s">
        <v>96</v>
      </c>
      <c r="I478" s="1" t="s">
        <v>20</v>
      </c>
      <c r="J478" s="1" t="s">
        <v>20</v>
      </c>
      <c r="K478" s="1" t="s">
        <v>623</v>
      </c>
      <c r="L478" s="1" t="s">
        <v>70</v>
      </c>
      <c r="M478" s="1" t="s">
        <v>623</v>
      </c>
      <c r="N478" s="1" t="s">
        <v>624</v>
      </c>
      <c r="O478" s="1" t="s">
        <v>52</v>
      </c>
      <c r="P478" s="1" t="s">
        <v>20</v>
      </c>
      <c r="Q478" s="1" t="s">
        <v>20</v>
      </c>
      <c r="R478" s="1" t="s">
        <v>20</v>
      </c>
      <c r="S478" s="1" t="s">
        <v>20</v>
      </c>
      <c r="T478" s="1" t="s">
        <v>23</v>
      </c>
      <c r="U478" s="1" t="s">
        <v>72</v>
      </c>
      <c r="V478" s="1" t="s">
        <v>20</v>
      </c>
      <c r="W478" s="1" t="s">
        <v>20</v>
      </c>
      <c r="X478" s="1" t="s">
        <v>20</v>
      </c>
    </row>
    <row r="479" spans="1:24">
      <c r="A479" s="1">
        <v>478</v>
      </c>
      <c r="B479" s="1" t="s">
        <v>1163</v>
      </c>
      <c r="C479" s="9" t="s">
        <v>1164</v>
      </c>
      <c r="D479" s="5">
        <v>45371.375</v>
      </c>
      <c r="E479" s="5">
        <v>45379.708333333299</v>
      </c>
      <c r="F479" s="1" t="s">
        <v>1151</v>
      </c>
      <c r="G479" s="3">
        <v>0</v>
      </c>
      <c r="H479" s="1" t="s">
        <v>96</v>
      </c>
      <c r="I479" s="1" t="s">
        <v>20</v>
      </c>
      <c r="J479" s="1" t="s">
        <v>20</v>
      </c>
      <c r="K479" s="1" t="s">
        <v>425</v>
      </c>
      <c r="L479" s="1" t="s">
        <v>70</v>
      </c>
      <c r="M479" s="1" t="s">
        <v>425</v>
      </c>
      <c r="N479" s="1" t="s">
        <v>426</v>
      </c>
      <c r="O479" s="1" t="s">
        <v>52</v>
      </c>
      <c r="P479" s="1" t="s">
        <v>20</v>
      </c>
      <c r="Q479" s="1" t="s">
        <v>20</v>
      </c>
      <c r="R479" s="1" t="s">
        <v>20</v>
      </c>
      <c r="S479" s="1" t="s">
        <v>20</v>
      </c>
      <c r="T479" s="1" t="s">
        <v>23</v>
      </c>
      <c r="U479" s="1" t="s">
        <v>72</v>
      </c>
      <c r="V479" s="1" t="s">
        <v>20</v>
      </c>
      <c r="W479" s="1" t="s">
        <v>20</v>
      </c>
      <c r="X479" s="1" t="s">
        <v>20</v>
      </c>
    </row>
    <row r="480" spans="1:24">
      <c r="A480" s="2">
        <v>479</v>
      </c>
      <c r="B480" s="2" t="s">
        <v>1165</v>
      </c>
      <c r="C480" s="8" t="s">
        <v>1166</v>
      </c>
      <c r="D480" s="6">
        <v>45005.375</v>
      </c>
      <c r="E480" s="6">
        <v>45457.708333333299</v>
      </c>
      <c r="F480" s="2" t="s">
        <v>20</v>
      </c>
      <c r="G480" s="4">
        <v>0.65</v>
      </c>
      <c r="H480" s="2" t="s">
        <v>20</v>
      </c>
      <c r="I480" s="2" t="s">
        <v>20</v>
      </c>
      <c r="J480" s="2" t="s">
        <v>20</v>
      </c>
      <c r="K480" s="2" t="s">
        <v>1167</v>
      </c>
      <c r="L480" s="2" t="s">
        <v>1168</v>
      </c>
      <c r="M480" s="2" t="s">
        <v>1169</v>
      </c>
      <c r="N480" s="2" t="s">
        <v>929</v>
      </c>
      <c r="O480" s="2" t="s">
        <v>52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23</v>
      </c>
      <c r="U480" s="2" t="s">
        <v>20</v>
      </c>
      <c r="V480" s="2" t="s">
        <v>20</v>
      </c>
      <c r="W480" s="2" t="s">
        <v>20</v>
      </c>
      <c r="X480" s="2" t="s">
        <v>20</v>
      </c>
    </row>
    <row r="481" spans="1:24">
      <c r="A481" s="2">
        <v>480</v>
      </c>
      <c r="B481" s="2" t="s">
        <v>1170</v>
      </c>
      <c r="C481" s="10" t="s">
        <v>1171</v>
      </c>
      <c r="D481" s="6">
        <v>45306.375</v>
      </c>
      <c r="E481" s="6">
        <v>45372.708333333299</v>
      </c>
      <c r="F481" s="2" t="s">
        <v>20</v>
      </c>
      <c r="G481" s="4">
        <v>0.18</v>
      </c>
      <c r="H481" s="2" t="s">
        <v>20</v>
      </c>
      <c r="I481" s="2" t="s">
        <v>20</v>
      </c>
      <c r="J481" s="2" t="s">
        <v>20</v>
      </c>
      <c r="K481" s="2" t="s">
        <v>1172</v>
      </c>
      <c r="L481" s="2" t="s">
        <v>149</v>
      </c>
      <c r="M481" s="2" t="s">
        <v>1010</v>
      </c>
      <c r="N481" s="2" t="s">
        <v>1040</v>
      </c>
      <c r="O481" s="2" t="s">
        <v>52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530</v>
      </c>
      <c r="U481" s="2" t="s">
        <v>20</v>
      </c>
      <c r="V481" s="2" t="s">
        <v>20</v>
      </c>
      <c r="W481" s="2" t="s">
        <v>20</v>
      </c>
      <c r="X481" s="2" t="s">
        <v>20</v>
      </c>
    </row>
    <row r="482" spans="1:24">
      <c r="A482" s="1">
        <v>481</v>
      </c>
      <c r="B482" s="1" t="s">
        <v>1173</v>
      </c>
      <c r="C482" s="11" t="s">
        <v>619</v>
      </c>
      <c r="D482" s="5">
        <v>45306.375</v>
      </c>
      <c r="E482" s="5">
        <v>45310.708333333299</v>
      </c>
      <c r="F482" s="1" t="s">
        <v>673</v>
      </c>
      <c r="G482" s="3">
        <v>1</v>
      </c>
      <c r="H482" s="1" t="s">
        <v>96</v>
      </c>
      <c r="I482" s="1" t="s">
        <v>20</v>
      </c>
      <c r="J482" s="1" t="s">
        <v>20</v>
      </c>
      <c r="K482" s="1" t="s">
        <v>149</v>
      </c>
      <c r="L482" s="1" t="s">
        <v>149</v>
      </c>
      <c r="M482" s="1" t="s">
        <v>70</v>
      </c>
      <c r="N482" s="1" t="s">
        <v>150</v>
      </c>
      <c r="O482" s="1" t="s">
        <v>52</v>
      </c>
      <c r="P482" s="1" t="s">
        <v>20</v>
      </c>
      <c r="Q482" s="1" t="s">
        <v>20</v>
      </c>
      <c r="R482" s="1" t="s">
        <v>20</v>
      </c>
      <c r="S482" s="1" t="s">
        <v>20</v>
      </c>
      <c r="T482" s="1" t="s">
        <v>23</v>
      </c>
      <c r="U482" s="1" t="s">
        <v>72</v>
      </c>
      <c r="V482" s="1" t="s">
        <v>20</v>
      </c>
      <c r="W482" s="1" t="s">
        <v>20</v>
      </c>
      <c r="X482" s="1" t="s">
        <v>20</v>
      </c>
    </row>
    <row r="483" spans="1:24">
      <c r="A483" s="1">
        <v>482</v>
      </c>
      <c r="B483" s="1" t="s">
        <v>1174</v>
      </c>
      <c r="C483" s="11" t="s">
        <v>622</v>
      </c>
      <c r="D483" s="5">
        <v>45313.375</v>
      </c>
      <c r="E483" s="5">
        <v>45315.708333333299</v>
      </c>
      <c r="F483" s="1" t="s">
        <v>673</v>
      </c>
      <c r="G483" s="3">
        <v>1</v>
      </c>
      <c r="H483" s="1" t="s">
        <v>96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1" t="s">
        <v>407</v>
      </c>
      <c r="O483" s="1" t="s">
        <v>52</v>
      </c>
      <c r="P483" s="1" t="s">
        <v>20</v>
      </c>
      <c r="Q483" s="1" t="s">
        <v>20</v>
      </c>
      <c r="R483" s="1" t="s">
        <v>20</v>
      </c>
      <c r="S483" s="1" t="s">
        <v>20</v>
      </c>
      <c r="T483" s="1" t="s">
        <v>23</v>
      </c>
      <c r="U483" s="1" t="s">
        <v>72</v>
      </c>
      <c r="V483" s="1" t="s">
        <v>20</v>
      </c>
      <c r="W483" s="1" t="s">
        <v>20</v>
      </c>
      <c r="X483" s="1" t="s">
        <v>20</v>
      </c>
    </row>
    <row r="484" spans="1:24">
      <c r="A484" s="1">
        <v>483</v>
      </c>
      <c r="B484" s="1" t="s">
        <v>1175</v>
      </c>
      <c r="C484" s="11" t="s">
        <v>626</v>
      </c>
      <c r="D484" s="5">
        <v>45316.375</v>
      </c>
      <c r="E484" s="5">
        <v>45316.708333333299</v>
      </c>
      <c r="F484" s="1" t="s">
        <v>673</v>
      </c>
      <c r="G484" s="3">
        <v>1</v>
      </c>
      <c r="H484" s="1" t="s">
        <v>96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418</v>
      </c>
      <c r="O484" s="1" t="s">
        <v>52</v>
      </c>
      <c r="P484" s="1" t="s">
        <v>20</v>
      </c>
      <c r="Q484" s="1" t="s">
        <v>20</v>
      </c>
      <c r="R484" s="1" t="s">
        <v>20</v>
      </c>
      <c r="S484" s="1" t="s">
        <v>20</v>
      </c>
      <c r="T484" s="1" t="s">
        <v>23</v>
      </c>
      <c r="U484" s="1" t="s">
        <v>72</v>
      </c>
      <c r="V484" s="1" t="s">
        <v>20</v>
      </c>
      <c r="W484" s="1" t="s">
        <v>20</v>
      </c>
      <c r="X484" s="1" t="s">
        <v>20</v>
      </c>
    </row>
    <row r="485" spans="1:24">
      <c r="A485" s="1">
        <v>484</v>
      </c>
      <c r="B485" s="1" t="s">
        <v>1176</v>
      </c>
      <c r="C485" s="11" t="s">
        <v>628</v>
      </c>
      <c r="D485" s="5">
        <v>45317.375</v>
      </c>
      <c r="E485" s="5">
        <v>45322.708333333299</v>
      </c>
      <c r="F485" s="1" t="s">
        <v>673</v>
      </c>
      <c r="G485" s="3">
        <v>0</v>
      </c>
      <c r="H485" s="1" t="s">
        <v>96</v>
      </c>
      <c r="I485" s="1" t="s">
        <v>20</v>
      </c>
      <c r="J485" s="1" t="s">
        <v>20</v>
      </c>
      <c r="K485" s="1" t="s">
        <v>20</v>
      </c>
      <c r="L485" s="1" t="s">
        <v>20</v>
      </c>
      <c r="M485" s="1" t="s">
        <v>20</v>
      </c>
      <c r="N485" s="1" t="s">
        <v>433</v>
      </c>
      <c r="O485" s="1" t="s">
        <v>52</v>
      </c>
      <c r="P485" s="1" t="s">
        <v>20</v>
      </c>
      <c r="Q485" s="1" t="s">
        <v>20</v>
      </c>
      <c r="R485" s="1" t="s">
        <v>20</v>
      </c>
      <c r="S485" s="1" t="s">
        <v>20</v>
      </c>
      <c r="T485" s="1" t="s">
        <v>23</v>
      </c>
      <c r="U485" s="1" t="s">
        <v>72</v>
      </c>
      <c r="V485" s="1" t="s">
        <v>20</v>
      </c>
      <c r="W485" s="1" t="s">
        <v>20</v>
      </c>
      <c r="X485" s="1" t="s">
        <v>20</v>
      </c>
    </row>
    <row r="486" spans="1:24">
      <c r="A486" s="1">
        <v>485</v>
      </c>
      <c r="B486" s="1" t="s">
        <v>1177</v>
      </c>
      <c r="C486" s="11" t="s">
        <v>630</v>
      </c>
      <c r="D486" s="5">
        <v>45323.375</v>
      </c>
      <c r="E486" s="5">
        <v>45331.708333333299</v>
      </c>
      <c r="F486" s="1" t="s">
        <v>673</v>
      </c>
      <c r="G486" s="3">
        <v>0</v>
      </c>
      <c r="H486" s="1" t="s">
        <v>96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426</v>
      </c>
      <c r="O486" s="1" t="s">
        <v>52</v>
      </c>
      <c r="P486" s="1" t="s">
        <v>20</v>
      </c>
      <c r="Q486" s="1" t="s">
        <v>20</v>
      </c>
      <c r="R486" s="1" t="s">
        <v>20</v>
      </c>
      <c r="S486" s="1" t="s">
        <v>20</v>
      </c>
      <c r="T486" s="1" t="s">
        <v>23</v>
      </c>
      <c r="U486" s="1" t="s">
        <v>72</v>
      </c>
      <c r="V486" s="1" t="s">
        <v>20</v>
      </c>
      <c r="W486" s="1" t="s">
        <v>20</v>
      </c>
      <c r="X486" s="1" t="s">
        <v>20</v>
      </c>
    </row>
    <row r="487" spans="1:24">
      <c r="A487" s="1">
        <v>486</v>
      </c>
      <c r="B487" s="1" t="s">
        <v>1178</v>
      </c>
      <c r="C487" s="11" t="s">
        <v>632</v>
      </c>
      <c r="D487" s="5">
        <v>45334.375</v>
      </c>
      <c r="E487" s="5">
        <v>45363.708333333299</v>
      </c>
      <c r="F487" s="1" t="s">
        <v>673</v>
      </c>
      <c r="G487" s="3">
        <v>0</v>
      </c>
      <c r="H487" s="1" t="s">
        <v>96</v>
      </c>
      <c r="I487" s="1" t="s">
        <v>20</v>
      </c>
      <c r="J487" s="1" t="s">
        <v>20</v>
      </c>
      <c r="K487" s="1" t="s">
        <v>1179</v>
      </c>
      <c r="L487" s="1" t="s">
        <v>70</v>
      </c>
      <c r="M487" s="1" t="s">
        <v>1179</v>
      </c>
      <c r="N487" s="1" t="s">
        <v>71</v>
      </c>
      <c r="O487" s="1" t="s">
        <v>52</v>
      </c>
      <c r="P487" s="1" t="s">
        <v>20</v>
      </c>
      <c r="Q487" s="1" t="s">
        <v>20</v>
      </c>
      <c r="R487" s="1" t="s">
        <v>20</v>
      </c>
      <c r="S487" s="1" t="s">
        <v>20</v>
      </c>
      <c r="T487" s="1" t="s">
        <v>23</v>
      </c>
      <c r="U487" s="1" t="s">
        <v>72</v>
      </c>
      <c r="V487" s="1" t="s">
        <v>20</v>
      </c>
      <c r="W487" s="1" t="s">
        <v>20</v>
      </c>
      <c r="X487" s="1" t="s">
        <v>20</v>
      </c>
    </row>
    <row r="488" spans="1:24">
      <c r="A488" s="1">
        <v>487</v>
      </c>
      <c r="B488" s="1" t="s">
        <v>1180</v>
      </c>
      <c r="C488" s="11" t="s">
        <v>634</v>
      </c>
      <c r="D488" s="5">
        <v>45364.375</v>
      </c>
      <c r="E488" s="5">
        <v>45370.708333333299</v>
      </c>
      <c r="F488" s="1" t="s">
        <v>673</v>
      </c>
      <c r="G488" s="3">
        <v>0</v>
      </c>
      <c r="H488" s="1" t="s">
        <v>96</v>
      </c>
      <c r="I488" s="1" t="s">
        <v>20</v>
      </c>
      <c r="J488" s="1" t="s">
        <v>20</v>
      </c>
      <c r="K488" s="1" t="s">
        <v>149</v>
      </c>
      <c r="L488" s="1" t="s">
        <v>70</v>
      </c>
      <c r="M488" s="1" t="s">
        <v>149</v>
      </c>
      <c r="N488" s="1" t="s">
        <v>150</v>
      </c>
      <c r="O488" s="1" t="s">
        <v>52</v>
      </c>
      <c r="P488" s="1" t="s">
        <v>20</v>
      </c>
      <c r="Q488" s="1" t="s">
        <v>20</v>
      </c>
      <c r="R488" s="1" t="s">
        <v>20</v>
      </c>
      <c r="S488" s="1" t="s">
        <v>20</v>
      </c>
      <c r="T488" s="1" t="s">
        <v>23</v>
      </c>
      <c r="U488" s="1" t="s">
        <v>72</v>
      </c>
      <c r="V488" s="1" t="s">
        <v>20</v>
      </c>
      <c r="W488" s="1" t="s">
        <v>20</v>
      </c>
      <c r="X488" s="1" t="s">
        <v>20</v>
      </c>
    </row>
    <row r="489" spans="1:24">
      <c r="A489" s="1">
        <v>488</v>
      </c>
      <c r="B489" s="1" t="s">
        <v>1181</v>
      </c>
      <c r="C489" s="11" t="s">
        <v>636</v>
      </c>
      <c r="D489" s="5">
        <v>45371.375</v>
      </c>
      <c r="E489" s="5">
        <v>45372.708333333299</v>
      </c>
      <c r="F489" s="1" t="s">
        <v>673</v>
      </c>
      <c r="G489" s="3">
        <v>0</v>
      </c>
      <c r="H489" s="1" t="s">
        <v>96</v>
      </c>
      <c r="I489" s="1" t="s">
        <v>20</v>
      </c>
      <c r="J489" s="1" t="s">
        <v>20</v>
      </c>
      <c r="K489" s="1" t="s">
        <v>623</v>
      </c>
      <c r="L489" s="1" t="s">
        <v>70</v>
      </c>
      <c r="M489" s="1" t="s">
        <v>623</v>
      </c>
      <c r="N489" s="1" t="s">
        <v>624</v>
      </c>
      <c r="O489" s="1" t="s">
        <v>52</v>
      </c>
      <c r="P489" s="1" t="s">
        <v>20</v>
      </c>
      <c r="Q489" s="1" t="s">
        <v>20</v>
      </c>
      <c r="R489" s="1" t="s">
        <v>20</v>
      </c>
      <c r="S489" s="1" t="s">
        <v>20</v>
      </c>
      <c r="T489" s="1" t="s">
        <v>23</v>
      </c>
      <c r="U489" s="1" t="s">
        <v>72</v>
      </c>
      <c r="V489" s="1" t="s">
        <v>20</v>
      </c>
      <c r="W489" s="1" t="s">
        <v>20</v>
      </c>
      <c r="X489" s="1" t="s">
        <v>20</v>
      </c>
    </row>
    <row r="490" spans="1:24">
      <c r="A490" s="2">
        <v>489</v>
      </c>
      <c r="B490" s="2" t="s">
        <v>1182</v>
      </c>
      <c r="C490" s="10" t="s">
        <v>1183</v>
      </c>
      <c r="D490" s="6">
        <v>45306.375</v>
      </c>
      <c r="E490" s="6">
        <v>45372.708333333299</v>
      </c>
      <c r="F490" s="2" t="s">
        <v>20</v>
      </c>
      <c r="G490" s="4">
        <v>0.41</v>
      </c>
      <c r="H490" s="2" t="s">
        <v>20</v>
      </c>
      <c r="I490" s="2" t="s">
        <v>20</v>
      </c>
      <c r="J490" s="2" t="s">
        <v>20</v>
      </c>
      <c r="K490" s="2" t="s">
        <v>1010</v>
      </c>
      <c r="L490" s="2" t="s">
        <v>70</v>
      </c>
      <c r="M490" s="2" t="s">
        <v>1010</v>
      </c>
      <c r="N490" s="2" t="s">
        <v>1040</v>
      </c>
      <c r="O490" s="2" t="s">
        <v>52</v>
      </c>
      <c r="P490" s="2" t="s">
        <v>20</v>
      </c>
      <c r="Q490" s="2" t="s">
        <v>20</v>
      </c>
      <c r="R490" s="2" t="s">
        <v>20</v>
      </c>
      <c r="S490" s="2" t="s">
        <v>20</v>
      </c>
      <c r="T490" s="2" t="s">
        <v>530</v>
      </c>
      <c r="U490" s="2" t="s">
        <v>20</v>
      </c>
      <c r="V490" s="2" t="s">
        <v>20</v>
      </c>
      <c r="W490" s="2" t="s">
        <v>20</v>
      </c>
      <c r="X490" s="2" t="s">
        <v>20</v>
      </c>
    </row>
    <row r="491" spans="1:24">
      <c r="A491" s="1">
        <v>490</v>
      </c>
      <c r="B491" s="1" t="s">
        <v>1184</v>
      </c>
      <c r="C491" s="11" t="s">
        <v>619</v>
      </c>
      <c r="D491" s="5">
        <v>45306.375</v>
      </c>
      <c r="E491" s="5">
        <v>45310.708333333299</v>
      </c>
      <c r="F491" s="1" t="s">
        <v>673</v>
      </c>
      <c r="G491" s="3">
        <v>1</v>
      </c>
      <c r="H491" s="1" t="s">
        <v>96</v>
      </c>
      <c r="I491" s="1" t="s">
        <v>20</v>
      </c>
      <c r="J491" s="1" t="s">
        <v>20</v>
      </c>
      <c r="K491" s="1" t="s">
        <v>20</v>
      </c>
      <c r="L491" s="1" t="s">
        <v>20</v>
      </c>
      <c r="M491" s="1" t="s">
        <v>20</v>
      </c>
      <c r="N491" s="1" t="s">
        <v>150</v>
      </c>
      <c r="O491" s="1" t="s">
        <v>52</v>
      </c>
      <c r="P491" s="1" t="s">
        <v>20</v>
      </c>
      <c r="Q491" s="1" t="s">
        <v>20</v>
      </c>
      <c r="R491" s="1" t="s">
        <v>20</v>
      </c>
      <c r="S491" s="1" t="s">
        <v>20</v>
      </c>
      <c r="T491" s="1" t="s">
        <v>23</v>
      </c>
      <c r="U491" s="1" t="s">
        <v>72</v>
      </c>
      <c r="V491" s="1" t="s">
        <v>20</v>
      </c>
      <c r="W491" s="1" t="s">
        <v>20</v>
      </c>
      <c r="X491" s="1" t="s">
        <v>20</v>
      </c>
    </row>
    <row r="492" spans="1:24">
      <c r="A492" s="1">
        <v>491</v>
      </c>
      <c r="B492" s="1" t="s">
        <v>1185</v>
      </c>
      <c r="C492" s="11" t="s">
        <v>622</v>
      </c>
      <c r="D492" s="5">
        <v>45313.375</v>
      </c>
      <c r="E492" s="5">
        <v>45315.708333333299</v>
      </c>
      <c r="F492" s="1" t="s">
        <v>673</v>
      </c>
      <c r="G492" s="3">
        <v>1</v>
      </c>
      <c r="H492" s="1" t="s">
        <v>96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407</v>
      </c>
      <c r="O492" s="1" t="s">
        <v>52</v>
      </c>
      <c r="P492" s="1" t="s">
        <v>20</v>
      </c>
      <c r="Q492" s="1" t="s">
        <v>20</v>
      </c>
      <c r="R492" s="1" t="s">
        <v>20</v>
      </c>
      <c r="S492" s="1" t="s">
        <v>20</v>
      </c>
      <c r="T492" s="1" t="s">
        <v>23</v>
      </c>
      <c r="U492" s="1" t="s">
        <v>72</v>
      </c>
      <c r="V492" s="1" t="s">
        <v>20</v>
      </c>
      <c r="W492" s="1" t="s">
        <v>20</v>
      </c>
      <c r="X492" s="1" t="s">
        <v>20</v>
      </c>
    </row>
    <row r="493" spans="1:24">
      <c r="A493" s="1">
        <v>492</v>
      </c>
      <c r="B493" s="1" t="s">
        <v>1186</v>
      </c>
      <c r="C493" s="11" t="s">
        <v>626</v>
      </c>
      <c r="D493" s="5">
        <v>45316.375</v>
      </c>
      <c r="E493" s="5">
        <v>45316.708333333299</v>
      </c>
      <c r="F493" s="1" t="s">
        <v>673</v>
      </c>
      <c r="G493" s="3">
        <v>1</v>
      </c>
      <c r="H493" s="1" t="s">
        <v>96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418</v>
      </c>
      <c r="O493" s="1" t="s">
        <v>52</v>
      </c>
      <c r="P493" s="1" t="s">
        <v>20</v>
      </c>
      <c r="Q493" s="1" t="s">
        <v>20</v>
      </c>
      <c r="R493" s="1" t="s">
        <v>20</v>
      </c>
      <c r="S493" s="1" t="s">
        <v>20</v>
      </c>
      <c r="T493" s="1" t="s">
        <v>23</v>
      </c>
      <c r="U493" s="1" t="s">
        <v>72</v>
      </c>
      <c r="V493" s="1" t="s">
        <v>20</v>
      </c>
      <c r="W493" s="1" t="s">
        <v>20</v>
      </c>
      <c r="X493" s="1" t="s">
        <v>20</v>
      </c>
    </row>
    <row r="494" spans="1:24">
      <c r="A494" s="1">
        <v>493</v>
      </c>
      <c r="B494" s="1" t="s">
        <v>1187</v>
      </c>
      <c r="C494" s="11" t="s">
        <v>628</v>
      </c>
      <c r="D494" s="5">
        <v>45317.375</v>
      </c>
      <c r="E494" s="5">
        <v>45322.708333333299</v>
      </c>
      <c r="F494" s="1" t="s">
        <v>673</v>
      </c>
      <c r="G494" s="3">
        <v>1</v>
      </c>
      <c r="H494" s="1" t="s">
        <v>96</v>
      </c>
      <c r="I494" s="1" t="s">
        <v>20</v>
      </c>
      <c r="J494" s="1" t="s">
        <v>20</v>
      </c>
      <c r="K494" s="1" t="s">
        <v>20</v>
      </c>
      <c r="L494" s="1" t="s">
        <v>20</v>
      </c>
      <c r="M494" s="1" t="s">
        <v>20</v>
      </c>
      <c r="N494" s="1" t="s">
        <v>433</v>
      </c>
      <c r="O494" s="1" t="s">
        <v>52</v>
      </c>
      <c r="P494" s="1" t="s">
        <v>20</v>
      </c>
      <c r="Q494" s="1" t="s">
        <v>20</v>
      </c>
      <c r="R494" s="1" t="s">
        <v>20</v>
      </c>
      <c r="S494" s="1" t="s">
        <v>20</v>
      </c>
      <c r="T494" s="1" t="s">
        <v>23</v>
      </c>
      <c r="U494" s="1" t="s">
        <v>72</v>
      </c>
      <c r="V494" s="1" t="s">
        <v>20</v>
      </c>
      <c r="W494" s="1" t="s">
        <v>20</v>
      </c>
      <c r="X494" s="1" t="s">
        <v>20</v>
      </c>
    </row>
    <row r="495" spans="1:24">
      <c r="A495" s="1">
        <v>494</v>
      </c>
      <c r="B495" s="1" t="s">
        <v>1188</v>
      </c>
      <c r="C495" s="11" t="s">
        <v>630</v>
      </c>
      <c r="D495" s="5">
        <v>45323.375</v>
      </c>
      <c r="E495" s="5">
        <v>45331.708333333299</v>
      </c>
      <c r="F495" s="1" t="s">
        <v>673</v>
      </c>
      <c r="G495" s="3">
        <v>1</v>
      </c>
      <c r="H495" s="1" t="s">
        <v>96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426</v>
      </c>
      <c r="O495" s="1" t="s">
        <v>52</v>
      </c>
      <c r="P495" s="1" t="s">
        <v>20</v>
      </c>
      <c r="Q495" s="1" t="s">
        <v>20</v>
      </c>
      <c r="R495" s="1" t="s">
        <v>20</v>
      </c>
      <c r="S495" s="1" t="s">
        <v>20</v>
      </c>
      <c r="T495" s="1" t="s">
        <v>23</v>
      </c>
      <c r="U495" s="1" t="s">
        <v>72</v>
      </c>
      <c r="V495" s="1" t="s">
        <v>20</v>
      </c>
      <c r="W495" s="1" t="s">
        <v>20</v>
      </c>
      <c r="X495" s="1" t="s">
        <v>20</v>
      </c>
    </row>
    <row r="496" spans="1:24">
      <c r="A496" s="1">
        <v>495</v>
      </c>
      <c r="B496" s="1" t="s">
        <v>1189</v>
      </c>
      <c r="C496" s="11" t="s">
        <v>632</v>
      </c>
      <c r="D496" s="5">
        <v>45334.375</v>
      </c>
      <c r="E496" s="5">
        <v>45363.708333333299</v>
      </c>
      <c r="F496" s="1" t="s">
        <v>673</v>
      </c>
      <c r="G496" s="3">
        <v>0</v>
      </c>
      <c r="H496" s="1" t="s">
        <v>96</v>
      </c>
      <c r="I496" s="1" t="s">
        <v>20</v>
      </c>
      <c r="J496" s="1" t="s">
        <v>20</v>
      </c>
      <c r="K496" s="1" t="s">
        <v>1179</v>
      </c>
      <c r="L496" s="1" t="s">
        <v>70</v>
      </c>
      <c r="M496" s="1" t="s">
        <v>1179</v>
      </c>
      <c r="N496" s="1" t="s">
        <v>71</v>
      </c>
      <c r="O496" s="1" t="s">
        <v>52</v>
      </c>
      <c r="P496" s="1" t="s">
        <v>20</v>
      </c>
      <c r="Q496" s="1" t="s">
        <v>20</v>
      </c>
      <c r="R496" s="1" t="s">
        <v>20</v>
      </c>
      <c r="S496" s="1" t="s">
        <v>20</v>
      </c>
      <c r="T496" s="1" t="s">
        <v>23</v>
      </c>
      <c r="U496" s="1" t="s">
        <v>72</v>
      </c>
      <c r="V496" s="1" t="s">
        <v>20</v>
      </c>
      <c r="W496" s="1" t="s">
        <v>20</v>
      </c>
      <c r="X496" s="1" t="s">
        <v>20</v>
      </c>
    </row>
    <row r="497" spans="1:24">
      <c r="A497" s="1">
        <v>496</v>
      </c>
      <c r="B497" s="1" t="s">
        <v>1190</v>
      </c>
      <c r="C497" s="11" t="s">
        <v>634</v>
      </c>
      <c r="D497" s="5">
        <v>45364.375</v>
      </c>
      <c r="E497" s="5">
        <v>45370.708333333299</v>
      </c>
      <c r="F497" s="1" t="s">
        <v>673</v>
      </c>
      <c r="G497" s="3">
        <v>0</v>
      </c>
      <c r="H497" s="1" t="s">
        <v>96</v>
      </c>
      <c r="I497" s="1" t="s">
        <v>20</v>
      </c>
      <c r="J497" s="1" t="s">
        <v>20</v>
      </c>
      <c r="K497" s="1" t="s">
        <v>149</v>
      </c>
      <c r="L497" s="1" t="s">
        <v>70</v>
      </c>
      <c r="M497" s="1" t="s">
        <v>149</v>
      </c>
      <c r="N497" s="1" t="s">
        <v>150</v>
      </c>
      <c r="O497" s="1" t="s">
        <v>52</v>
      </c>
      <c r="P497" s="1" t="s">
        <v>20</v>
      </c>
      <c r="Q497" s="1" t="s">
        <v>20</v>
      </c>
      <c r="R497" s="1" t="s">
        <v>20</v>
      </c>
      <c r="S497" s="1" t="s">
        <v>20</v>
      </c>
      <c r="T497" s="1" t="s">
        <v>23</v>
      </c>
      <c r="U497" s="1" t="s">
        <v>72</v>
      </c>
      <c r="V497" s="1" t="s">
        <v>20</v>
      </c>
      <c r="W497" s="1" t="s">
        <v>20</v>
      </c>
      <c r="X497" s="1" t="s">
        <v>20</v>
      </c>
    </row>
    <row r="498" spans="1:24">
      <c r="A498" s="1">
        <v>497</v>
      </c>
      <c r="B498" s="1" t="s">
        <v>1191</v>
      </c>
      <c r="C498" s="11" t="s">
        <v>636</v>
      </c>
      <c r="D498" s="5">
        <v>45371.375</v>
      </c>
      <c r="E498" s="5">
        <v>45372.708333333299</v>
      </c>
      <c r="F498" s="1" t="s">
        <v>673</v>
      </c>
      <c r="G498" s="3">
        <v>0</v>
      </c>
      <c r="H498" s="1" t="s">
        <v>96</v>
      </c>
      <c r="I498" s="1" t="s">
        <v>20</v>
      </c>
      <c r="J498" s="1" t="s">
        <v>20</v>
      </c>
      <c r="K498" s="1" t="s">
        <v>623</v>
      </c>
      <c r="L498" s="1" t="s">
        <v>70</v>
      </c>
      <c r="M498" s="1" t="s">
        <v>623</v>
      </c>
      <c r="N498" s="1" t="s">
        <v>624</v>
      </c>
      <c r="O498" s="1" t="s">
        <v>52</v>
      </c>
      <c r="P498" s="1" t="s">
        <v>20</v>
      </c>
      <c r="Q498" s="1" t="s">
        <v>20</v>
      </c>
      <c r="R498" s="1" t="s">
        <v>20</v>
      </c>
      <c r="S498" s="1" t="s">
        <v>20</v>
      </c>
      <c r="T498" s="1" t="s">
        <v>23</v>
      </c>
      <c r="U498" s="1" t="s">
        <v>72</v>
      </c>
      <c r="V498" s="1" t="s">
        <v>20</v>
      </c>
      <c r="W498" s="1" t="s">
        <v>20</v>
      </c>
      <c r="X498" s="1" t="s">
        <v>20</v>
      </c>
    </row>
    <row r="499" spans="1:24">
      <c r="A499" s="2">
        <v>498</v>
      </c>
      <c r="B499" s="2" t="s">
        <v>1192</v>
      </c>
      <c r="C499" s="10" t="s">
        <v>1193</v>
      </c>
      <c r="D499" s="6">
        <v>45005.375</v>
      </c>
      <c r="E499" s="6">
        <v>45372.708333333299</v>
      </c>
      <c r="F499" s="2" t="s">
        <v>20</v>
      </c>
      <c r="G499" s="4">
        <v>0.71</v>
      </c>
      <c r="H499" s="2" t="s">
        <v>20</v>
      </c>
      <c r="I499" s="2" t="s">
        <v>20</v>
      </c>
      <c r="J499" s="2" t="s">
        <v>20</v>
      </c>
      <c r="K499" s="2" t="s">
        <v>1194</v>
      </c>
      <c r="L499" s="2" t="s">
        <v>1195</v>
      </c>
      <c r="M499" s="2" t="s">
        <v>1196</v>
      </c>
      <c r="N499" s="2" t="s">
        <v>1092</v>
      </c>
      <c r="O499" s="2" t="s">
        <v>52</v>
      </c>
      <c r="P499" s="2" t="s">
        <v>20</v>
      </c>
      <c r="Q499" s="2" t="s">
        <v>20</v>
      </c>
      <c r="R499" s="2" t="s">
        <v>20</v>
      </c>
      <c r="S499" s="2" t="s">
        <v>20</v>
      </c>
      <c r="T499" s="2" t="s">
        <v>23</v>
      </c>
      <c r="U499" s="2" t="s">
        <v>20</v>
      </c>
      <c r="V499" s="2" t="s">
        <v>20</v>
      </c>
      <c r="W499" s="2" t="s">
        <v>20</v>
      </c>
      <c r="X499" s="2" t="s">
        <v>20</v>
      </c>
    </row>
    <row r="500" spans="1:24">
      <c r="A500" s="1">
        <v>499</v>
      </c>
      <c r="B500" s="1" t="s">
        <v>1197</v>
      </c>
      <c r="C500" s="11" t="s">
        <v>619</v>
      </c>
      <c r="D500" s="5">
        <v>45306.375</v>
      </c>
      <c r="E500" s="5">
        <v>45310.708333333299</v>
      </c>
      <c r="F500" s="1" t="s">
        <v>673</v>
      </c>
      <c r="G500" s="3">
        <v>1</v>
      </c>
      <c r="H500" s="1" t="s">
        <v>96</v>
      </c>
      <c r="I500" s="1" t="s">
        <v>20</v>
      </c>
      <c r="J500" s="1" t="s">
        <v>20</v>
      </c>
      <c r="K500" s="1" t="s">
        <v>149</v>
      </c>
      <c r="L500" s="1" t="s">
        <v>149</v>
      </c>
      <c r="M500" s="1" t="s">
        <v>70</v>
      </c>
      <c r="N500" s="1" t="s">
        <v>150</v>
      </c>
      <c r="O500" s="1" t="s">
        <v>52</v>
      </c>
      <c r="P500" s="1" t="s">
        <v>20</v>
      </c>
      <c r="Q500" s="1" t="s">
        <v>20</v>
      </c>
      <c r="R500" s="1" t="s">
        <v>20</v>
      </c>
      <c r="S500" s="1" t="s">
        <v>20</v>
      </c>
      <c r="T500" s="1" t="s">
        <v>23</v>
      </c>
      <c r="U500" s="1" t="s">
        <v>72</v>
      </c>
      <c r="V500" s="1" t="s">
        <v>20</v>
      </c>
      <c r="W500" s="1" t="s">
        <v>20</v>
      </c>
      <c r="X500" s="1" t="s">
        <v>20</v>
      </c>
    </row>
    <row r="501" spans="1:24">
      <c r="A501" s="1">
        <v>500</v>
      </c>
      <c r="B501" s="1" t="s">
        <v>1198</v>
      </c>
      <c r="C501" s="11" t="s">
        <v>622</v>
      </c>
      <c r="D501" s="5">
        <v>45313.375</v>
      </c>
      <c r="E501" s="5">
        <v>45315.708333333299</v>
      </c>
      <c r="F501" s="1" t="s">
        <v>673</v>
      </c>
      <c r="G501" s="3">
        <v>0</v>
      </c>
      <c r="H501" s="1" t="s">
        <v>96</v>
      </c>
      <c r="I501" s="1" t="s">
        <v>20</v>
      </c>
      <c r="J501" s="1" t="s">
        <v>20</v>
      </c>
      <c r="K501" s="1" t="s">
        <v>406</v>
      </c>
      <c r="L501" s="1" t="s">
        <v>70</v>
      </c>
      <c r="M501" s="1" t="s">
        <v>406</v>
      </c>
      <c r="N501" s="1" t="s">
        <v>407</v>
      </c>
      <c r="O501" s="1" t="s">
        <v>52</v>
      </c>
      <c r="P501" s="1" t="s">
        <v>20</v>
      </c>
      <c r="Q501" s="1" t="s">
        <v>20</v>
      </c>
      <c r="R501" s="1" t="s">
        <v>20</v>
      </c>
      <c r="S501" s="1" t="s">
        <v>20</v>
      </c>
      <c r="T501" s="1" t="s">
        <v>23</v>
      </c>
      <c r="U501" s="1" t="s">
        <v>72</v>
      </c>
      <c r="V501" s="1" t="s">
        <v>20</v>
      </c>
      <c r="W501" s="1" t="s">
        <v>20</v>
      </c>
      <c r="X501" s="1" t="s">
        <v>20</v>
      </c>
    </row>
    <row r="502" spans="1:24">
      <c r="A502" s="1">
        <v>501</v>
      </c>
      <c r="B502" s="1" t="s">
        <v>1199</v>
      </c>
      <c r="C502" s="11" t="s">
        <v>626</v>
      </c>
      <c r="D502" s="5">
        <v>45316.375</v>
      </c>
      <c r="E502" s="5">
        <v>45316.708333333299</v>
      </c>
      <c r="F502" s="1" t="s">
        <v>673</v>
      </c>
      <c r="G502" s="3">
        <v>0</v>
      </c>
      <c r="H502" s="1" t="s">
        <v>96</v>
      </c>
      <c r="I502" s="1" t="s">
        <v>20</v>
      </c>
      <c r="J502" s="1" t="s">
        <v>20</v>
      </c>
      <c r="K502" s="1" t="s">
        <v>417</v>
      </c>
      <c r="L502" s="1" t="s">
        <v>70</v>
      </c>
      <c r="M502" s="1" t="s">
        <v>417</v>
      </c>
      <c r="N502" s="1" t="s">
        <v>418</v>
      </c>
      <c r="O502" s="1" t="s">
        <v>52</v>
      </c>
      <c r="P502" s="1" t="s">
        <v>20</v>
      </c>
      <c r="Q502" s="1" t="s">
        <v>20</v>
      </c>
      <c r="R502" s="1" t="s">
        <v>20</v>
      </c>
      <c r="S502" s="1" t="s">
        <v>20</v>
      </c>
      <c r="T502" s="1" t="s">
        <v>23</v>
      </c>
      <c r="U502" s="1" t="s">
        <v>72</v>
      </c>
      <c r="V502" s="1" t="s">
        <v>20</v>
      </c>
      <c r="W502" s="1" t="s">
        <v>20</v>
      </c>
      <c r="X502" s="1" t="s">
        <v>20</v>
      </c>
    </row>
    <row r="503" spans="1:24">
      <c r="A503" s="1">
        <v>502</v>
      </c>
      <c r="B503" s="1" t="s">
        <v>1200</v>
      </c>
      <c r="C503" s="11" t="s">
        <v>628</v>
      </c>
      <c r="D503" s="5">
        <v>45317.375</v>
      </c>
      <c r="E503" s="5">
        <v>45322.708333333299</v>
      </c>
      <c r="F503" s="1" t="s">
        <v>673</v>
      </c>
      <c r="G503" s="3">
        <v>0</v>
      </c>
      <c r="H503" s="1" t="s">
        <v>96</v>
      </c>
      <c r="I503" s="1" t="s">
        <v>20</v>
      </c>
      <c r="J503" s="1" t="s">
        <v>20</v>
      </c>
      <c r="K503" s="1" t="s">
        <v>432</v>
      </c>
      <c r="L503" s="1" t="s">
        <v>70</v>
      </c>
      <c r="M503" s="1" t="s">
        <v>432</v>
      </c>
      <c r="N503" s="1" t="s">
        <v>433</v>
      </c>
      <c r="O503" s="1" t="s">
        <v>52</v>
      </c>
      <c r="P503" s="1" t="s">
        <v>20</v>
      </c>
      <c r="Q503" s="1" t="s">
        <v>20</v>
      </c>
      <c r="R503" s="1" t="s">
        <v>20</v>
      </c>
      <c r="S503" s="1" t="s">
        <v>20</v>
      </c>
      <c r="T503" s="1" t="s">
        <v>23</v>
      </c>
      <c r="U503" s="1" t="s">
        <v>72</v>
      </c>
      <c r="V503" s="1" t="s">
        <v>20</v>
      </c>
      <c r="W503" s="1" t="s">
        <v>20</v>
      </c>
      <c r="X503" s="1" t="s">
        <v>20</v>
      </c>
    </row>
    <row r="504" spans="1:24">
      <c r="A504" s="1">
        <v>503</v>
      </c>
      <c r="B504" s="1" t="s">
        <v>1201</v>
      </c>
      <c r="C504" s="11" t="s">
        <v>630</v>
      </c>
      <c r="D504" s="5">
        <v>45323.375</v>
      </c>
      <c r="E504" s="5">
        <v>45331.708333333299</v>
      </c>
      <c r="F504" s="1" t="s">
        <v>673</v>
      </c>
      <c r="G504" s="3">
        <v>0</v>
      </c>
      <c r="H504" s="1" t="s">
        <v>96</v>
      </c>
      <c r="I504" s="1" t="s">
        <v>20</v>
      </c>
      <c r="J504" s="1" t="s">
        <v>20</v>
      </c>
      <c r="K504" s="1" t="s">
        <v>425</v>
      </c>
      <c r="L504" s="1" t="s">
        <v>70</v>
      </c>
      <c r="M504" s="1" t="s">
        <v>425</v>
      </c>
      <c r="N504" s="1" t="s">
        <v>426</v>
      </c>
      <c r="O504" s="1" t="s">
        <v>52</v>
      </c>
      <c r="P504" s="1" t="s">
        <v>20</v>
      </c>
      <c r="Q504" s="1" t="s">
        <v>20</v>
      </c>
      <c r="R504" s="1" t="s">
        <v>20</v>
      </c>
      <c r="S504" s="1" t="s">
        <v>20</v>
      </c>
      <c r="T504" s="1" t="s">
        <v>23</v>
      </c>
      <c r="U504" s="1" t="s">
        <v>72</v>
      </c>
      <c r="V504" s="1" t="s">
        <v>20</v>
      </c>
      <c r="W504" s="1" t="s">
        <v>20</v>
      </c>
      <c r="X504" s="1" t="s">
        <v>20</v>
      </c>
    </row>
    <row r="505" spans="1:24">
      <c r="A505" s="1">
        <v>504</v>
      </c>
      <c r="B505" s="1" t="s">
        <v>1202</v>
      </c>
      <c r="C505" s="11" t="s">
        <v>632</v>
      </c>
      <c r="D505" s="5">
        <v>45334.375</v>
      </c>
      <c r="E505" s="5">
        <v>45363.708333333299</v>
      </c>
      <c r="F505" s="1" t="s">
        <v>673</v>
      </c>
      <c r="G505" s="3">
        <v>0</v>
      </c>
      <c r="H505" s="1" t="s">
        <v>96</v>
      </c>
      <c r="I505" s="1" t="s">
        <v>20</v>
      </c>
      <c r="J505" s="1" t="s">
        <v>20</v>
      </c>
      <c r="K505" s="1" t="s">
        <v>69</v>
      </c>
      <c r="L505" s="1" t="s">
        <v>70</v>
      </c>
      <c r="M505" s="1" t="s">
        <v>69</v>
      </c>
      <c r="N505" s="1" t="s">
        <v>71</v>
      </c>
      <c r="O505" s="1" t="s">
        <v>52</v>
      </c>
      <c r="P505" s="1" t="s">
        <v>20</v>
      </c>
      <c r="Q505" s="1" t="s">
        <v>20</v>
      </c>
      <c r="R505" s="1" t="s">
        <v>20</v>
      </c>
      <c r="S505" s="1" t="s">
        <v>20</v>
      </c>
      <c r="T505" s="1" t="s">
        <v>23</v>
      </c>
      <c r="U505" s="1" t="s">
        <v>72</v>
      </c>
      <c r="V505" s="1" t="s">
        <v>20</v>
      </c>
      <c r="W505" s="1" t="s">
        <v>20</v>
      </c>
      <c r="X505" s="1" t="s">
        <v>20</v>
      </c>
    </row>
    <row r="506" spans="1:24">
      <c r="A506" s="1">
        <v>505</v>
      </c>
      <c r="B506" s="1" t="s">
        <v>1203</v>
      </c>
      <c r="C506" s="11" t="s">
        <v>634</v>
      </c>
      <c r="D506" s="5">
        <v>45364.375</v>
      </c>
      <c r="E506" s="5">
        <v>45370.708333333299</v>
      </c>
      <c r="F506" s="1" t="s">
        <v>673</v>
      </c>
      <c r="G506" s="3">
        <v>0</v>
      </c>
      <c r="H506" s="1" t="s">
        <v>96</v>
      </c>
      <c r="I506" s="1" t="s">
        <v>20</v>
      </c>
      <c r="J506" s="1" t="s">
        <v>20</v>
      </c>
      <c r="K506" s="1" t="s">
        <v>149</v>
      </c>
      <c r="L506" s="1" t="s">
        <v>70</v>
      </c>
      <c r="M506" s="1" t="s">
        <v>149</v>
      </c>
      <c r="N506" s="1" t="s">
        <v>150</v>
      </c>
      <c r="O506" s="1" t="s">
        <v>52</v>
      </c>
      <c r="P506" s="1" t="s">
        <v>20</v>
      </c>
      <c r="Q506" s="1" t="s">
        <v>20</v>
      </c>
      <c r="R506" s="1" t="s">
        <v>20</v>
      </c>
      <c r="S506" s="1" t="s">
        <v>20</v>
      </c>
      <c r="T506" s="1" t="s">
        <v>23</v>
      </c>
      <c r="U506" s="1" t="s">
        <v>72</v>
      </c>
      <c r="V506" s="1" t="s">
        <v>20</v>
      </c>
      <c r="W506" s="1" t="s">
        <v>20</v>
      </c>
      <c r="X506" s="1" t="s">
        <v>20</v>
      </c>
    </row>
    <row r="507" spans="1:24">
      <c r="A507" s="1">
        <v>506</v>
      </c>
      <c r="B507" s="1" t="s">
        <v>1204</v>
      </c>
      <c r="C507" s="11" t="s">
        <v>636</v>
      </c>
      <c r="D507" s="5">
        <v>45005.375</v>
      </c>
      <c r="E507" s="5">
        <v>45372.708333333299</v>
      </c>
      <c r="F507" s="1" t="s">
        <v>673</v>
      </c>
      <c r="G507" s="3">
        <v>0.82</v>
      </c>
      <c r="H507" s="1" t="s">
        <v>96</v>
      </c>
      <c r="I507" s="1" t="s">
        <v>20</v>
      </c>
      <c r="J507" s="1" t="s">
        <v>20</v>
      </c>
      <c r="K507" s="1" t="s">
        <v>1091</v>
      </c>
      <c r="L507" s="1" t="s">
        <v>1205</v>
      </c>
      <c r="M507" s="1" t="s">
        <v>1206</v>
      </c>
      <c r="N507" s="1" t="s">
        <v>1092</v>
      </c>
      <c r="O507" s="1" t="s">
        <v>52</v>
      </c>
      <c r="P507" s="1" t="s">
        <v>20</v>
      </c>
      <c r="Q507" s="1" t="s">
        <v>20</v>
      </c>
      <c r="R507" s="1" t="s">
        <v>20</v>
      </c>
      <c r="S507" s="1" t="s">
        <v>20</v>
      </c>
      <c r="T507" s="1" t="s">
        <v>23</v>
      </c>
      <c r="U507" s="1" t="s">
        <v>72</v>
      </c>
      <c r="V507" s="1" t="s">
        <v>20</v>
      </c>
      <c r="W507" s="1" t="s">
        <v>20</v>
      </c>
      <c r="X507" s="1" t="s">
        <v>20</v>
      </c>
    </row>
    <row r="508" spans="1:24">
      <c r="A508" s="2">
        <v>507</v>
      </c>
      <c r="B508" s="2" t="s">
        <v>1207</v>
      </c>
      <c r="C508" s="10" t="s">
        <v>1208</v>
      </c>
      <c r="D508" s="6">
        <v>45404.375</v>
      </c>
      <c r="E508" s="6">
        <v>45457.708333333299</v>
      </c>
      <c r="F508" s="2" t="s">
        <v>20</v>
      </c>
      <c r="G508" s="4">
        <v>0.05</v>
      </c>
      <c r="H508" s="2" t="s">
        <v>20</v>
      </c>
      <c r="I508" s="2" t="s">
        <v>20</v>
      </c>
      <c r="J508" s="2" t="s">
        <v>20</v>
      </c>
      <c r="K508" s="2" t="s">
        <v>612</v>
      </c>
      <c r="L508" s="2" t="s">
        <v>623</v>
      </c>
      <c r="M508" s="2" t="s">
        <v>255</v>
      </c>
      <c r="N508" s="2" t="s">
        <v>684</v>
      </c>
      <c r="O508" s="2" t="s">
        <v>52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23</v>
      </c>
      <c r="U508" s="2" t="s">
        <v>20</v>
      </c>
      <c r="V508" s="2" t="s">
        <v>20</v>
      </c>
      <c r="W508" s="2" t="s">
        <v>20</v>
      </c>
      <c r="X508" s="2" t="s">
        <v>20</v>
      </c>
    </row>
    <row r="509" spans="1:24">
      <c r="A509" s="1">
        <v>508</v>
      </c>
      <c r="B509" s="1" t="s">
        <v>1209</v>
      </c>
      <c r="C509" s="11" t="s">
        <v>619</v>
      </c>
      <c r="D509" s="5">
        <v>45404.375</v>
      </c>
      <c r="E509" s="5">
        <v>45405.708333333299</v>
      </c>
      <c r="F509" s="1" t="s">
        <v>673</v>
      </c>
      <c r="G509" s="3">
        <v>1</v>
      </c>
      <c r="H509" s="1" t="s">
        <v>96</v>
      </c>
      <c r="I509" s="1" t="s">
        <v>20</v>
      </c>
      <c r="J509" s="1" t="s">
        <v>20</v>
      </c>
      <c r="K509" s="1" t="s">
        <v>623</v>
      </c>
      <c r="L509" s="1" t="s">
        <v>623</v>
      </c>
      <c r="M509" s="1" t="s">
        <v>70</v>
      </c>
      <c r="N509" s="1" t="s">
        <v>624</v>
      </c>
      <c r="O509" s="1" t="s">
        <v>52</v>
      </c>
      <c r="P509" s="1" t="s">
        <v>20</v>
      </c>
      <c r="Q509" s="1" t="s">
        <v>20</v>
      </c>
      <c r="R509" s="1" t="s">
        <v>20</v>
      </c>
      <c r="S509" s="1" t="s">
        <v>20</v>
      </c>
      <c r="T509" s="1" t="s">
        <v>23</v>
      </c>
      <c r="U509" s="1" t="s">
        <v>72</v>
      </c>
      <c r="V509" s="1" t="s">
        <v>20</v>
      </c>
      <c r="W509" s="1" t="s">
        <v>20</v>
      </c>
      <c r="X509" s="1" t="s">
        <v>20</v>
      </c>
    </row>
    <row r="510" spans="1:24">
      <c r="A510" s="1">
        <v>509</v>
      </c>
      <c r="B510" s="1" t="s">
        <v>1210</v>
      </c>
      <c r="C510" s="11" t="s">
        <v>622</v>
      </c>
      <c r="D510" s="5">
        <v>45406.375</v>
      </c>
      <c r="E510" s="5">
        <v>45407.708333333299</v>
      </c>
      <c r="F510" s="1" t="s">
        <v>673</v>
      </c>
      <c r="G510" s="3">
        <v>0</v>
      </c>
      <c r="H510" s="1" t="s">
        <v>96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624</v>
      </c>
      <c r="O510" s="1" t="s">
        <v>52</v>
      </c>
      <c r="P510" s="1" t="s">
        <v>20</v>
      </c>
      <c r="Q510" s="1" t="s">
        <v>20</v>
      </c>
      <c r="R510" s="1" t="s">
        <v>20</v>
      </c>
      <c r="S510" s="1" t="s">
        <v>20</v>
      </c>
      <c r="T510" s="1" t="s">
        <v>23</v>
      </c>
      <c r="U510" s="1" t="s">
        <v>72</v>
      </c>
      <c r="V510" s="1" t="s">
        <v>20</v>
      </c>
      <c r="W510" s="1" t="s">
        <v>20</v>
      </c>
      <c r="X510" s="1" t="s">
        <v>20</v>
      </c>
    </row>
    <row r="511" spans="1:24">
      <c r="A511" s="1">
        <v>510</v>
      </c>
      <c r="B511" s="1" t="s">
        <v>1211</v>
      </c>
      <c r="C511" s="11" t="s">
        <v>626</v>
      </c>
      <c r="D511" s="5">
        <v>45408.375</v>
      </c>
      <c r="E511" s="5">
        <v>45408.708333333299</v>
      </c>
      <c r="F511" s="1" t="s">
        <v>673</v>
      </c>
      <c r="G511" s="3">
        <v>0</v>
      </c>
      <c r="H511" s="1" t="s">
        <v>96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418</v>
      </c>
      <c r="O511" s="1" t="s">
        <v>52</v>
      </c>
      <c r="P511" s="1" t="s">
        <v>20</v>
      </c>
      <c r="Q511" s="1" t="s">
        <v>20</v>
      </c>
      <c r="R511" s="1" t="s">
        <v>20</v>
      </c>
      <c r="S511" s="1" t="s">
        <v>20</v>
      </c>
      <c r="T511" s="1" t="s">
        <v>23</v>
      </c>
      <c r="U511" s="1" t="s">
        <v>72</v>
      </c>
      <c r="V511" s="1" t="s">
        <v>20</v>
      </c>
      <c r="W511" s="1" t="s">
        <v>20</v>
      </c>
      <c r="X511" s="1" t="s">
        <v>20</v>
      </c>
    </row>
    <row r="512" spans="1:24">
      <c r="A512" s="1">
        <v>511</v>
      </c>
      <c r="B512" s="1" t="s">
        <v>1212</v>
      </c>
      <c r="C512" s="11" t="s">
        <v>628</v>
      </c>
      <c r="D512" s="5">
        <v>45411.375</v>
      </c>
      <c r="E512" s="5">
        <v>45412.708333333299</v>
      </c>
      <c r="F512" s="1" t="s">
        <v>673</v>
      </c>
      <c r="G512" s="3">
        <v>0</v>
      </c>
      <c r="H512" s="1" t="s">
        <v>96</v>
      </c>
      <c r="I512" s="1" t="s">
        <v>20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624</v>
      </c>
      <c r="O512" s="1" t="s">
        <v>52</v>
      </c>
      <c r="P512" s="1" t="s">
        <v>20</v>
      </c>
      <c r="Q512" s="1" t="s">
        <v>20</v>
      </c>
      <c r="R512" s="1" t="s">
        <v>20</v>
      </c>
      <c r="S512" s="1" t="s">
        <v>20</v>
      </c>
      <c r="T512" s="1" t="s">
        <v>23</v>
      </c>
      <c r="U512" s="1" t="s">
        <v>72</v>
      </c>
      <c r="V512" s="1" t="s">
        <v>20</v>
      </c>
      <c r="W512" s="1" t="s">
        <v>20</v>
      </c>
      <c r="X512" s="1" t="s">
        <v>20</v>
      </c>
    </row>
    <row r="513" spans="1:24">
      <c r="A513" s="1">
        <v>512</v>
      </c>
      <c r="B513" s="1" t="s">
        <v>1213</v>
      </c>
      <c r="C513" s="11" t="s">
        <v>630</v>
      </c>
      <c r="D513" s="5">
        <v>45413.375</v>
      </c>
      <c r="E513" s="5">
        <v>45420.708333333299</v>
      </c>
      <c r="F513" s="1" t="s">
        <v>673</v>
      </c>
      <c r="G513" s="3">
        <v>0</v>
      </c>
      <c r="H513" s="1" t="s">
        <v>96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581</v>
      </c>
      <c r="O513" s="1" t="s">
        <v>52</v>
      </c>
      <c r="P513" s="1" t="s">
        <v>20</v>
      </c>
      <c r="Q513" s="1" t="s">
        <v>20</v>
      </c>
      <c r="R513" s="1" t="s">
        <v>20</v>
      </c>
      <c r="S513" s="1" t="s">
        <v>20</v>
      </c>
      <c r="T513" s="1" t="s">
        <v>23</v>
      </c>
      <c r="U513" s="1" t="s">
        <v>72</v>
      </c>
      <c r="V513" s="1" t="s">
        <v>20</v>
      </c>
      <c r="W513" s="1" t="s">
        <v>20</v>
      </c>
      <c r="X513" s="1" t="s">
        <v>20</v>
      </c>
    </row>
    <row r="514" spans="1:24">
      <c r="A514" s="1">
        <v>513</v>
      </c>
      <c r="B514" s="1" t="s">
        <v>1214</v>
      </c>
      <c r="C514" s="11" t="s">
        <v>632</v>
      </c>
      <c r="D514" s="5">
        <v>45421.375</v>
      </c>
      <c r="E514" s="5">
        <v>45453.708333333299</v>
      </c>
      <c r="F514" s="1" t="s">
        <v>673</v>
      </c>
      <c r="G514" s="3">
        <v>0</v>
      </c>
      <c r="H514" s="1" t="s">
        <v>96</v>
      </c>
      <c r="I514" s="1" t="s">
        <v>20</v>
      </c>
      <c r="J514" s="1" t="s">
        <v>20</v>
      </c>
      <c r="K514" s="1" t="s">
        <v>897</v>
      </c>
      <c r="L514" s="1" t="s">
        <v>70</v>
      </c>
      <c r="M514" s="1" t="s">
        <v>897</v>
      </c>
      <c r="N514" s="1" t="s">
        <v>403</v>
      </c>
      <c r="O514" s="1" t="s">
        <v>52</v>
      </c>
      <c r="P514" s="1" t="s">
        <v>20</v>
      </c>
      <c r="Q514" s="1" t="s">
        <v>20</v>
      </c>
      <c r="R514" s="1" t="s">
        <v>20</v>
      </c>
      <c r="S514" s="1" t="s">
        <v>20</v>
      </c>
      <c r="T514" s="1" t="s">
        <v>23</v>
      </c>
      <c r="U514" s="1" t="s">
        <v>72</v>
      </c>
      <c r="V514" s="1" t="s">
        <v>20</v>
      </c>
      <c r="W514" s="1" t="s">
        <v>20</v>
      </c>
      <c r="X514" s="1" t="s">
        <v>20</v>
      </c>
    </row>
    <row r="515" spans="1:24">
      <c r="A515" s="1">
        <v>514</v>
      </c>
      <c r="B515" s="1" t="s">
        <v>1215</v>
      </c>
      <c r="C515" s="11" t="s">
        <v>634</v>
      </c>
      <c r="D515" s="5">
        <v>45454.375</v>
      </c>
      <c r="E515" s="5">
        <v>45455.708333333299</v>
      </c>
      <c r="F515" s="1" t="s">
        <v>673</v>
      </c>
      <c r="G515" s="3">
        <v>0</v>
      </c>
      <c r="H515" s="1" t="s">
        <v>96</v>
      </c>
      <c r="I515" s="1" t="s">
        <v>20</v>
      </c>
      <c r="J515" s="1" t="s">
        <v>20</v>
      </c>
      <c r="K515" s="1" t="s">
        <v>623</v>
      </c>
      <c r="L515" s="1" t="s">
        <v>70</v>
      </c>
      <c r="M515" s="1" t="s">
        <v>623</v>
      </c>
      <c r="N515" s="1" t="s">
        <v>624</v>
      </c>
      <c r="O515" s="1" t="s">
        <v>52</v>
      </c>
      <c r="P515" s="1" t="s">
        <v>20</v>
      </c>
      <c r="Q515" s="1" t="s">
        <v>20</v>
      </c>
      <c r="R515" s="1" t="s">
        <v>20</v>
      </c>
      <c r="S515" s="1" t="s">
        <v>20</v>
      </c>
      <c r="T515" s="1" t="s">
        <v>23</v>
      </c>
      <c r="U515" s="1" t="s">
        <v>72</v>
      </c>
      <c r="V515" s="1" t="s">
        <v>20</v>
      </c>
      <c r="W515" s="1" t="s">
        <v>20</v>
      </c>
      <c r="X515" s="1" t="s">
        <v>20</v>
      </c>
    </row>
    <row r="516" spans="1:24">
      <c r="A516" s="1">
        <v>515</v>
      </c>
      <c r="B516" s="1" t="s">
        <v>1216</v>
      </c>
      <c r="C516" s="11" t="s">
        <v>636</v>
      </c>
      <c r="D516" s="5">
        <v>45456.375</v>
      </c>
      <c r="E516" s="5">
        <v>45457.708333333299</v>
      </c>
      <c r="F516" s="1" t="s">
        <v>673</v>
      </c>
      <c r="G516" s="3">
        <v>0</v>
      </c>
      <c r="H516" s="1" t="s">
        <v>96</v>
      </c>
      <c r="I516" s="1" t="s">
        <v>20</v>
      </c>
      <c r="J516" s="1" t="s">
        <v>20</v>
      </c>
      <c r="K516" s="1" t="s">
        <v>623</v>
      </c>
      <c r="L516" s="1" t="s">
        <v>70</v>
      </c>
      <c r="M516" s="1" t="s">
        <v>623</v>
      </c>
      <c r="N516" s="1" t="s">
        <v>624</v>
      </c>
      <c r="O516" s="1" t="s">
        <v>52</v>
      </c>
      <c r="P516" s="1" t="s">
        <v>20</v>
      </c>
      <c r="Q516" s="1" t="s">
        <v>20</v>
      </c>
      <c r="R516" s="1" t="s">
        <v>20</v>
      </c>
      <c r="S516" s="1" t="s">
        <v>20</v>
      </c>
      <c r="T516" s="1" t="s">
        <v>23</v>
      </c>
      <c r="U516" s="1" t="s">
        <v>72</v>
      </c>
      <c r="V516" s="1" t="s">
        <v>20</v>
      </c>
      <c r="W516" s="1" t="s">
        <v>20</v>
      </c>
      <c r="X516" s="1" t="s">
        <v>20</v>
      </c>
    </row>
    <row r="517" spans="1:24">
      <c r="A517" s="2">
        <v>516</v>
      </c>
      <c r="B517" s="2" t="s">
        <v>1217</v>
      </c>
      <c r="C517" s="10" t="s">
        <v>1218</v>
      </c>
      <c r="D517" s="6">
        <v>45040.375</v>
      </c>
      <c r="E517" s="6">
        <v>45455.708333333299</v>
      </c>
      <c r="F517" s="2" t="s">
        <v>20</v>
      </c>
      <c r="G517" s="4">
        <v>0.7</v>
      </c>
      <c r="H517" s="2" t="s">
        <v>20</v>
      </c>
      <c r="I517" s="2" t="s">
        <v>20</v>
      </c>
      <c r="J517" s="2" t="s">
        <v>20</v>
      </c>
      <c r="K517" s="2" t="s">
        <v>1219</v>
      </c>
      <c r="L517" s="2" t="s">
        <v>1220</v>
      </c>
      <c r="M517" s="2" t="s">
        <v>1221</v>
      </c>
      <c r="N517" s="2" t="s">
        <v>1222</v>
      </c>
      <c r="O517" s="2" t="s">
        <v>52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23</v>
      </c>
      <c r="U517" s="2" t="s">
        <v>20</v>
      </c>
      <c r="V517" s="2" t="s">
        <v>20</v>
      </c>
      <c r="W517" s="2" t="s">
        <v>20</v>
      </c>
      <c r="X517" s="2" t="s">
        <v>20</v>
      </c>
    </row>
    <row r="518" spans="1:24">
      <c r="A518" s="1">
        <v>517</v>
      </c>
      <c r="B518" s="1" t="s">
        <v>1223</v>
      </c>
      <c r="C518" s="11" t="s">
        <v>619</v>
      </c>
      <c r="D518" s="5">
        <v>45404.375</v>
      </c>
      <c r="E518" s="5">
        <v>45405.708333333299</v>
      </c>
      <c r="F518" s="1" t="s">
        <v>673</v>
      </c>
      <c r="G518" s="3">
        <v>1</v>
      </c>
      <c r="H518" s="1" t="s">
        <v>96</v>
      </c>
      <c r="I518" s="1" t="s">
        <v>20</v>
      </c>
      <c r="J518" s="1" t="s">
        <v>20</v>
      </c>
      <c r="K518" s="1" t="s">
        <v>623</v>
      </c>
      <c r="L518" s="1" t="s">
        <v>623</v>
      </c>
      <c r="M518" s="1" t="s">
        <v>70</v>
      </c>
      <c r="N518" s="1" t="s">
        <v>624</v>
      </c>
      <c r="O518" s="1" t="s">
        <v>52</v>
      </c>
      <c r="P518" s="1" t="s">
        <v>20</v>
      </c>
      <c r="Q518" s="1" t="s">
        <v>20</v>
      </c>
      <c r="R518" s="1" t="s">
        <v>20</v>
      </c>
      <c r="S518" s="1" t="s">
        <v>20</v>
      </c>
      <c r="T518" s="1" t="s">
        <v>23</v>
      </c>
      <c r="U518" s="1" t="s">
        <v>72</v>
      </c>
      <c r="V518" s="1" t="s">
        <v>20</v>
      </c>
      <c r="W518" s="1" t="s">
        <v>20</v>
      </c>
      <c r="X518" s="1" t="s">
        <v>20</v>
      </c>
    </row>
    <row r="519" spans="1:24">
      <c r="A519" s="1">
        <v>518</v>
      </c>
      <c r="B519" s="1" t="s">
        <v>1224</v>
      </c>
      <c r="C519" s="11" t="s">
        <v>622</v>
      </c>
      <c r="D519" s="5">
        <v>45040.375</v>
      </c>
      <c r="E519" s="5">
        <v>45407.708333333299</v>
      </c>
      <c r="F519" s="1" t="s">
        <v>673</v>
      </c>
      <c r="G519" s="3">
        <v>0.81</v>
      </c>
      <c r="H519" s="1" t="s">
        <v>96</v>
      </c>
      <c r="I519" s="1" t="s">
        <v>20</v>
      </c>
      <c r="J519" s="1" t="s">
        <v>20</v>
      </c>
      <c r="K519" s="1" t="s">
        <v>1091</v>
      </c>
      <c r="L519" s="1" t="s">
        <v>1225</v>
      </c>
      <c r="M519" s="1" t="s">
        <v>1226</v>
      </c>
      <c r="N519" s="1" t="s">
        <v>1092</v>
      </c>
      <c r="O519" s="1" t="s">
        <v>52</v>
      </c>
      <c r="P519" s="1" t="s">
        <v>20</v>
      </c>
      <c r="Q519" s="1" t="s">
        <v>20</v>
      </c>
      <c r="R519" s="1" t="s">
        <v>20</v>
      </c>
      <c r="S519" s="1" t="s">
        <v>20</v>
      </c>
      <c r="T519" s="1" t="s">
        <v>23</v>
      </c>
      <c r="U519" s="1" t="s">
        <v>72</v>
      </c>
      <c r="V519" s="1" t="s">
        <v>20</v>
      </c>
      <c r="W519" s="1" t="s">
        <v>20</v>
      </c>
      <c r="X519" s="1" t="s">
        <v>20</v>
      </c>
    </row>
    <row r="520" spans="1:24">
      <c r="A520" s="1">
        <v>519</v>
      </c>
      <c r="B520" s="1" t="s">
        <v>1227</v>
      </c>
      <c r="C520" s="11" t="s">
        <v>626</v>
      </c>
      <c r="D520" s="5">
        <v>45042.375</v>
      </c>
      <c r="E520" s="5">
        <v>45408.708333333299</v>
      </c>
      <c r="F520" s="1" t="s">
        <v>673</v>
      </c>
      <c r="G520" s="3">
        <v>0.81</v>
      </c>
      <c r="H520" s="1" t="s">
        <v>96</v>
      </c>
      <c r="I520" s="1" t="s">
        <v>20</v>
      </c>
      <c r="J520" s="1" t="s">
        <v>20</v>
      </c>
      <c r="K520" s="1" t="s">
        <v>1228</v>
      </c>
      <c r="L520" s="1" t="s">
        <v>1229</v>
      </c>
      <c r="M520" s="1" t="s">
        <v>1230</v>
      </c>
      <c r="N520" s="1" t="s">
        <v>1231</v>
      </c>
      <c r="O520" s="1" t="s">
        <v>52</v>
      </c>
      <c r="P520" s="1" t="s">
        <v>20</v>
      </c>
      <c r="Q520" s="1" t="s">
        <v>20</v>
      </c>
      <c r="R520" s="1" t="s">
        <v>20</v>
      </c>
      <c r="S520" s="1" t="s">
        <v>20</v>
      </c>
      <c r="T520" s="1" t="s">
        <v>23</v>
      </c>
      <c r="U520" s="1" t="s">
        <v>72</v>
      </c>
      <c r="V520" s="1" t="s">
        <v>20</v>
      </c>
      <c r="W520" s="1" t="s">
        <v>20</v>
      </c>
      <c r="X520" s="1" t="s">
        <v>20</v>
      </c>
    </row>
    <row r="521" spans="1:24">
      <c r="A521" s="1">
        <v>520</v>
      </c>
      <c r="B521" s="1" t="s">
        <v>1232</v>
      </c>
      <c r="C521" s="11" t="s">
        <v>628</v>
      </c>
      <c r="D521" s="5">
        <v>45411.375</v>
      </c>
      <c r="E521" s="5">
        <v>45412.708333333299</v>
      </c>
      <c r="F521" s="1" t="s">
        <v>673</v>
      </c>
      <c r="G521" s="3">
        <v>0</v>
      </c>
      <c r="H521" s="1" t="s">
        <v>96</v>
      </c>
      <c r="I521" s="1" t="s">
        <v>20</v>
      </c>
      <c r="J521" s="1" t="s">
        <v>20</v>
      </c>
      <c r="K521" s="1" t="s">
        <v>623</v>
      </c>
      <c r="L521" s="1" t="s">
        <v>70</v>
      </c>
      <c r="M521" s="1" t="s">
        <v>623</v>
      </c>
      <c r="N521" s="1" t="s">
        <v>624</v>
      </c>
      <c r="O521" s="1" t="s">
        <v>52</v>
      </c>
      <c r="P521" s="1" t="s">
        <v>20</v>
      </c>
      <c r="Q521" s="1" t="s">
        <v>20</v>
      </c>
      <c r="R521" s="1" t="s">
        <v>20</v>
      </c>
      <c r="S521" s="1" t="s">
        <v>20</v>
      </c>
      <c r="T521" s="1" t="s">
        <v>23</v>
      </c>
      <c r="U521" s="1" t="s">
        <v>72</v>
      </c>
      <c r="V521" s="1" t="s">
        <v>20</v>
      </c>
      <c r="W521" s="1" t="s">
        <v>20</v>
      </c>
      <c r="X521" s="1" t="s">
        <v>20</v>
      </c>
    </row>
    <row r="522" spans="1:24">
      <c r="A522" s="1">
        <v>521</v>
      </c>
      <c r="B522" s="1" t="s">
        <v>1233</v>
      </c>
      <c r="C522" s="11" t="s">
        <v>630</v>
      </c>
      <c r="D522" s="5">
        <v>45413.375</v>
      </c>
      <c r="E522" s="5">
        <v>45420.708333333299</v>
      </c>
      <c r="F522" s="1" t="s">
        <v>673</v>
      </c>
      <c r="G522" s="3">
        <v>0</v>
      </c>
      <c r="H522" s="1" t="s">
        <v>96</v>
      </c>
      <c r="I522" s="1" t="s">
        <v>20</v>
      </c>
      <c r="J522" s="1" t="s">
        <v>20</v>
      </c>
      <c r="K522" s="1" t="s">
        <v>580</v>
      </c>
      <c r="L522" s="1" t="s">
        <v>70</v>
      </c>
      <c r="M522" s="1" t="s">
        <v>580</v>
      </c>
      <c r="N522" s="1" t="s">
        <v>581</v>
      </c>
      <c r="O522" s="1" t="s">
        <v>52</v>
      </c>
      <c r="P522" s="1" t="s">
        <v>20</v>
      </c>
      <c r="Q522" s="1" t="s">
        <v>20</v>
      </c>
      <c r="R522" s="1" t="s">
        <v>20</v>
      </c>
      <c r="S522" s="1" t="s">
        <v>20</v>
      </c>
      <c r="T522" s="1" t="s">
        <v>23</v>
      </c>
      <c r="U522" s="1" t="s">
        <v>72</v>
      </c>
      <c r="V522" s="1" t="s">
        <v>20</v>
      </c>
      <c r="W522" s="1" t="s">
        <v>20</v>
      </c>
      <c r="X522" s="1" t="s">
        <v>20</v>
      </c>
    </row>
    <row r="523" spans="1:24">
      <c r="A523" s="1">
        <v>522</v>
      </c>
      <c r="B523" s="1" t="s">
        <v>1234</v>
      </c>
      <c r="C523" s="11" t="s">
        <v>632</v>
      </c>
      <c r="D523" s="5">
        <v>45300.375</v>
      </c>
      <c r="E523" s="5">
        <v>45453.708333333299</v>
      </c>
      <c r="F523" s="1" t="s">
        <v>673</v>
      </c>
      <c r="G523" s="3">
        <v>0.26</v>
      </c>
      <c r="H523" s="1" t="s">
        <v>96</v>
      </c>
      <c r="I523" s="1" t="s">
        <v>20</v>
      </c>
      <c r="J523" s="1" t="s">
        <v>20</v>
      </c>
      <c r="K523" s="1" t="s">
        <v>1035</v>
      </c>
      <c r="L523" s="1" t="s">
        <v>1235</v>
      </c>
      <c r="M523" s="1" t="s">
        <v>1236</v>
      </c>
      <c r="N523" s="1" t="s">
        <v>1237</v>
      </c>
      <c r="O523" s="1" t="s">
        <v>52</v>
      </c>
      <c r="P523" s="1" t="s">
        <v>20</v>
      </c>
      <c r="Q523" s="1" t="s">
        <v>20</v>
      </c>
      <c r="R523" s="1" t="s">
        <v>20</v>
      </c>
      <c r="S523" s="1" t="s">
        <v>20</v>
      </c>
      <c r="T523" s="1" t="s">
        <v>23</v>
      </c>
      <c r="U523" s="1" t="s">
        <v>72</v>
      </c>
      <c r="V523" s="1" t="s">
        <v>20</v>
      </c>
      <c r="W523" s="1" t="s">
        <v>20</v>
      </c>
      <c r="X523" s="1" t="s">
        <v>20</v>
      </c>
    </row>
    <row r="524" spans="1:24">
      <c r="A524" s="1">
        <v>523</v>
      </c>
      <c r="B524" s="1" t="s">
        <v>1238</v>
      </c>
      <c r="C524" s="11" t="s">
        <v>634</v>
      </c>
      <c r="D524" s="5">
        <v>45454.375</v>
      </c>
      <c r="E524" s="5">
        <v>45455.708333333299</v>
      </c>
      <c r="F524" s="1" t="s">
        <v>673</v>
      </c>
      <c r="G524" s="3">
        <v>0</v>
      </c>
      <c r="H524" s="1" t="s">
        <v>96</v>
      </c>
      <c r="I524" s="1" t="s">
        <v>20</v>
      </c>
      <c r="J524" s="1" t="s">
        <v>20</v>
      </c>
      <c r="K524" s="1" t="s">
        <v>623</v>
      </c>
      <c r="L524" s="1" t="s">
        <v>70</v>
      </c>
      <c r="M524" s="1" t="s">
        <v>623</v>
      </c>
      <c r="N524" s="1" t="s">
        <v>624</v>
      </c>
      <c r="O524" s="1" t="s">
        <v>52</v>
      </c>
      <c r="P524" s="1" t="s">
        <v>20</v>
      </c>
      <c r="Q524" s="1" t="s">
        <v>20</v>
      </c>
      <c r="R524" s="1" t="s">
        <v>20</v>
      </c>
      <c r="S524" s="1" t="s">
        <v>20</v>
      </c>
      <c r="T524" s="1" t="s">
        <v>23</v>
      </c>
      <c r="U524" s="1" t="s">
        <v>72</v>
      </c>
      <c r="V524" s="1" t="s">
        <v>20</v>
      </c>
      <c r="W524" s="1" t="s">
        <v>20</v>
      </c>
      <c r="X524" s="1" t="s">
        <v>20</v>
      </c>
    </row>
    <row r="525" spans="1:24">
      <c r="A525" s="1">
        <v>524</v>
      </c>
      <c r="B525" s="1" t="s">
        <v>1239</v>
      </c>
      <c r="C525" s="11" t="s">
        <v>636</v>
      </c>
      <c r="D525" s="5">
        <v>45425.375</v>
      </c>
      <c r="E525" s="5">
        <v>45426.708333333299</v>
      </c>
      <c r="F525" s="1" t="s">
        <v>673</v>
      </c>
      <c r="G525" s="3">
        <v>0</v>
      </c>
      <c r="H525" s="1" t="s">
        <v>96</v>
      </c>
      <c r="I525" s="1" t="s">
        <v>20</v>
      </c>
      <c r="J525" s="1" t="s">
        <v>20</v>
      </c>
      <c r="K525" s="1" t="s">
        <v>623</v>
      </c>
      <c r="L525" s="1" t="s">
        <v>70</v>
      </c>
      <c r="M525" s="1" t="s">
        <v>623</v>
      </c>
      <c r="N525" s="1" t="s">
        <v>624</v>
      </c>
      <c r="O525" s="1" t="s">
        <v>52</v>
      </c>
      <c r="P525" s="1" t="s">
        <v>20</v>
      </c>
      <c r="Q525" s="1" t="s">
        <v>20</v>
      </c>
      <c r="R525" s="1" t="s">
        <v>20</v>
      </c>
      <c r="S525" s="1" t="s">
        <v>20</v>
      </c>
      <c r="T525" s="1" t="s">
        <v>23</v>
      </c>
      <c r="U525" s="1" t="s">
        <v>72</v>
      </c>
      <c r="V525" s="1" t="s">
        <v>20</v>
      </c>
      <c r="W525" s="1" t="s">
        <v>20</v>
      </c>
      <c r="X525" s="1" t="s">
        <v>20</v>
      </c>
    </row>
    <row r="526" spans="1:24">
      <c r="A526" s="2">
        <v>525</v>
      </c>
      <c r="B526" s="2" t="s">
        <v>1240</v>
      </c>
      <c r="C526" s="8" t="s">
        <v>1241</v>
      </c>
      <c r="D526" s="6">
        <v>45306.375</v>
      </c>
      <c r="E526" s="6">
        <v>45399.708333333299</v>
      </c>
      <c r="F526" s="2" t="s">
        <v>20</v>
      </c>
      <c r="G526" s="4">
        <v>0</v>
      </c>
      <c r="H526" s="2" t="s">
        <v>20</v>
      </c>
      <c r="I526" s="2" t="s">
        <v>20</v>
      </c>
      <c r="J526" s="2" t="s">
        <v>20</v>
      </c>
      <c r="K526" s="2" t="s">
        <v>1242</v>
      </c>
      <c r="L526" s="2" t="s">
        <v>70</v>
      </c>
      <c r="M526" s="2" t="s">
        <v>1242</v>
      </c>
      <c r="N526" s="2" t="s">
        <v>102</v>
      </c>
      <c r="O526" s="2" t="s">
        <v>52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23</v>
      </c>
      <c r="U526" s="2" t="s">
        <v>20</v>
      </c>
      <c r="V526" s="2" t="s">
        <v>20</v>
      </c>
      <c r="W526" s="2" t="s">
        <v>20</v>
      </c>
      <c r="X526" s="2" t="s">
        <v>20</v>
      </c>
    </row>
    <row r="527" spans="1:24">
      <c r="A527" s="2">
        <v>526</v>
      </c>
      <c r="B527" s="2" t="s">
        <v>1243</v>
      </c>
      <c r="C527" s="10" t="s">
        <v>1244</v>
      </c>
      <c r="D527" s="6">
        <v>45306.375</v>
      </c>
      <c r="E527" s="6">
        <v>45399.708333333299</v>
      </c>
      <c r="F527" s="2" t="s">
        <v>20</v>
      </c>
      <c r="G527" s="4">
        <v>0</v>
      </c>
      <c r="H527" s="2" t="s">
        <v>20</v>
      </c>
      <c r="I527" s="2" t="s">
        <v>20</v>
      </c>
      <c r="J527" s="2" t="s">
        <v>20</v>
      </c>
      <c r="K527" s="2" t="s">
        <v>1245</v>
      </c>
      <c r="L527" s="2" t="s">
        <v>70</v>
      </c>
      <c r="M527" s="2" t="s">
        <v>1245</v>
      </c>
      <c r="N527" s="2" t="s">
        <v>102</v>
      </c>
      <c r="O527" s="2" t="s">
        <v>52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23</v>
      </c>
      <c r="U527" s="2" t="s">
        <v>20</v>
      </c>
      <c r="V527" s="2" t="s">
        <v>20</v>
      </c>
      <c r="W527" s="2" t="s">
        <v>20</v>
      </c>
      <c r="X527" s="2" t="s">
        <v>20</v>
      </c>
    </row>
    <row r="528" spans="1:24">
      <c r="A528" s="1">
        <v>527</v>
      </c>
      <c r="B528" s="1" t="s">
        <v>1246</v>
      </c>
      <c r="C528" s="11" t="s">
        <v>1247</v>
      </c>
      <c r="D528" s="5">
        <v>45306.375</v>
      </c>
      <c r="E528" s="5">
        <v>45316.708333333299</v>
      </c>
      <c r="F528" s="1" t="s">
        <v>1151</v>
      </c>
      <c r="G528" s="3">
        <v>0</v>
      </c>
      <c r="H528" s="1" t="s">
        <v>96</v>
      </c>
      <c r="I528" s="1" t="s">
        <v>20</v>
      </c>
      <c r="J528" s="1" t="s">
        <v>20</v>
      </c>
      <c r="K528" s="1" t="s">
        <v>541</v>
      </c>
      <c r="L528" s="1" t="s">
        <v>70</v>
      </c>
      <c r="M528" s="1" t="s">
        <v>541</v>
      </c>
      <c r="N528" s="1" t="s">
        <v>543</v>
      </c>
      <c r="O528" s="1" t="s">
        <v>52</v>
      </c>
      <c r="P528" s="1" t="s">
        <v>20</v>
      </c>
      <c r="Q528" s="1" t="s">
        <v>20</v>
      </c>
      <c r="R528" s="1" t="s">
        <v>20</v>
      </c>
      <c r="S528" s="1" t="s">
        <v>20</v>
      </c>
      <c r="T528" s="1" t="s">
        <v>23</v>
      </c>
      <c r="U528" s="1" t="s">
        <v>72</v>
      </c>
      <c r="V528" s="1" t="s">
        <v>20</v>
      </c>
      <c r="W528" s="1" t="s">
        <v>20</v>
      </c>
      <c r="X528" s="1" t="s">
        <v>20</v>
      </c>
    </row>
    <row r="529" spans="1:24">
      <c r="A529" s="1">
        <v>528</v>
      </c>
      <c r="B529" s="1" t="s">
        <v>1248</v>
      </c>
      <c r="C529" s="11" t="s">
        <v>1249</v>
      </c>
      <c r="D529" s="5">
        <v>45317.375</v>
      </c>
      <c r="E529" s="5">
        <v>45324.708333333299</v>
      </c>
      <c r="F529" s="1" t="s">
        <v>1151</v>
      </c>
      <c r="G529" s="3">
        <v>0</v>
      </c>
      <c r="H529" s="1" t="s">
        <v>96</v>
      </c>
      <c r="I529" s="1" t="s">
        <v>20</v>
      </c>
      <c r="J529" s="1" t="s">
        <v>20</v>
      </c>
      <c r="K529" s="1" t="s">
        <v>580</v>
      </c>
      <c r="L529" s="1" t="s">
        <v>70</v>
      </c>
      <c r="M529" s="1" t="s">
        <v>580</v>
      </c>
      <c r="N529" s="1" t="s">
        <v>581</v>
      </c>
      <c r="O529" s="1" t="s">
        <v>52</v>
      </c>
      <c r="P529" s="1" t="s">
        <v>20</v>
      </c>
      <c r="Q529" s="1" t="s">
        <v>20</v>
      </c>
      <c r="R529" s="1" t="s">
        <v>20</v>
      </c>
      <c r="S529" s="1" t="s">
        <v>20</v>
      </c>
      <c r="T529" s="1" t="s">
        <v>23</v>
      </c>
      <c r="U529" s="1" t="s">
        <v>72</v>
      </c>
      <c r="V529" s="1" t="s">
        <v>20</v>
      </c>
      <c r="W529" s="1" t="s">
        <v>20</v>
      </c>
      <c r="X529" s="1" t="s">
        <v>20</v>
      </c>
    </row>
    <row r="530" spans="1:24">
      <c r="A530" s="1">
        <v>529</v>
      </c>
      <c r="B530" s="1" t="s">
        <v>1250</v>
      </c>
      <c r="C530" s="11" t="s">
        <v>1251</v>
      </c>
      <c r="D530" s="5">
        <v>45327.375</v>
      </c>
      <c r="E530" s="5">
        <v>45327.708333333299</v>
      </c>
      <c r="F530" s="1" t="s">
        <v>1151</v>
      </c>
      <c r="G530" s="3">
        <v>0</v>
      </c>
      <c r="H530" s="1" t="s">
        <v>96</v>
      </c>
      <c r="I530" s="1" t="s">
        <v>20</v>
      </c>
      <c r="J530" s="1" t="s">
        <v>20</v>
      </c>
      <c r="K530" s="1" t="s">
        <v>417</v>
      </c>
      <c r="L530" s="1" t="s">
        <v>70</v>
      </c>
      <c r="M530" s="1" t="s">
        <v>417</v>
      </c>
      <c r="N530" s="1" t="s">
        <v>418</v>
      </c>
      <c r="O530" s="1" t="s">
        <v>52</v>
      </c>
      <c r="P530" s="1" t="s">
        <v>20</v>
      </c>
      <c r="Q530" s="1" t="s">
        <v>20</v>
      </c>
      <c r="R530" s="1" t="s">
        <v>20</v>
      </c>
      <c r="S530" s="1" t="s">
        <v>20</v>
      </c>
      <c r="T530" s="1" t="s">
        <v>23</v>
      </c>
      <c r="U530" s="1" t="s">
        <v>72</v>
      </c>
      <c r="V530" s="1" t="s">
        <v>20</v>
      </c>
      <c r="W530" s="1" t="s">
        <v>20</v>
      </c>
      <c r="X530" s="1" t="s">
        <v>20</v>
      </c>
    </row>
    <row r="531" spans="1:24">
      <c r="A531" s="1">
        <v>530</v>
      </c>
      <c r="B531" s="1" t="s">
        <v>1252</v>
      </c>
      <c r="C531" s="11" t="s">
        <v>1253</v>
      </c>
      <c r="D531" s="5">
        <v>45328.375</v>
      </c>
      <c r="E531" s="5">
        <v>45330.708333333299</v>
      </c>
      <c r="F531" s="1" t="s">
        <v>1151</v>
      </c>
      <c r="G531" s="3">
        <v>0</v>
      </c>
      <c r="H531" s="1" t="s">
        <v>96</v>
      </c>
      <c r="I531" s="1" t="s">
        <v>20</v>
      </c>
      <c r="J531" s="1" t="s">
        <v>20</v>
      </c>
      <c r="K531" s="1" t="s">
        <v>406</v>
      </c>
      <c r="L531" s="1" t="s">
        <v>70</v>
      </c>
      <c r="M531" s="1" t="s">
        <v>406</v>
      </c>
      <c r="N531" s="1" t="s">
        <v>407</v>
      </c>
      <c r="O531" s="1" t="s">
        <v>52</v>
      </c>
      <c r="P531" s="1" t="s">
        <v>20</v>
      </c>
      <c r="Q531" s="1" t="s">
        <v>20</v>
      </c>
      <c r="R531" s="1" t="s">
        <v>20</v>
      </c>
      <c r="S531" s="1" t="s">
        <v>20</v>
      </c>
      <c r="T531" s="1" t="s">
        <v>23</v>
      </c>
      <c r="U531" s="1" t="s">
        <v>72</v>
      </c>
      <c r="V531" s="1" t="s">
        <v>20</v>
      </c>
      <c r="W531" s="1" t="s">
        <v>20</v>
      </c>
      <c r="X531" s="1" t="s">
        <v>20</v>
      </c>
    </row>
    <row r="532" spans="1:24">
      <c r="A532" s="1">
        <v>531</v>
      </c>
      <c r="B532" s="1" t="s">
        <v>1254</v>
      </c>
      <c r="C532" s="11" t="s">
        <v>1255</v>
      </c>
      <c r="D532" s="5">
        <v>45331.375</v>
      </c>
      <c r="E532" s="5">
        <v>45331.708333333299</v>
      </c>
      <c r="F532" s="1" t="s">
        <v>1151</v>
      </c>
      <c r="G532" s="3">
        <v>0</v>
      </c>
      <c r="H532" s="1" t="s">
        <v>96</v>
      </c>
      <c r="I532" s="1" t="s">
        <v>20</v>
      </c>
      <c r="J532" s="1" t="s">
        <v>20</v>
      </c>
      <c r="K532" s="1" t="s">
        <v>417</v>
      </c>
      <c r="L532" s="1" t="s">
        <v>70</v>
      </c>
      <c r="M532" s="1" t="s">
        <v>417</v>
      </c>
      <c r="N532" s="1" t="s">
        <v>418</v>
      </c>
      <c r="O532" s="1" t="s">
        <v>52</v>
      </c>
      <c r="P532" s="1" t="s">
        <v>20</v>
      </c>
      <c r="Q532" s="1" t="s">
        <v>20</v>
      </c>
      <c r="R532" s="1" t="s">
        <v>20</v>
      </c>
      <c r="S532" s="1" t="s">
        <v>20</v>
      </c>
      <c r="T532" s="1" t="s">
        <v>23</v>
      </c>
      <c r="U532" s="1" t="s">
        <v>72</v>
      </c>
      <c r="V532" s="1" t="s">
        <v>20</v>
      </c>
      <c r="W532" s="1" t="s">
        <v>20</v>
      </c>
      <c r="X532" s="1" t="s">
        <v>20</v>
      </c>
    </row>
    <row r="533" spans="1:24">
      <c r="A533" s="1">
        <v>532</v>
      </c>
      <c r="B533" s="1" t="s">
        <v>1256</v>
      </c>
      <c r="C533" s="11" t="s">
        <v>1257</v>
      </c>
      <c r="D533" s="5">
        <v>45334.375</v>
      </c>
      <c r="E533" s="5">
        <v>45399.708333333299</v>
      </c>
      <c r="F533" s="1" t="s">
        <v>1151</v>
      </c>
      <c r="G533" s="3">
        <v>0</v>
      </c>
      <c r="H533" s="1" t="s">
        <v>96</v>
      </c>
      <c r="I533" s="1" t="s">
        <v>20</v>
      </c>
      <c r="J533" s="1" t="s">
        <v>20</v>
      </c>
      <c r="K533" s="1" t="s">
        <v>1258</v>
      </c>
      <c r="L533" s="1" t="s">
        <v>70</v>
      </c>
      <c r="M533" s="1" t="s">
        <v>1258</v>
      </c>
      <c r="N533" s="1" t="s">
        <v>1259</v>
      </c>
      <c r="O533" s="1" t="s">
        <v>52</v>
      </c>
      <c r="P533" s="1" t="s">
        <v>20</v>
      </c>
      <c r="Q533" s="1" t="s">
        <v>20</v>
      </c>
      <c r="R533" s="1" t="s">
        <v>20</v>
      </c>
      <c r="S533" s="1" t="s">
        <v>20</v>
      </c>
      <c r="T533" s="1" t="s">
        <v>23</v>
      </c>
      <c r="U533" s="1" t="s">
        <v>72</v>
      </c>
      <c r="V533" s="1" t="s">
        <v>20</v>
      </c>
      <c r="W533" s="1" t="s">
        <v>20</v>
      </c>
      <c r="X533" s="1" t="s">
        <v>20</v>
      </c>
    </row>
    <row r="534" spans="1:24">
      <c r="A534" s="1">
        <v>533</v>
      </c>
      <c r="B534" s="1" t="s">
        <v>1260</v>
      </c>
      <c r="C534" s="11" t="s">
        <v>1261</v>
      </c>
      <c r="D534" s="5">
        <v>45334.375</v>
      </c>
      <c r="E534" s="5">
        <v>45399.708333333299</v>
      </c>
      <c r="F534" s="1" t="s">
        <v>1151</v>
      </c>
      <c r="G534" s="3">
        <v>0</v>
      </c>
      <c r="H534" s="1" t="s">
        <v>96</v>
      </c>
      <c r="I534" s="1" t="s">
        <v>20</v>
      </c>
      <c r="J534" s="1" t="s">
        <v>20</v>
      </c>
      <c r="K534" s="1" t="s">
        <v>1258</v>
      </c>
      <c r="L534" s="1" t="s">
        <v>70</v>
      </c>
      <c r="M534" s="1" t="s">
        <v>1258</v>
      </c>
      <c r="N534" s="1" t="s">
        <v>1259</v>
      </c>
      <c r="O534" s="1" t="s">
        <v>52</v>
      </c>
      <c r="P534" s="1" t="s">
        <v>20</v>
      </c>
      <c r="Q534" s="1" t="s">
        <v>20</v>
      </c>
      <c r="R534" s="1" t="s">
        <v>20</v>
      </c>
      <c r="S534" s="1" t="s">
        <v>20</v>
      </c>
      <c r="T534" s="1" t="s">
        <v>23</v>
      </c>
      <c r="U534" s="1" t="s">
        <v>72</v>
      </c>
      <c r="V534" s="1" t="s">
        <v>20</v>
      </c>
      <c r="W534" s="1" t="s">
        <v>20</v>
      </c>
      <c r="X534" s="1" t="s">
        <v>20</v>
      </c>
    </row>
    <row r="535" spans="1:24">
      <c r="A535" s="2">
        <v>534</v>
      </c>
      <c r="B535" s="2" t="s">
        <v>1262</v>
      </c>
      <c r="C535" s="10" t="s">
        <v>1263</v>
      </c>
      <c r="D535" s="6">
        <v>45306.375</v>
      </c>
      <c r="E535" s="6">
        <v>45399.708333333299</v>
      </c>
      <c r="F535" s="2" t="s">
        <v>20</v>
      </c>
      <c r="G535" s="4">
        <v>0</v>
      </c>
      <c r="H535" s="2" t="s">
        <v>20</v>
      </c>
      <c r="I535" s="2" t="s">
        <v>20</v>
      </c>
      <c r="J535" s="2" t="s">
        <v>20</v>
      </c>
      <c r="K535" s="2" t="s">
        <v>1245</v>
      </c>
      <c r="L535" s="2" t="s">
        <v>70</v>
      </c>
      <c r="M535" s="2" t="s">
        <v>1245</v>
      </c>
      <c r="N535" s="2" t="s">
        <v>102</v>
      </c>
      <c r="O535" s="2" t="s">
        <v>52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23</v>
      </c>
      <c r="U535" s="2" t="s">
        <v>20</v>
      </c>
      <c r="V535" s="2" t="s">
        <v>20</v>
      </c>
      <c r="W535" s="2" t="s">
        <v>20</v>
      </c>
      <c r="X535" s="2" t="s">
        <v>20</v>
      </c>
    </row>
    <row r="536" spans="1:24">
      <c r="A536" s="1">
        <v>535</v>
      </c>
      <c r="B536" s="1" t="s">
        <v>1264</v>
      </c>
      <c r="C536" s="11" t="s">
        <v>1247</v>
      </c>
      <c r="D536" s="5">
        <v>45306.375</v>
      </c>
      <c r="E536" s="5">
        <v>45316.708333333299</v>
      </c>
      <c r="F536" s="1" t="s">
        <v>1151</v>
      </c>
      <c r="G536" s="3">
        <v>0</v>
      </c>
      <c r="H536" s="1" t="s">
        <v>96</v>
      </c>
      <c r="I536" s="1" t="s">
        <v>20</v>
      </c>
      <c r="J536" s="1" t="s">
        <v>20</v>
      </c>
      <c r="K536" s="1" t="s">
        <v>541</v>
      </c>
      <c r="L536" s="1" t="s">
        <v>70</v>
      </c>
      <c r="M536" s="1" t="s">
        <v>541</v>
      </c>
      <c r="N536" s="1" t="s">
        <v>543</v>
      </c>
      <c r="O536" s="1" t="s">
        <v>52</v>
      </c>
      <c r="P536" s="1" t="s">
        <v>20</v>
      </c>
      <c r="Q536" s="1" t="s">
        <v>20</v>
      </c>
      <c r="R536" s="1" t="s">
        <v>20</v>
      </c>
      <c r="S536" s="1" t="s">
        <v>20</v>
      </c>
      <c r="T536" s="1" t="s">
        <v>23</v>
      </c>
      <c r="U536" s="1" t="s">
        <v>72</v>
      </c>
      <c r="V536" s="1" t="s">
        <v>20</v>
      </c>
      <c r="W536" s="1" t="s">
        <v>20</v>
      </c>
      <c r="X536" s="1" t="s">
        <v>20</v>
      </c>
    </row>
    <row r="537" spans="1:24">
      <c r="A537" s="1">
        <v>536</v>
      </c>
      <c r="B537" s="1" t="s">
        <v>1265</v>
      </c>
      <c r="C537" s="11" t="s">
        <v>1249</v>
      </c>
      <c r="D537" s="5">
        <v>45317.375</v>
      </c>
      <c r="E537" s="5">
        <v>45324.708333333299</v>
      </c>
      <c r="F537" s="1" t="s">
        <v>1151</v>
      </c>
      <c r="G537" s="3">
        <v>0</v>
      </c>
      <c r="H537" s="1" t="s">
        <v>96</v>
      </c>
      <c r="I537" s="1" t="s">
        <v>20</v>
      </c>
      <c r="J537" s="1" t="s">
        <v>20</v>
      </c>
      <c r="K537" s="1" t="s">
        <v>580</v>
      </c>
      <c r="L537" s="1" t="s">
        <v>70</v>
      </c>
      <c r="M537" s="1" t="s">
        <v>580</v>
      </c>
      <c r="N537" s="1" t="s">
        <v>581</v>
      </c>
      <c r="O537" s="1" t="s">
        <v>52</v>
      </c>
      <c r="P537" s="1" t="s">
        <v>20</v>
      </c>
      <c r="Q537" s="1" t="s">
        <v>20</v>
      </c>
      <c r="R537" s="1" t="s">
        <v>20</v>
      </c>
      <c r="S537" s="1" t="s">
        <v>20</v>
      </c>
      <c r="T537" s="1" t="s">
        <v>23</v>
      </c>
      <c r="U537" s="1" t="s">
        <v>72</v>
      </c>
      <c r="V537" s="1" t="s">
        <v>20</v>
      </c>
      <c r="W537" s="1" t="s">
        <v>20</v>
      </c>
      <c r="X537" s="1" t="s">
        <v>20</v>
      </c>
    </row>
    <row r="538" spans="1:24">
      <c r="A538" s="1">
        <v>537</v>
      </c>
      <c r="B538" s="1" t="s">
        <v>1266</v>
      </c>
      <c r="C538" s="11" t="s">
        <v>1251</v>
      </c>
      <c r="D538" s="5">
        <v>45327.375</v>
      </c>
      <c r="E538" s="5">
        <v>45327.708333333299</v>
      </c>
      <c r="F538" s="1" t="s">
        <v>1151</v>
      </c>
      <c r="G538" s="3">
        <v>0</v>
      </c>
      <c r="H538" s="1" t="s">
        <v>96</v>
      </c>
      <c r="I538" s="1" t="s">
        <v>20</v>
      </c>
      <c r="J538" s="1" t="s">
        <v>20</v>
      </c>
      <c r="K538" s="1" t="s">
        <v>417</v>
      </c>
      <c r="L538" s="1" t="s">
        <v>70</v>
      </c>
      <c r="M538" s="1" t="s">
        <v>417</v>
      </c>
      <c r="N538" s="1" t="s">
        <v>418</v>
      </c>
      <c r="O538" s="1" t="s">
        <v>52</v>
      </c>
      <c r="P538" s="1" t="s">
        <v>20</v>
      </c>
      <c r="Q538" s="1" t="s">
        <v>20</v>
      </c>
      <c r="R538" s="1" t="s">
        <v>20</v>
      </c>
      <c r="S538" s="1" t="s">
        <v>20</v>
      </c>
      <c r="T538" s="1" t="s">
        <v>23</v>
      </c>
      <c r="U538" s="1" t="s">
        <v>72</v>
      </c>
      <c r="V538" s="1" t="s">
        <v>20</v>
      </c>
      <c r="W538" s="1" t="s">
        <v>20</v>
      </c>
      <c r="X538" s="1" t="s">
        <v>20</v>
      </c>
    </row>
    <row r="539" spans="1:24">
      <c r="A539" s="1">
        <v>538</v>
      </c>
      <c r="B539" s="1" t="s">
        <v>1267</v>
      </c>
      <c r="C539" s="11" t="s">
        <v>1253</v>
      </c>
      <c r="D539" s="5">
        <v>45328.375</v>
      </c>
      <c r="E539" s="5">
        <v>45330.708333333299</v>
      </c>
      <c r="F539" s="1" t="s">
        <v>1151</v>
      </c>
      <c r="G539" s="3">
        <v>0</v>
      </c>
      <c r="H539" s="1" t="s">
        <v>96</v>
      </c>
      <c r="I539" s="1" t="s">
        <v>20</v>
      </c>
      <c r="J539" s="1" t="s">
        <v>20</v>
      </c>
      <c r="K539" s="1" t="s">
        <v>406</v>
      </c>
      <c r="L539" s="1" t="s">
        <v>70</v>
      </c>
      <c r="M539" s="1" t="s">
        <v>406</v>
      </c>
      <c r="N539" s="1" t="s">
        <v>407</v>
      </c>
      <c r="O539" s="1" t="s">
        <v>52</v>
      </c>
      <c r="P539" s="1" t="s">
        <v>20</v>
      </c>
      <c r="Q539" s="1" t="s">
        <v>20</v>
      </c>
      <c r="R539" s="1" t="s">
        <v>20</v>
      </c>
      <c r="S539" s="1" t="s">
        <v>20</v>
      </c>
      <c r="T539" s="1" t="s">
        <v>23</v>
      </c>
      <c r="U539" s="1" t="s">
        <v>72</v>
      </c>
      <c r="V539" s="1" t="s">
        <v>20</v>
      </c>
      <c r="W539" s="1" t="s">
        <v>20</v>
      </c>
      <c r="X539" s="1" t="s">
        <v>20</v>
      </c>
    </row>
    <row r="540" spans="1:24">
      <c r="A540" s="1">
        <v>539</v>
      </c>
      <c r="B540" s="1" t="s">
        <v>1268</v>
      </c>
      <c r="C540" s="11" t="s">
        <v>1255</v>
      </c>
      <c r="D540" s="5">
        <v>45331.375</v>
      </c>
      <c r="E540" s="5">
        <v>45331.708333333299</v>
      </c>
      <c r="F540" s="1" t="s">
        <v>1151</v>
      </c>
      <c r="G540" s="3">
        <v>0</v>
      </c>
      <c r="H540" s="1" t="s">
        <v>96</v>
      </c>
      <c r="I540" s="1" t="s">
        <v>20</v>
      </c>
      <c r="J540" s="1" t="s">
        <v>20</v>
      </c>
      <c r="K540" s="1" t="s">
        <v>417</v>
      </c>
      <c r="L540" s="1" t="s">
        <v>70</v>
      </c>
      <c r="M540" s="1" t="s">
        <v>417</v>
      </c>
      <c r="N540" s="1" t="s">
        <v>418</v>
      </c>
      <c r="O540" s="1" t="s">
        <v>52</v>
      </c>
      <c r="P540" s="1" t="s">
        <v>20</v>
      </c>
      <c r="Q540" s="1" t="s">
        <v>20</v>
      </c>
      <c r="R540" s="1" t="s">
        <v>20</v>
      </c>
      <c r="S540" s="1" t="s">
        <v>20</v>
      </c>
      <c r="T540" s="1" t="s">
        <v>23</v>
      </c>
      <c r="U540" s="1" t="s">
        <v>72</v>
      </c>
      <c r="V540" s="1" t="s">
        <v>20</v>
      </c>
      <c r="W540" s="1" t="s">
        <v>20</v>
      </c>
      <c r="X540" s="1" t="s">
        <v>20</v>
      </c>
    </row>
    <row r="541" spans="1:24">
      <c r="A541" s="1">
        <v>540</v>
      </c>
      <c r="B541" s="1" t="s">
        <v>1269</v>
      </c>
      <c r="C541" s="11" t="s">
        <v>1257</v>
      </c>
      <c r="D541" s="5">
        <v>45334.375</v>
      </c>
      <c r="E541" s="5">
        <v>45399.708333333299</v>
      </c>
      <c r="F541" s="1" t="s">
        <v>1151</v>
      </c>
      <c r="G541" s="3">
        <v>0</v>
      </c>
      <c r="H541" s="1" t="s">
        <v>96</v>
      </c>
      <c r="I541" s="1" t="s">
        <v>20</v>
      </c>
      <c r="J541" s="1" t="s">
        <v>20</v>
      </c>
      <c r="K541" s="1" t="s">
        <v>1258</v>
      </c>
      <c r="L541" s="1" t="s">
        <v>70</v>
      </c>
      <c r="M541" s="1" t="s">
        <v>1258</v>
      </c>
      <c r="N541" s="1" t="s">
        <v>1259</v>
      </c>
      <c r="O541" s="1" t="s">
        <v>52</v>
      </c>
      <c r="P541" s="1" t="s">
        <v>20</v>
      </c>
      <c r="Q541" s="1" t="s">
        <v>20</v>
      </c>
      <c r="R541" s="1" t="s">
        <v>20</v>
      </c>
      <c r="S541" s="1" t="s">
        <v>20</v>
      </c>
      <c r="T541" s="1" t="s">
        <v>23</v>
      </c>
      <c r="U541" s="1" t="s">
        <v>72</v>
      </c>
      <c r="V541" s="1" t="s">
        <v>20</v>
      </c>
      <c r="W541" s="1" t="s">
        <v>20</v>
      </c>
      <c r="X541" s="1" t="s">
        <v>20</v>
      </c>
    </row>
    <row r="542" spans="1:24">
      <c r="A542" s="1">
        <v>541</v>
      </c>
      <c r="B542" s="1" t="s">
        <v>1270</v>
      </c>
      <c r="C542" s="11" t="s">
        <v>1261</v>
      </c>
      <c r="D542" s="5">
        <v>45334.375</v>
      </c>
      <c r="E542" s="5">
        <v>45399.708333333299</v>
      </c>
      <c r="F542" s="1" t="s">
        <v>1151</v>
      </c>
      <c r="G542" s="3">
        <v>0</v>
      </c>
      <c r="H542" s="1" t="s">
        <v>96</v>
      </c>
      <c r="I542" s="1" t="s">
        <v>20</v>
      </c>
      <c r="J542" s="1" t="s">
        <v>20</v>
      </c>
      <c r="K542" s="1" t="s">
        <v>1258</v>
      </c>
      <c r="L542" s="1" t="s">
        <v>70</v>
      </c>
      <c r="M542" s="1" t="s">
        <v>1258</v>
      </c>
      <c r="N542" s="1" t="s">
        <v>1259</v>
      </c>
      <c r="O542" s="1" t="s">
        <v>52</v>
      </c>
      <c r="P542" s="1" t="s">
        <v>20</v>
      </c>
      <c r="Q542" s="1" t="s">
        <v>20</v>
      </c>
      <c r="R542" s="1" t="s">
        <v>20</v>
      </c>
      <c r="S542" s="1" t="s">
        <v>20</v>
      </c>
      <c r="T542" s="1" t="s">
        <v>23</v>
      </c>
      <c r="U542" s="1" t="s">
        <v>72</v>
      </c>
      <c r="V542" s="1" t="s">
        <v>20</v>
      </c>
      <c r="W542" s="1" t="s">
        <v>20</v>
      </c>
      <c r="X542" s="1" t="s">
        <v>20</v>
      </c>
    </row>
    <row r="543" spans="1:24">
      <c r="A543" s="2">
        <v>542</v>
      </c>
      <c r="B543" s="2" t="s">
        <v>1271</v>
      </c>
      <c r="C543" s="10" t="s">
        <v>1272</v>
      </c>
      <c r="D543" s="6">
        <v>45306.375</v>
      </c>
      <c r="E543" s="6">
        <v>45399.708333333299</v>
      </c>
      <c r="F543" s="2" t="s">
        <v>20</v>
      </c>
      <c r="G543" s="4">
        <v>0</v>
      </c>
      <c r="H543" s="2" t="s">
        <v>20</v>
      </c>
      <c r="I543" s="2" t="s">
        <v>20</v>
      </c>
      <c r="J543" s="2" t="s">
        <v>20</v>
      </c>
      <c r="K543" s="2" t="s">
        <v>1245</v>
      </c>
      <c r="L543" s="2" t="s">
        <v>70</v>
      </c>
      <c r="M543" s="2" t="s">
        <v>1245</v>
      </c>
      <c r="N543" s="2" t="s">
        <v>102</v>
      </c>
      <c r="O543" s="2" t="s">
        <v>52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23</v>
      </c>
      <c r="U543" s="2" t="s">
        <v>20</v>
      </c>
      <c r="V543" s="2" t="s">
        <v>20</v>
      </c>
      <c r="W543" s="2" t="s">
        <v>20</v>
      </c>
      <c r="X543" s="2" t="s">
        <v>20</v>
      </c>
    </row>
    <row r="544" spans="1:24">
      <c r="A544" s="1">
        <v>543</v>
      </c>
      <c r="B544" s="1" t="s">
        <v>1273</v>
      </c>
      <c r="C544" s="11" t="s">
        <v>1247</v>
      </c>
      <c r="D544" s="5">
        <v>45306.375</v>
      </c>
      <c r="E544" s="5">
        <v>45316.708333333299</v>
      </c>
      <c r="F544" s="1" t="s">
        <v>1151</v>
      </c>
      <c r="G544" s="3">
        <v>0</v>
      </c>
      <c r="H544" s="1" t="s">
        <v>96</v>
      </c>
      <c r="I544" s="1" t="s">
        <v>20</v>
      </c>
      <c r="J544" s="1" t="s">
        <v>20</v>
      </c>
      <c r="K544" s="1" t="s">
        <v>541</v>
      </c>
      <c r="L544" s="1" t="s">
        <v>70</v>
      </c>
      <c r="M544" s="1" t="s">
        <v>541</v>
      </c>
      <c r="N544" s="1" t="s">
        <v>543</v>
      </c>
      <c r="O544" s="1" t="s">
        <v>52</v>
      </c>
      <c r="P544" s="1" t="s">
        <v>20</v>
      </c>
      <c r="Q544" s="1" t="s">
        <v>20</v>
      </c>
      <c r="R544" s="1" t="s">
        <v>20</v>
      </c>
      <c r="S544" s="1" t="s">
        <v>20</v>
      </c>
      <c r="T544" s="1" t="s">
        <v>23</v>
      </c>
      <c r="U544" s="1" t="s">
        <v>72</v>
      </c>
      <c r="V544" s="1" t="s">
        <v>20</v>
      </c>
      <c r="W544" s="1" t="s">
        <v>20</v>
      </c>
      <c r="X544" s="1" t="s">
        <v>20</v>
      </c>
    </row>
    <row r="545" spans="1:24">
      <c r="A545" s="1">
        <v>544</v>
      </c>
      <c r="B545" s="1" t="s">
        <v>1274</v>
      </c>
      <c r="C545" s="11" t="s">
        <v>1249</v>
      </c>
      <c r="D545" s="5">
        <v>45317.375</v>
      </c>
      <c r="E545" s="5">
        <v>45324.708333333299</v>
      </c>
      <c r="F545" s="1" t="s">
        <v>1151</v>
      </c>
      <c r="G545" s="3">
        <v>0</v>
      </c>
      <c r="H545" s="1" t="s">
        <v>96</v>
      </c>
      <c r="I545" s="1" t="s">
        <v>20</v>
      </c>
      <c r="J545" s="1" t="s">
        <v>20</v>
      </c>
      <c r="K545" s="1" t="s">
        <v>580</v>
      </c>
      <c r="L545" s="1" t="s">
        <v>70</v>
      </c>
      <c r="M545" s="1" t="s">
        <v>580</v>
      </c>
      <c r="N545" s="1" t="s">
        <v>581</v>
      </c>
      <c r="O545" s="1" t="s">
        <v>52</v>
      </c>
      <c r="P545" s="1" t="s">
        <v>20</v>
      </c>
      <c r="Q545" s="1" t="s">
        <v>20</v>
      </c>
      <c r="R545" s="1" t="s">
        <v>20</v>
      </c>
      <c r="S545" s="1" t="s">
        <v>20</v>
      </c>
      <c r="T545" s="1" t="s">
        <v>23</v>
      </c>
      <c r="U545" s="1" t="s">
        <v>72</v>
      </c>
      <c r="V545" s="1" t="s">
        <v>20</v>
      </c>
      <c r="W545" s="1" t="s">
        <v>20</v>
      </c>
      <c r="X545" s="1" t="s">
        <v>20</v>
      </c>
    </row>
    <row r="546" spans="1:24">
      <c r="A546" s="1">
        <v>545</v>
      </c>
      <c r="B546" s="1" t="s">
        <v>1275</v>
      </c>
      <c r="C546" s="11" t="s">
        <v>1251</v>
      </c>
      <c r="D546" s="5">
        <v>45327.375</v>
      </c>
      <c r="E546" s="5">
        <v>45327.708333333299</v>
      </c>
      <c r="F546" s="1" t="s">
        <v>1151</v>
      </c>
      <c r="G546" s="3">
        <v>0</v>
      </c>
      <c r="H546" s="1" t="s">
        <v>96</v>
      </c>
      <c r="I546" s="1" t="s">
        <v>20</v>
      </c>
      <c r="J546" s="1" t="s">
        <v>20</v>
      </c>
      <c r="K546" s="1" t="s">
        <v>417</v>
      </c>
      <c r="L546" s="1" t="s">
        <v>70</v>
      </c>
      <c r="M546" s="1" t="s">
        <v>417</v>
      </c>
      <c r="N546" s="1" t="s">
        <v>418</v>
      </c>
      <c r="O546" s="1" t="s">
        <v>52</v>
      </c>
      <c r="P546" s="1" t="s">
        <v>20</v>
      </c>
      <c r="Q546" s="1" t="s">
        <v>20</v>
      </c>
      <c r="R546" s="1" t="s">
        <v>20</v>
      </c>
      <c r="S546" s="1" t="s">
        <v>20</v>
      </c>
      <c r="T546" s="1" t="s">
        <v>23</v>
      </c>
      <c r="U546" s="1" t="s">
        <v>72</v>
      </c>
      <c r="V546" s="1" t="s">
        <v>20</v>
      </c>
      <c r="W546" s="1" t="s">
        <v>20</v>
      </c>
      <c r="X546" s="1" t="s">
        <v>20</v>
      </c>
    </row>
    <row r="547" spans="1:24">
      <c r="A547" s="1">
        <v>546</v>
      </c>
      <c r="B547" s="1" t="s">
        <v>1276</v>
      </c>
      <c r="C547" s="11" t="s">
        <v>1253</v>
      </c>
      <c r="D547" s="5">
        <v>45328.375</v>
      </c>
      <c r="E547" s="5">
        <v>45330.708333333299</v>
      </c>
      <c r="F547" s="1" t="s">
        <v>1151</v>
      </c>
      <c r="G547" s="3">
        <v>0</v>
      </c>
      <c r="H547" s="1" t="s">
        <v>96</v>
      </c>
      <c r="I547" s="1" t="s">
        <v>20</v>
      </c>
      <c r="J547" s="1" t="s">
        <v>20</v>
      </c>
      <c r="K547" s="1" t="s">
        <v>406</v>
      </c>
      <c r="L547" s="1" t="s">
        <v>70</v>
      </c>
      <c r="M547" s="1" t="s">
        <v>406</v>
      </c>
      <c r="N547" s="1" t="s">
        <v>407</v>
      </c>
      <c r="O547" s="1" t="s">
        <v>52</v>
      </c>
      <c r="P547" s="1" t="s">
        <v>20</v>
      </c>
      <c r="Q547" s="1" t="s">
        <v>20</v>
      </c>
      <c r="R547" s="1" t="s">
        <v>20</v>
      </c>
      <c r="S547" s="1" t="s">
        <v>20</v>
      </c>
      <c r="T547" s="1" t="s">
        <v>23</v>
      </c>
      <c r="U547" s="1" t="s">
        <v>72</v>
      </c>
      <c r="V547" s="1" t="s">
        <v>20</v>
      </c>
      <c r="W547" s="1" t="s">
        <v>20</v>
      </c>
      <c r="X547" s="1" t="s">
        <v>20</v>
      </c>
    </row>
    <row r="548" spans="1:24">
      <c r="A548" s="1">
        <v>547</v>
      </c>
      <c r="B548" s="1" t="s">
        <v>1277</v>
      </c>
      <c r="C548" s="11" t="s">
        <v>1255</v>
      </c>
      <c r="D548" s="5">
        <v>45331.375</v>
      </c>
      <c r="E548" s="5">
        <v>45331.708333333299</v>
      </c>
      <c r="F548" s="1" t="s">
        <v>1151</v>
      </c>
      <c r="G548" s="3">
        <v>0</v>
      </c>
      <c r="H548" s="1" t="s">
        <v>96</v>
      </c>
      <c r="I548" s="1" t="s">
        <v>20</v>
      </c>
      <c r="J548" s="1" t="s">
        <v>20</v>
      </c>
      <c r="K548" s="1" t="s">
        <v>417</v>
      </c>
      <c r="L548" s="1" t="s">
        <v>70</v>
      </c>
      <c r="M548" s="1" t="s">
        <v>417</v>
      </c>
      <c r="N548" s="1" t="s">
        <v>418</v>
      </c>
      <c r="O548" s="1" t="s">
        <v>52</v>
      </c>
      <c r="P548" s="1" t="s">
        <v>20</v>
      </c>
      <c r="Q548" s="1" t="s">
        <v>20</v>
      </c>
      <c r="R548" s="1" t="s">
        <v>20</v>
      </c>
      <c r="S548" s="1" t="s">
        <v>20</v>
      </c>
      <c r="T548" s="1" t="s">
        <v>23</v>
      </c>
      <c r="U548" s="1" t="s">
        <v>72</v>
      </c>
      <c r="V548" s="1" t="s">
        <v>20</v>
      </c>
      <c r="W548" s="1" t="s">
        <v>20</v>
      </c>
      <c r="X548" s="1" t="s">
        <v>20</v>
      </c>
    </row>
    <row r="549" spans="1:24">
      <c r="A549" s="1">
        <v>548</v>
      </c>
      <c r="B549" s="1" t="s">
        <v>1278</v>
      </c>
      <c r="C549" s="11" t="s">
        <v>1257</v>
      </c>
      <c r="D549" s="5">
        <v>45334.375</v>
      </c>
      <c r="E549" s="5">
        <v>45399.708333333299</v>
      </c>
      <c r="F549" s="1" t="s">
        <v>1151</v>
      </c>
      <c r="G549" s="3">
        <v>0</v>
      </c>
      <c r="H549" s="1" t="s">
        <v>96</v>
      </c>
      <c r="I549" s="1" t="s">
        <v>20</v>
      </c>
      <c r="J549" s="1" t="s">
        <v>20</v>
      </c>
      <c r="K549" s="1" t="s">
        <v>1258</v>
      </c>
      <c r="L549" s="1" t="s">
        <v>70</v>
      </c>
      <c r="M549" s="1" t="s">
        <v>1258</v>
      </c>
      <c r="N549" s="1" t="s">
        <v>1259</v>
      </c>
      <c r="O549" s="1" t="s">
        <v>52</v>
      </c>
      <c r="P549" s="1" t="s">
        <v>20</v>
      </c>
      <c r="Q549" s="1" t="s">
        <v>20</v>
      </c>
      <c r="R549" s="1" t="s">
        <v>20</v>
      </c>
      <c r="S549" s="1" t="s">
        <v>20</v>
      </c>
      <c r="T549" s="1" t="s">
        <v>23</v>
      </c>
      <c r="U549" s="1" t="s">
        <v>72</v>
      </c>
      <c r="V549" s="1" t="s">
        <v>20</v>
      </c>
      <c r="W549" s="1" t="s">
        <v>20</v>
      </c>
      <c r="X549" s="1" t="s">
        <v>20</v>
      </c>
    </row>
    <row r="550" spans="1:24">
      <c r="A550" s="1">
        <v>549</v>
      </c>
      <c r="B550" s="1" t="s">
        <v>1279</v>
      </c>
      <c r="C550" s="11" t="s">
        <v>1261</v>
      </c>
      <c r="D550" s="5">
        <v>45334.375</v>
      </c>
      <c r="E550" s="5">
        <v>45399.708333333299</v>
      </c>
      <c r="F550" s="1" t="s">
        <v>1151</v>
      </c>
      <c r="G550" s="3">
        <v>0</v>
      </c>
      <c r="H550" s="1" t="s">
        <v>96</v>
      </c>
      <c r="I550" s="1" t="s">
        <v>20</v>
      </c>
      <c r="J550" s="1" t="s">
        <v>20</v>
      </c>
      <c r="K550" s="1" t="s">
        <v>1258</v>
      </c>
      <c r="L550" s="1" t="s">
        <v>70</v>
      </c>
      <c r="M550" s="1" t="s">
        <v>1258</v>
      </c>
      <c r="N550" s="1" t="s">
        <v>1259</v>
      </c>
      <c r="O550" s="1" t="s">
        <v>52</v>
      </c>
      <c r="P550" s="1" t="s">
        <v>20</v>
      </c>
      <c r="Q550" s="1" t="s">
        <v>20</v>
      </c>
      <c r="R550" s="1" t="s">
        <v>20</v>
      </c>
      <c r="S550" s="1" t="s">
        <v>20</v>
      </c>
      <c r="T550" s="1" t="s">
        <v>23</v>
      </c>
      <c r="U550" s="1" t="s">
        <v>72</v>
      </c>
      <c r="V550" s="1" t="s">
        <v>20</v>
      </c>
      <c r="W550" s="1" t="s">
        <v>20</v>
      </c>
      <c r="X550" s="1" t="s">
        <v>20</v>
      </c>
    </row>
    <row r="551" spans="1:24">
      <c r="A551" s="2">
        <v>550</v>
      </c>
      <c r="B551" s="2" t="s">
        <v>1280</v>
      </c>
      <c r="C551" s="10" t="s">
        <v>1281</v>
      </c>
      <c r="D551" s="6">
        <v>45306.375</v>
      </c>
      <c r="E551" s="6">
        <v>45399.708333333299</v>
      </c>
      <c r="F551" s="2" t="s">
        <v>20</v>
      </c>
      <c r="G551" s="4">
        <v>0</v>
      </c>
      <c r="H551" s="2" t="s">
        <v>20</v>
      </c>
      <c r="I551" s="2" t="s">
        <v>20</v>
      </c>
      <c r="J551" s="2" t="s">
        <v>20</v>
      </c>
      <c r="K551" s="2" t="s">
        <v>1245</v>
      </c>
      <c r="L551" s="2" t="s">
        <v>70</v>
      </c>
      <c r="M551" s="2" t="s">
        <v>1245</v>
      </c>
      <c r="N551" s="2" t="s">
        <v>102</v>
      </c>
      <c r="O551" s="2" t="s">
        <v>52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23</v>
      </c>
      <c r="U551" s="2" t="s">
        <v>20</v>
      </c>
      <c r="V551" s="2" t="s">
        <v>20</v>
      </c>
      <c r="W551" s="2" t="s">
        <v>20</v>
      </c>
      <c r="X551" s="2" t="s">
        <v>20</v>
      </c>
    </row>
    <row r="552" spans="1:24">
      <c r="A552" s="1">
        <v>551</v>
      </c>
      <c r="B552" s="1" t="s">
        <v>1282</v>
      </c>
      <c r="C552" s="11" t="s">
        <v>1247</v>
      </c>
      <c r="D552" s="5">
        <v>45306.375</v>
      </c>
      <c r="E552" s="5">
        <v>45316.708333333299</v>
      </c>
      <c r="F552" s="1" t="s">
        <v>1151</v>
      </c>
      <c r="G552" s="3">
        <v>0</v>
      </c>
      <c r="H552" s="1" t="s">
        <v>96</v>
      </c>
      <c r="I552" s="1" t="s">
        <v>20</v>
      </c>
      <c r="J552" s="1" t="s">
        <v>20</v>
      </c>
      <c r="K552" s="1" t="s">
        <v>541</v>
      </c>
      <c r="L552" s="1" t="s">
        <v>70</v>
      </c>
      <c r="M552" s="1" t="s">
        <v>541</v>
      </c>
      <c r="N552" s="1" t="s">
        <v>543</v>
      </c>
      <c r="O552" s="1" t="s">
        <v>52</v>
      </c>
      <c r="P552" s="1" t="s">
        <v>20</v>
      </c>
      <c r="Q552" s="1" t="s">
        <v>20</v>
      </c>
      <c r="R552" s="1" t="s">
        <v>20</v>
      </c>
      <c r="S552" s="1" t="s">
        <v>20</v>
      </c>
      <c r="T552" s="1" t="s">
        <v>23</v>
      </c>
      <c r="U552" s="1" t="s">
        <v>72</v>
      </c>
      <c r="V552" s="1" t="s">
        <v>20</v>
      </c>
      <c r="W552" s="1" t="s">
        <v>20</v>
      </c>
      <c r="X552" s="1" t="s">
        <v>20</v>
      </c>
    </row>
    <row r="553" spans="1:24">
      <c r="A553" s="1">
        <v>552</v>
      </c>
      <c r="B553" s="1" t="s">
        <v>1283</v>
      </c>
      <c r="C553" s="11" t="s">
        <v>1249</v>
      </c>
      <c r="D553" s="5">
        <v>45317.375</v>
      </c>
      <c r="E553" s="5">
        <v>45324.708333333299</v>
      </c>
      <c r="F553" s="1" t="s">
        <v>1151</v>
      </c>
      <c r="G553" s="3">
        <v>0</v>
      </c>
      <c r="H553" s="1" t="s">
        <v>96</v>
      </c>
      <c r="I553" s="1" t="s">
        <v>20</v>
      </c>
      <c r="J553" s="1" t="s">
        <v>20</v>
      </c>
      <c r="K553" s="1" t="s">
        <v>580</v>
      </c>
      <c r="L553" s="1" t="s">
        <v>70</v>
      </c>
      <c r="M553" s="1" t="s">
        <v>580</v>
      </c>
      <c r="N553" s="1" t="s">
        <v>581</v>
      </c>
      <c r="O553" s="1" t="s">
        <v>52</v>
      </c>
      <c r="P553" s="1" t="s">
        <v>20</v>
      </c>
      <c r="Q553" s="1" t="s">
        <v>20</v>
      </c>
      <c r="R553" s="1" t="s">
        <v>20</v>
      </c>
      <c r="S553" s="1" t="s">
        <v>20</v>
      </c>
      <c r="T553" s="1" t="s">
        <v>23</v>
      </c>
      <c r="U553" s="1" t="s">
        <v>72</v>
      </c>
      <c r="V553" s="1" t="s">
        <v>20</v>
      </c>
      <c r="W553" s="1" t="s">
        <v>20</v>
      </c>
      <c r="X553" s="1" t="s">
        <v>20</v>
      </c>
    </row>
    <row r="554" spans="1:24">
      <c r="A554" s="1">
        <v>553</v>
      </c>
      <c r="B554" s="1" t="s">
        <v>1284</v>
      </c>
      <c r="C554" s="11" t="s">
        <v>1251</v>
      </c>
      <c r="D554" s="5">
        <v>45327.375</v>
      </c>
      <c r="E554" s="5">
        <v>45327.708333333299</v>
      </c>
      <c r="F554" s="1" t="s">
        <v>1151</v>
      </c>
      <c r="G554" s="3">
        <v>0</v>
      </c>
      <c r="H554" s="1" t="s">
        <v>96</v>
      </c>
      <c r="I554" s="1" t="s">
        <v>20</v>
      </c>
      <c r="J554" s="1" t="s">
        <v>20</v>
      </c>
      <c r="K554" s="1" t="s">
        <v>417</v>
      </c>
      <c r="L554" s="1" t="s">
        <v>70</v>
      </c>
      <c r="M554" s="1" t="s">
        <v>417</v>
      </c>
      <c r="N554" s="1" t="s">
        <v>418</v>
      </c>
      <c r="O554" s="1" t="s">
        <v>52</v>
      </c>
      <c r="P554" s="1" t="s">
        <v>20</v>
      </c>
      <c r="Q554" s="1" t="s">
        <v>20</v>
      </c>
      <c r="R554" s="1" t="s">
        <v>20</v>
      </c>
      <c r="S554" s="1" t="s">
        <v>20</v>
      </c>
      <c r="T554" s="1" t="s">
        <v>23</v>
      </c>
      <c r="U554" s="1" t="s">
        <v>72</v>
      </c>
      <c r="V554" s="1" t="s">
        <v>20</v>
      </c>
      <c r="W554" s="1" t="s">
        <v>20</v>
      </c>
      <c r="X554" s="1" t="s">
        <v>20</v>
      </c>
    </row>
    <row r="555" spans="1:24">
      <c r="A555" s="1">
        <v>554</v>
      </c>
      <c r="B555" s="1" t="s">
        <v>1285</v>
      </c>
      <c r="C555" s="11" t="s">
        <v>1253</v>
      </c>
      <c r="D555" s="5">
        <v>45328.375</v>
      </c>
      <c r="E555" s="5">
        <v>45330.708333333299</v>
      </c>
      <c r="F555" s="1" t="s">
        <v>1151</v>
      </c>
      <c r="G555" s="3">
        <v>0</v>
      </c>
      <c r="H555" s="1" t="s">
        <v>96</v>
      </c>
      <c r="I555" s="1" t="s">
        <v>20</v>
      </c>
      <c r="J555" s="1" t="s">
        <v>20</v>
      </c>
      <c r="K555" s="1" t="s">
        <v>406</v>
      </c>
      <c r="L555" s="1" t="s">
        <v>70</v>
      </c>
      <c r="M555" s="1" t="s">
        <v>406</v>
      </c>
      <c r="N555" s="1" t="s">
        <v>407</v>
      </c>
      <c r="O555" s="1" t="s">
        <v>52</v>
      </c>
      <c r="P555" s="1" t="s">
        <v>20</v>
      </c>
      <c r="Q555" s="1" t="s">
        <v>20</v>
      </c>
      <c r="R555" s="1" t="s">
        <v>20</v>
      </c>
      <c r="S555" s="1" t="s">
        <v>20</v>
      </c>
      <c r="T555" s="1" t="s">
        <v>23</v>
      </c>
      <c r="U555" s="1" t="s">
        <v>72</v>
      </c>
      <c r="V555" s="1" t="s">
        <v>20</v>
      </c>
      <c r="W555" s="1" t="s">
        <v>20</v>
      </c>
      <c r="X555" s="1" t="s">
        <v>20</v>
      </c>
    </row>
    <row r="556" spans="1:24">
      <c r="A556" s="1">
        <v>555</v>
      </c>
      <c r="B556" s="1" t="s">
        <v>1286</v>
      </c>
      <c r="C556" s="11" t="s">
        <v>1255</v>
      </c>
      <c r="D556" s="5">
        <v>45331.375</v>
      </c>
      <c r="E556" s="5">
        <v>45331.708333333299</v>
      </c>
      <c r="F556" s="1" t="s">
        <v>1151</v>
      </c>
      <c r="G556" s="3">
        <v>0</v>
      </c>
      <c r="H556" s="1" t="s">
        <v>96</v>
      </c>
      <c r="I556" s="1" t="s">
        <v>20</v>
      </c>
      <c r="J556" s="1" t="s">
        <v>20</v>
      </c>
      <c r="K556" s="1" t="s">
        <v>417</v>
      </c>
      <c r="L556" s="1" t="s">
        <v>70</v>
      </c>
      <c r="M556" s="1" t="s">
        <v>417</v>
      </c>
      <c r="N556" s="1" t="s">
        <v>418</v>
      </c>
      <c r="O556" s="1" t="s">
        <v>52</v>
      </c>
      <c r="P556" s="1" t="s">
        <v>20</v>
      </c>
      <c r="Q556" s="1" t="s">
        <v>20</v>
      </c>
      <c r="R556" s="1" t="s">
        <v>20</v>
      </c>
      <c r="S556" s="1" t="s">
        <v>20</v>
      </c>
      <c r="T556" s="1" t="s">
        <v>23</v>
      </c>
      <c r="U556" s="1" t="s">
        <v>72</v>
      </c>
      <c r="V556" s="1" t="s">
        <v>20</v>
      </c>
      <c r="W556" s="1" t="s">
        <v>20</v>
      </c>
      <c r="X556" s="1" t="s">
        <v>20</v>
      </c>
    </row>
    <row r="557" spans="1:24">
      <c r="A557" s="1">
        <v>556</v>
      </c>
      <c r="B557" s="1" t="s">
        <v>1287</v>
      </c>
      <c r="C557" s="11" t="s">
        <v>1257</v>
      </c>
      <c r="D557" s="5">
        <v>45334.375</v>
      </c>
      <c r="E557" s="5">
        <v>45399.708333333299</v>
      </c>
      <c r="F557" s="1" t="s">
        <v>1151</v>
      </c>
      <c r="G557" s="3">
        <v>0</v>
      </c>
      <c r="H557" s="1" t="s">
        <v>96</v>
      </c>
      <c r="I557" s="1" t="s">
        <v>20</v>
      </c>
      <c r="J557" s="1" t="s">
        <v>20</v>
      </c>
      <c r="K557" s="1" t="s">
        <v>1258</v>
      </c>
      <c r="L557" s="1" t="s">
        <v>70</v>
      </c>
      <c r="M557" s="1" t="s">
        <v>1258</v>
      </c>
      <c r="N557" s="1" t="s">
        <v>1259</v>
      </c>
      <c r="O557" s="1" t="s">
        <v>52</v>
      </c>
      <c r="P557" s="1" t="s">
        <v>20</v>
      </c>
      <c r="Q557" s="1" t="s">
        <v>20</v>
      </c>
      <c r="R557" s="1" t="s">
        <v>20</v>
      </c>
      <c r="S557" s="1" t="s">
        <v>20</v>
      </c>
      <c r="T557" s="1" t="s">
        <v>23</v>
      </c>
      <c r="U557" s="1" t="s">
        <v>72</v>
      </c>
      <c r="V557" s="1" t="s">
        <v>20</v>
      </c>
      <c r="W557" s="1" t="s">
        <v>20</v>
      </c>
      <c r="X557" s="1" t="s">
        <v>20</v>
      </c>
    </row>
    <row r="558" spans="1:24">
      <c r="A558" s="1">
        <v>557</v>
      </c>
      <c r="B558" s="1" t="s">
        <v>1288</v>
      </c>
      <c r="C558" s="11" t="s">
        <v>1261</v>
      </c>
      <c r="D558" s="5">
        <v>45334.375</v>
      </c>
      <c r="E558" s="5">
        <v>45399.708333333299</v>
      </c>
      <c r="F558" s="1" t="s">
        <v>1151</v>
      </c>
      <c r="G558" s="3">
        <v>0</v>
      </c>
      <c r="H558" s="1" t="s">
        <v>96</v>
      </c>
      <c r="I558" s="1" t="s">
        <v>20</v>
      </c>
      <c r="J558" s="1" t="s">
        <v>20</v>
      </c>
      <c r="K558" s="1" t="s">
        <v>1258</v>
      </c>
      <c r="L558" s="1" t="s">
        <v>70</v>
      </c>
      <c r="M558" s="1" t="s">
        <v>1258</v>
      </c>
      <c r="N558" s="1" t="s">
        <v>1259</v>
      </c>
      <c r="O558" s="1" t="s">
        <v>52</v>
      </c>
      <c r="P558" s="1" t="s">
        <v>20</v>
      </c>
      <c r="Q558" s="1" t="s">
        <v>20</v>
      </c>
      <c r="R558" s="1" t="s">
        <v>20</v>
      </c>
      <c r="S558" s="1" t="s">
        <v>20</v>
      </c>
      <c r="T558" s="1" t="s">
        <v>23</v>
      </c>
      <c r="U558" s="1" t="s">
        <v>72</v>
      </c>
      <c r="V558" s="1" t="s">
        <v>20</v>
      </c>
      <c r="W558" s="1" t="s">
        <v>20</v>
      </c>
      <c r="X558" s="1" t="s">
        <v>20</v>
      </c>
    </row>
    <row r="559" spans="1:24">
      <c r="A559" s="2">
        <v>558</v>
      </c>
      <c r="B559" s="2" t="s">
        <v>1289</v>
      </c>
      <c r="C559" s="10" t="s">
        <v>1290</v>
      </c>
      <c r="D559" s="6">
        <v>45306.375</v>
      </c>
      <c r="E559" s="6">
        <v>45399.708333333299</v>
      </c>
      <c r="F559" s="2" t="s">
        <v>20</v>
      </c>
      <c r="G559" s="4">
        <v>0</v>
      </c>
      <c r="H559" s="2" t="s">
        <v>20</v>
      </c>
      <c r="I559" s="2" t="s">
        <v>20</v>
      </c>
      <c r="J559" s="2" t="s">
        <v>20</v>
      </c>
      <c r="K559" s="2" t="s">
        <v>1245</v>
      </c>
      <c r="L559" s="2" t="s">
        <v>70</v>
      </c>
      <c r="M559" s="2" t="s">
        <v>1245</v>
      </c>
      <c r="N559" s="2" t="s">
        <v>102</v>
      </c>
      <c r="O559" s="2" t="s">
        <v>52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23</v>
      </c>
      <c r="U559" s="2" t="s">
        <v>20</v>
      </c>
      <c r="V559" s="2" t="s">
        <v>20</v>
      </c>
      <c r="W559" s="2" t="s">
        <v>20</v>
      </c>
      <c r="X559" s="2" t="s">
        <v>20</v>
      </c>
    </row>
    <row r="560" spans="1:24">
      <c r="A560" s="1">
        <v>559</v>
      </c>
      <c r="B560" s="1" t="s">
        <v>1291</v>
      </c>
      <c r="C560" s="11" t="s">
        <v>1247</v>
      </c>
      <c r="D560" s="5">
        <v>45306.375</v>
      </c>
      <c r="E560" s="5">
        <v>45316.708333333299</v>
      </c>
      <c r="F560" s="1" t="s">
        <v>1151</v>
      </c>
      <c r="G560" s="3">
        <v>0</v>
      </c>
      <c r="H560" s="1" t="s">
        <v>96</v>
      </c>
      <c r="I560" s="1" t="s">
        <v>20</v>
      </c>
      <c r="J560" s="1" t="s">
        <v>20</v>
      </c>
      <c r="K560" s="1" t="s">
        <v>541</v>
      </c>
      <c r="L560" s="1" t="s">
        <v>70</v>
      </c>
      <c r="M560" s="1" t="s">
        <v>541</v>
      </c>
      <c r="N560" s="1" t="s">
        <v>543</v>
      </c>
      <c r="O560" s="1" t="s">
        <v>52</v>
      </c>
      <c r="P560" s="1" t="s">
        <v>20</v>
      </c>
      <c r="Q560" s="1" t="s">
        <v>20</v>
      </c>
      <c r="R560" s="1" t="s">
        <v>20</v>
      </c>
      <c r="S560" s="1" t="s">
        <v>20</v>
      </c>
      <c r="T560" s="1" t="s">
        <v>23</v>
      </c>
      <c r="U560" s="1" t="s">
        <v>72</v>
      </c>
      <c r="V560" s="1" t="s">
        <v>20</v>
      </c>
      <c r="W560" s="1" t="s">
        <v>20</v>
      </c>
      <c r="X560" s="1" t="s">
        <v>20</v>
      </c>
    </row>
    <row r="561" spans="1:24">
      <c r="A561" s="1">
        <v>560</v>
      </c>
      <c r="B561" s="1" t="s">
        <v>1292</v>
      </c>
      <c r="C561" s="11" t="s">
        <v>1249</v>
      </c>
      <c r="D561" s="5">
        <v>45317.375</v>
      </c>
      <c r="E561" s="5">
        <v>45324.708333333299</v>
      </c>
      <c r="F561" s="1" t="s">
        <v>1151</v>
      </c>
      <c r="G561" s="3">
        <v>0</v>
      </c>
      <c r="H561" s="1" t="s">
        <v>96</v>
      </c>
      <c r="I561" s="1" t="s">
        <v>20</v>
      </c>
      <c r="J561" s="1" t="s">
        <v>20</v>
      </c>
      <c r="K561" s="1" t="s">
        <v>580</v>
      </c>
      <c r="L561" s="1" t="s">
        <v>70</v>
      </c>
      <c r="M561" s="1" t="s">
        <v>580</v>
      </c>
      <c r="N561" s="1" t="s">
        <v>581</v>
      </c>
      <c r="O561" s="1" t="s">
        <v>52</v>
      </c>
      <c r="P561" s="1" t="s">
        <v>20</v>
      </c>
      <c r="Q561" s="1" t="s">
        <v>20</v>
      </c>
      <c r="R561" s="1" t="s">
        <v>20</v>
      </c>
      <c r="S561" s="1" t="s">
        <v>20</v>
      </c>
      <c r="T561" s="1" t="s">
        <v>23</v>
      </c>
      <c r="U561" s="1" t="s">
        <v>72</v>
      </c>
      <c r="V561" s="1" t="s">
        <v>20</v>
      </c>
      <c r="W561" s="1" t="s">
        <v>20</v>
      </c>
      <c r="X561" s="1" t="s">
        <v>20</v>
      </c>
    </row>
    <row r="562" spans="1:24">
      <c r="A562" s="1">
        <v>561</v>
      </c>
      <c r="B562" s="1" t="s">
        <v>1293</v>
      </c>
      <c r="C562" s="11" t="s">
        <v>1251</v>
      </c>
      <c r="D562" s="5">
        <v>45327.375</v>
      </c>
      <c r="E562" s="5">
        <v>45327.708333333299</v>
      </c>
      <c r="F562" s="1" t="s">
        <v>1151</v>
      </c>
      <c r="G562" s="3">
        <v>0</v>
      </c>
      <c r="H562" s="1" t="s">
        <v>96</v>
      </c>
      <c r="I562" s="1" t="s">
        <v>20</v>
      </c>
      <c r="J562" s="1" t="s">
        <v>20</v>
      </c>
      <c r="K562" s="1" t="s">
        <v>417</v>
      </c>
      <c r="L562" s="1" t="s">
        <v>70</v>
      </c>
      <c r="M562" s="1" t="s">
        <v>417</v>
      </c>
      <c r="N562" s="1" t="s">
        <v>418</v>
      </c>
      <c r="O562" s="1" t="s">
        <v>52</v>
      </c>
      <c r="P562" s="1" t="s">
        <v>20</v>
      </c>
      <c r="Q562" s="1" t="s">
        <v>20</v>
      </c>
      <c r="R562" s="1" t="s">
        <v>20</v>
      </c>
      <c r="S562" s="1" t="s">
        <v>20</v>
      </c>
      <c r="T562" s="1" t="s">
        <v>23</v>
      </c>
      <c r="U562" s="1" t="s">
        <v>72</v>
      </c>
      <c r="V562" s="1" t="s">
        <v>20</v>
      </c>
      <c r="W562" s="1" t="s">
        <v>20</v>
      </c>
      <c r="X562" s="1" t="s">
        <v>20</v>
      </c>
    </row>
    <row r="563" spans="1:24">
      <c r="A563" s="1">
        <v>562</v>
      </c>
      <c r="B563" s="1" t="s">
        <v>1294</v>
      </c>
      <c r="C563" s="11" t="s">
        <v>1253</v>
      </c>
      <c r="D563" s="5">
        <v>45328.375</v>
      </c>
      <c r="E563" s="5">
        <v>45330.708333333299</v>
      </c>
      <c r="F563" s="1" t="s">
        <v>1151</v>
      </c>
      <c r="G563" s="3">
        <v>0</v>
      </c>
      <c r="H563" s="1" t="s">
        <v>96</v>
      </c>
      <c r="I563" s="1" t="s">
        <v>20</v>
      </c>
      <c r="J563" s="1" t="s">
        <v>20</v>
      </c>
      <c r="K563" s="1" t="s">
        <v>406</v>
      </c>
      <c r="L563" s="1" t="s">
        <v>70</v>
      </c>
      <c r="M563" s="1" t="s">
        <v>406</v>
      </c>
      <c r="N563" s="1" t="s">
        <v>407</v>
      </c>
      <c r="O563" s="1" t="s">
        <v>52</v>
      </c>
      <c r="P563" s="1" t="s">
        <v>20</v>
      </c>
      <c r="Q563" s="1" t="s">
        <v>20</v>
      </c>
      <c r="R563" s="1" t="s">
        <v>20</v>
      </c>
      <c r="S563" s="1" t="s">
        <v>20</v>
      </c>
      <c r="T563" s="1" t="s">
        <v>23</v>
      </c>
      <c r="U563" s="1" t="s">
        <v>72</v>
      </c>
      <c r="V563" s="1" t="s">
        <v>20</v>
      </c>
      <c r="W563" s="1" t="s">
        <v>20</v>
      </c>
      <c r="X563" s="1" t="s">
        <v>20</v>
      </c>
    </row>
    <row r="564" spans="1:24">
      <c r="A564" s="1">
        <v>563</v>
      </c>
      <c r="B564" s="1" t="s">
        <v>1295</v>
      </c>
      <c r="C564" s="11" t="s">
        <v>1255</v>
      </c>
      <c r="D564" s="5">
        <v>45331.375</v>
      </c>
      <c r="E564" s="5">
        <v>45331.708333333299</v>
      </c>
      <c r="F564" s="1" t="s">
        <v>1151</v>
      </c>
      <c r="G564" s="3">
        <v>0</v>
      </c>
      <c r="H564" s="1" t="s">
        <v>96</v>
      </c>
      <c r="I564" s="1" t="s">
        <v>20</v>
      </c>
      <c r="J564" s="1" t="s">
        <v>20</v>
      </c>
      <c r="K564" s="1" t="s">
        <v>417</v>
      </c>
      <c r="L564" s="1" t="s">
        <v>70</v>
      </c>
      <c r="M564" s="1" t="s">
        <v>417</v>
      </c>
      <c r="N564" s="1" t="s">
        <v>418</v>
      </c>
      <c r="O564" s="1" t="s">
        <v>52</v>
      </c>
      <c r="P564" s="1" t="s">
        <v>20</v>
      </c>
      <c r="Q564" s="1" t="s">
        <v>20</v>
      </c>
      <c r="R564" s="1" t="s">
        <v>20</v>
      </c>
      <c r="S564" s="1" t="s">
        <v>20</v>
      </c>
      <c r="T564" s="1" t="s">
        <v>23</v>
      </c>
      <c r="U564" s="1" t="s">
        <v>72</v>
      </c>
      <c r="V564" s="1" t="s">
        <v>20</v>
      </c>
      <c r="W564" s="1" t="s">
        <v>20</v>
      </c>
      <c r="X564" s="1" t="s">
        <v>20</v>
      </c>
    </row>
    <row r="565" spans="1:24">
      <c r="A565" s="1">
        <v>564</v>
      </c>
      <c r="B565" s="1" t="s">
        <v>1296</v>
      </c>
      <c r="C565" s="11" t="s">
        <v>1257</v>
      </c>
      <c r="D565" s="5">
        <v>45334.375</v>
      </c>
      <c r="E565" s="5">
        <v>45399.708333333299</v>
      </c>
      <c r="F565" s="1" t="s">
        <v>1151</v>
      </c>
      <c r="G565" s="3">
        <v>0</v>
      </c>
      <c r="H565" s="1" t="s">
        <v>96</v>
      </c>
      <c r="I565" s="1" t="s">
        <v>20</v>
      </c>
      <c r="J565" s="1" t="s">
        <v>20</v>
      </c>
      <c r="K565" s="1" t="s">
        <v>1258</v>
      </c>
      <c r="L565" s="1" t="s">
        <v>70</v>
      </c>
      <c r="M565" s="1" t="s">
        <v>1258</v>
      </c>
      <c r="N565" s="1" t="s">
        <v>1259</v>
      </c>
      <c r="O565" s="1" t="s">
        <v>52</v>
      </c>
      <c r="P565" s="1" t="s">
        <v>20</v>
      </c>
      <c r="Q565" s="1" t="s">
        <v>20</v>
      </c>
      <c r="R565" s="1" t="s">
        <v>20</v>
      </c>
      <c r="S565" s="1" t="s">
        <v>20</v>
      </c>
      <c r="T565" s="1" t="s">
        <v>23</v>
      </c>
      <c r="U565" s="1" t="s">
        <v>72</v>
      </c>
      <c r="V565" s="1" t="s">
        <v>20</v>
      </c>
      <c r="W565" s="1" t="s">
        <v>20</v>
      </c>
      <c r="X565" s="1" t="s">
        <v>20</v>
      </c>
    </row>
    <row r="566" spans="1:24">
      <c r="A566" s="1">
        <v>565</v>
      </c>
      <c r="B566" s="1" t="s">
        <v>1297</v>
      </c>
      <c r="C566" s="11" t="s">
        <v>1261</v>
      </c>
      <c r="D566" s="5">
        <v>45334.375</v>
      </c>
      <c r="E566" s="5">
        <v>45399.708333333299</v>
      </c>
      <c r="F566" s="1" t="s">
        <v>1151</v>
      </c>
      <c r="G566" s="3">
        <v>0</v>
      </c>
      <c r="H566" s="1" t="s">
        <v>96</v>
      </c>
      <c r="I566" s="1" t="s">
        <v>20</v>
      </c>
      <c r="J566" s="1" t="s">
        <v>20</v>
      </c>
      <c r="K566" s="1" t="s">
        <v>1258</v>
      </c>
      <c r="L566" s="1" t="s">
        <v>70</v>
      </c>
      <c r="M566" s="1" t="s">
        <v>1258</v>
      </c>
      <c r="N566" s="1" t="s">
        <v>1259</v>
      </c>
      <c r="O566" s="1" t="s">
        <v>52</v>
      </c>
      <c r="P566" s="1" t="s">
        <v>20</v>
      </c>
      <c r="Q566" s="1" t="s">
        <v>20</v>
      </c>
      <c r="R566" s="1" t="s">
        <v>20</v>
      </c>
      <c r="S566" s="1" t="s">
        <v>20</v>
      </c>
      <c r="T566" s="1" t="s">
        <v>23</v>
      </c>
      <c r="U566" s="1" t="s">
        <v>72</v>
      </c>
      <c r="V566" s="1" t="s">
        <v>20</v>
      </c>
      <c r="W566" s="1" t="s">
        <v>20</v>
      </c>
      <c r="X566" s="1" t="s">
        <v>20</v>
      </c>
    </row>
    <row r="567" spans="1:24">
      <c r="A567" s="2">
        <v>566</v>
      </c>
      <c r="B567" s="2" t="s">
        <v>1298</v>
      </c>
      <c r="C567" s="10" t="s">
        <v>1299</v>
      </c>
      <c r="D567" s="6">
        <v>45306.375</v>
      </c>
      <c r="E567" s="6">
        <v>45399.708333333299</v>
      </c>
      <c r="F567" s="2" t="s">
        <v>20</v>
      </c>
      <c r="G567" s="4">
        <v>0</v>
      </c>
      <c r="H567" s="2" t="s">
        <v>20</v>
      </c>
      <c r="I567" s="2" t="s">
        <v>20</v>
      </c>
      <c r="J567" s="2" t="s">
        <v>20</v>
      </c>
      <c r="K567" s="2" t="s">
        <v>1245</v>
      </c>
      <c r="L567" s="2" t="s">
        <v>70</v>
      </c>
      <c r="M567" s="2" t="s">
        <v>1245</v>
      </c>
      <c r="N567" s="2" t="s">
        <v>102</v>
      </c>
      <c r="O567" s="2" t="s">
        <v>52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23</v>
      </c>
      <c r="U567" s="2" t="s">
        <v>20</v>
      </c>
      <c r="V567" s="2" t="s">
        <v>20</v>
      </c>
      <c r="W567" s="2" t="s">
        <v>20</v>
      </c>
      <c r="X567" s="2" t="s">
        <v>20</v>
      </c>
    </row>
    <row r="568" spans="1:24">
      <c r="A568" s="1">
        <v>567</v>
      </c>
      <c r="B568" s="1" t="s">
        <v>1300</v>
      </c>
      <c r="C568" s="11" t="s">
        <v>1247</v>
      </c>
      <c r="D568" s="5">
        <v>45306.375</v>
      </c>
      <c r="E568" s="5">
        <v>45316.708333333299</v>
      </c>
      <c r="F568" s="1" t="s">
        <v>1151</v>
      </c>
      <c r="G568" s="3">
        <v>0</v>
      </c>
      <c r="H568" s="1" t="s">
        <v>96</v>
      </c>
      <c r="I568" s="1" t="s">
        <v>20</v>
      </c>
      <c r="J568" s="1" t="s">
        <v>20</v>
      </c>
      <c r="K568" s="1" t="s">
        <v>541</v>
      </c>
      <c r="L568" s="1" t="s">
        <v>70</v>
      </c>
      <c r="M568" s="1" t="s">
        <v>541</v>
      </c>
      <c r="N568" s="1" t="s">
        <v>543</v>
      </c>
      <c r="O568" s="1" t="s">
        <v>52</v>
      </c>
      <c r="P568" s="1" t="s">
        <v>20</v>
      </c>
      <c r="Q568" s="1" t="s">
        <v>20</v>
      </c>
      <c r="R568" s="1" t="s">
        <v>20</v>
      </c>
      <c r="S568" s="1" t="s">
        <v>20</v>
      </c>
      <c r="T568" s="1" t="s">
        <v>23</v>
      </c>
      <c r="U568" s="1" t="s">
        <v>72</v>
      </c>
      <c r="V568" s="1" t="s">
        <v>20</v>
      </c>
      <c r="W568" s="1" t="s">
        <v>20</v>
      </c>
      <c r="X568" s="1" t="s">
        <v>20</v>
      </c>
    </row>
    <row r="569" spans="1:24">
      <c r="A569" s="1">
        <v>568</v>
      </c>
      <c r="B569" s="1" t="s">
        <v>1301</v>
      </c>
      <c r="C569" s="11" t="s">
        <v>1249</v>
      </c>
      <c r="D569" s="5">
        <v>45317.375</v>
      </c>
      <c r="E569" s="5">
        <v>45324.708333333299</v>
      </c>
      <c r="F569" s="1" t="s">
        <v>1151</v>
      </c>
      <c r="G569" s="3">
        <v>0</v>
      </c>
      <c r="H569" s="1" t="s">
        <v>96</v>
      </c>
      <c r="I569" s="1" t="s">
        <v>20</v>
      </c>
      <c r="J569" s="1" t="s">
        <v>20</v>
      </c>
      <c r="K569" s="1" t="s">
        <v>580</v>
      </c>
      <c r="L569" s="1" t="s">
        <v>70</v>
      </c>
      <c r="M569" s="1" t="s">
        <v>580</v>
      </c>
      <c r="N569" s="1" t="s">
        <v>581</v>
      </c>
      <c r="O569" s="1" t="s">
        <v>52</v>
      </c>
      <c r="P569" s="1" t="s">
        <v>20</v>
      </c>
      <c r="Q569" s="1" t="s">
        <v>20</v>
      </c>
      <c r="R569" s="1" t="s">
        <v>20</v>
      </c>
      <c r="S569" s="1" t="s">
        <v>20</v>
      </c>
      <c r="T569" s="1" t="s">
        <v>23</v>
      </c>
      <c r="U569" s="1" t="s">
        <v>72</v>
      </c>
      <c r="V569" s="1" t="s">
        <v>20</v>
      </c>
      <c r="W569" s="1" t="s">
        <v>20</v>
      </c>
      <c r="X569" s="1" t="s">
        <v>20</v>
      </c>
    </row>
    <row r="570" spans="1:24">
      <c r="A570" s="1">
        <v>569</v>
      </c>
      <c r="B570" s="1" t="s">
        <v>1302</v>
      </c>
      <c r="C570" s="11" t="s">
        <v>1251</v>
      </c>
      <c r="D570" s="5">
        <v>45327.375</v>
      </c>
      <c r="E570" s="5">
        <v>45327.708333333299</v>
      </c>
      <c r="F570" s="1" t="s">
        <v>1151</v>
      </c>
      <c r="G570" s="3">
        <v>0</v>
      </c>
      <c r="H570" s="1" t="s">
        <v>96</v>
      </c>
      <c r="I570" s="1" t="s">
        <v>20</v>
      </c>
      <c r="J570" s="1" t="s">
        <v>20</v>
      </c>
      <c r="K570" s="1" t="s">
        <v>417</v>
      </c>
      <c r="L570" s="1" t="s">
        <v>70</v>
      </c>
      <c r="M570" s="1" t="s">
        <v>417</v>
      </c>
      <c r="N570" s="1" t="s">
        <v>418</v>
      </c>
      <c r="O570" s="1" t="s">
        <v>52</v>
      </c>
      <c r="P570" s="1" t="s">
        <v>20</v>
      </c>
      <c r="Q570" s="1" t="s">
        <v>20</v>
      </c>
      <c r="R570" s="1" t="s">
        <v>20</v>
      </c>
      <c r="S570" s="1" t="s">
        <v>20</v>
      </c>
      <c r="T570" s="1" t="s">
        <v>23</v>
      </c>
      <c r="U570" s="1" t="s">
        <v>72</v>
      </c>
      <c r="V570" s="1" t="s">
        <v>20</v>
      </c>
      <c r="W570" s="1" t="s">
        <v>20</v>
      </c>
      <c r="X570" s="1" t="s">
        <v>20</v>
      </c>
    </row>
    <row r="571" spans="1:24">
      <c r="A571" s="1">
        <v>570</v>
      </c>
      <c r="B571" s="1" t="s">
        <v>1303</v>
      </c>
      <c r="C571" s="11" t="s">
        <v>1253</v>
      </c>
      <c r="D571" s="5">
        <v>45328.375</v>
      </c>
      <c r="E571" s="5">
        <v>45330.708333333299</v>
      </c>
      <c r="F571" s="1" t="s">
        <v>1151</v>
      </c>
      <c r="G571" s="3">
        <v>0</v>
      </c>
      <c r="H571" s="1" t="s">
        <v>96</v>
      </c>
      <c r="I571" s="1" t="s">
        <v>20</v>
      </c>
      <c r="J571" s="1" t="s">
        <v>20</v>
      </c>
      <c r="K571" s="1" t="s">
        <v>406</v>
      </c>
      <c r="L571" s="1" t="s">
        <v>70</v>
      </c>
      <c r="M571" s="1" t="s">
        <v>406</v>
      </c>
      <c r="N571" s="1" t="s">
        <v>407</v>
      </c>
      <c r="O571" s="1" t="s">
        <v>52</v>
      </c>
      <c r="P571" s="1" t="s">
        <v>20</v>
      </c>
      <c r="Q571" s="1" t="s">
        <v>20</v>
      </c>
      <c r="R571" s="1" t="s">
        <v>20</v>
      </c>
      <c r="S571" s="1" t="s">
        <v>20</v>
      </c>
      <c r="T571" s="1" t="s">
        <v>23</v>
      </c>
      <c r="U571" s="1" t="s">
        <v>72</v>
      </c>
      <c r="V571" s="1" t="s">
        <v>20</v>
      </c>
      <c r="W571" s="1" t="s">
        <v>20</v>
      </c>
      <c r="X571" s="1" t="s">
        <v>20</v>
      </c>
    </row>
    <row r="572" spans="1:24">
      <c r="A572" s="1">
        <v>571</v>
      </c>
      <c r="B572" s="1" t="s">
        <v>1304</v>
      </c>
      <c r="C572" s="11" t="s">
        <v>1255</v>
      </c>
      <c r="D572" s="5">
        <v>45331.375</v>
      </c>
      <c r="E572" s="5">
        <v>45331.708333333299</v>
      </c>
      <c r="F572" s="1" t="s">
        <v>1151</v>
      </c>
      <c r="G572" s="3">
        <v>0</v>
      </c>
      <c r="H572" s="1" t="s">
        <v>96</v>
      </c>
      <c r="I572" s="1" t="s">
        <v>20</v>
      </c>
      <c r="J572" s="1" t="s">
        <v>20</v>
      </c>
      <c r="K572" s="1" t="s">
        <v>417</v>
      </c>
      <c r="L572" s="1" t="s">
        <v>70</v>
      </c>
      <c r="M572" s="1" t="s">
        <v>417</v>
      </c>
      <c r="N572" s="1" t="s">
        <v>418</v>
      </c>
      <c r="O572" s="1" t="s">
        <v>52</v>
      </c>
      <c r="P572" s="1" t="s">
        <v>20</v>
      </c>
      <c r="Q572" s="1" t="s">
        <v>20</v>
      </c>
      <c r="R572" s="1" t="s">
        <v>20</v>
      </c>
      <c r="S572" s="1" t="s">
        <v>20</v>
      </c>
      <c r="T572" s="1" t="s">
        <v>23</v>
      </c>
      <c r="U572" s="1" t="s">
        <v>72</v>
      </c>
      <c r="V572" s="1" t="s">
        <v>20</v>
      </c>
      <c r="W572" s="1" t="s">
        <v>20</v>
      </c>
      <c r="X572" s="1" t="s">
        <v>20</v>
      </c>
    </row>
    <row r="573" spans="1:24">
      <c r="A573" s="1">
        <v>572</v>
      </c>
      <c r="B573" s="1" t="s">
        <v>1305</v>
      </c>
      <c r="C573" s="11" t="s">
        <v>1257</v>
      </c>
      <c r="D573" s="5">
        <v>45334.375</v>
      </c>
      <c r="E573" s="5">
        <v>45399.708333333299</v>
      </c>
      <c r="F573" s="1" t="s">
        <v>1151</v>
      </c>
      <c r="G573" s="3">
        <v>0</v>
      </c>
      <c r="H573" s="1" t="s">
        <v>96</v>
      </c>
      <c r="I573" s="1" t="s">
        <v>20</v>
      </c>
      <c r="J573" s="1" t="s">
        <v>20</v>
      </c>
      <c r="K573" s="1" t="s">
        <v>1258</v>
      </c>
      <c r="L573" s="1" t="s">
        <v>70</v>
      </c>
      <c r="M573" s="1" t="s">
        <v>1258</v>
      </c>
      <c r="N573" s="1" t="s">
        <v>1259</v>
      </c>
      <c r="O573" s="1" t="s">
        <v>52</v>
      </c>
      <c r="P573" s="1" t="s">
        <v>20</v>
      </c>
      <c r="Q573" s="1" t="s">
        <v>20</v>
      </c>
      <c r="R573" s="1" t="s">
        <v>20</v>
      </c>
      <c r="S573" s="1" t="s">
        <v>20</v>
      </c>
      <c r="T573" s="1" t="s">
        <v>23</v>
      </c>
      <c r="U573" s="1" t="s">
        <v>72</v>
      </c>
      <c r="V573" s="1" t="s">
        <v>20</v>
      </c>
      <c r="W573" s="1" t="s">
        <v>20</v>
      </c>
      <c r="X573" s="1" t="s">
        <v>20</v>
      </c>
    </row>
    <row r="574" spans="1:24">
      <c r="A574" s="1">
        <v>573</v>
      </c>
      <c r="B574" s="1" t="s">
        <v>1306</v>
      </c>
      <c r="C574" s="11" t="s">
        <v>1261</v>
      </c>
      <c r="D574" s="5">
        <v>45334.375</v>
      </c>
      <c r="E574" s="5">
        <v>45399.708333333299</v>
      </c>
      <c r="F574" s="1" t="s">
        <v>1151</v>
      </c>
      <c r="G574" s="3">
        <v>0</v>
      </c>
      <c r="H574" s="1" t="s">
        <v>96</v>
      </c>
      <c r="I574" s="1" t="s">
        <v>20</v>
      </c>
      <c r="J574" s="1" t="s">
        <v>20</v>
      </c>
      <c r="K574" s="1" t="s">
        <v>1258</v>
      </c>
      <c r="L574" s="1" t="s">
        <v>70</v>
      </c>
      <c r="M574" s="1" t="s">
        <v>1258</v>
      </c>
      <c r="N574" s="1" t="s">
        <v>1259</v>
      </c>
      <c r="O574" s="1" t="s">
        <v>52</v>
      </c>
      <c r="P574" s="1" t="s">
        <v>20</v>
      </c>
      <c r="Q574" s="1" t="s">
        <v>20</v>
      </c>
      <c r="R574" s="1" t="s">
        <v>20</v>
      </c>
      <c r="S574" s="1" t="s">
        <v>20</v>
      </c>
      <c r="T574" s="1" t="s">
        <v>23</v>
      </c>
      <c r="U574" s="1" t="s">
        <v>72</v>
      </c>
      <c r="V574" s="1" t="s">
        <v>20</v>
      </c>
      <c r="W574" s="1" t="s">
        <v>20</v>
      </c>
      <c r="X574" s="1" t="s">
        <v>20</v>
      </c>
    </row>
    <row r="575" spans="1:24">
      <c r="A575" s="2">
        <v>574</v>
      </c>
      <c r="B575" s="2" t="s">
        <v>1307</v>
      </c>
      <c r="C575" s="10" t="s">
        <v>1308</v>
      </c>
      <c r="D575" s="6">
        <v>45306.375</v>
      </c>
      <c r="E575" s="6">
        <v>45399.708333333299</v>
      </c>
      <c r="F575" s="2" t="s">
        <v>20</v>
      </c>
      <c r="G575" s="4">
        <v>0</v>
      </c>
      <c r="H575" s="2" t="s">
        <v>20</v>
      </c>
      <c r="I575" s="2" t="s">
        <v>20</v>
      </c>
      <c r="J575" s="2" t="s">
        <v>20</v>
      </c>
      <c r="K575" s="2" t="s">
        <v>1245</v>
      </c>
      <c r="L575" s="2" t="s">
        <v>70</v>
      </c>
      <c r="M575" s="2" t="s">
        <v>1245</v>
      </c>
      <c r="N575" s="2" t="s">
        <v>102</v>
      </c>
      <c r="O575" s="2" t="s">
        <v>52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23</v>
      </c>
      <c r="U575" s="2" t="s">
        <v>20</v>
      </c>
      <c r="V575" s="2" t="s">
        <v>20</v>
      </c>
      <c r="W575" s="2" t="s">
        <v>20</v>
      </c>
      <c r="X575" s="2" t="s">
        <v>20</v>
      </c>
    </row>
    <row r="576" spans="1:24">
      <c r="A576" s="1">
        <v>575</v>
      </c>
      <c r="B576" s="1" t="s">
        <v>1309</v>
      </c>
      <c r="C576" s="11" t="s">
        <v>1247</v>
      </c>
      <c r="D576" s="5">
        <v>45306.375</v>
      </c>
      <c r="E576" s="5">
        <v>45316.708333333299</v>
      </c>
      <c r="F576" s="1" t="s">
        <v>1151</v>
      </c>
      <c r="G576" s="3">
        <v>0</v>
      </c>
      <c r="H576" s="1" t="s">
        <v>96</v>
      </c>
      <c r="I576" s="1" t="s">
        <v>20</v>
      </c>
      <c r="J576" s="1" t="s">
        <v>20</v>
      </c>
      <c r="K576" s="1" t="s">
        <v>541</v>
      </c>
      <c r="L576" s="1" t="s">
        <v>70</v>
      </c>
      <c r="M576" s="1" t="s">
        <v>541</v>
      </c>
      <c r="N576" s="1" t="s">
        <v>543</v>
      </c>
      <c r="O576" s="1" t="s">
        <v>52</v>
      </c>
      <c r="P576" s="1" t="s">
        <v>20</v>
      </c>
      <c r="Q576" s="1" t="s">
        <v>20</v>
      </c>
      <c r="R576" s="1" t="s">
        <v>20</v>
      </c>
      <c r="S576" s="1" t="s">
        <v>20</v>
      </c>
      <c r="T576" s="1" t="s">
        <v>23</v>
      </c>
      <c r="U576" s="1" t="s">
        <v>72</v>
      </c>
      <c r="V576" s="1" t="s">
        <v>20</v>
      </c>
      <c r="W576" s="1" t="s">
        <v>20</v>
      </c>
      <c r="X576" s="1" t="s">
        <v>20</v>
      </c>
    </row>
    <row r="577" spans="1:24">
      <c r="A577" s="1">
        <v>576</v>
      </c>
      <c r="B577" s="1" t="s">
        <v>1310</v>
      </c>
      <c r="C577" s="11" t="s">
        <v>1249</v>
      </c>
      <c r="D577" s="5">
        <v>45317.375</v>
      </c>
      <c r="E577" s="5">
        <v>45324.708333333299</v>
      </c>
      <c r="F577" s="1" t="s">
        <v>1151</v>
      </c>
      <c r="G577" s="3">
        <v>0</v>
      </c>
      <c r="H577" s="1" t="s">
        <v>96</v>
      </c>
      <c r="I577" s="1" t="s">
        <v>20</v>
      </c>
      <c r="J577" s="1" t="s">
        <v>20</v>
      </c>
      <c r="K577" s="1" t="s">
        <v>580</v>
      </c>
      <c r="L577" s="1" t="s">
        <v>70</v>
      </c>
      <c r="M577" s="1" t="s">
        <v>580</v>
      </c>
      <c r="N577" s="1" t="s">
        <v>581</v>
      </c>
      <c r="O577" s="1" t="s">
        <v>52</v>
      </c>
      <c r="P577" s="1" t="s">
        <v>20</v>
      </c>
      <c r="Q577" s="1" t="s">
        <v>20</v>
      </c>
      <c r="R577" s="1" t="s">
        <v>20</v>
      </c>
      <c r="S577" s="1" t="s">
        <v>20</v>
      </c>
      <c r="T577" s="1" t="s">
        <v>23</v>
      </c>
      <c r="U577" s="1" t="s">
        <v>72</v>
      </c>
      <c r="V577" s="1" t="s">
        <v>20</v>
      </c>
      <c r="W577" s="1" t="s">
        <v>20</v>
      </c>
      <c r="X577" s="1" t="s">
        <v>20</v>
      </c>
    </row>
    <row r="578" spans="1:24">
      <c r="A578" s="1">
        <v>577</v>
      </c>
      <c r="B578" s="1" t="s">
        <v>1311</v>
      </c>
      <c r="C578" s="11" t="s">
        <v>1251</v>
      </c>
      <c r="D578" s="5">
        <v>45327.375</v>
      </c>
      <c r="E578" s="5">
        <v>45327.708333333299</v>
      </c>
      <c r="F578" s="1" t="s">
        <v>1151</v>
      </c>
      <c r="G578" s="3">
        <v>0</v>
      </c>
      <c r="H578" s="1" t="s">
        <v>96</v>
      </c>
      <c r="I578" s="1" t="s">
        <v>20</v>
      </c>
      <c r="J578" s="1" t="s">
        <v>20</v>
      </c>
      <c r="K578" s="1" t="s">
        <v>417</v>
      </c>
      <c r="L578" s="1" t="s">
        <v>70</v>
      </c>
      <c r="M578" s="1" t="s">
        <v>417</v>
      </c>
      <c r="N578" s="1" t="s">
        <v>418</v>
      </c>
      <c r="O578" s="1" t="s">
        <v>52</v>
      </c>
      <c r="P578" s="1" t="s">
        <v>20</v>
      </c>
      <c r="Q578" s="1" t="s">
        <v>20</v>
      </c>
      <c r="R578" s="1" t="s">
        <v>20</v>
      </c>
      <c r="S578" s="1" t="s">
        <v>20</v>
      </c>
      <c r="T578" s="1" t="s">
        <v>23</v>
      </c>
      <c r="U578" s="1" t="s">
        <v>72</v>
      </c>
      <c r="V578" s="1" t="s">
        <v>20</v>
      </c>
      <c r="W578" s="1" t="s">
        <v>20</v>
      </c>
      <c r="X578" s="1" t="s">
        <v>20</v>
      </c>
    </row>
    <row r="579" spans="1:24">
      <c r="A579" s="1">
        <v>578</v>
      </c>
      <c r="B579" s="1" t="s">
        <v>1312</v>
      </c>
      <c r="C579" s="11" t="s">
        <v>1253</v>
      </c>
      <c r="D579" s="5">
        <v>45328.375</v>
      </c>
      <c r="E579" s="5">
        <v>45330.708333333299</v>
      </c>
      <c r="F579" s="1" t="s">
        <v>1151</v>
      </c>
      <c r="G579" s="3">
        <v>0</v>
      </c>
      <c r="H579" s="1" t="s">
        <v>96</v>
      </c>
      <c r="I579" s="1" t="s">
        <v>20</v>
      </c>
      <c r="J579" s="1" t="s">
        <v>20</v>
      </c>
      <c r="K579" s="1" t="s">
        <v>406</v>
      </c>
      <c r="L579" s="1" t="s">
        <v>70</v>
      </c>
      <c r="M579" s="1" t="s">
        <v>406</v>
      </c>
      <c r="N579" s="1" t="s">
        <v>407</v>
      </c>
      <c r="O579" s="1" t="s">
        <v>52</v>
      </c>
      <c r="P579" s="1" t="s">
        <v>20</v>
      </c>
      <c r="Q579" s="1" t="s">
        <v>20</v>
      </c>
      <c r="R579" s="1" t="s">
        <v>20</v>
      </c>
      <c r="S579" s="1" t="s">
        <v>20</v>
      </c>
      <c r="T579" s="1" t="s">
        <v>23</v>
      </c>
      <c r="U579" s="1" t="s">
        <v>72</v>
      </c>
      <c r="V579" s="1" t="s">
        <v>20</v>
      </c>
      <c r="W579" s="1" t="s">
        <v>20</v>
      </c>
      <c r="X579" s="1" t="s">
        <v>20</v>
      </c>
    </row>
    <row r="580" spans="1:24">
      <c r="A580" s="1">
        <v>579</v>
      </c>
      <c r="B580" s="1" t="s">
        <v>1313</v>
      </c>
      <c r="C580" s="11" t="s">
        <v>1255</v>
      </c>
      <c r="D580" s="5">
        <v>45331.375</v>
      </c>
      <c r="E580" s="5">
        <v>45331.708333333299</v>
      </c>
      <c r="F580" s="1" t="s">
        <v>1151</v>
      </c>
      <c r="G580" s="3">
        <v>0</v>
      </c>
      <c r="H580" s="1" t="s">
        <v>96</v>
      </c>
      <c r="I580" s="1" t="s">
        <v>20</v>
      </c>
      <c r="J580" s="1" t="s">
        <v>20</v>
      </c>
      <c r="K580" s="1" t="s">
        <v>417</v>
      </c>
      <c r="L580" s="1" t="s">
        <v>70</v>
      </c>
      <c r="M580" s="1" t="s">
        <v>417</v>
      </c>
      <c r="N580" s="1" t="s">
        <v>418</v>
      </c>
      <c r="O580" s="1" t="s">
        <v>52</v>
      </c>
      <c r="P580" s="1" t="s">
        <v>20</v>
      </c>
      <c r="Q580" s="1" t="s">
        <v>20</v>
      </c>
      <c r="R580" s="1" t="s">
        <v>20</v>
      </c>
      <c r="S580" s="1" t="s">
        <v>20</v>
      </c>
      <c r="T580" s="1" t="s">
        <v>23</v>
      </c>
      <c r="U580" s="1" t="s">
        <v>72</v>
      </c>
      <c r="V580" s="1" t="s">
        <v>20</v>
      </c>
      <c r="W580" s="1" t="s">
        <v>20</v>
      </c>
      <c r="X580" s="1" t="s">
        <v>20</v>
      </c>
    </row>
    <row r="581" spans="1:24">
      <c r="A581" s="1">
        <v>580</v>
      </c>
      <c r="B581" s="1" t="s">
        <v>1314</v>
      </c>
      <c r="C581" s="11" t="s">
        <v>1257</v>
      </c>
      <c r="D581" s="5">
        <v>45334.375</v>
      </c>
      <c r="E581" s="5">
        <v>45399.708333333299</v>
      </c>
      <c r="F581" s="1" t="s">
        <v>1151</v>
      </c>
      <c r="G581" s="3">
        <v>0</v>
      </c>
      <c r="H581" s="1" t="s">
        <v>96</v>
      </c>
      <c r="I581" s="1" t="s">
        <v>20</v>
      </c>
      <c r="J581" s="1" t="s">
        <v>20</v>
      </c>
      <c r="K581" s="1" t="s">
        <v>1258</v>
      </c>
      <c r="L581" s="1" t="s">
        <v>70</v>
      </c>
      <c r="M581" s="1" t="s">
        <v>1258</v>
      </c>
      <c r="N581" s="1" t="s">
        <v>1259</v>
      </c>
      <c r="O581" s="1" t="s">
        <v>52</v>
      </c>
      <c r="P581" s="1" t="s">
        <v>20</v>
      </c>
      <c r="Q581" s="1" t="s">
        <v>20</v>
      </c>
      <c r="R581" s="1" t="s">
        <v>20</v>
      </c>
      <c r="S581" s="1" t="s">
        <v>20</v>
      </c>
      <c r="T581" s="1" t="s">
        <v>23</v>
      </c>
      <c r="U581" s="1" t="s">
        <v>72</v>
      </c>
      <c r="V581" s="1" t="s">
        <v>20</v>
      </c>
      <c r="W581" s="1" t="s">
        <v>20</v>
      </c>
      <c r="X581" s="1" t="s">
        <v>20</v>
      </c>
    </row>
    <row r="582" spans="1:24">
      <c r="A582" s="1">
        <v>581</v>
      </c>
      <c r="B582" s="1" t="s">
        <v>1315</v>
      </c>
      <c r="C582" s="11" t="s">
        <v>1261</v>
      </c>
      <c r="D582" s="5">
        <v>45334.375</v>
      </c>
      <c r="E582" s="5">
        <v>45399.708333333299</v>
      </c>
      <c r="F582" s="1" t="s">
        <v>1151</v>
      </c>
      <c r="G582" s="3">
        <v>0</v>
      </c>
      <c r="H582" s="1" t="s">
        <v>96</v>
      </c>
      <c r="I582" s="1" t="s">
        <v>20</v>
      </c>
      <c r="J582" s="1" t="s">
        <v>20</v>
      </c>
      <c r="K582" s="1" t="s">
        <v>1258</v>
      </c>
      <c r="L582" s="1" t="s">
        <v>70</v>
      </c>
      <c r="M582" s="1" t="s">
        <v>1258</v>
      </c>
      <c r="N582" s="1" t="s">
        <v>1259</v>
      </c>
      <c r="O582" s="1" t="s">
        <v>52</v>
      </c>
      <c r="P582" s="1" t="s">
        <v>20</v>
      </c>
      <c r="Q582" s="1" t="s">
        <v>20</v>
      </c>
      <c r="R582" s="1" t="s">
        <v>20</v>
      </c>
      <c r="S582" s="1" t="s">
        <v>20</v>
      </c>
      <c r="T582" s="1" t="s">
        <v>23</v>
      </c>
      <c r="U582" s="1" t="s">
        <v>72</v>
      </c>
      <c r="V582" s="1" t="s">
        <v>20</v>
      </c>
      <c r="W582" s="1" t="s">
        <v>20</v>
      </c>
      <c r="X582" s="1" t="s">
        <v>20</v>
      </c>
    </row>
    <row r="583" spans="1:24">
      <c r="A583" s="2">
        <v>582</v>
      </c>
      <c r="B583" s="2" t="s">
        <v>1316</v>
      </c>
      <c r="C583" s="10" t="s">
        <v>1317</v>
      </c>
      <c r="D583" s="6">
        <v>45306.375</v>
      </c>
      <c r="E583" s="6">
        <v>45399.708333333299</v>
      </c>
      <c r="F583" s="2" t="s">
        <v>20</v>
      </c>
      <c r="G583" s="4">
        <v>0</v>
      </c>
      <c r="H583" s="2" t="s">
        <v>20</v>
      </c>
      <c r="I583" s="2" t="s">
        <v>20</v>
      </c>
      <c r="J583" s="2" t="s">
        <v>20</v>
      </c>
      <c r="K583" s="2" t="s">
        <v>1245</v>
      </c>
      <c r="L583" s="2" t="s">
        <v>70</v>
      </c>
      <c r="M583" s="2" t="s">
        <v>1245</v>
      </c>
      <c r="N583" s="2" t="s">
        <v>102</v>
      </c>
      <c r="O583" s="2" t="s">
        <v>52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23</v>
      </c>
      <c r="U583" s="2" t="s">
        <v>20</v>
      </c>
      <c r="V583" s="2" t="s">
        <v>20</v>
      </c>
      <c r="W583" s="2" t="s">
        <v>20</v>
      </c>
      <c r="X583" s="2" t="s">
        <v>20</v>
      </c>
    </row>
    <row r="584" spans="1:24">
      <c r="A584" s="1">
        <v>583</v>
      </c>
      <c r="B584" s="1" t="s">
        <v>1318</v>
      </c>
      <c r="C584" s="11" t="s">
        <v>1247</v>
      </c>
      <c r="D584" s="5">
        <v>45306.375</v>
      </c>
      <c r="E584" s="5">
        <v>45316.708333333299</v>
      </c>
      <c r="F584" s="1" t="s">
        <v>1151</v>
      </c>
      <c r="G584" s="3">
        <v>0</v>
      </c>
      <c r="H584" s="1" t="s">
        <v>96</v>
      </c>
      <c r="I584" s="1" t="s">
        <v>20</v>
      </c>
      <c r="J584" s="1" t="s">
        <v>20</v>
      </c>
      <c r="K584" s="1" t="s">
        <v>541</v>
      </c>
      <c r="L584" s="1" t="s">
        <v>70</v>
      </c>
      <c r="M584" s="1" t="s">
        <v>541</v>
      </c>
      <c r="N584" s="1" t="s">
        <v>543</v>
      </c>
      <c r="O584" s="1" t="s">
        <v>52</v>
      </c>
      <c r="P584" s="1" t="s">
        <v>20</v>
      </c>
      <c r="Q584" s="1" t="s">
        <v>20</v>
      </c>
      <c r="R584" s="1" t="s">
        <v>20</v>
      </c>
      <c r="S584" s="1" t="s">
        <v>20</v>
      </c>
      <c r="T584" s="1" t="s">
        <v>23</v>
      </c>
      <c r="U584" s="1" t="s">
        <v>72</v>
      </c>
      <c r="V584" s="1" t="s">
        <v>20</v>
      </c>
      <c r="W584" s="1" t="s">
        <v>20</v>
      </c>
      <c r="X584" s="1" t="s">
        <v>20</v>
      </c>
    </row>
    <row r="585" spans="1:24">
      <c r="A585" s="1">
        <v>584</v>
      </c>
      <c r="B585" s="1" t="s">
        <v>1319</v>
      </c>
      <c r="C585" s="11" t="s">
        <v>1249</v>
      </c>
      <c r="D585" s="5">
        <v>45317.375</v>
      </c>
      <c r="E585" s="5">
        <v>45324.708333333299</v>
      </c>
      <c r="F585" s="1" t="s">
        <v>1151</v>
      </c>
      <c r="G585" s="3">
        <v>0</v>
      </c>
      <c r="H585" s="1" t="s">
        <v>96</v>
      </c>
      <c r="I585" s="1" t="s">
        <v>20</v>
      </c>
      <c r="J585" s="1" t="s">
        <v>20</v>
      </c>
      <c r="K585" s="1" t="s">
        <v>580</v>
      </c>
      <c r="L585" s="1" t="s">
        <v>70</v>
      </c>
      <c r="M585" s="1" t="s">
        <v>580</v>
      </c>
      <c r="N585" s="1" t="s">
        <v>581</v>
      </c>
      <c r="O585" s="1" t="s">
        <v>52</v>
      </c>
      <c r="P585" s="1" t="s">
        <v>20</v>
      </c>
      <c r="Q585" s="1" t="s">
        <v>20</v>
      </c>
      <c r="R585" s="1" t="s">
        <v>20</v>
      </c>
      <c r="S585" s="1" t="s">
        <v>20</v>
      </c>
      <c r="T585" s="1" t="s">
        <v>23</v>
      </c>
      <c r="U585" s="1" t="s">
        <v>72</v>
      </c>
      <c r="V585" s="1" t="s">
        <v>20</v>
      </c>
      <c r="W585" s="1" t="s">
        <v>20</v>
      </c>
      <c r="X585" s="1" t="s">
        <v>20</v>
      </c>
    </row>
    <row r="586" spans="1:24">
      <c r="A586" s="1">
        <v>585</v>
      </c>
      <c r="B586" s="1" t="s">
        <v>1320</v>
      </c>
      <c r="C586" s="11" t="s">
        <v>1251</v>
      </c>
      <c r="D586" s="5">
        <v>45327.375</v>
      </c>
      <c r="E586" s="5">
        <v>45327.708333333299</v>
      </c>
      <c r="F586" s="1" t="s">
        <v>1151</v>
      </c>
      <c r="G586" s="3">
        <v>0</v>
      </c>
      <c r="H586" s="1" t="s">
        <v>96</v>
      </c>
      <c r="I586" s="1" t="s">
        <v>20</v>
      </c>
      <c r="J586" s="1" t="s">
        <v>20</v>
      </c>
      <c r="K586" s="1" t="s">
        <v>417</v>
      </c>
      <c r="L586" s="1" t="s">
        <v>70</v>
      </c>
      <c r="M586" s="1" t="s">
        <v>417</v>
      </c>
      <c r="N586" s="1" t="s">
        <v>418</v>
      </c>
      <c r="O586" s="1" t="s">
        <v>52</v>
      </c>
      <c r="P586" s="1" t="s">
        <v>20</v>
      </c>
      <c r="Q586" s="1" t="s">
        <v>20</v>
      </c>
      <c r="R586" s="1" t="s">
        <v>20</v>
      </c>
      <c r="S586" s="1" t="s">
        <v>20</v>
      </c>
      <c r="T586" s="1" t="s">
        <v>23</v>
      </c>
      <c r="U586" s="1" t="s">
        <v>72</v>
      </c>
      <c r="V586" s="1" t="s">
        <v>20</v>
      </c>
      <c r="W586" s="1" t="s">
        <v>20</v>
      </c>
      <c r="X586" s="1" t="s">
        <v>20</v>
      </c>
    </row>
    <row r="587" spans="1:24">
      <c r="A587" s="1">
        <v>586</v>
      </c>
      <c r="B587" s="1" t="s">
        <v>1321</v>
      </c>
      <c r="C587" s="11" t="s">
        <v>1253</v>
      </c>
      <c r="D587" s="5">
        <v>45328.375</v>
      </c>
      <c r="E587" s="5">
        <v>45330.708333333299</v>
      </c>
      <c r="F587" s="1" t="s">
        <v>1151</v>
      </c>
      <c r="G587" s="3">
        <v>0</v>
      </c>
      <c r="H587" s="1" t="s">
        <v>96</v>
      </c>
      <c r="I587" s="1" t="s">
        <v>20</v>
      </c>
      <c r="J587" s="1" t="s">
        <v>20</v>
      </c>
      <c r="K587" s="1" t="s">
        <v>406</v>
      </c>
      <c r="L587" s="1" t="s">
        <v>70</v>
      </c>
      <c r="M587" s="1" t="s">
        <v>406</v>
      </c>
      <c r="N587" s="1" t="s">
        <v>407</v>
      </c>
      <c r="O587" s="1" t="s">
        <v>52</v>
      </c>
      <c r="P587" s="1" t="s">
        <v>20</v>
      </c>
      <c r="Q587" s="1" t="s">
        <v>20</v>
      </c>
      <c r="R587" s="1" t="s">
        <v>20</v>
      </c>
      <c r="S587" s="1" t="s">
        <v>20</v>
      </c>
      <c r="T587" s="1" t="s">
        <v>23</v>
      </c>
      <c r="U587" s="1" t="s">
        <v>72</v>
      </c>
      <c r="V587" s="1" t="s">
        <v>20</v>
      </c>
      <c r="W587" s="1" t="s">
        <v>20</v>
      </c>
      <c r="X587" s="1" t="s">
        <v>20</v>
      </c>
    </row>
    <row r="588" spans="1:24">
      <c r="A588" s="1">
        <v>587</v>
      </c>
      <c r="B588" s="1" t="s">
        <v>1322</v>
      </c>
      <c r="C588" s="11" t="s">
        <v>1255</v>
      </c>
      <c r="D588" s="5">
        <v>45331.375</v>
      </c>
      <c r="E588" s="5">
        <v>45331.708333333299</v>
      </c>
      <c r="F588" s="1" t="s">
        <v>1151</v>
      </c>
      <c r="G588" s="3">
        <v>0</v>
      </c>
      <c r="H588" s="1" t="s">
        <v>96</v>
      </c>
      <c r="I588" s="1" t="s">
        <v>20</v>
      </c>
      <c r="J588" s="1" t="s">
        <v>20</v>
      </c>
      <c r="K588" s="1" t="s">
        <v>417</v>
      </c>
      <c r="L588" s="1" t="s">
        <v>70</v>
      </c>
      <c r="M588" s="1" t="s">
        <v>417</v>
      </c>
      <c r="N588" s="1" t="s">
        <v>418</v>
      </c>
      <c r="O588" s="1" t="s">
        <v>52</v>
      </c>
      <c r="P588" s="1" t="s">
        <v>20</v>
      </c>
      <c r="Q588" s="1" t="s">
        <v>20</v>
      </c>
      <c r="R588" s="1" t="s">
        <v>20</v>
      </c>
      <c r="S588" s="1" t="s">
        <v>20</v>
      </c>
      <c r="T588" s="1" t="s">
        <v>23</v>
      </c>
      <c r="U588" s="1" t="s">
        <v>72</v>
      </c>
      <c r="V588" s="1" t="s">
        <v>20</v>
      </c>
      <c r="W588" s="1" t="s">
        <v>20</v>
      </c>
      <c r="X588" s="1" t="s">
        <v>20</v>
      </c>
    </row>
    <row r="589" spans="1:24">
      <c r="A589" s="1">
        <v>588</v>
      </c>
      <c r="B589" s="1" t="s">
        <v>1323</v>
      </c>
      <c r="C589" s="11" t="s">
        <v>1257</v>
      </c>
      <c r="D589" s="5">
        <v>45334.375</v>
      </c>
      <c r="E589" s="5">
        <v>45399.708333333299</v>
      </c>
      <c r="F589" s="1" t="s">
        <v>1151</v>
      </c>
      <c r="G589" s="3">
        <v>0</v>
      </c>
      <c r="H589" s="1" t="s">
        <v>96</v>
      </c>
      <c r="I589" s="1" t="s">
        <v>20</v>
      </c>
      <c r="J589" s="1" t="s">
        <v>20</v>
      </c>
      <c r="K589" s="1" t="s">
        <v>1258</v>
      </c>
      <c r="L589" s="1" t="s">
        <v>70</v>
      </c>
      <c r="M589" s="1" t="s">
        <v>1258</v>
      </c>
      <c r="N589" s="1" t="s">
        <v>1259</v>
      </c>
      <c r="O589" s="1" t="s">
        <v>52</v>
      </c>
      <c r="P589" s="1" t="s">
        <v>20</v>
      </c>
      <c r="Q589" s="1" t="s">
        <v>20</v>
      </c>
      <c r="R589" s="1" t="s">
        <v>20</v>
      </c>
      <c r="S589" s="1" t="s">
        <v>20</v>
      </c>
      <c r="T589" s="1" t="s">
        <v>23</v>
      </c>
      <c r="U589" s="1" t="s">
        <v>72</v>
      </c>
      <c r="V589" s="1" t="s">
        <v>20</v>
      </c>
      <c r="W589" s="1" t="s">
        <v>20</v>
      </c>
      <c r="X589" s="1" t="s">
        <v>20</v>
      </c>
    </row>
    <row r="590" spans="1:24">
      <c r="A590" s="1">
        <v>589</v>
      </c>
      <c r="B590" s="1" t="s">
        <v>1324</v>
      </c>
      <c r="C590" s="11" t="s">
        <v>1261</v>
      </c>
      <c r="D590" s="5">
        <v>45334.375</v>
      </c>
      <c r="E590" s="5">
        <v>45399.708333333299</v>
      </c>
      <c r="F590" s="1" t="s">
        <v>1151</v>
      </c>
      <c r="G590" s="3">
        <v>0</v>
      </c>
      <c r="H590" s="1" t="s">
        <v>96</v>
      </c>
      <c r="I590" s="1" t="s">
        <v>20</v>
      </c>
      <c r="J590" s="1" t="s">
        <v>20</v>
      </c>
      <c r="K590" s="1" t="s">
        <v>1258</v>
      </c>
      <c r="L590" s="1" t="s">
        <v>70</v>
      </c>
      <c r="M590" s="1" t="s">
        <v>1258</v>
      </c>
      <c r="N590" s="1" t="s">
        <v>1259</v>
      </c>
      <c r="O590" s="1" t="s">
        <v>52</v>
      </c>
      <c r="P590" s="1" t="s">
        <v>20</v>
      </c>
      <c r="Q590" s="1" t="s">
        <v>20</v>
      </c>
      <c r="R590" s="1" t="s">
        <v>20</v>
      </c>
      <c r="S590" s="1" t="s">
        <v>20</v>
      </c>
      <c r="T590" s="1" t="s">
        <v>23</v>
      </c>
      <c r="U590" s="1" t="s">
        <v>72</v>
      </c>
      <c r="V590" s="1" t="s">
        <v>20</v>
      </c>
      <c r="W590" s="1" t="s">
        <v>20</v>
      </c>
      <c r="X590" s="1" t="s">
        <v>20</v>
      </c>
    </row>
    <row r="591" spans="1:24">
      <c r="A591" s="2">
        <v>590</v>
      </c>
      <c r="B591" s="2" t="s">
        <v>1325</v>
      </c>
      <c r="C591" s="10" t="s">
        <v>1326</v>
      </c>
      <c r="D591" s="6">
        <v>45306.375</v>
      </c>
      <c r="E591" s="6">
        <v>45399.708333333299</v>
      </c>
      <c r="F591" s="2" t="s">
        <v>20</v>
      </c>
      <c r="G591" s="4">
        <v>0</v>
      </c>
      <c r="H591" s="2" t="s">
        <v>20</v>
      </c>
      <c r="I591" s="2" t="s">
        <v>20</v>
      </c>
      <c r="J591" s="2" t="s">
        <v>20</v>
      </c>
      <c r="K591" s="2" t="s">
        <v>1245</v>
      </c>
      <c r="L591" s="2" t="s">
        <v>70</v>
      </c>
      <c r="M591" s="2" t="s">
        <v>1245</v>
      </c>
      <c r="N591" s="2" t="s">
        <v>102</v>
      </c>
      <c r="O591" s="2" t="s">
        <v>52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23</v>
      </c>
      <c r="U591" s="2" t="s">
        <v>20</v>
      </c>
      <c r="V591" s="2" t="s">
        <v>20</v>
      </c>
      <c r="W591" s="2" t="s">
        <v>20</v>
      </c>
      <c r="X591" s="2" t="s">
        <v>20</v>
      </c>
    </row>
    <row r="592" spans="1:24">
      <c r="A592" s="1">
        <v>591</v>
      </c>
      <c r="B592" s="1" t="s">
        <v>1327</v>
      </c>
      <c r="C592" s="11" t="s">
        <v>1247</v>
      </c>
      <c r="D592" s="5">
        <v>45306.375</v>
      </c>
      <c r="E592" s="5">
        <v>45316.708333333299</v>
      </c>
      <c r="F592" s="1" t="s">
        <v>1151</v>
      </c>
      <c r="G592" s="3">
        <v>0</v>
      </c>
      <c r="H592" s="1" t="s">
        <v>96</v>
      </c>
      <c r="I592" s="1" t="s">
        <v>20</v>
      </c>
      <c r="J592" s="1" t="s">
        <v>20</v>
      </c>
      <c r="K592" s="1" t="s">
        <v>541</v>
      </c>
      <c r="L592" s="1" t="s">
        <v>70</v>
      </c>
      <c r="M592" s="1" t="s">
        <v>541</v>
      </c>
      <c r="N592" s="1" t="s">
        <v>543</v>
      </c>
      <c r="O592" s="1" t="s">
        <v>52</v>
      </c>
      <c r="P592" s="1" t="s">
        <v>20</v>
      </c>
      <c r="Q592" s="1" t="s">
        <v>20</v>
      </c>
      <c r="R592" s="1" t="s">
        <v>20</v>
      </c>
      <c r="S592" s="1" t="s">
        <v>20</v>
      </c>
      <c r="T592" s="1" t="s">
        <v>23</v>
      </c>
      <c r="U592" s="1" t="s">
        <v>72</v>
      </c>
      <c r="V592" s="1" t="s">
        <v>20</v>
      </c>
      <c r="W592" s="1" t="s">
        <v>20</v>
      </c>
      <c r="X592" s="1" t="s">
        <v>20</v>
      </c>
    </row>
    <row r="593" spans="1:24">
      <c r="A593" s="1">
        <v>592</v>
      </c>
      <c r="B593" s="1" t="s">
        <v>1328</v>
      </c>
      <c r="C593" s="11" t="s">
        <v>1249</v>
      </c>
      <c r="D593" s="5">
        <v>45317.375</v>
      </c>
      <c r="E593" s="5">
        <v>45324.708333333299</v>
      </c>
      <c r="F593" s="1" t="s">
        <v>1151</v>
      </c>
      <c r="G593" s="3">
        <v>0</v>
      </c>
      <c r="H593" s="1" t="s">
        <v>96</v>
      </c>
      <c r="I593" s="1" t="s">
        <v>20</v>
      </c>
      <c r="J593" s="1" t="s">
        <v>20</v>
      </c>
      <c r="K593" s="1" t="s">
        <v>580</v>
      </c>
      <c r="L593" s="1" t="s">
        <v>70</v>
      </c>
      <c r="M593" s="1" t="s">
        <v>580</v>
      </c>
      <c r="N593" s="1" t="s">
        <v>581</v>
      </c>
      <c r="O593" s="1" t="s">
        <v>52</v>
      </c>
      <c r="P593" s="1" t="s">
        <v>20</v>
      </c>
      <c r="Q593" s="1" t="s">
        <v>20</v>
      </c>
      <c r="R593" s="1" t="s">
        <v>20</v>
      </c>
      <c r="S593" s="1" t="s">
        <v>20</v>
      </c>
      <c r="T593" s="1" t="s">
        <v>23</v>
      </c>
      <c r="U593" s="1" t="s">
        <v>72</v>
      </c>
      <c r="V593" s="1" t="s">
        <v>20</v>
      </c>
      <c r="W593" s="1" t="s">
        <v>20</v>
      </c>
      <c r="X593" s="1" t="s">
        <v>20</v>
      </c>
    </row>
    <row r="594" spans="1:24">
      <c r="A594" s="1">
        <v>593</v>
      </c>
      <c r="B594" s="1" t="s">
        <v>1329</v>
      </c>
      <c r="C594" s="11" t="s">
        <v>1251</v>
      </c>
      <c r="D594" s="5">
        <v>45327.375</v>
      </c>
      <c r="E594" s="5">
        <v>45327.708333333299</v>
      </c>
      <c r="F594" s="1" t="s">
        <v>1151</v>
      </c>
      <c r="G594" s="3">
        <v>0</v>
      </c>
      <c r="H594" s="1" t="s">
        <v>96</v>
      </c>
      <c r="I594" s="1" t="s">
        <v>20</v>
      </c>
      <c r="J594" s="1" t="s">
        <v>20</v>
      </c>
      <c r="K594" s="1" t="s">
        <v>417</v>
      </c>
      <c r="L594" s="1" t="s">
        <v>70</v>
      </c>
      <c r="M594" s="1" t="s">
        <v>417</v>
      </c>
      <c r="N594" s="1" t="s">
        <v>418</v>
      </c>
      <c r="O594" s="1" t="s">
        <v>52</v>
      </c>
      <c r="P594" s="1" t="s">
        <v>20</v>
      </c>
      <c r="Q594" s="1" t="s">
        <v>20</v>
      </c>
      <c r="R594" s="1" t="s">
        <v>20</v>
      </c>
      <c r="S594" s="1" t="s">
        <v>20</v>
      </c>
      <c r="T594" s="1" t="s">
        <v>23</v>
      </c>
      <c r="U594" s="1" t="s">
        <v>72</v>
      </c>
      <c r="V594" s="1" t="s">
        <v>20</v>
      </c>
      <c r="W594" s="1" t="s">
        <v>20</v>
      </c>
      <c r="X594" s="1" t="s">
        <v>20</v>
      </c>
    </row>
    <row r="595" spans="1:24">
      <c r="A595" s="1">
        <v>594</v>
      </c>
      <c r="B595" s="1" t="s">
        <v>1330</v>
      </c>
      <c r="C595" s="11" t="s">
        <v>1253</v>
      </c>
      <c r="D595" s="5">
        <v>45328.375</v>
      </c>
      <c r="E595" s="5">
        <v>45330.708333333299</v>
      </c>
      <c r="F595" s="1" t="s">
        <v>1151</v>
      </c>
      <c r="G595" s="3">
        <v>0</v>
      </c>
      <c r="H595" s="1" t="s">
        <v>96</v>
      </c>
      <c r="I595" s="1" t="s">
        <v>20</v>
      </c>
      <c r="J595" s="1" t="s">
        <v>20</v>
      </c>
      <c r="K595" s="1" t="s">
        <v>406</v>
      </c>
      <c r="L595" s="1" t="s">
        <v>70</v>
      </c>
      <c r="M595" s="1" t="s">
        <v>406</v>
      </c>
      <c r="N595" s="1" t="s">
        <v>407</v>
      </c>
      <c r="O595" s="1" t="s">
        <v>52</v>
      </c>
      <c r="P595" s="1" t="s">
        <v>20</v>
      </c>
      <c r="Q595" s="1" t="s">
        <v>20</v>
      </c>
      <c r="R595" s="1" t="s">
        <v>20</v>
      </c>
      <c r="S595" s="1" t="s">
        <v>20</v>
      </c>
      <c r="T595" s="1" t="s">
        <v>23</v>
      </c>
      <c r="U595" s="1" t="s">
        <v>72</v>
      </c>
      <c r="V595" s="1" t="s">
        <v>20</v>
      </c>
      <c r="W595" s="1" t="s">
        <v>20</v>
      </c>
      <c r="X595" s="1" t="s">
        <v>20</v>
      </c>
    </row>
    <row r="596" spans="1:24">
      <c r="A596" s="1">
        <v>595</v>
      </c>
      <c r="B596" s="1" t="s">
        <v>1331</v>
      </c>
      <c r="C596" s="11" t="s">
        <v>1255</v>
      </c>
      <c r="D596" s="5">
        <v>45331.375</v>
      </c>
      <c r="E596" s="5">
        <v>45331.708333333299</v>
      </c>
      <c r="F596" s="1" t="s">
        <v>1151</v>
      </c>
      <c r="G596" s="3">
        <v>0</v>
      </c>
      <c r="H596" s="1" t="s">
        <v>96</v>
      </c>
      <c r="I596" s="1" t="s">
        <v>20</v>
      </c>
      <c r="J596" s="1" t="s">
        <v>20</v>
      </c>
      <c r="K596" s="1" t="s">
        <v>417</v>
      </c>
      <c r="L596" s="1" t="s">
        <v>70</v>
      </c>
      <c r="M596" s="1" t="s">
        <v>417</v>
      </c>
      <c r="N596" s="1" t="s">
        <v>418</v>
      </c>
      <c r="O596" s="1" t="s">
        <v>52</v>
      </c>
      <c r="P596" s="1" t="s">
        <v>20</v>
      </c>
      <c r="Q596" s="1" t="s">
        <v>20</v>
      </c>
      <c r="R596" s="1" t="s">
        <v>20</v>
      </c>
      <c r="S596" s="1" t="s">
        <v>20</v>
      </c>
      <c r="T596" s="1" t="s">
        <v>23</v>
      </c>
      <c r="U596" s="1" t="s">
        <v>72</v>
      </c>
      <c r="V596" s="1" t="s">
        <v>20</v>
      </c>
      <c r="W596" s="1" t="s">
        <v>20</v>
      </c>
      <c r="X596" s="1" t="s">
        <v>20</v>
      </c>
    </row>
    <row r="597" spans="1:24">
      <c r="A597" s="1">
        <v>596</v>
      </c>
      <c r="B597" s="1" t="s">
        <v>1332</v>
      </c>
      <c r="C597" s="11" t="s">
        <v>1257</v>
      </c>
      <c r="D597" s="5">
        <v>45334.375</v>
      </c>
      <c r="E597" s="5">
        <v>45399.708333333299</v>
      </c>
      <c r="F597" s="1" t="s">
        <v>1151</v>
      </c>
      <c r="G597" s="3">
        <v>0</v>
      </c>
      <c r="H597" s="1" t="s">
        <v>96</v>
      </c>
      <c r="I597" s="1" t="s">
        <v>20</v>
      </c>
      <c r="J597" s="1" t="s">
        <v>20</v>
      </c>
      <c r="K597" s="1" t="s">
        <v>1258</v>
      </c>
      <c r="L597" s="1" t="s">
        <v>70</v>
      </c>
      <c r="M597" s="1" t="s">
        <v>1258</v>
      </c>
      <c r="N597" s="1" t="s">
        <v>1259</v>
      </c>
      <c r="O597" s="1" t="s">
        <v>52</v>
      </c>
      <c r="P597" s="1" t="s">
        <v>20</v>
      </c>
      <c r="Q597" s="1" t="s">
        <v>20</v>
      </c>
      <c r="R597" s="1" t="s">
        <v>20</v>
      </c>
      <c r="S597" s="1" t="s">
        <v>20</v>
      </c>
      <c r="T597" s="1" t="s">
        <v>23</v>
      </c>
      <c r="U597" s="1" t="s">
        <v>72</v>
      </c>
      <c r="V597" s="1" t="s">
        <v>20</v>
      </c>
      <c r="W597" s="1" t="s">
        <v>20</v>
      </c>
      <c r="X597" s="1" t="s">
        <v>20</v>
      </c>
    </row>
    <row r="598" spans="1:24">
      <c r="A598" s="1">
        <v>597</v>
      </c>
      <c r="B598" s="1" t="s">
        <v>1333</v>
      </c>
      <c r="C598" s="11" t="s">
        <v>1261</v>
      </c>
      <c r="D598" s="5">
        <v>45334.375</v>
      </c>
      <c r="E598" s="5">
        <v>45399.708333333299</v>
      </c>
      <c r="F598" s="1" t="s">
        <v>1151</v>
      </c>
      <c r="G598" s="3">
        <v>0</v>
      </c>
      <c r="H598" s="1" t="s">
        <v>96</v>
      </c>
      <c r="I598" s="1" t="s">
        <v>20</v>
      </c>
      <c r="J598" s="1" t="s">
        <v>20</v>
      </c>
      <c r="K598" s="1" t="s">
        <v>1258</v>
      </c>
      <c r="L598" s="1" t="s">
        <v>70</v>
      </c>
      <c r="M598" s="1" t="s">
        <v>1258</v>
      </c>
      <c r="N598" s="1" t="s">
        <v>1259</v>
      </c>
      <c r="O598" s="1" t="s">
        <v>52</v>
      </c>
      <c r="P598" s="1" t="s">
        <v>20</v>
      </c>
      <c r="Q598" s="1" t="s">
        <v>20</v>
      </c>
      <c r="R598" s="1" t="s">
        <v>20</v>
      </c>
      <c r="S598" s="1" t="s">
        <v>20</v>
      </c>
      <c r="T598" s="1" t="s">
        <v>23</v>
      </c>
      <c r="U598" s="1" t="s">
        <v>72</v>
      </c>
      <c r="V598" s="1" t="s">
        <v>20</v>
      </c>
      <c r="W598" s="1" t="s">
        <v>20</v>
      </c>
      <c r="X598" s="1" t="s">
        <v>20</v>
      </c>
    </row>
    <row r="599" spans="1:24">
      <c r="A599" s="2">
        <v>598</v>
      </c>
      <c r="B599" s="2" t="s">
        <v>1334</v>
      </c>
      <c r="C599" s="10" t="s">
        <v>1335</v>
      </c>
      <c r="D599" s="6">
        <v>45337.375</v>
      </c>
      <c r="E599" s="6">
        <v>45399.708333333299</v>
      </c>
      <c r="F599" s="2" t="s">
        <v>20</v>
      </c>
      <c r="G599" s="4">
        <v>0</v>
      </c>
      <c r="H599" s="2" t="s">
        <v>20</v>
      </c>
      <c r="I599" s="2" t="s">
        <v>20</v>
      </c>
      <c r="J599" s="2" t="s">
        <v>20</v>
      </c>
      <c r="K599" s="2" t="s">
        <v>101</v>
      </c>
      <c r="L599" s="2" t="s">
        <v>70</v>
      </c>
      <c r="M599" s="2" t="s">
        <v>101</v>
      </c>
      <c r="N599" s="2" t="s">
        <v>617</v>
      </c>
      <c r="O599" s="2" t="s">
        <v>52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23</v>
      </c>
      <c r="U599" s="2" t="s">
        <v>20</v>
      </c>
      <c r="V599" s="2" t="s">
        <v>20</v>
      </c>
      <c r="W599" s="2" t="s">
        <v>20</v>
      </c>
      <c r="X599" s="2" t="s">
        <v>20</v>
      </c>
    </row>
    <row r="600" spans="1:24">
      <c r="A600" s="1">
        <v>599</v>
      </c>
      <c r="B600" s="1" t="s">
        <v>1336</v>
      </c>
      <c r="C600" s="11" t="s">
        <v>1247</v>
      </c>
      <c r="D600" s="5">
        <v>45337.375</v>
      </c>
      <c r="E600" s="5">
        <v>45348.708333333299</v>
      </c>
      <c r="F600" s="1" t="s">
        <v>1151</v>
      </c>
      <c r="G600" s="3">
        <v>0</v>
      </c>
      <c r="H600" s="1" t="s">
        <v>96</v>
      </c>
      <c r="I600" s="1" t="s">
        <v>20</v>
      </c>
      <c r="J600" s="1" t="s">
        <v>20</v>
      </c>
      <c r="K600" s="1" t="s">
        <v>897</v>
      </c>
      <c r="L600" s="1" t="s">
        <v>70</v>
      </c>
      <c r="M600" s="1" t="s">
        <v>897</v>
      </c>
      <c r="N600" s="1" t="s">
        <v>1156</v>
      </c>
      <c r="O600" s="1" t="s">
        <v>52</v>
      </c>
      <c r="P600" s="1" t="s">
        <v>20</v>
      </c>
      <c r="Q600" s="1" t="s">
        <v>20</v>
      </c>
      <c r="R600" s="1" t="s">
        <v>20</v>
      </c>
      <c r="S600" s="1" t="s">
        <v>20</v>
      </c>
      <c r="T600" s="1" t="s">
        <v>23</v>
      </c>
      <c r="U600" s="1" t="s">
        <v>72</v>
      </c>
      <c r="V600" s="1" t="s">
        <v>20</v>
      </c>
      <c r="W600" s="1" t="s">
        <v>20</v>
      </c>
      <c r="X600" s="1" t="s">
        <v>20</v>
      </c>
    </row>
    <row r="601" spans="1:24">
      <c r="A601" s="1">
        <v>600</v>
      </c>
      <c r="B601" s="1" t="s">
        <v>1337</v>
      </c>
      <c r="C601" s="11" t="s">
        <v>1249</v>
      </c>
      <c r="D601" s="5">
        <v>45349.375</v>
      </c>
      <c r="E601" s="5">
        <v>45355.708333333299</v>
      </c>
      <c r="F601" s="1" t="s">
        <v>1151</v>
      </c>
      <c r="G601" s="3">
        <v>0</v>
      </c>
      <c r="H601" s="1" t="s">
        <v>96</v>
      </c>
      <c r="I601" s="1" t="s">
        <v>20</v>
      </c>
      <c r="J601" s="1" t="s">
        <v>20</v>
      </c>
      <c r="K601" s="1" t="s">
        <v>149</v>
      </c>
      <c r="L601" s="1" t="s">
        <v>70</v>
      </c>
      <c r="M601" s="1" t="s">
        <v>149</v>
      </c>
      <c r="N601" s="1" t="s">
        <v>150</v>
      </c>
      <c r="O601" s="1" t="s">
        <v>52</v>
      </c>
      <c r="P601" s="1" t="s">
        <v>20</v>
      </c>
      <c r="Q601" s="1" t="s">
        <v>20</v>
      </c>
      <c r="R601" s="1" t="s">
        <v>20</v>
      </c>
      <c r="S601" s="1" t="s">
        <v>20</v>
      </c>
      <c r="T601" s="1" t="s">
        <v>23</v>
      </c>
      <c r="U601" s="1" t="s">
        <v>72</v>
      </c>
      <c r="V601" s="1" t="s">
        <v>20</v>
      </c>
      <c r="W601" s="1" t="s">
        <v>20</v>
      </c>
      <c r="X601" s="1" t="s">
        <v>20</v>
      </c>
    </row>
    <row r="602" spans="1:24">
      <c r="A602" s="1">
        <v>601</v>
      </c>
      <c r="B602" s="1" t="s">
        <v>1338</v>
      </c>
      <c r="C602" s="11" t="s">
        <v>1251</v>
      </c>
      <c r="D602" s="5">
        <v>45356.375</v>
      </c>
      <c r="E602" s="5">
        <v>45356.708333333299</v>
      </c>
      <c r="F602" s="1" t="s">
        <v>1151</v>
      </c>
      <c r="G602" s="3">
        <v>0</v>
      </c>
      <c r="H602" s="1" t="s">
        <v>96</v>
      </c>
      <c r="I602" s="1" t="s">
        <v>20</v>
      </c>
      <c r="J602" s="1" t="s">
        <v>20</v>
      </c>
      <c r="K602" s="1" t="s">
        <v>417</v>
      </c>
      <c r="L602" s="1" t="s">
        <v>70</v>
      </c>
      <c r="M602" s="1" t="s">
        <v>417</v>
      </c>
      <c r="N602" s="1" t="s">
        <v>418</v>
      </c>
      <c r="O602" s="1" t="s">
        <v>52</v>
      </c>
      <c r="P602" s="1" t="s">
        <v>20</v>
      </c>
      <c r="Q602" s="1" t="s">
        <v>20</v>
      </c>
      <c r="R602" s="1" t="s">
        <v>20</v>
      </c>
      <c r="S602" s="1" t="s">
        <v>20</v>
      </c>
      <c r="T602" s="1" t="s">
        <v>23</v>
      </c>
      <c r="U602" s="1" t="s">
        <v>72</v>
      </c>
      <c r="V602" s="1" t="s">
        <v>20</v>
      </c>
      <c r="W602" s="1" t="s">
        <v>20</v>
      </c>
      <c r="X602" s="1" t="s">
        <v>20</v>
      </c>
    </row>
    <row r="603" spans="1:24">
      <c r="A603" s="1">
        <v>602</v>
      </c>
      <c r="B603" s="1" t="s">
        <v>1339</v>
      </c>
      <c r="C603" s="11" t="s">
        <v>1253</v>
      </c>
      <c r="D603" s="5">
        <v>45357.375</v>
      </c>
      <c r="E603" s="5">
        <v>45359.708333333299</v>
      </c>
      <c r="F603" s="1" t="s">
        <v>1151</v>
      </c>
      <c r="G603" s="3">
        <v>0</v>
      </c>
      <c r="H603" s="1" t="s">
        <v>96</v>
      </c>
      <c r="I603" s="1" t="s">
        <v>20</v>
      </c>
      <c r="J603" s="1" t="s">
        <v>20</v>
      </c>
      <c r="K603" s="1" t="s">
        <v>406</v>
      </c>
      <c r="L603" s="1" t="s">
        <v>70</v>
      </c>
      <c r="M603" s="1" t="s">
        <v>406</v>
      </c>
      <c r="N603" s="1" t="s">
        <v>407</v>
      </c>
      <c r="O603" s="1" t="s">
        <v>52</v>
      </c>
      <c r="P603" s="1" t="s">
        <v>20</v>
      </c>
      <c r="Q603" s="1" t="s">
        <v>20</v>
      </c>
      <c r="R603" s="1" t="s">
        <v>20</v>
      </c>
      <c r="S603" s="1" t="s">
        <v>20</v>
      </c>
      <c r="T603" s="1" t="s">
        <v>23</v>
      </c>
      <c r="U603" s="1" t="s">
        <v>72</v>
      </c>
      <c r="V603" s="1" t="s">
        <v>20</v>
      </c>
      <c r="W603" s="1" t="s">
        <v>20</v>
      </c>
      <c r="X603" s="1" t="s">
        <v>20</v>
      </c>
    </row>
    <row r="604" spans="1:24">
      <c r="A604" s="1">
        <v>603</v>
      </c>
      <c r="B604" s="1" t="s">
        <v>1340</v>
      </c>
      <c r="C604" s="11" t="s">
        <v>1255</v>
      </c>
      <c r="D604" s="5">
        <v>45362.375</v>
      </c>
      <c r="E604" s="5">
        <v>45362.708333333299</v>
      </c>
      <c r="F604" s="1" t="s">
        <v>1151</v>
      </c>
      <c r="G604" s="3">
        <v>0</v>
      </c>
      <c r="H604" s="1" t="s">
        <v>96</v>
      </c>
      <c r="I604" s="1" t="s">
        <v>20</v>
      </c>
      <c r="J604" s="1" t="s">
        <v>20</v>
      </c>
      <c r="K604" s="1" t="s">
        <v>417</v>
      </c>
      <c r="L604" s="1" t="s">
        <v>70</v>
      </c>
      <c r="M604" s="1" t="s">
        <v>417</v>
      </c>
      <c r="N604" s="1" t="s">
        <v>418</v>
      </c>
      <c r="O604" s="1" t="s">
        <v>52</v>
      </c>
      <c r="P604" s="1" t="s">
        <v>20</v>
      </c>
      <c r="Q604" s="1" t="s">
        <v>20</v>
      </c>
      <c r="R604" s="1" t="s">
        <v>20</v>
      </c>
      <c r="S604" s="1" t="s">
        <v>20</v>
      </c>
      <c r="T604" s="1" t="s">
        <v>23</v>
      </c>
      <c r="U604" s="1" t="s">
        <v>72</v>
      </c>
      <c r="V604" s="1" t="s">
        <v>20</v>
      </c>
      <c r="W604" s="1" t="s">
        <v>20</v>
      </c>
      <c r="X604" s="1" t="s">
        <v>20</v>
      </c>
    </row>
    <row r="605" spans="1:24">
      <c r="A605" s="1">
        <v>604</v>
      </c>
      <c r="B605" s="1" t="s">
        <v>1341</v>
      </c>
      <c r="C605" s="11" t="s">
        <v>1257</v>
      </c>
      <c r="D605" s="5">
        <v>45365.375</v>
      </c>
      <c r="E605" s="5">
        <v>45399.708333333299</v>
      </c>
      <c r="F605" s="1" t="s">
        <v>1151</v>
      </c>
      <c r="G605" s="3">
        <v>0</v>
      </c>
      <c r="H605" s="1" t="s">
        <v>96</v>
      </c>
      <c r="I605" s="1" t="s">
        <v>20</v>
      </c>
      <c r="J605" s="1" t="s">
        <v>20</v>
      </c>
      <c r="K605" s="1" t="s">
        <v>389</v>
      </c>
      <c r="L605" s="1" t="s">
        <v>70</v>
      </c>
      <c r="M605" s="1" t="s">
        <v>389</v>
      </c>
      <c r="N605" s="1" t="s">
        <v>282</v>
      </c>
      <c r="O605" s="1" t="s">
        <v>52</v>
      </c>
      <c r="P605" s="1" t="s">
        <v>20</v>
      </c>
      <c r="Q605" s="1" t="s">
        <v>20</v>
      </c>
      <c r="R605" s="1" t="s">
        <v>20</v>
      </c>
      <c r="S605" s="1" t="s">
        <v>20</v>
      </c>
      <c r="T605" s="1" t="s">
        <v>23</v>
      </c>
      <c r="U605" s="1" t="s">
        <v>72</v>
      </c>
      <c r="V605" s="1" t="s">
        <v>20</v>
      </c>
      <c r="W605" s="1" t="s">
        <v>20</v>
      </c>
      <c r="X605" s="1" t="s">
        <v>20</v>
      </c>
    </row>
    <row r="606" spans="1:24">
      <c r="A606" s="1">
        <v>605</v>
      </c>
      <c r="B606" s="1" t="s">
        <v>1342</v>
      </c>
      <c r="C606" s="11" t="s">
        <v>1261</v>
      </c>
      <c r="D606" s="5">
        <v>45365.375</v>
      </c>
      <c r="E606" s="5">
        <v>45399.708333333299</v>
      </c>
      <c r="F606" s="1" t="s">
        <v>1151</v>
      </c>
      <c r="G606" s="3">
        <v>0</v>
      </c>
      <c r="H606" s="1" t="s">
        <v>96</v>
      </c>
      <c r="I606" s="1" t="s">
        <v>20</v>
      </c>
      <c r="J606" s="1" t="s">
        <v>20</v>
      </c>
      <c r="K606" s="1" t="s">
        <v>389</v>
      </c>
      <c r="L606" s="1" t="s">
        <v>70</v>
      </c>
      <c r="M606" s="1" t="s">
        <v>389</v>
      </c>
      <c r="N606" s="1" t="s">
        <v>282</v>
      </c>
      <c r="O606" s="1" t="s">
        <v>52</v>
      </c>
      <c r="P606" s="1" t="s">
        <v>20</v>
      </c>
      <c r="Q606" s="1" t="s">
        <v>20</v>
      </c>
      <c r="R606" s="1" t="s">
        <v>20</v>
      </c>
      <c r="S606" s="1" t="s">
        <v>20</v>
      </c>
      <c r="T606" s="1" t="s">
        <v>23</v>
      </c>
      <c r="U606" s="1" t="s">
        <v>72</v>
      </c>
      <c r="V606" s="1" t="s">
        <v>20</v>
      </c>
      <c r="W606" s="1" t="s">
        <v>20</v>
      </c>
      <c r="X606" s="1" t="s">
        <v>20</v>
      </c>
    </row>
    <row r="607" spans="1:24">
      <c r="A607" s="2">
        <v>606</v>
      </c>
      <c r="B607" s="2" t="s">
        <v>1343</v>
      </c>
      <c r="C607" s="10" t="s">
        <v>1344</v>
      </c>
      <c r="D607" s="6">
        <v>45342.375</v>
      </c>
      <c r="E607" s="6">
        <v>45399.708333333299</v>
      </c>
      <c r="F607" s="2" t="s">
        <v>20</v>
      </c>
      <c r="G607" s="4">
        <v>0</v>
      </c>
      <c r="H607" s="2" t="s">
        <v>20</v>
      </c>
      <c r="I607" s="2" t="s">
        <v>20</v>
      </c>
      <c r="J607" s="2" t="s">
        <v>20</v>
      </c>
      <c r="K607" s="2" t="s">
        <v>153</v>
      </c>
      <c r="L607" s="2" t="s">
        <v>70</v>
      </c>
      <c r="M607" s="2" t="s">
        <v>153</v>
      </c>
      <c r="N607" s="2" t="s">
        <v>369</v>
      </c>
      <c r="O607" s="2" t="s">
        <v>52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23</v>
      </c>
      <c r="U607" s="2" t="s">
        <v>20</v>
      </c>
      <c r="V607" s="2" t="s">
        <v>20</v>
      </c>
      <c r="W607" s="2" t="s">
        <v>20</v>
      </c>
      <c r="X607" s="2" t="s">
        <v>20</v>
      </c>
    </row>
    <row r="608" spans="1:24">
      <c r="A608" s="1">
        <v>607</v>
      </c>
      <c r="B608" s="1" t="s">
        <v>1345</v>
      </c>
      <c r="C608" s="11" t="s">
        <v>1247</v>
      </c>
      <c r="D608" s="5">
        <v>45342.375</v>
      </c>
      <c r="E608" s="5">
        <v>45352.708333333299</v>
      </c>
      <c r="F608" s="1" t="s">
        <v>1151</v>
      </c>
      <c r="G608" s="3">
        <v>0</v>
      </c>
      <c r="H608" s="1" t="s">
        <v>96</v>
      </c>
      <c r="I608" s="1" t="s">
        <v>20</v>
      </c>
      <c r="J608" s="1" t="s">
        <v>20</v>
      </c>
      <c r="K608" s="1" t="s">
        <v>541</v>
      </c>
      <c r="L608" s="1" t="s">
        <v>70</v>
      </c>
      <c r="M608" s="1" t="s">
        <v>541</v>
      </c>
      <c r="N608" s="1" t="s">
        <v>543</v>
      </c>
      <c r="O608" s="1" t="s">
        <v>52</v>
      </c>
      <c r="P608" s="1" t="s">
        <v>20</v>
      </c>
      <c r="Q608" s="1" t="s">
        <v>20</v>
      </c>
      <c r="R608" s="1" t="s">
        <v>20</v>
      </c>
      <c r="S608" s="1" t="s">
        <v>20</v>
      </c>
      <c r="T608" s="1" t="s">
        <v>23</v>
      </c>
      <c r="U608" s="1" t="s">
        <v>72</v>
      </c>
      <c r="V608" s="1" t="s">
        <v>20</v>
      </c>
      <c r="W608" s="1" t="s">
        <v>20</v>
      </c>
      <c r="X608" s="1" t="s">
        <v>20</v>
      </c>
    </row>
    <row r="609" spans="1:24">
      <c r="A609" s="1">
        <v>608</v>
      </c>
      <c r="B609" s="1" t="s">
        <v>1346</v>
      </c>
      <c r="C609" s="11" t="s">
        <v>1249</v>
      </c>
      <c r="D609" s="5">
        <v>45355.375</v>
      </c>
      <c r="E609" s="5">
        <v>45359.708333333299</v>
      </c>
      <c r="F609" s="1" t="s">
        <v>1151</v>
      </c>
      <c r="G609" s="3">
        <v>0</v>
      </c>
      <c r="H609" s="1" t="s">
        <v>96</v>
      </c>
      <c r="I609" s="1" t="s">
        <v>20</v>
      </c>
      <c r="J609" s="1" t="s">
        <v>20</v>
      </c>
      <c r="K609" s="1" t="s">
        <v>149</v>
      </c>
      <c r="L609" s="1" t="s">
        <v>70</v>
      </c>
      <c r="M609" s="1" t="s">
        <v>149</v>
      </c>
      <c r="N609" s="1" t="s">
        <v>150</v>
      </c>
      <c r="O609" s="1" t="s">
        <v>52</v>
      </c>
      <c r="P609" s="1" t="s">
        <v>20</v>
      </c>
      <c r="Q609" s="1" t="s">
        <v>20</v>
      </c>
      <c r="R609" s="1" t="s">
        <v>20</v>
      </c>
      <c r="S609" s="1" t="s">
        <v>20</v>
      </c>
      <c r="T609" s="1" t="s">
        <v>23</v>
      </c>
      <c r="U609" s="1" t="s">
        <v>72</v>
      </c>
      <c r="V609" s="1" t="s">
        <v>20</v>
      </c>
      <c r="W609" s="1" t="s">
        <v>20</v>
      </c>
      <c r="X609" s="1" t="s">
        <v>20</v>
      </c>
    </row>
    <row r="610" spans="1:24">
      <c r="A610" s="1">
        <v>609</v>
      </c>
      <c r="B610" s="1" t="s">
        <v>1347</v>
      </c>
      <c r="C610" s="11" t="s">
        <v>1251</v>
      </c>
      <c r="D610" s="5">
        <v>45362.375</v>
      </c>
      <c r="E610" s="5">
        <v>45362.708333333299</v>
      </c>
      <c r="F610" s="1" t="s">
        <v>1151</v>
      </c>
      <c r="G610" s="3">
        <v>0</v>
      </c>
      <c r="H610" s="1" t="s">
        <v>96</v>
      </c>
      <c r="I610" s="1" t="s">
        <v>20</v>
      </c>
      <c r="J610" s="1" t="s">
        <v>20</v>
      </c>
      <c r="K610" s="1" t="s">
        <v>417</v>
      </c>
      <c r="L610" s="1" t="s">
        <v>70</v>
      </c>
      <c r="M610" s="1" t="s">
        <v>417</v>
      </c>
      <c r="N610" s="1" t="s">
        <v>418</v>
      </c>
      <c r="O610" s="1" t="s">
        <v>52</v>
      </c>
      <c r="P610" s="1" t="s">
        <v>20</v>
      </c>
      <c r="Q610" s="1" t="s">
        <v>20</v>
      </c>
      <c r="R610" s="1" t="s">
        <v>20</v>
      </c>
      <c r="S610" s="1" t="s">
        <v>20</v>
      </c>
      <c r="T610" s="1" t="s">
        <v>23</v>
      </c>
      <c r="U610" s="1" t="s">
        <v>72</v>
      </c>
      <c r="V610" s="1" t="s">
        <v>20</v>
      </c>
      <c r="W610" s="1" t="s">
        <v>20</v>
      </c>
      <c r="X610" s="1" t="s">
        <v>20</v>
      </c>
    </row>
    <row r="611" spans="1:24">
      <c r="A611" s="1">
        <v>610</v>
      </c>
      <c r="B611" s="1" t="s">
        <v>1348</v>
      </c>
      <c r="C611" s="11" t="s">
        <v>1253</v>
      </c>
      <c r="D611" s="5">
        <v>45363.375</v>
      </c>
      <c r="E611" s="5">
        <v>45365.708333333299</v>
      </c>
      <c r="F611" s="1" t="s">
        <v>1151</v>
      </c>
      <c r="G611" s="3">
        <v>0</v>
      </c>
      <c r="H611" s="1" t="s">
        <v>96</v>
      </c>
      <c r="I611" s="1" t="s">
        <v>20</v>
      </c>
      <c r="J611" s="1" t="s">
        <v>20</v>
      </c>
      <c r="K611" s="1" t="s">
        <v>406</v>
      </c>
      <c r="L611" s="1" t="s">
        <v>70</v>
      </c>
      <c r="M611" s="1" t="s">
        <v>406</v>
      </c>
      <c r="N611" s="1" t="s">
        <v>407</v>
      </c>
      <c r="O611" s="1" t="s">
        <v>52</v>
      </c>
      <c r="P611" s="1" t="s">
        <v>20</v>
      </c>
      <c r="Q611" s="1" t="s">
        <v>20</v>
      </c>
      <c r="R611" s="1" t="s">
        <v>20</v>
      </c>
      <c r="S611" s="1" t="s">
        <v>20</v>
      </c>
      <c r="T611" s="1" t="s">
        <v>23</v>
      </c>
      <c r="U611" s="1" t="s">
        <v>72</v>
      </c>
      <c r="V611" s="1" t="s">
        <v>20</v>
      </c>
      <c r="W611" s="1" t="s">
        <v>20</v>
      </c>
      <c r="X611" s="1" t="s">
        <v>20</v>
      </c>
    </row>
    <row r="612" spans="1:24">
      <c r="A612" s="1">
        <v>611</v>
      </c>
      <c r="B612" s="1" t="s">
        <v>1349</v>
      </c>
      <c r="C612" s="11" t="s">
        <v>1255</v>
      </c>
      <c r="D612" s="5">
        <v>45366.375</v>
      </c>
      <c r="E612" s="5">
        <v>45366.708333333299</v>
      </c>
      <c r="F612" s="1" t="s">
        <v>1151</v>
      </c>
      <c r="G612" s="3">
        <v>0</v>
      </c>
      <c r="H612" s="1" t="s">
        <v>96</v>
      </c>
      <c r="I612" s="1" t="s">
        <v>20</v>
      </c>
      <c r="J612" s="1" t="s">
        <v>20</v>
      </c>
      <c r="K612" s="1" t="s">
        <v>417</v>
      </c>
      <c r="L612" s="1" t="s">
        <v>70</v>
      </c>
      <c r="M612" s="1" t="s">
        <v>417</v>
      </c>
      <c r="N612" s="1" t="s">
        <v>418</v>
      </c>
      <c r="O612" s="1" t="s">
        <v>52</v>
      </c>
      <c r="P612" s="1" t="s">
        <v>20</v>
      </c>
      <c r="Q612" s="1" t="s">
        <v>20</v>
      </c>
      <c r="R612" s="1" t="s">
        <v>20</v>
      </c>
      <c r="S612" s="1" t="s">
        <v>20</v>
      </c>
      <c r="T612" s="1" t="s">
        <v>23</v>
      </c>
      <c r="U612" s="1" t="s">
        <v>72</v>
      </c>
      <c r="V612" s="1" t="s">
        <v>20</v>
      </c>
      <c r="W612" s="1" t="s">
        <v>20</v>
      </c>
      <c r="X612" s="1" t="s">
        <v>20</v>
      </c>
    </row>
    <row r="613" spans="1:24">
      <c r="A613" s="1">
        <v>612</v>
      </c>
      <c r="B613" s="1" t="s">
        <v>1350</v>
      </c>
      <c r="C613" s="11" t="s">
        <v>1257</v>
      </c>
      <c r="D613" s="5">
        <v>45369.375</v>
      </c>
      <c r="E613" s="5">
        <v>45399.708333333299</v>
      </c>
      <c r="F613" s="1" t="s">
        <v>1151</v>
      </c>
      <c r="G613" s="3">
        <v>0</v>
      </c>
      <c r="H613" s="1" t="s">
        <v>96</v>
      </c>
      <c r="I613" s="1" t="s">
        <v>20</v>
      </c>
      <c r="J613" s="1" t="s">
        <v>20</v>
      </c>
      <c r="K613" s="1" t="s">
        <v>402</v>
      </c>
      <c r="L613" s="1" t="s">
        <v>70</v>
      </c>
      <c r="M613" s="1" t="s">
        <v>402</v>
      </c>
      <c r="N613" s="1" t="s">
        <v>403</v>
      </c>
      <c r="O613" s="1" t="s">
        <v>52</v>
      </c>
      <c r="P613" s="1" t="s">
        <v>20</v>
      </c>
      <c r="Q613" s="1" t="s">
        <v>20</v>
      </c>
      <c r="R613" s="1" t="s">
        <v>20</v>
      </c>
      <c r="S613" s="1" t="s">
        <v>20</v>
      </c>
      <c r="T613" s="1" t="s">
        <v>23</v>
      </c>
      <c r="U613" s="1" t="s">
        <v>72</v>
      </c>
      <c r="V613" s="1" t="s">
        <v>20</v>
      </c>
      <c r="W613" s="1" t="s">
        <v>20</v>
      </c>
      <c r="X613" s="1" t="s">
        <v>20</v>
      </c>
    </row>
    <row r="614" spans="1:24">
      <c r="A614" s="1">
        <v>613</v>
      </c>
      <c r="B614" s="1" t="s">
        <v>1351</v>
      </c>
      <c r="C614" s="11" t="s">
        <v>1261</v>
      </c>
      <c r="D614" s="5">
        <v>45369.375</v>
      </c>
      <c r="E614" s="5">
        <v>45399.708333333299</v>
      </c>
      <c r="F614" s="1" t="s">
        <v>1151</v>
      </c>
      <c r="G614" s="3">
        <v>0</v>
      </c>
      <c r="H614" s="1" t="s">
        <v>96</v>
      </c>
      <c r="I614" s="1" t="s">
        <v>20</v>
      </c>
      <c r="J614" s="1" t="s">
        <v>20</v>
      </c>
      <c r="K614" s="1" t="s">
        <v>402</v>
      </c>
      <c r="L614" s="1" t="s">
        <v>70</v>
      </c>
      <c r="M614" s="1" t="s">
        <v>402</v>
      </c>
      <c r="N614" s="1" t="s">
        <v>403</v>
      </c>
      <c r="O614" s="1" t="s">
        <v>52</v>
      </c>
      <c r="P614" s="1" t="s">
        <v>20</v>
      </c>
      <c r="Q614" s="1" t="s">
        <v>20</v>
      </c>
      <c r="R614" s="1" t="s">
        <v>20</v>
      </c>
      <c r="S614" s="1" t="s">
        <v>20</v>
      </c>
      <c r="T614" s="1" t="s">
        <v>23</v>
      </c>
      <c r="U614" s="1" t="s">
        <v>72</v>
      </c>
      <c r="V614" s="1" t="s">
        <v>20</v>
      </c>
      <c r="W614" s="1" t="s">
        <v>20</v>
      </c>
      <c r="X614" s="1" t="s">
        <v>20</v>
      </c>
    </row>
    <row r="615" spans="1:24">
      <c r="A615" s="2">
        <v>614</v>
      </c>
      <c r="B615" s="2" t="s">
        <v>1352</v>
      </c>
      <c r="C615" s="10" t="s">
        <v>1353</v>
      </c>
      <c r="D615" s="6">
        <v>45350.375</v>
      </c>
      <c r="E615" s="6">
        <v>45399.708333333299</v>
      </c>
      <c r="F615" s="2" t="s">
        <v>20</v>
      </c>
      <c r="G615" s="4">
        <v>0</v>
      </c>
      <c r="H615" s="2" t="s">
        <v>20</v>
      </c>
      <c r="I615" s="2" t="s">
        <v>20</v>
      </c>
      <c r="J615" s="2" t="s">
        <v>20</v>
      </c>
      <c r="K615" s="2" t="s">
        <v>1354</v>
      </c>
      <c r="L615" s="2" t="s">
        <v>70</v>
      </c>
      <c r="M615" s="2" t="s">
        <v>1354</v>
      </c>
      <c r="N615" s="2" t="s">
        <v>1355</v>
      </c>
      <c r="O615" s="2" t="s">
        <v>52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23</v>
      </c>
      <c r="U615" s="2" t="s">
        <v>20</v>
      </c>
      <c r="V615" s="2" t="s">
        <v>20</v>
      </c>
      <c r="W615" s="2" t="s">
        <v>20</v>
      </c>
      <c r="X615" s="2" t="s">
        <v>20</v>
      </c>
    </row>
    <row r="616" spans="1:24">
      <c r="A616" s="1">
        <v>615</v>
      </c>
      <c r="B616" s="1" t="s">
        <v>1356</v>
      </c>
      <c r="C616" s="11" t="s">
        <v>1247</v>
      </c>
      <c r="D616" s="5">
        <v>45350.375</v>
      </c>
      <c r="E616" s="5">
        <v>45362.708333333299</v>
      </c>
      <c r="F616" s="1" t="s">
        <v>1151</v>
      </c>
      <c r="G616" s="3">
        <v>0</v>
      </c>
      <c r="H616" s="1" t="s">
        <v>96</v>
      </c>
      <c r="I616" s="1" t="s">
        <v>20</v>
      </c>
      <c r="J616" s="1" t="s">
        <v>20</v>
      </c>
      <c r="K616" s="1" t="s">
        <v>541</v>
      </c>
      <c r="L616" s="1" t="s">
        <v>70</v>
      </c>
      <c r="M616" s="1" t="s">
        <v>541</v>
      </c>
      <c r="N616" s="1" t="s">
        <v>543</v>
      </c>
      <c r="O616" s="1" t="s">
        <v>52</v>
      </c>
      <c r="P616" s="1" t="s">
        <v>20</v>
      </c>
      <c r="Q616" s="1" t="s">
        <v>20</v>
      </c>
      <c r="R616" s="1" t="s">
        <v>20</v>
      </c>
      <c r="S616" s="1" t="s">
        <v>20</v>
      </c>
      <c r="T616" s="1" t="s">
        <v>23</v>
      </c>
      <c r="U616" s="1" t="s">
        <v>72</v>
      </c>
      <c r="V616" s="1" t="s">
        <v>20</v>
      </c>
      <c r="W616" s="1" t="s">
        <v>20</v>
      </c>
      <c r="X616" s="1" t="s">
        <v>20</v>
      </c>
    </row>
    <row r="617" spans="1:24">
      <c r="A617" s="1">
        <v>616</v>
      </c>
      <c r="B617" s="1" t="s">
        <v>1357</v>
      </c>
      <c r="C617" s="11" t="s">
        <v>1249</v>
      </c>
      <c r="D617" s="5">
        <v>45363.375</v>
      </c>
      <c r="E617" s="5">
        <v>45366.708333333299</v>
      </c>
      <c r="F617" s="1" t="s">
        <v>1151</v>
      </c>
      <c r="G617" s="3">
        <v>0</v>
      </c>
      <c r="H617" s="1" t="s">
        <v>96</v>
      </c>
      <c r="I617" s="1" t="s">
        <v>20</v>
      </c>
      <c r="J617" s="1" t="s">
        <v>20</v>
      </c>
      <c r="K617" s="1" t="s">
        <v>432</v>
      </c>
      <c r="L617" s="1" t="s">
        <v>70</v>
      </c>
      <c r="M617" s="1" t="s">
        <v>432</v>
      </c>
      <c r="N617" s="1" t="s">
        <v>433</v>
      </c>
      <c r="O617" s="1" t="s">
        <v>52</v>
      </c>
      <c r="P617" s="1" t="s">
        <v>20</v>
      </c>
      <c r="Q617" s="1" t="s">
        <v>20</v>
      </c>
      <c r="R617" s="1" t="s">
        <v>20</v>
      </c>
      <c r="S617" s="1" t="s">
        <v>20</v>
      </c>
      <c r="T617" s="1" t="s">
        <v>23</v>
      </c>
      <c r="U617" s="1" t="s">
        <v>72</v>
      </c>
      <c r="V617" s="1" t="s">
        <v>20</v>
      </c>
      <c r="W617" s="1" t="s">
        <v>20</v>
      </c>
      <c r="X617" s="1" t="s">
        <v>20</v>
      </c>
    </row>
    <row r="618" spans="1:24">
      <c r="A618" s="1">
        <v>617</v>
      </c>
      <c r="B618" s="1" t="s">
        <v>1358</v>
      </c>
      <c r="C618" s="11" t="s">
        <v>1251</v>
      </c>
      <c r="D618" s="5">
        <v>45369.375</v>
      </c>
      <c r="E618" s="5">
        <v>45369.708333333299</v>
      </c>
      <c r="F618" s="1" t="s">
        <v>1151</v>
      </c>
      <c r="G618" s="3">
        <v>0</v>
      </c>
      <c r="H618" s="1" t="s">
        <v>96</v>
      </c>
      <c r="I618" s="1" t="s">
        <v>20</v>
      </c>
      <c r="J618" s="1" t="s">
        <v>20</v>
      </c>
      <c r="K618" s="1" t="s">
        <v>417</v>
      </c>
      <c r="L618" s="1" t="s">
        <v>70</v>
      </c>
      <c r="M618" s="1" t="s">
        <v>417</v>
      </c>
      <c r="N618" s="1" t="s">
        <v>418</v>
      </c>
      <c r="O618" s="1" t="s">
        <v>52</v>
      </c>
      <c r="P618" s="1" t="s">
        <v>20</v>
      </c>
      <c r="Q618" s="1" t="s">
        <v>20</v>
      </c>
      <c r="R618" s="1" t="s">
        <v>20</v>
      </c>
      <c r="S618" s="1" t="s">
        <v>20</v>
      </c>
      <c r="T618" s="1" t="s">
        <v>23</v>
      </c>
      <c r="U618" s="1" t="s">
        <v>72</v>
      </c>
      <c r="V618" s="1" t="s">
        <v>20</v>
      </c>
      <c r="W618" s="1" t="s">
        <v>20</v>
      </c>
      <c r="X618" s="1" t="s">
        <v>20</v>
      </c>
    </row>
    <row r="619" spans="1:24">
      <c r="A619" s="1">
        <v>618</v>
      </c>
      <c r="B619" s="1" t="s">
        <v>1359</v>
      </c>
      <c r="C619" s="11" t="s">
        <v>1253</v>
      </c>
      <c r="D619" s="5">
        <v>45370.375</v>
      </c>
      <c r="E619" s="5">
        <v>45372.708333333299</v>
      </c>
      <c r="F619" s="1" t="s">
        <v>1151</v>
      </c>
      <c r="G619" s="3">
        <v>0</v>
      </c>
      <c r="H619" s="1" t="s">
        <v>96</v>
      </c>
      <c r="I619" s="1" t="s">
        <v>20</v>
      </c>
      <c r="J619" s="1" t="s">
        <v>20</v>
      </c>
      <c r="K619" s="1" t="s">
        <v>406</v>
      </c>
      <c r="L619" s="1" t="s">
        <v>70</v>
      </c>
      <c r="M619" s="1" t="s">
        <v>406</v>
      </c>
      <c r="N619" s="1" t="s">
        <v>407</v>
      </c>
      <c r="O619" s="1" t="s">
        <v>52</v>
      </c>
      <c r="P619" s="1" t="s">
        <v>20</v>
      </c>
      <c r="Q619" s="1" t="s">
        <v>20</v>
      </c>
      <c r="R619" s="1" t="s">
        <v>20</v>
      </c>
      <c r="S619" s="1" t="s">
        <v>20</v>
      </c>
      <c r="T619" s="1" t="s">
        <v>23</v>
      </c>
      <c r="U619" s="1" t="s">
        <v>72</v>
      </c>
      <c r="V619" s="1" t="s">
        <v>20</v>
      </c>
      <c r="W619" s="1" t="s">
        <v>20</v>
      </c>
      <c r="X619" s="1" t="s">
        <v>20</v>
      </c>
    </row>
    <row r="620" spans="1:24">
      <c r="A620" s="1">
        <v>619</v>
      </c>
      <c r="B620" s="1" t="s">
        <v>1360</v>
      </c>
      <c r="C620" s="11" t="s">
        <v>1255</v>
      </c>
      <c r="D620" s="5">
        <v>45373.375</v>
      </c>
      <c r="E620" s="5">
        <v>45373.708333333299</v>
      </c>
      <c r="F620" s="1" t="s">
        <v>1151</v>
      </c>
      <c r="G620" s="3">
        <v>0</v>
      </c>
      <c r="H620" s="1" t="s">
        <v>96</v>
      </c>
      <c r="I620" s="1" t="s">
        <v>20</v>
      </c>
      <c r="J620" s="1" t="s">
        <v>20</v>
      </c>
      <c r="K620" s="1" t="s">
        <v>417</v>
      </c>
      <c r="L620" s="1" t="s">
        <v>70</v>
      </c>
      <c r="M620" s="1" t="s">
        <v>417</v>
      </c>
      <c r="N620" s="1" t="s">
        <v>418</v>
      </c>
      <c r="O620" s="1" t="s">
        <v>52</v>
      </c>
      <c r="P620" s="1" t="s">
        <v>20</v>
      </c>
      <c r="Q620" s="1" t="s">
        <v>20</v>
      </c>
      <c r="R620" s="1" t="s">
        <v>20</v>
      </c>
      <c r="S620" s="1" t="s">
        <v>20</v>
      </c>
      <c r="T620" s="1" t="s">
        <v>23</v>
      </c>
      <c r="U620" s="1" t="s">
        <v>72</v>
      </c>
      <c r="V620" s="1" t="s">
        <v>20</v>
      </c>
      <c r="W620" s="1" t="s">
        <v>20</v>
      </c>
      <c r="X620" s="1" t="s">
        <v>20</v>
      </c>
    </row>
    <row r="621" spans="1:24">
      <c r="A621" s="1">
        <v>620</v>
      </c>
      <c r="B621" s="1" t="s">
        <v>1361</v>
      </c>
      <c r="C621" s="11" t="s">
        <v>1257</v>
      </c>
      <c r="D621" s="5">
        <v>45376.375</v>
      </c>
      <c r="E621" s="5">
        <v>45399.708333333299</v>
      </c>
      <c r="F621" s="1" t="s">
        <v>1151</v>
      </c>
      <c r="G621" s="3">
        <v>0</v>
      </c>
      <c r="H621" s="1" t="s">
        <v>96</v>
      </c>
      <c r="I621" s="1" t="s">
        <v>20</v>
      </c>
      <c r="J621" s="1" t="s">
        <v>20</v>
      </c>
      <c r="K621" s="1" t="s">
        <v>210</v>
      </c>
      <c r="L621" s="1" t="s">
        <v>70</v>
      </c>
      <c r="M621" s="1" t="s">
        <v>210</v>
      </c>
      <c r="N621" s="1" t="s">
        <v>1362</v>
      </c>
      <c r="O621" s="1" t="s">
        <v>52</v>
      </c>
      <c r="P621" s="1" t="s">
        <v>20</v>
      </c>
      <c r="Q621" s="1" t="s">
        <v>20</v>
      </c>
      <c r="R621" s="1" t="s">
        <v>20</v>
      </c>
      <c r="S621" s="1" t="s">
        <v>20</v>
      </c>
      <c r="T621" s="1" t="s">
        <v>23</v>
      </c>
      <c r="U621" s="1" t="s">
        <v>72</v>
      </c>
      <c r="V621" s="1" t="s">
        <v>20</v>
      </c>
      <c r="W621" s="1" t="s">
        <v>20</v>
      </c>
      <c r="X621" s="1" t="s">
        <v>20</v>
      </c>
    </row>
    <row r="622" spans="1:24">
      <c r="A622" s="1">
        <v>621</v>
      </c>
      <c r="B622" s="1" t="s">
        <v>1363</v>
      </c>
      <c r="C622" s="11" t="s">
        <v>1261</v>
      </c>
      <c r="D622" s="5">
        <v>45376.375</v>
      </c>
      <c r="E622" s="5">
        <v>45399.708333333299</v>
      </c>
      <c r="F622" s="1" t="s">
        <v>1151</v>
      </c>
      <c r="G622" s="3">
        <v>0</v>
      </c>
      <c r="H622" s="1" t="s">
        <v>96</v>
      </c>
      <c r="I622" s="1" t="s">
        <v>20</v>
      </c>
      <c r="J622" s="1" t="s">
        <v>20</v>
      </c>
      <c r="K622" s="1" t="s">
        <v>210</v>
      </c>
      <c r="L622" s="1" t="s">
        <v>70</v>
      </c>
      <c r="M622" s="1" t="s">
        <v>210</v>
      </c>
      <c r="N622" s="1" t="s">
        <v>1362</v>
      </c>
      <c r="O622" s="1" t="s">
        <v>52</v>
      </c>
      <c r="P622" s="1" t="s">
        <v>20</v>
      </c>
      <c r="Q622" s="1" t="s">
        <v>20</v>
      </c>
      <c r="R622" s="1" t="s">
        <v>20</v>
      </c>
      <c r="S622" s="1" t="s">
        <v>20</v>
      </c>
      <c r="T622" s="1" t="s">
        <v>23</v>
      </c>
      <c r="U622" s="1" t="s">
        <v>72</v>
      </c>
      <c r="V622" s="1" t="s">
        <v>20</v>
      </c>
      <c r="W622" s="1" t="s">
        <v>20</v>
      </c>
      <c r="X622" s="1" t="s">
        <v>20</v>
      </c>
    </row>
    <row r="623" spans="1:24">
      <c r="A623" s="2">
        <v>622</v>
      </c>
      <c r="B623" s="2" t="s">
        <v>1364</v>
      </c>
      <c r="C623" s="10" t="s">
        <v>1365</v>
      </c>
      <c r="D623" s="6">
        <v>45357.375</v>
      </c>
      <c r="E623" s="6">
        <v>45399.708333333299</v>
      </c>
      <c r="F623" s="2" t="s">
        <v>20</v>
      </c>
      <c r="G623" s="4">
        <v>0</v>
      </c>
      <c r="H623" s="2" t="s">
        <v>20</v>
      </c>
      <c r="I623" s="2" t="s">
        <v>20</v>
      </c>
      <c r="J623" s="2" t="s">
        <v>20</v>
      </c>
      <c r="K623" s="2" t="s">
        <v>89</v>
      </c>
      <c r="L623" s="2" t="s">
        <v>70</v>
      </c>
      <c r="M623" s="2" t="s">
        <v>89</v>
      </c>
      <c r="N623" s="2" t="s">
        <v>868</v>
      </c>
      <c r="O623" s="2" t="s">
        <v>52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23</v>
      </c>
      <c r="U623" s="2" t="s">
        <v>20</v>
      </c>
      <c r="V623" s="2" t="s">
        <v>20</v>
      </c>
      <c r="W623" s="2" t="s">
        <v>20</v>
      </c>
      <c r="X623" s="2" t="s">
        <v>20</v>
      </c>
    </row>
    <row r="624" spans="1:24">
      <c r="A624" s="1">
        <v>623</v>
      </c>
      <c r="B624" s="1" t="s">
        <v>1366</v>
      </c>
      <c r="C624" s="11" t="s">
        <v>1247</v>
      </c>
      <c r="D624" s="5">
        <v>45357.375</v>
      </c>
      <c r="E624" s="5">
        <v>45366.708333333299</v>
      </c>
      <c r="F624" s="1" t="s">
        <v>1151</v>
      </c>
      <c r="G624" s="3">
        <v>0</v>
      </c>
      <c r="H624" s="1" t="s">
        <v>96</v>
      </c>
      <c r="I624" s="1" t="s">
        <v>20</v>
      </c>
      <c r="J624" s="1" t="s">
        <v>20</v>
      </c>
      <c r="K624" s="1" t="s">
        <v>897</v>
      </c>
      <c r="L624" s="1" t="s">
        <v>70</v>
      </c>
      <c r="M624" s="1" t="s">
        <v>897</v>
      </c>
      <c r="N624" s="1" t="s">
        <v>1156</v>
      </c>
      <c r="O624" s="1" t="s">
        <v>52</v>
      </c>
      <c r="P624" s="1" t="s">
        <v>20</v>
      </c>
      <c r="Q624" s="1" t="s">
        <v>20</v>
      </c>
      <c r="R624" s="1" t="s">
        <v>20</v>
      </c>
      <c r="S624" s="1" t="s">
        <v>20</v>
      </c>
      <c r="T624" s="1" t="s">
        <v>23</v>
      </c>
      <c r="U624" s="1" t="s">
        <v>72</v>
      </c>
      <c r="V624" s="1" t="s">
        <v>20</v>
      </c>
      <c r="W624" s="1" t="s">
        <v>20</v>
      </c>
      <c r="X624" s="1" t="s">
        <v>20</v>
      </c>
    </row>
    <row r="625" spans="1:24">
      <c r="A625" s="1">
        <v>624</v>
      </c>
      <c r="B625" s="1" t="s">
        <v>1367</v>
      </c>
      <c r="C625" s="11" t="s">
        <v>1249</v>
      </c>
      <c r="D625" s="5">
        <v>45369.375</v>
      </c>
      <c r="E625" s="5">
        <v>45373.708333333299</v>
      </c>
      <c r="F625" s="1" t="s">
        <v>1151</v>
      </c>
      <c r="G625" s="3">
        <v>0</v>
      </c>
      <c r="H625" s="1" t="s">
        <v>96</v>
      </c>
      <c r="I625" s="1" t="s">
        <v>20</v>
      </c>
      <c r="J625" s="1" t="s">
        <v>20</v>
      </c>
      <c r="K625" s="1" t="s">
        <v>149</v>
      </c>
      <c r="L625" s="1" t="s">
        <v>70</v>
      </c>
      <c r="M625" s="1" t="s">
        <v>149</v>
      </c>
      <c r="N625" s="1" t="s">
        <v>150</v>
      </c>
      <c r="O625" s="1" t="s">
        <v>52</v>
      </c>
      <c r="P625" s="1" t="s">
        <v>20</v>
      </c>
      <c r="Q625" s="1" t="s">
        <v>20</v>
      </c>
      <c r="R625" s="1" t="s">
        <v>20</v>
      </c>
      <c r="S625" s="1" t="s">
        <v>20</v>
      </c>
      <c r="T625" s="1" t="s">
        <v>23</v>
      </c>
      <c r="U625" s="1" t="s">
        <v>72</v>
      </c>
      <c r="V625" s="1" t="s">
        <v>20</v>
      </c>
      <c r="W625" s="1" t="s">
        <v>20</v>
      </c>
      <c r="X625" s="1" t="s">
        <v>20</v>
      </c>
    </row>
    <row r="626" spans="1:24">
      <c r="A626" s="1">
        <v>625</v>
      </c>
      <c r="B626" s="1" t="s">
        <v>1368</v>
      </c>
      <c r="C626" s="11" t="s">
        <v>1251</v>
      </c>
      <c r="D626" s="5">
        <v>45376.375</v>
      </c>
      <c r="E626" s="5">
        <v>45376.708333333299</v>
      </c>
      <c r="F626" s="1" t="s">
        <v>1151</v>
      </c>
      <c r="G626" s="3">
        <v>0</v>
      </c>
      <c r="H626" s="1" t="s">
        <v>96</v>
      </c>
      <c r="I626" s="1" t="s">
        <v>20</v>
      </c>
      <c r="J626" s="1" t="s">
        <v>20</v>
      </c>
      <c r="K626" s="1" t="s">
        <v>417</v>
      </c>
      <c r="L626" s="1" t="s">
        <v>70</v>
      </c>
      <c r="M626" s="1" t="s">
        <v>417</v>
      </c>
      <c r="N626" s="1" t="s">
        <v>418</v>
      </c>
      <c r="O626" s="1" t="s">
        <v>52</v>
      </c>
      <c r="P626" s="1" t="s">
        <v>20</v>
      </c>
      <c r="Q626" s="1" t="s">
        <v>20</v>
      </c>
      <c r="R626" s="1" t="s">
        <v>20</v>
      </c>
      <c r="S626" s="1" t="s">
        <v>20</v>
      </c>
      <c r="T626" s="1" t="s">
        <v>23</v>
      </c>
      <c r="U626" s="1" t="s">
        <v>72</v>
      </c>
      <c r="V626" s="1" t="s">
        <v>20</v>
      </c>
      <c r="W626" s="1" t="s">
        <v>20</v>
      </c>
      <c r="X626" s="1" t="s">
        <v>20</v>
      </c>
    </row>
    <row r="627" spans="1:24">
      <c r="A627" s="1">
        <v>626</v>
      </c>
      <c r="B627" s="1" t="s">
        <v>1369</v>
      </c>
      <c r="C627" s="11" t="s">
        <v>1253</v>
      </c>
      <c r="D627" s="5">
        <v>45377.375</v>
      </c>
      <c r="E627" s="5">
        <v>45379.708333333299</v>
      </c>
      <c r="F627" s="1" t="s">
        <v>1151</v>
      </c>
      <c r="G627" s="3">
        <v>0</v>
      </c>
      <c r="H627" s="1" t="s">
        <v>96</v>
      </c>
      <c r="I627" s="1" t="s">
        <v>20</v>
      </c>
      <c r="J627" s="1" t="s">
        <v>20</v>
      </c>
      <c r="K627" s="1" t="s">
        <v>406</v>
      </c>
      <c r="L627" s="1" t="s">
        <v>70</v>
      </c>
      <c r="M627" s="1" t="s">
        <v>406</v>
      </c>
      <c r="N627" s="1" t="s">
        <v>407</v>
      </c>
      <c r="O627" s="1" t="s">
        <v>52</v>
      </c>
      <c r="P627" s="1" t="s">
        <v>20</v>
      </c>
      <c r="Q627" s="1" t="s">
        <v>20</v>
      </c>
      <c r="R627" s="1" t="s">
        <v>20</v>
      </c>
      <c r="S627" s="1" t="s">
        <v>20</v>
      </c>
      <c r="T627" s="1" t="s">
        <v>23</v>
      </c>
      <c r="U627" s="1" t="s">
        <v>72</v>
      </c>
      <c r="V627" s="1" t="s">
        <v>20</v>
      </c>
      <c r="W627" s="1" t="s">
        <v>20</v>
      </c>
      <c r="X627" s="1" t="s">
        <v>20</v>
      </c>
    </row>
    <row r="628" spans="1:24">
      <c r="A628" s="1">
        <v>627</v>
      </c>
      <c r="B628" s="1" t="s">
        <v>1370</v>
      </c>
      <c r="C628" s="11" t="s">
        <v>1255</v>
      </c>
      <c r="D628" s="5">
        <v>45380.375</v>
      </c>
      <c r="E628" s="5">
        <v>45380.708333333299</v>
      </c>
      <c r="F628" s="1" t="s">
        <v>1151</v>
      </c>
      <c r="G628" s="3">
        <v>0</v>
      </c>
      <c r="H628" s="1" t="s">
        <v>96</v>
      </c>
      <c r="I628" s="1" t="s">
        <v>20</v>
      </c>
      <c r="J628" s="1" t="s">
        <v>20</v>
      </c>
      <c r="K628" s="1" t="s">
        <v>417</v>
      </c>
      <c r="L628" s="1" t="s">
        <v>70</v>
      </c>
      <c r="M628" s="1" t="s">
        <v>417</v>
      </c>
      <c r="N628" s="1" t="s">
        <v>418</v>
      </c>
      <c r="O628" s="1" t="s">
        <v>52</v>
      </c>
      <c r="P628" s="1" t="s">
        <v>20</v>
      </c>
      <c r="Q628" s="1" t="s">
        <v>20</v>
      </c>
      <c r="R628" s="1" t="s">
        <v>20</v>
      </c>
      <c r="S628" s="1" t="s">
        <v>20</v>
      </c>
      <c r="T628" s="1" t="s">
        <v>23</v>
      </c>
      <c r="U628" s="1" t="s">
        <v>72</v>
      </c>
      <c r="V628" s="1" t="s">
        <v>20</v>
      </c>
      <c r="W628" s="1" t="s">
        <v>20</v>
      </c>
      <c r="X628" s="1" t="s">
        <v>20</v>
      </c>
    </row>
    <row r="629" spans="1:24">
      <c r="A629" s="1">
        <v>628</v>
      </c>
      <c r="B629" s="1" t="s">
        <v>1371</v>
      </c>
      <c r="C629" s="11" t="s">
        <v>1257</v>
      </c>
      <c r="D629" s="5">
        <v>45383.375</v>
      </c>
      <c r="E629" s="5">
        <v>45399.708333333299</v>
      </c>
      <c r="F629" s="1" t="s">
        <v>1151</v>
      </c>
      <c r="G629" s="3">
        <v>0</v>
      </c>
      <c r="H629" s="1" t="s">
        <v>96</v>
      </c>
      <c r="I629" s="1" t="s">
        <v>20</v>
      </c>
      <c r="J629" s="1" t="s">
        <v>20</v>
      </c>
      <c r="K629" s="1" t="s">
        <v>1019</v>
      </c>
      <c r="L629" s="1" t="s">
        <v>70</v>
      </c>
      <c r="M629" s="1" t="s">
        <v>1019</v>
      </c>
      <c r="N629" s="1" t="s">
        <v>1020</v>
      </c>
      <c r="O629" s="1" t="s">
        <v>52</v>
      </c>
      <c r="P629" s="1" t="s">
        <v>20</v>
      </c>
      <c r="Q629" s="1" t="s">
        <v>20</v>
      </c>
      <c r="R629" s="1" t="s">
        <v>20</v>
      </c>
      <c r="S629" s="1" t="s">
        <v>20</v>
      </c>
      <c r="T629" s="1" t="s">
        <v>23</v>
      </c>
      <c r="U629" s="1" t="s">
        <v>72</v>
      </c>
      <c r="V629" s="1" t="s">
        <v>20</v>
      </c>
      <c r="W629" s="1" t="s">
        <v>20</v>
      </c>
      <c r="X629" s="1" t="s">
        <v>20</v>
      </c>
    </row>
    <row r="630" spans="1:24">
      <c r="A630" s="1">
        <v>629</v>
      </c>
      <c r="B630" s="1" t="s">
        <v>1372</v>
      </c>
      <c r="C630" s="11" t="s">
        <v>1261</v>
      </c>
      <c r="D630" s="5">
        <v>45383.375</v>
      </c>
      <c r="E630" s="5">
        <v>45399.708333333299</v>
      </c>
      <c r="F630" s="1" t="s">
        <v>1151</v>
      </c>
      <c r="G630" s="3">
        <v>0</v>
      </c>
      <c r="H630" s="1" t="s">
        <v>96</v>
      </c>
      <c r="I630" s="1" t="s">
        <v>20</v>
      </c>
      <c r="J630" s="1" t="s">
        <v>20</v>
      </c>
      <c r="K630" s="1" t="s">
        <v>1019</v>
      </c>
      <c r="L630" s="1" t="s">
        <v>70</v>
      </c>
      <c r="M630" s="1" t="s">
        <v>1019</v>
      </c>
      <c r="N630" s="1" t="s">
        <v>1020</v>
      </c>
      <c r="O630" s="1" t="s">
        <v>52</v>
      </c>
      <c r="P630" s="1" t="s">
        <v>20</v>
      </c>
      <c r="Q630" s="1" t="s">
        <v>20</v>
      </c>
      <c r="R630" s="1" t="s">
        <v>20</v>
      </c>
      <c r="S630" s="1" t="s">
        <v>20</v>
      </c>
      <c r="T630" s="1" t="s">
        <v>23</v>
      </c>
      <c r="U630" s="1" t="s">
        <v>72</v>
      </c>
      <c r="V630" s="1" t="s">
        <v>20</v>
      </c>
      <c r="W630" s="1" t="s">
        <v>20</v>
      </c>
      <c r="X630" s="1" t="s">
        <v>20</v>
      </c>
    </row>
    <row r="631" spans="1:24">
      <c r="A631" s="1">
        <v>630</v>
      </c>
      <c r="B631" s="1" t="s">
        <v>1373</v>
      </c>
      <c r="C631" s="7" t="s">
        <v>1374</v>
      </c>
      <c r="D631" s="5">
        <v>45180.375</v>
      </c>
      <c r="E631" s="5">
        <v>45226.708333333299</v>
      </c>
      <c r="F631" s="1" t="s">
        <v>1151</v>
      </c>
      <c r="G631" s="3">
        <v>1</v>
      </c>
      <c r="H631" s="1" t="s">
        <v>96</v>
      </c>
      <c r="I631" s="1" t="s">
        <v>20</v>
      </c>
      <c r="J631" s="1" t="s">
        <v>20</v>
      </c>
      <c r="K631" s="1" t="s">
        <v>78</v>
      </c>
      <c r="L631" s="1" t="s">
        <v>78</v>
      </c>
      <c r="M631" s="1" t="s">
        <v>70</v>
      </c>
      <c r="N631" s="1" t="s">
        <v>79</v>
      </c>
      <c r="O631" s="1" t="s">
        <v>52</v>
      </c>
      <c r="P631" s="1" t="s">
        <v>20</v>
      </c>
      <c r="Q631" s="1" t="s">
        <v>20</v>
      </c>
      <c r="R631" s="1" t="s">
        <v>20</v>
      </c>
      <c r="S631" s="1" t="s">
        <v>20</v>
      </c>
      <c r="T631" s="1" t="s">
        <v>23</v>
      </c>
      <c r="U631" s="1" t="s">
        <v>72</v>
      </c>
      <c r="V631" s="1" t="s">
        <v>20</v>
      </c>
      <c r="W631" s="1" t="s">
        <v>20</v>
      </c>
      <c r="X631" s="1" t="s">
        <v>20</v>
      </c>
    </row>
    <row r="632" spans="1:24">
      <c r="A632" s="1">
        <v>631</v>
      </c>
      <c r="B632" s="1" t="s">
        <v>1375</v>
      </c>
      <c r="C632" s="7" t="s">
        <v>1376</v>
      </c>
      <c r="D632" s="5">
        <v>45212.375</v>
      </c>
      <c r="E632" s="5">
        <v>45260.708333333299</v>
      </c>
      <c r="F632" s="1" t="s">
        <v>1151</v>
      </c>
      <c r="G632" s="3">
        <v>1</v>
      </c>
      <c r="H632" s="1" t="s">
        <v>96</v>
      </c>
      <c r="I632" s="1" t="s">
        <v>20</v>
      </c>
      <c r="J632" s="1" t="s">
        <v>20</v>
      </c>
      <c r="K632" s="1" t="s">
        <v>78</v>
      </c>
      <c r="L632" s="1" t="s">
        <v>78</v>
      </c>
      <c r="M632" s="1" t="s">
        <v>70</v>
      </c>
      <c r="N632" s="1" t="s">
        <v>79</v>
      </c>
      <c r="O632" s="1" t="s">
        <v>52</v>
      </c>
      <c r="P632" s="1" t="s">
        <v>20</v>
      </c>
      <c r="Q632" s="1" t="s">
        <v>20</v>
      </c>
      <c r="R632" s="1" t="s">
        <v>20</v>
      </c>
      <c r="S632" s="1" t="s">
        <v>20</v>
      </c>
      <c r="T632" s="1" t="s">
        <v>23</v>
      </c>
      <c r="U632" s="1" t="s">
        <v>72</v>
      </c>
      <c r="V632" s="1" t="s">
        <v>20</v>
      </c>
      <c r="W632" s="1" t="s">
        <v>20</v>
      </c>
      <c r="X632" s="1" t="s">
        <v>20</v>
      </c>
    </row>
    <row r="633" spans="1:24">
      <c r="A633" s="1">
        <v>632</v>
      </c>
      <c r="B633" s="1" t="s">
        <v>1377</v>
      </c>
      <c r="C633" s="7" t="s">
        <v>1378</v>
      </c>
      <c r="D633" s="5">
        <v>45212.375</v>
      </c>
      <c r="E633" s="5">
        <v>45260.708333333299</v>
      </c>
      <c r="F633" s="1" t="s">
        <v>1151</v>
      </c>
      <c r="G633" s="3">
        <v>1</v>
      </c>
      <c r="H633" s="1" t="s">
        <v>96</v>
      </c>
      <c r="I633" s="1" t="s">
        <v>20</v>
      </c>
      <c r="J633" s="1" t="s">
        <v>20</v>
      </c>
      <c r="K633" s="1" t="s">
        <v>78</v>
      </c>
      <c r="L633" s="1" t="s">
        <v>78</v>
      </c>
      <c r="M633" s="1" t="s">
        <v>70</v>
      </c>
      <c r="N633" s="1" t="s">
        <v>79</v>
      </c>
      <c r="O633" s="1" t="s">
        <v>52</v>
      </c>
      <c r="P633" s="1" t="s">
        <v>20</v>
      </c>
      <c r="Q633" s="1" t="s">
        <v>20</v>
      </c>
      <c r="R633" s="1" t="s">
        <v>20</v>
      </c>
      <c r="S633" s="1" t="s">
        <v>20</v>
      </c>
      <c r="T633" s="1" t="s">
        <v>23</v>
      </c>
      <c r="U633" s="1" t="s">
        <v>72</v>
      </c>
      <c r="V633" s="1" t="s">
        <v>20</v>
      </c>
      <c r="W633" s="1" t="s">
        <v>20</v>
      </c>
      <c r="X633" s="1" t="s">
        <v>20</v>
      </c>
    </row>
    <row r="634" spans="1:24">
      <c r="A634" s="1">
        <v>633</v>
      </c>
      <c r="B634" s="1" t="s">
        <v>1379</v>
      </c>
      <c r="C634" s="7" t="s">
        <v>1380</v>
      </c>
      <c r="D634" s="5">
        <v>45212.375</v>
      </c>
      <c r="E634" s="5">
        <v>45260.708333333299</v>
      </c>
      <c r="F634" s="1" t="s">
        <v>1151</v>
      </c>
      <c r="G634" s="3">
        <v>1</v>
      </c>
      <c r="H634" s="1" t="s">
        <v>96</v>
      </c>
      <c r="I634" s="1" t="s">
        <v>20</v>
      </c>
      <c r="J634" s="1" t="s">
        <v>20</v>
      </c>
      <c r="K634" s="1" t="s">
        <v>78</v>
      </c>
      <c r="L634" s="1" t="s">
        <v>78</v>
      </c>
      <c r="M634" s="1" t="s">
        <v>70</v>
      </c>
      <c r="N634" s="1" t="s">
        <v>79</v>
      </c>
      <c r="O634" s="1" t="s">
        <v>52</v>
      </c>
      <c r="P634" s="1" t="s">
        <v>20</v>
      </c>
      <c r="Q634" s="1" t="s">
        <v>20</v>
      </c>
      <c r="R634" s="1" t="s">
        <v>20</v>
      </c>
      <c r="S634" s="1" t="s">
        <v>20</v>
      </c>
      <c r="T634" s="1" t="s">
        <v>23</v>
      </c>
      <c r="U634" s="1" t="s">
        <v>72</v>
      </c>
      <c r="V634" s="1" t="s">
        <v>20</v>
      </c>
      <c r="W634" s="1" t="s">
        <v>20</v>
      </c>
      <c r="X634" s="1" t="s">
        <v>20</v>
      </c>
    </row>
    <row r="635" spans="1:24">
      <c r="A635" s="1">
        <v>634</v>
      </c>
      <c r="B635" s="1" t="s">
        <v>1381</v>
      </c>
      <c r="C635" s="7" t="s">
        <v>1382</v>
      </c>
      <c r="D635" s="5">
        <v>45212.375</v>
      </c>
      <c r="E635" s="5">
        <v>45230.708333333299</v>
      </c>
      <c r="F635" s="1" t="s">
        <v>1151</v>
      </c>
      <c r="G635" s="3">
        <v>1</v>
      </c>
      <c r="H635" s="1" t="s">
        <v>96</v>
      </c>
      <c r="I635" s="1" t="s">
        <v>20</v>
      </c>
      <c r="J635" s="1" t="s">
        <v>20</v>
      </c>
      <c r="K635" s="1" t="s">
        <v>1019</v>
      </c>
      <c r="L635" s="1" t="s">
        <v>1019</v>
      </c>
      <c r="M635" s="1" t="s">
        <v>70</v>
      </c>
      <c r="N635" s="1" t="s">
        <v>1020</v>
      </c>
      <c r="O635" s="1" t="s">
        <v>52</v>
      </c>
      <c r="P635" s="1" t="s">
        <v>20</v>
      </c>
      <c r="Q635" s="1" t="s">
        <v>20</v>
      </c>
      <c r="R635" s="1" t="s">
        <v>20</v>
      </c>
      <c r="S635" s="1" t="s">
        <v>20</v>
      </c>
      <c r="T635" s="1" t="s">
        <v>23</v>
      </c>
      <c r="U635" s="1" t="s">
        <v>72</v>
      </c>
      <c r="V635" s="1" t="s">
        <v>20</v>
      </c>
      <c r="W635" s="1" t="s">
        <v>20</v>
      </c>
      <c r="X635" s="1" t="s">
        <v>20</v>
      </c>
    </row>
    <row r="636" spans="1:24">
      <c r="A636" s="1">
        <v>635</v>
      </c>
      <c r="B636" s="1" t="s">
        <v>1383</v>
      </c>
      <c r="C636" s="7" t="s">
        <v>1384</v>
      </c>
      <c r="D636" s="5">
        <v>45212.375</v>
      </c>
      <c r="E636" s="5">
        <v>45260.708333333299</v>
      </c>
      <c r="F636" s="1" t="s">
        <v>1151</v>
      </c>
      <c r="G636" s="3">
        <v>1</v>
      </c>
      <c r="H636" s="1" t="s">
        <v>96</v>
      </c>
      <c r="I636" s="1" t="s">
        <v>20</v>
      </c>
      <c r="J636" s="1" t="s">
        <v>20</v>
      </c>
      <c r="K636" s="1" t="s">
        <v>78</v>
      </c>
      <c r="L636" s="1" t="s">
        <v>78</v>
      </c>
      <c r="M636" s="1" t="s">
        <v>70</v>
      </c>
      <c r="N636" s="1" t="s">
        <v>79</v>
      </c>
      <c r="O636" s="1" t="s">
        <v>52</v>
      </c>
      <c r="P636" s="1" t="s">
        <v>20</v>
      </c>
      <c r="Q636" s="1" t="s">
        <v>20</v>
      </c>
      <c r="R636" s="1" t="s">
        <v>20</v>
      </c>
      <c r="S636" s="1" t="s">
        <v>20</v>
      </c>
      <c r="T636" s="1" t="s">
        <v>23</v>
      </c>
      <c r="U636" s="1" t="s">
        <v>72</v>
      </c>
      <c r="V636" s="1" t="s">
        <v>20</v>
      </c>
      <c r="W636" s="1" t="s">
        <v>20</v>
      </c>
      <c r="X636" s="1" t="s">
        <v>20</v>
      </c>
    </row>
    <row r="637" spans="1:24">
      <c r="A637" s="1">
        <v>636</v>
      </c>
      <c r="B637" s="1" t="s">
        <v>1385</v>
      </c>
      <c r="C637" s="7" t="s">
        <v>1386</v>
      </c>
      <c r="D637" s="5">
        <v>45212.375</v>
      </c>
      <c r="E637" s="5">
        <v>45289.708333333299</v>
      </c>
      <c r="F637" s="1" t="s">
        <v>1151</v>
      </c>
      <c r="G637" s="3">
        <v>1</v>
      </c>
      <c r="H637" s="1" t="s">
        <v>96</v>
      </c>
      <c r="I637" s="1" t="s">
        <v>20</v>
      </c>
      <c r="J637" s="1" t="s">
        <v>20</v>
      </c>
      <c r="K637" s="1" t="s">
        <v>1387</v>
      </c>
      <c r="L637" s="1" t="s">
        <v>1387</v>
      </c>
      <c r="M637" s="1" t="s">
        <v>70</v>
      </c>
      <c r="N637" s="1" t="s">
        <v>1388</v>
      </c>
      <c r="O637" s="1" t="s">
        <v>52</v>
      </c>
      <c r="P637" s="1" t="s">
        <v>20</v>
      </c>
      <c r="Q637" s="1" t="s">
        <v>20</v>
      </c>
      <c r="R637" s="1" t="s">
        <v>20</v>
      </c>
      <c r="S637" s="1" t="s">
        <v>20</v>
      </c>
      <c r="T637" s="1" t="s">
        <v>23</v>
      </c>
      <c r="U637" s="1" t="s">
        <v>72</v>
      </c>
      <c r="V637" s="1" t="s">
        <v>20</v>
      </c>
      <c r="W637" s="1" t="s">
        <v>20</v>
      </c>
      <c r="X637" s="1" t="s">
        <v>20</v>
      </c>
    </row>
    <row r="638" spans="1:24">
      <c r="A638" s="1">
        <v>637</v>
      </c>
      <c r="B638" s="1" t="s">
        <v>1389</v>
      </c>
      <c r="C638" s="7" t="s">
        <v>1390</v>
      </c>
      <c r="D638" s="5">
        <v>45292.375</v>
      </c>
      <c r="E638" s="5">
        <v>45322.708333333299</v>
      </c>
      <c r="F638" s="1" t="s">
        <v>1151</v>
      </c>
      <c r="G638" s="3">
        <v>1</v>
      </c>
      <c r="H638" s="1" t="s">
        <v>96</v>
      </c>
      <c r="I638" s="1" t="s">
        <v>20</v>
      </c>
      <c r="J638" s="1" t="s">
        <v>20</v>
      </c>
      <c r="K638" s="1" t="s">
        <v>402</v>
      </c>
      <c r="L638" s="1" t="s">
        <v>402</v>
      </c>
      <c r="M638" s="1" t="s">
        <v>70</v>
      </c>
      <c r="N638" s="1" t="s">
        <v>403</v>
      </c>
      <c r="O638" s="1" t="s">
        <v>52</v>
      </c>
      <c r="P638" s="1" t="s">
        <v>20</v>
      </c>
      <c r="Q638" s="1" t="s">
        <v>20</v>
      </c>
      <c r="R638" s="1" t="s">
        <v>20</v>
      </c>
      <c r="S638" s="1" t="s">
        <v>20</v>
      </c>
      <c r="T638" s="1" t="s">
        <v>23</v>
      </c>
      <c r="U638" s="1" t="s">
        <v>72</v>
      </c>
      <c r="V638" s="1" t="s">
        <v>20</v>
      </c>
      <c r="W638" s="1" t="s">
        <v>20</v>
      </c>
      <c r="X638" s="1" t="s">
        <v>20</v>
      </c>
    </row>
    <row r="639" spans="1:24">
      <c r="A639" s="1">
        <v>638</v>
      </c>
      <c r="B639" s="1" t="s">
        <v>1391</v>
      </c>
      <c r="C639" s="7" t="s">
        <v>1392</v>
      </c>
      <c r="D639" s="5">
        <v>45212.375</v>
      </c>
      <c r="E639" s="5">
        <v>45327.708333333299</v>
      </c>
      <c r="F639" s="1" t="s">
        <v>1151</v>
      </c>
      <c r="G639" s="3">
        <v>1</v>
      </c>
      <c r="H639" s="1" t="s">
        <v>96</v>
      </c>
      <c r="I639" s="1" t="s">
        <v>20</v>
      </c>
      <c r="J639" s="1" t="s">
        <v>20</v>
      </c>
      <c r="K639" s="1" t="s">
        <v>1393</v>
      </c>
      <c r="L639" s="1" t="s">
        <v>1393</v>
      </c>
      <c r="M639" s="1" t="s">
        <v>70</v>
      </c>
      <c r="N639" s="1" t="s">
        <v>1394</v>
      </c>
      <c r="O639" s="1" t="s">
        <v>52</v>
      </c>
      <c r="P639" s="1" t="s">
        <v>20</v>
      </c>
      <c r="Q639" s="1" t="s">
        <v>20</v>
      </c>
      <c r="R639" s="1" t="s">
        <v>20</v>
      </c>
      <c r="S639" s="1" t="s">
        <v>20</v>
      </c>
      <c r="T639" s="1" t="s">
        <v>23</v>
      </c>
      <c r="U639" s="1" t="s">
        <v>72</v>
      </c>
      <c r="V639" s="1" t="s">
        <v>20</v>
      </c>
      <c r="W639" s="1" t="s">
        <v>20</v>
      </c>
      <c r="X639" s="1" t="s">
        <v>20</v>
      </c>
    </row>
    <row r="640" spans="1:24">
      <c r="A640" s="2">
        <v>639</v>
      </c>
      <c r="B640" s="2" t="s">
        <v>1395</v>
      </c>
      <c r="C640" s="8" t="s">
        <v>1396</v>
      </c>
      <c r="D640" s="6">
        <v>45139.375</v>
      </c>
      <c r="E640" s="6">
        <v>45260.708333333299</v>
      </c>
      <c r="F640" s="2" t="s">
        <v>20</v>
      </c>
      <c r="G640" s="4">
        <v>1</v>
      </c>
      <c r="H640" s="2" t="s">
        <v>20</v>
      </c>
      <c r="I640" s="2" t="s">
        <v>20</v>
      </c>
      <c r="J640" s="2" t="s">
        <v>20</v>
      </c>
      <c r="K640" s="2" t="s">
        <v>1397</v>
      </c>
      <c r="L640" s="2" t="s">
        <v>1397</v>
      </c>
      <c r="M640" s="2" t="s">
        <v>70</v>
      </c>
      <c r="N640" s="2" t="s">
        <v>533</v>
      </c>
      <c r="O640" s="2" t="s">
        <v>52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23</v>
      </c>
      <c r="U640" s="2" t="s">
        <v>20</v>
      </c>
      <c r="V640" s="2" t="s">
        <v>20</v>
      </c>
      <c r="W640" s="2" t="s">
        <v>20</v>
      </c>
      <c r="X640" s="2" t="s">
        <v>20</v>
      </c>
    </row>
    <row r="641" spans="1:24">
      <c r="A641" s="1">
        <v>640</v>
      </c>
      <c r="B641" s="1" t="s">
        <v>1398</v>
      </c>
      <c r="C641" s="9" t="s">
        <v>1399</v>
      </c>
      <c r="D641" s="5">
        <v>45139.375</v>
      </c>
      <c r="E641" s="5">
        <v>45169.708333333299</v>
      </c>
      <c r="F641" s="1" t="s">
        <v>1151</v>
      </c>
      <c r="G641" s="3">
        <v>1</v>
      </c>
      <c r="H641" s="1" t="s">
        <v>383</v>
      </c>
      <c r="I641" s="1" t="s">
        <v>20</v>
      </c>
      <c r="J641" s="1" t="s">
        <v>20</v>
      </c>
      <c r="K641" s="1" t="s">
        <v>20</v>
      </c>
      <c r="L641" s="1" t="s">
        <v>20</v>
      </c>
      <c r="M641" s="1" t="s">
        <v>20</v>
      </c>
      <c r="N641" s="1" t="s">
        <v>403</v>
      </c>
      <c r="O641" s="1" t="s">
        <v>52</v>
      </c>
      <c r="P641" s="1" t="s">
        <v>20</v>
      </c>
      <c r="Q641" s="1" t="s">
        <v>20</v>
      </c>
      <c r="R641" s="1" t="s">
        <v>20</v>
      </c>
      <c r="S641" s="1" t="s">
        <v>20</v>
      </c>
      <c r="T641" s="1" t="s">
        <v>23</v>
      </c>
      <c r="U641" s="1" t="s">
        <v>72</v>
      </c>
      <c r="V641" s="1" t="s">
        <v>20</v>
      </c>
      <c r="W641" s="1" t="s">
        <v>20</v>
      </c>
      <c r="X641" s="1" t="s">
        <v>20</v>
      </c>
    </row>
    <row r="642" spans="1:24">
      <c r="A642" s="1">
        <v>641</v>
      </c>
      <c r="B642" s="1" t="s">
        <v>1400</v>
      </c>
      <c r="C642" s="9" t="s">
        <v>1401</v>
      </c>
      <c r="D642" s="5">
        <v>45201.375</v>
      </c>
      <c r="E642" s="5">
        <v>45230.708333333299</v>
      </c>
      <c r="F642" s="1" t="s">
        <v>1151</v>
      </c>
      <c r="G642" s="3">
        <v>1</v>
      </c>
      <c r="H642" s="1" t="s">
        <v>383</v>
      </c>
      <c r="I642" s="1" t="s">
        <v>20</v>
      </c>
      <c r="J642" s="1" t="s">
        <v>20</v>
      </c>
      <c r="K642" s="1" t="s">
        <v>69</v>
      </c>
      <c r="L642" s="1" t="s">
        <v>69</v>
      </c>
      <c r="M642" s="1" t="s">
        <v>70</v>
      </c>
      <c r="N642" s="1" t="s">
        <v>71</v>
      </c>
      <c r="O642" s="1" t="s">
        <v>52</v>
      </c>
      <c r="P642" s="1" t="s">
        <v>1402</v>
      </c>
      <c r="Q642" s="1" t="s">
        <v>20</v>
      </c>
      <c r="R642" s="1" t="s">
        <v>20</v>
      </c>
      <c r="S642" s="1" t="s">
        <v>20</v>
      </c>
      <c r="T642" s="1" t="s">
        <v>23</v>
      </c>
      <c r="U642" s="1" t="s">
        <v>72</v>
      </c>
      <c r="V642" s="1" t="s">
        <v>20</v>
      </c>
      <c r="W642" s="1" t="s">
        <v>20</v>
      </c>
      <c r="X642" s="1" t="s">
        <v>20</v>
      </c>
    </row>
    <row r="643" spans="1:24">
      <c r="A643" s="1">
        <v>642</v>
      </c>
      <c r="B643" s="1" t="s">
        <v>1403</v>
      </c>
      <c r="C643" s="9" t="s">
        <v>1404</v>
      </c>
      <c r="D643" s="5">
        <v>45231.375</v>
      </c>
      <c r="E643" s="5">
        <v>45260.708333333299</v>
      </c>
      <c r="F643" s="1" t="s">
        <v>1151</v>
      </c>
      <c r="G643" s="3">
        <v>1</v>
      </c>
      <c r="H643" s="1" t="s">
        <v>383</v>
      </c>
      <c r="I643" s="1" t="s">
        <v>20</v>
      </c>
      <c r="J643" s="1" t="s">
        <v>20</v>
      </c>
      <c r="K643" s="1" t="s">
        <v>69</v>
      </c>
      <c r="L643" s="1" t="s">
        <v>69</v>
      </c>
      <c r="M643" s="1" t="s">
        <v>70</v>
      </c>
      <c r="N643" s="1" t="s">
        <v>71</v>
      </c>
      <c r="O643" s="1" t="s">
        <v>52</v>
      </c>
      <c r="P643" s="1" t="s">
        <v>20</v>
      </c>
      <c r="Q643" s="1" t="s">
        <v>20</v>
      </c>
      <c r="R643" s="1" t="s">
        <v>20</v>
      </c>
      <c r="S643" s="1" t="s">
        <v>20</v>
      </c>
      <c r="T643" s="1" t="s">
        <v>23</v>
      </c>
      <c r="U643" s="1" t="s">
        <v>72</v>
      </c>
      <c r="V643" s="1" t="s">
        <v>20</v>
      </c>
      <c r="W643" s="1" t="s">
        <v>20</v>
      </c>
      <c r="X643" s="1" t="s">
        <v>20</v>
      </c>
    </row>
    <row r="644" spans="1:24">
      <c r="A644" s="1">
        <v>643</v>
      </c>
      <c r="B644" s="1" t="s">
        <v>1405</v>
      </c>
      <c r="C644" s="9" t="s">
        <v>1406</v>
      </c>
      <c r="D644" s="5">
        <v>45170.375</v>
      </c>
      <c r="E644" s="5">
        <v>45260.708333333299</v>
      </c>
      <c r="F644" s="1" t="s">
        <v>1151</v>
      </c>
      <c r="G644" s="3">
        <v>1</v>
      </c>
      <c r="H644" s="1" t="s">
        <v>383</v>
      </c>
      <c r="I644" s="1" t="s">
        <v>20</v>
      </c>
      <c r="J644" s="1" t="s">
        <v>20</v>
      </c>
      <c r="K644" s="1" t="s">
        <v>1407</v>
      </c>
      <c r="L644" s="1" t="s">
        <v>1407</v>
      </c>
      <c r="M644" s="1" t="s">
        <v>70</v>
      </c>
      <c r="N644" s="1" t="s">
        <v>154</v>
      </c>
      <c r="O644" s="1" t="s">
        <v>52</v>
      </c>
      <c r="P644" s="1" t="s">
        <v>20</v>
      </c>
      <c r="Q644" s="1" t="s">
        <v>20</v>
      </c>
      <c r="R644" s="1" t="s">
        <v>20</v>
      </c>
      <c r="S644" s="1" t="s">
        <v>20</v>
      </c>
      <c r="T644" s="1" t="s">
        <v>23</v>
      </c>
      <c r="U644" s="1" t="s">
        <v>72</v>
      </c>
      <c r="V644" s="1" t="s">
        <v>20</v>
      </c>
      <c r="W644" s="1" t="s">
        <v>20</v>
      </c>
      <c r="X644" s="1" t="s">
        <v>20</v>
      </c>
    </row>
    <row r="645" spans="1:24">
      <c r="A645" s="2">
        <v>644</v>
      </c>
      <c r="B645" s="2" t="s">
        <v>1408</v>
      </c>
      <c r="C645" s="8" t="s">
        <v>1409</v>
      </c>
      <c r="D645" s="6">
        <v>45139.375</v>
      </c>
      <c r="E645" s="6">
        <v>45191.583333333299</v>
      </c>
      <c r="F645" s="2" t="s">
        <v>20</v>
      </c>
      <c r="G645" s="4">
        <v>1</v>
      </c>
      <c r="H645" s="2" t="s">
        <v>20</v>
      </c>
      <c r="I645" s="2" t="s">
        <v>20</v>
      </c>
      <c r="J645" s="2" t="s">
        <v>20</v>
      </c>
      <c r="K645" s="2" t="s">
        <v>1410</v>
      </c>
      <c r="L645" s="2" t="s">
        <v>1410</v>
      </c>
      <c r="M645" s="2" t="s">
        <v>70</v>
      </c>
      <c r="N645" s="2" t="s">
        <v>1411</v>
      </c>
      <c r="O645" s="2" t="s">
        <v>52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23</v>
      </c>
      <c r="U645" s="2" t="s">
        <v>20</v>
      </c>
      <c r="V645" s="2" t="s">
        <v>20</v>
      </c>
      <c r="W645" s="2" t="s">
        <v>20</v>
      </c>
      <c r="X645" s="2" t="s">
        <v>20</v>
      </c>
    </row>
    <row r="646" spans="1:24">
      <c r="A646" s="1">
        <v>645</v>
      </c>
      <c r="B646" s="1" t="s">
        <v>1412</v>
      </c>
      <c r="C646" s="9" t="s">
        <v>1413</v>
      </c>
      <c r="D646" s="5">
        <v>45139.375</v>
      </c>
      <c r="E646" s="5">
        <v>45191.583333333299</v>
      </c>
      <c r="F646" s="1" t="s">
        <v>1151</v>
      </c>
      <c r="G646" s="3">
        <v>1</v>
      </c>
      <c r="H646" s="1" t="s">
        <v>96</v>
      </c>
      <c r="I646" s="1" t="s">
        <v>20</v>
      </c>
      <c r="J646" s="1" t="s">
        <v>20</v>
      </c>
      <c r="K646" s="1" t="s">
        <v>1410</v>
      </c>
      <c r="L646" s="1" t="s">
        <v>1410</v>
      </c>
      <c r="M646" s="1" t="s">
        <v>70</v>
      </c>
      <c r="N646" s="1" t="s">
        <v>1411</v>
      </c>
      <c r="O646" s="1" t="s">
        <v>52</v>
      </c>
      <c r="P646" s="1" t="s">
        <v>20</v>
      </c>
      <c r="Q646" s="1" t="s">
        <v>20</v>
      </c>
      <c r="R646" s="1" t="s">
        <v>20</v>
      </c>
      <c r="S646" s="1" t="s">
        <v>20</v>
      </c>
      <c r="T646" s="1" t="s">
        <v>23</v>
      </c>
      <c r="U646" s="1" t="s">
        <v>72</v>
      </c>
      <c r="V646" s="1" t="s">
        <v>20</v>
      </c>
      <c r="W646" s="1" t="s">
        <v>20</v>
      </c>
      <c r="X646" s="1" t="s">
        <v>1414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AF97-3DE2-48E4-BF68-82F42A1276E7}">
  <dimension ref="A1:I496"/>
  <sheetViews>
    <sheetView workbookViewId="0">
      <pane ySplit="1" topLeftCell="A17" activePane="bottomLeft" state="frozen"/>
      <selection pane="bottomLeft" activeCell="I37" sqref="I37"/>
    </sheetView>
  </sheetViews>
  <sheetFormatPr defaultRowHeight="15"/>
  <cols>
    <col min="1" max="1" width="27.28515625" style="32" customWidth="1"/>
    <col min="2" max="2" width="51.28515625" style="32" customWidth="1"/>
    <col min="3" max="3" width="44.28515625" style="28" customWidth="1"/>
    <col min="4" max="4" width="10.42578125" style="25" bestFit="1" customWidth="1"/>
    <col min="5" max="6" width="11.42578125" style="25" bestFit="1" customWidth="1"/>
    <col min="7" max="7" width="9.28515625" style="25" bestFit="1" customWidth="1"/>
    <col min="8" max="8" width="9.5703125" style="25" bestFit="1" customWidth="1"/>
    <col min="9" max="9" width="11.28515625" style="25" bestFit="1" customWidth="1"/>
    <col min="10" max="16384" width="9.140625" style="25"/>
  </cols>
  <sheetData>
    <row r="1" spans="1:9" s="24" customFormat="1">
      <c r="A1" s="33" t="s">
        <v>1415</v>
      </c>
      <c r="B1" s="33" t="s">
        <v>42</v>
      </c>
      <c r="C1" s="33" t="s">
        <v>1416</v>
      </c>
      <c r="D1" s="33" t="s">
        <v>11</v>
      </c>
      <c r="E1" s="33" t="s">
        <v>1417</v>
      </c>
      <c r="F1" s="33" t="s">
        <v>1418</v>
      </c>
      <c r="G1" s="33" t="s">
        <v>36</v>
      </c>
      <c r="H1" s="33" t="s">
        <v>12</v>
      </c>
      <c r="I1" s="33" t="s">
        <v>1419</v>
      </c>
    </row>
    <row r="2" spans="1:9">
      <c r="A2" s="78" t="s">
        <v>54</v>
      </c>
      <c r="B2" s="78" t="s">
        <v>59</v>
      </c>
      <c r="C2" s="30" t="s">
        <v>66</v>
      </c>
      <c r="D2" s="44" t="str">
        <f>VLOOKUP(gantt!C2,'Tarefas do projeto'!C:T,18)</f>
        <v>Média</v>
      </c>
      <c r="E2" s="45">
        <f>VLOOKUP(gantt!C2,'Tarefas do projeto'!C:E,2,FALSE)</f>
        <v>45139.5</v>
      </c>
      <c r="F2" s="45">
        <f>VLOOKUP(gantt!C2,'Tarefas do projeto'!C:E,3,FALSE)</f>
        <v>45169.5</v>
      </c>
      <c r="G2" s="41">
        <f>F2-E2</f>
        <v>30</v>
      </c>
      <c r="H2" s="44" t="s">
        <v>1420</v>
      </c>
      <c r="I2" s="46">
        <f>VLOOKUP(gantt!C2,'Tarefas do projeto'!C:G,5,FALSE)</f>
        <v>1</v>
      </c>
    </row>
    <row r="3" spans="1:9">
      <c r="A3" s="78"/>
      <c r="B3" s="78"/>
      <c r="C3" s="30" t="s">
        <v>74</v>
      </c>
      <c r="D3" s="44" t="str">
        <f>VLOOKUP(gantt!C3,'Tarefas do projeto'!C:T,18)</f>
        <v>Média</v>
      </c>
      <c r="E3" s="45">
        <f>VLOOKUP(gantt!C3,'Tarefas do projeto'!C:E,2,FALSE)</f>
        <v>45139.5</v>
      </c>
      <c r="F3" s="45">
        <f>VLOOKUP(gantt!C3,'Tarefas do projeto'!C:E,3,FALSE)</f>
        <v>45169.5</v>
      </c>
      <c r="G3" s="41">
        <f t="shared" ref="G3:G66" si="0">F3-E3</f>
        <v>30</v>
      </c>
      <c r="H3" s="44" t="s">
        <v>1420</v>
      </c>
      <c r="I3" s="46">
        <f>VLOOKUP(gantt!C3,'Tarefas do projeto'!C:G,5,FALSE)</f>
        <v>1</v>
      </c>
    </row>
    <row r="4" spans="1:9">
      <c r="A4" s="78"/>
      <c r="B4" s="78"/>
      <c r="C4" s="30" t="s">
        <v>76</v>
      </c>
      <c r="D4" s="44" t="str">
        <f>VLOOKUP(gantt!C4,'Tarefas do projeto'!C:T,18)</f>
        <v>Média</v>
      </c>
      <c r="E4" s="45">
        <f>VLOOKUP(gantt!C4,'Tarefas do projeto'!C:E,2,FALSE)</f>
        <v>45160.375</v>
      </c>
      <c r="F4" s="45">
        <f>VLOOKUP(gantt!C4,'Tarefas do projeto'!C:E,3,FALSE)</f>
        <v>45208.708333333299</v>
      </c>
      <c r="G4" s="41">
        <f t="shared" si="0"/>
        <v>48.333333333299379</v>
      </c>
      <c r="H4" s="44" t="s">
        <v>1420</v>
      </c>
      <c r="I4" s="46">
        <f>VLOOKUP(gantt!C4,'Tarefas do projeto'!C:G,5,FALSE)</f>
        <v>1</v>
      </c>
    </row>
    <row r="5" spans="1:9">
      <c r="A5" s="78"/>
      <c r="B5" s="78"/>
      <c r="C5" s="30" t="s">
        <v>81</v>
      </c>
      <c r="D5" s="44" t="str">
        <f>VLOOKUP(gantt!C5,'Tarefas do projeto'!C:T,18)</f>
        <v>Média</v>
      </c>
      <c r="E5" s="45">
        <f>VLOOKUP(gantt!C5,'Tarefas do projeto'!C:E,2,FALSE)</f>
        <v>45160.375</v>
      </c>
      <c r="F5" s="45">
        <f>VLOOKUP(gantt!C5,'Tarefas do projeto'!C:E,3,FALSE)</f>
        <v>45208.708333333299</v>
      </c>
      <c r="G5" s="41">
        <f t="shared" si="0"/>
        <v>48.333333333299379</v>
      </c>
      <c r="H5" s="44" t="s">
        <v>1420</v>
      </c>
      <c r="I5" s="46">
        <f>VLOOKUP(gantt!C5,'Tarefas do projeto'!C:G,5,FALSE)</f>
        <v>1</v>
      </c>
    </row>
    <row r="6" spans="1:9">
      <c r="A6" s="78"/>
      <c r="B6" s="78"/>
      <c r="C6" s="30" t="s">
        <v>83</v>
      </c>
      <c r="D6" s="44" t="str">
        <f>VLOOKUP(gantt!C6,'Tarefas do projeto'!C:T,18)</f>
        <v>Média</v>
      </c>
      <c r="E6" s="45">
        <f>VLOOKUP(gantt!C6,'Tarefas do projeto'!C:E,2,FALSE)</f>
        <v>45160.375</v>
      </c>
      <c r="F6" s="45">
        <f>VLOOKUP(gantt!C6,'Tarefas do projeto'!C:E,3,FALSE)</f>
        <v>45208.708333333299</v>
      </c>
      <c r="G6" s="41">
        <f t="shared" si="0"/>
        <v>48.333333333299379</v>
      </c>
      <c r="H6" s="44" t="s">
        <v>1420</v>
      </c>
      <c r="I6" s="46">
        <f>VLOOKUP(gantt!C6,'Tarefas do projeto'!C:G,5,FALSE)</f>
        <v>1</v>
      </c>
    </row>
    <row r="7" spans="1:9">
      <c r="A7" s="78"/>
      <c r="B7" s="78"/>
      <c r="C7" s="30" t="s">
        <v>85</v>
      </c>
      <c r="D7" s="44" t="str">
        <f>VLOOKUP(gantt!C7,'Tarefas do projeto'!C:T,18)</f>
        <v>Média</v>
      </c>
      <c r="E7" s="45">
        <f>VLOOKUP(gantt!C7,'Tarefas do projeto'!C:E,2,FALSE)</f>
        <v>45160.375</v>
      </c>
      <c r="F7" s="45">
        <f>VLOOKUP(gantt!C7,'Tarefas do projeto'!C:E,3,FALSE)</f>
        <v>45208.708333333299</v>
      </c>
      <c r="G7" s="41">
        <f t="shared" si="0"/>
        <v>48.333333333299379</v>
      </c>
      <c r="H7" s="44" t="s">
        <v>1420</v>
      </c>
      <c r="I7" s="46">
        <f>VLOOKUP(gantt!C7,'Tarefas do projeto'!C:G,5,FALSE)</f>
        <v>1</v>
      </c>
    </row>
    <row r="8" spans="1:9">
      <c r="A8" s="78"/>
      <c r="B8" s="78"/>
      <c r="C8" s="30" t="s">
        <v>88</v>
      </c>
      <c r="D8" s="44" t="str">
        <f>VLOOKUP(gantt!C8,'Tarefas do projeto'!C:T,18)</f>
        <v>Média</v>
      </c>
      <c r="E8" s="45">
        <f>VLOOKUP(gantt!C8,'Tarefas do projeto'!C:E,2,FALSE)</f>
        <v>45139.5</v>
      </c>
      <c r="F8" s="45">
        <f>VLOOKUP(gantt!C8,'Tarefas do projeto'!C:E,3,FALSE)</f>
        <v>45215.5</v>
      </c>
      <c r="G8" s="41">
        <f t="shared" si="0"/>
        <v>76</v>
      </c>
      <c r="H8" s="44" t="s">
        <v>1420</v>
      </c>
      <c r="I8" s="46">
        <f>VLOOKUP(gantt!C8,'Tarefas do projeto'!C:G,5,FALSE)</f>
        <v>1</v>
      </c>
    </row>
    <row r="9" spans="1:9">
      <c r="A9" s="78"/>
      <c r="B9" s="78"/>
      <c r="C9" s="30" t="s">
        <v>85</v>
      </c>
      <c r="D9" s="44" t="str">
        <f>VLOOKUP(gantt!C9,'Tarefas do projeto'!C:T,18)</f>
        <v>Média</v>
      </c>
      <c r="E9" s="45">
        <f>VLOOKUP(gantt!C9,'Tarefas do projeto'!C:E,2,FALSE)</f>
        <v>45160.375</v>
      </c>
      <c r="F9" s="45">
        <f>VLOOKUP(gantt!C9,'Tarefas do projeto'!C:E,3,FALSE)</f>
        <v>45208.708333333299</v>
      </c>
      <c r="G9" s="41">
        <f t="shared" si="0"/>
        <v>48.333333333299379</v>
      </c>
      <c r="H9" s="44" t="s">
        <v>1420</v>
      </c>
      <c r="I9" s="46">
        <f>VLOOKUP(gantt!C9,'Tarefas do projeto'!C:G,5,FALSE)</f>
        <v>1</v>
      </c>
    </row>
    <row r="10" spans="1:9">
      <c r="A10" s="78"/>
      <c r="B10" s="78"/>
      <c r="C10" s="30" t="s">
        <v>93</v>
      </c>
      <c r="D10" s="44" t="str">
        <f>VLOOKUP(gantt!C10,'Tarefas do projeto'!C:T,18)</f>
        <v>Média</v>
      </c>
      <c r="E10" s="45">
        <f>VLOOKUP(gantt!C10,'Tarefas do projeto'!C:E,2,FALSE)</f>
        <v>45139.5</v>
      </c>
      <c r="F10" s="45">
        <f>VLOOKUP(gantt!C10,'Tarefas do projeto'!C:E,3,FALSE)</f>
        <v>45215.5</v>
      </c>
      <c r="G10" s="41">
        <f t="shared" si="0"/>
        <v>76</v>
      </c>
      <c r="H10" s="44" t="s">
        <v>1420</v>
      </c>
      <c r="I10" s="46">
        <f>VLOOKUP(gantt!C10,'Tarefas do projeto'!C:G,5,FALSE)</f>
        <v>1</v>
      </c>
    </row>
    <row r="11" spans="1:9">
      <c r="A11" s="78"/>
      <c r="B11" s="78"/>
      <c r="C11" s="30" t="s">
        <v>95</v>
      </c>
      <c r="D11" s="44" t="str">
        <f>VLOOKUP(gantt!C11,'Tarefas do projeto'!C:T,18)</f>
        <v>Média</v>
      </c>
      <c r="E11" s="45">
        <f>VLOOKUP(gantt!C11,'Tarefas do projeto'!C:E,2,FALSE)</f>
        <v>45194.375</v>
      </c>
      <c r="F11" s="45">
        <f>VLOOKUP(gantt!C11,'Tarefas do projeto'!C:E,3,FALSE)</f>
        <v>45289.708333333299</v>
      </c>
      <c r="G11" s="41">
        <f t="shared" si="0"/>
        <v>95.333333333299379</v>
      </c>
      <c r="H11" s="44" t="s">
        <v>1420</v>
      </c>
      <c r="I11" s="46">
        <f>VLOOKUP(gantt!C11,'Tarefas do projeto'!C:G,5,FALSE)</f>
        <v>1</v>
      </c>
    </row>
    <row r="12" spans="1:9">
      <c r="A12" s="78"/>
      <c r="B12" s="78"/>
      <c r="C12" s="30" t="s">
        <v>100</v>
      </c>
      <c r="D12" s="44" t="str">
        <f>VLOOKUP(gantt!C12,'Tarefas do projeto'!C:T,18)</f>
        <v>Média</v>
      </c>
      <c r="E12" s="45">
        <f>VLOOKUP(gantt!C12,'Tarefas do projeto'!C:E,2,FALSE)</f>
        <v>45194.375</v>
      </c>
      <c r="F12" s="45">
        <f>VLOOKUP(gantt!C12,'Tarefas do projeto'!C:E,3,FALSE)</f>
        <v>45287.708333333299</v>
      </c>
      <c r="G12" s="41">
        <f t="shared" si="0"/>
        <v>93.333333333299379</v>
      </c>
      <c r="H12" s="44" t="s">
        <v>1420</v>
      </c>
      <c r="I12" s="46">
        <f>VLOOKUP(gantt!C12,'Tarefas do projeto'!C:G,5,FALSE)</f>
        <v>1</v>
      </c>
    </row>
    <row r="13" spans="1:9">
      <c r="A13" s="78"/>
      <c r="B13" s="78"/>
      <c r="C13" s="30" t="s">
        <v>100</v>
      </c>
      <c r="D13" s="44" t="str">
        <f>VLOOKUP(gantt!C13,'Tarefas do projeto'!C:T,18)</f>
        <v>Média</v>
      </c>
      <c r="E13" s="45">
        <f>VLOOKUP(gantt!C13,'Tarefas do projeto'!C:E,2,FALSE)</f>
        <v>45194.375</v>
      </c>
      <c r="F13" s="45">
        <f>VLOOKUP(gantt!C13,'Tarefas do projeto'!C:E,3,FALSE)</f>
        <v>45287.708333333299</v>
      </c>
      <c r="G13" s="41">
        <f t="shared" si="0"/>
        <v>93.333333333299379</v>
      </c>
      <c r="H13" s="44" t="s">
        <v>1420</v>
      </c>
      <c r="I13" s="46">
        <f>VLOOKUP(gantt!C13,'Tarefas do projeto'!C:G,5,FALSE)</f>
        <v>1</v>
      </c>
    </row>
    <row r="14" spans="1:9">
      <c r="A14" s="78"/>
      <c r="B14" s="78"/>
      <c r="C14" s="30" t="s">
        <v>100</v>
      </c>
      <c r="D14" s="44" t="str">
        <f>VLOOKUP(gantt!C14,'Tarefas do projeto'!C:T,18)</f>
        <v>Média</v>
      </c>
      <c r="E14" s="45">
        <f>VLOOKUP(gantt!C14,'Tarefas do projeto'!C:E,2,FALSE)</f>
        <v>45194.375</v>
      </c>
      <c r="F14" s="45">
        <f>VLOOKUP(gantt!C14,'Tarefas do projeto'!C:E,3,FALSE)</f>
        <v>45287.708333333299</v>
      </c>
      <c r="G14" s="41">
        <f t="shared" si="0"/>
        <v>93.333333333299379</v>
      </c>
      <c r="H14" s="44" t="s">
        <v>1420</v>
      </c>
      <c r="I14" s="46">
        <f>VLOOKUP(gantt!C14,'Tarefas do projeto'!C:G,5,FALSE)</f>
        <v>1</v>
      </c>
    </row>
    <row r="15" spans="1:9">
      <c r="A15" s="78"/>
      <c r="B15" s="78"/>
      <c r="C15" s="30" t="s">
        <v>100</v>
      </c>
      <c r="D15" s="44" t="str">
        <f>VLOOKUP(gantt!C15,'Tarefas do projeto'!C:T,18)</f>
        <v>Média</v>
      </c>
      <c r="E15" s="45">
        <f>VLOOKUP(gantt!C15,'Tarefas do projeto'!C:E,2,FALSE)</f>
        <v>45194.375</v>
      </c>
      <c r="F15" s="45">
        <f>VLOOKUP(gantt!C15,'Tarefas do projeto'!C:E,3,FALSE)</f>
        <v>45287.708333333299</v>
      </c>
      <c r="G15" s="41">
        <f t="shared" si="0"/>
        <v>93.333333333299379</v>
      </c>
      <c r="H15" s="44" t="s">
        <v>1420</v>
      </c>
      <c r="I15" s="46">
        <f>VLOOKUP(gantt!C15,'Tarefas do projeto'!C:G,5,FALSE)</f>
        <v>1</v>
      </c>
    </row>
    <row r="16" spans="1:9">
      <c r="A16" s="78"/>
      <c r="B16" s="78"/>
      <c r="C16" s="30" t="s">
        <v>100</v>
      </c>
      <c r="D16" s="44" t="str">
        <f>VLOOKUP(gantt!C16,'Tarefas do projeto'!C:T,18)</f>
        <v>Média</v>
      </c>
      <c r="E16" s="45">
        <f>VLOOKUP(gantt!C16,'Tarefas do projeto'!C:E,2,FALSE)</f>
        <v>45194.375</v>
      </c>
      <c r="F16" s="45">
        <f>VLOOKUP(gantt!C16,'Tarefas do projeto'!C:E,3,FALSE)</f>
        <v>45287.708333333299</v>
      </c>
      <c r="G16" s="41">
        <f t="shared" si="0"/>
        <v>93.333333333299379</v>
      </c>
      <c r="H16" s="44" t="s">
        <v>1420</v>
      </c>
      <c r="I16" s="46">
        <f>VLOOKUP(gantt!C16,'Tarefas do projeto'!C:G,5,FALSE)</f>
        <v>1</v>
      </c>
    </row>
    <row r="17" spans="1:9">
      <c r="A17" s="78"/>
      <c r="B17" s="78"/>
      <c r="C17" s="30" t="s">
        <v>100</v>
      </c>
      <c r="D17" s="44" t="str">
        <f>VLOOKUP(gantt!C17,'Tarefas do projeto'!C:T,18)</f>
        <v>Média</v>
      </c>
      <c r="E17" s="45">
        <f>VLOOKUP(gantt!C17,'Tarefas do projeto'!C:E,2,FALSE)</f>
        <v>45194.375</v>
      </c>
      <c r="F17" s="45">
        <f>VLOOKUP(gantt!C17,'Tarefas do projeto'!C:E,3,FALSE)</f>
        <v>45287.708333333299</v>
      </c>
      <c r="G17" s="41">
        <f t="shared" si="0"/>
        <v>93.333333333299379</v>
      </c>
      <c r="H17" s="44" t="s">
        <v>1420</v>
      </c>
      <c r="I17" s="46">
        <f>VLOOKUP(gantt!C17,'Tarefas do projeto'!C:G,5,FALSE)</f>
        <v>1</v>
      </c>
    </row>
    <row r="18" spans="1:9">
      <c r="A18" s="78"/>
      <c r="B18" s="78"/>
      <c r="C18" s="31" t="s">
        <v>109</v>
      </c>
      <c r="D18" s="47" t="e">
        <f>VLOOKUP(gantt!C18,'Tarefas do projeto'!C:T,18)</f>
        <v>#N/A</v>
      </c>
      <c r="E18" s="45">
        <f>VLOOKUP(gantt!C18,'Tarefas do projeto'!C:E,2,FALSE)</f>
        <v>45194.375</v>
      </c>
      <c r="F18" s="45">
        <f>VLOOKUP(gantt!C18,'Tarefas do projeto'!C:E,3,FALSE)</f>
        <v>45287.708333333299</v>
      </c>
      <c r="G18" s="41">
        <f t="shared" si="0"/>
        <v>93.333333333299379</v>
      </c>
      <c r="H18" s="44" t="s">
        <v>1420</v>
      </c>
      <c r="I18" s="46">
        <f>VLOOKUP(gantt!C18,'Tarefas do projeto'!C:G,5,FALSE)</f>
        <v>1</v>
      </c>
    </row>
    <row r="19" spans="1:9">
      <c r="A19" s="78"/>
      <c r="B19" s="78"/>
      <c r="C19" s="31" t="s">
        <v>109</v>
      </c>
      <c r="D19" s="44" t="e">
        <f>VLOOKUP(gantt!C19,'Tarefas do projeto'!C:T,18)</f>
        <v>#N/A</v>
      </c>
      <c r="E19" s="45">
        <f>VLOOKUP(gantt!C19,'Tarefas do projeto'!C:E,2,FALSE)</f>
        <v>45194.375</v>
      </c>
      <c r="F19" s="45">
        <f>VLOOKUP(gantt!C19,'Tarefas do projeto'!C:E,3,FALSE)</f>
        <v>45287.708333333299</v>
      </c>
      <c r="G19" s="41">
        <f t="shared" si="0"/>
        <v>93.333333333299379</v>
      </c>
      <c r="H19" s="44" t="s">
        <v>1420</v>
      </c>
      <c r="I19" s="46">
        <f>VLOOKUP(gantt!C19,'Tarefas do projeto'!C:G,5,FALSE)</f>
        <v>1</v>
      </c>
    </row>
    <row r="20" spans="1:9">
      <c r="A20" s="78"/>
      <c r="B20" s="78"/>
      <c r="C20" s="30" t="s">
        <v>112</v>
      </c>
      <c r="D20" s="44" t="str">
        <f>VLOOKUP(gantt!C20,'Tarefas do projeto'!C:T,18)</f>
        <v>Média</v>
      </c>
      <c r="E20" s="45">
        <f>VLOOKUP(gantt!C20,'Tarefas do projeto'!C:E,2,FALSE)</f>
        <v>45194.375</v>
      </c>
      <c r="F20" s="45">
        <f>VLOOKUP(gantt!C20,'Tarefas do projeto'!C:E,3,FALSE)</f>
        <v>45285.708333333299</v>
      </c>
      <c r="G20" s="41">
        <f t="shared" si="0"/>
        <v>91.333333333299379</v>
      </c>
      <c r="H20" s="44" t="s">
        <v>1420</v>
      </c>
      <c r="I20" s="46">
        <f>VLOOKUP(gantt!C20,'Tarefas do projeto'!C:G,5,FALSE)</f>
        <v>1</v>
      </c>
    </row>
    <row r="21" spans="1:9">
      <c r="A21" s="78"/>
      <c r="B21" s="78" t="s">
        <v>116</v>
      </c>
      <c r="C21" s="30" t="s">
        <v>123</v>
      </c>
      <c r="D21" s="44" t="str">
        <f>VLOOKUP(gantt!C21,'Tarefas do projeto'!C:T,18)</f>
        <v>Média</v>
      </c>
      <c r="E21" s="45">
        <f>VLOOKUP(gantt!C21,'Tarefas do projeto'!C:E,2,FALSE)</f>
        <v>45139.5</v>
      </c>
      <c r="F21" s="45">
        <f>VLOOKUP(gantt!C21,'Tarefas do projeto'!C:E,3,FALSE)</f>
        <v>45212.5</v>
      </c>
      <c r="G21" s="41">
        <f t="shared" si="0"/>
        <v>73</v>
      </c>
      <c r="H21" s="44" t="s">
        <v>1420</v>
      </c>
      <c r="I21" s="46">
        <f>VLOOKUP(gantt!C21,'Tarefas do projeto'!C:G,5,FALSE)</f>
        <v>1</v>
      </c>
    </row>
    <row r="22" spans="1:9">
      <c r="A22" s="78"/>
      <c r="B22" s="78"/>
      <c r="C22" s="30" t="s">
        <v>128</v>
      </c>
      <c r="D22" s="44" t="str">
        <f>VLOOKUP(gantt!C22,'Tarefas do projeto'!C:T,18)</f>
        <v>Média</v>
      </c>
      <c r="E22" s="45">
        <f>VLOOKUP(gantt!C22,'Tarefas do projeto'!C:E,2,FALSE)</f>
        <v>45139.5</v>
      </c>
      <c r="F22" s="45">
        <f>VLOOKUP(gantt!C22,'Tarefas do projeto'!C:E,3,FALSE)</f>
        <v>45212.5</v>
      </c>
      <c r="G22" s="41">
        <f t="shared" si="0"/>
        <v>73</v>
      </c>
      <c r="H22" s="44" t="s">
        <v>1420</v>
      </c>
      <c r="I22" s="46">
        <f>VLOOKUP(gantt!C22,'Tarefas do projeto'!C:G,5,FALSE)</f>
        <v>1</v>
      </c>
    </row>
    <row r="23" spans="1:9">
      <c r="A23" s="78"/>
      <c r="B23" s="78"/>
      <c r="C23" s="30" t="s">
        <v>130</v>
      </c>
      <c r="D23" s="44" t="str">
        <f>VLOOKUP(gantt!C23,'Tarefas do projeto'!C:T,18)</f>
        <v>Média</v>
      </c>
      <c r="E23" s="45">
        <f>VLOOKUP(gantt!C23,'Tarefas do projeto'!C:E,2,FALSE)</f>
        <v>45187.375</v>
      </c>
      <c r="F23" s="45">
        <f>VLOOKUP(gantt!C23,'Tarefas do projeto'!C:E,3,FALSE)</f>
        <v>45230.708333333299</v>
      </c>
      <c r="G23" s="41">
        <f t="shared" si="0"/>
        <v>43.333333333299379</v>
      </c>
      <c r="H23" s="44" t="s">
        <v>1420</v>
      </c>
      <c r="I23" s="46">
        <f>VLOOKUP(gantt!C23,'Tarefas do projeto'!C:G,5,FALSE)</f>
        <v>0.9</v>
      </c>
    </row>
    <row r="24" spans="1:9">
      <c r="A24" s="78"/>
      <c r="B24" s="78" t="s">
        <v>136</v>
      </c>
      <c r="C24" s="30" t="s">
        <v>142</v>
      </c>
      <c r="D24" s="44" t="str">
        <f>VLOOKUP(gantt!C24,'Tarefas do projeto'!C:T,18)</f>
        <v>Média</v>
      </c>
      <c r="E24" s="45">
        <f>VLOOKUP(gantt!C24,'Tarefas do projeto'!C:E,2,FALSE)</f>
        <v>45194.375</v>
      </c>
      <c r="F24" s="45">
        <f>VLOOKUP(gantt!C24,'Tarefas do projeto'!C:E,3,FALSE)</f>
        <v>45212.708333333299</v>
      </c>
      <c r="G24" s="41">
        <f t="shared" si="0"/>
        <v>18.333333333299379</v>
      </c>
      <c r="H24" s="44" t="s">
        <v>1420</v>
      </c>
      <c r="I24" s="46">
        <f>VLOOKUP(gantt!C24,'Tarefas do projeto'!C:G,5,FALSE)</f>
        <v>1</v>
      </c>
    </row>
    <row r="25" spans="1:9">
      <c r="A25" s="78"/>
      <c r="B25" s="78"/>
      <c r="C25" s="30" t="s">
        <v>146</v>
      </c>
      <c r="D25" s="44" t="str">
        <f>VLOOKUP(gantt!C25,'Tarefas do projeto'!C:T,18)</f>
        <v>Média</v>
      </c>
      <c r="E25" s="45">
        <f>VLOOKUP(gantt!C25,'Tarefas do projeto'!C:E,2,FALSE)</f>
        <v>45215.375</v>
      </c>
      <c r="F25" s="45">
        <f>VLOOKUP(gantt!C25,'Tarefas do projeto'!C:E,3,FALSE)</f>
        <v>45219.708333333299</v>
      </c>
      <c r="G25" s="41">
        <f t="shared" si="0"/>
        <v>4.3333333332993789</v>
      </c>
      <c r="H25" s="44" t="s">
        <v>1420</v>
      </c>
      <c r="I25" s="46">
        <f>VLOOKUP(gantt!C25,'Tarefas do projeto'!C:G,5,FALSE)</f>
        <v>0</v>
      </c>
    </row>
    <row r="26" spans="1:9">
      <c r="A26" s="78"/>
      <c r="B26" s="78"/>
      <c r="C26" s="30" t="s">
        <v>152</v>
      </c>
      <c r="D26" s="44" t="e">
        <f>VLOOKUP(gantt!C26,'Tarefas do projeto'!C:T,18)</f>
        <v>#N/A</v>
      </c>
      <c r="E26" s="45">
        <f>VLOOKUP(gantt!C26,'Tarefas do projeto'!C:E,2,FALSE)</f>
        <v>45222.375</v>
      </c>
      <c r="F26" s="45">
        <f>VLOOKUP(gantt!C26,'Tarefas do projeto'!C:E,3,FALSE)</f>
        <v>45310.708333333299</v>
      </c>
      <c r="G26" s="41">
        <f t="shared" si="0"/>
        <v>88.333333333299379</v>
      </c>
      <c r="H26" s="44" t="s">
        <v>1420</v>
      </c>
      <c r="I26" s="46">
        <f>VLOOKUP(gantt!C26,'Tarefas do projeto'!C:G,5,FALSE)</f>
        <v>0</v>
      </c>
    </row>
    <row r="27" spans="1:9">
      <c r="A27" s="78"/>
      <c r="B27" s="78" t="s">
        <v>156</v>
      </c>
      <c r="C27" s="30" t="s">
        <v>161</v>
      </c>
      <c r="D27" s="44" t="str">
        <f>VLOOKUP(gantt!C27,'Tarefas do projeto'!C:T,18)</f>
        <v>Média</v>
      </c>
      <c r="E27" s="45">
        <f>VLOOKUP(gantt!C27,'Tarefas do projeto'!C:E,2,FALSE)</f>
        <v>45208.375</v>
      </c>
      <c r="F27" s="45">
        <f>VLOOKUP(gantt!C27,'Tarefas do projeto'!C:E,3,FALSE)</f>
        <v>45219.708333333299</v>
      </c>
      <c r="G27" s="41">
        <f t="shared" si="0"/>
        <v>11.333333333299379</v>
      </c>
      <c r="H27" s="44" t="s">
        <v>1420</v>
      </c>
      <c r="I27" s="46">
        <f>VLOOKUP(gantt!C27,'Tarefas do projeto'!C:G,5,FALSE)</f>
        <v>0</v>
      </c>
    </row>
    <row r="28" spans="1:9">
      <c r="A28" s="78"/>
      <c r="B28" s="78"/>
      <c r="C28" s="30" t="s">
        <v>167</v>
      </c>
      <c r="D28" s="44" t="str">
        <f>VLOOKUP(gantt!C28,'Tarefas do projeto'!C:T,18)</f>
        <v>Média</v>
      </c>
      <c r="E28" s="45">
        <f>VLOOKUP(gantt!C28,'Tarefas do projeto'!C:E,2,FALSE)</f>
        <v>45222.375</v>
      </c>
      <c r="F28" s="45">
        <f>VLOOKUP(gantt!C28,'Tarefas do projeto'!C:E,3,FALSE)</f>
        <v>45240.708333333299</v>
      </c>
      <c r="G28" s="41">
        <f t="shared" si="0"/>
        <v>18.333333333299379</v>
      </c>
      <c r="H28" s="44" t="s">
        <v>1420</v>
      </c>
      <c r="I28" s="46">
        <f>VLOOKUP(gantt!C28,'Tarefas do projeto'!C:G,5,FALSE)</f>
        <v>0</v>
      </c>
    </row>
    <row r="29" spans="1:9">
      <c r="A29" s="78"/>
      <c r="B29" s="78"/>
      <c r="C29" s="30" t="s">
        <v>172</v>
      </c>
      <c r="D29" s="44" t="str">
        <f>VLOOKUP(gantt!C29,'Tarefas do projeto'!C:T,18)</f>
        <v>Média</v>
      </c>
      <c r="E29" s="45">
        <f>VLOOKUP(gantt!C29,'Tarefas do projeto'!C:E,2,FALSE)</f>
        <v>45245.375</v>
      </c>
      <c r="F29" s="45">
        <f>VLOOKUP(gantt!C29,'Tarefas do projeto'!C:E,3,FALSE)</f>
        <v>45289.583333333299</v>
      </c>
      <c r="G29" s="41">
        <f t="shared" si="0"/>
        <v>44.208333333299379</v>
      </c>
      <c r="H29" s="44" t="s">
        <v>1420</v>
      </c>
      <c r="I29" s="46">
        <f>VLOOKUP(gantt!C29,'Tarefas do projeto'!C:G,5,FALSE)</f>
        <v>0</v>
      </c>
    </row>
    <row r="30" spans="1:9">
      <c r="A30" s="78"/>
      <c r="B30" s="78"/>
      <c r="C30" s="30" t="s">
        <v>176</v>
      </c>
      <c r="D30" s="44" t="str">
        <f>VLOOKUP(gantt!C30,'Tarefas do projeto'!C:T,18)</f>
        <v>Média</v>
      </c>
      <c r="E30" s="45">
        <f>VLOOKUP(gantt!C30,'Tarefas do projeto'!C:E,2,FALSE)</f>
        <v>45139.5</v>
      </c>
      <c r="F30" s="45">
        <f>VLOOKUP(gantt!C30,'Tarefas do projeto'!C:E,3,FALSE)</f>
        <v>45198.5</v>
      </c>
      <c r="G30" s="41">
        <f t="shared" si="0"/>
        <v>59</v>
      </c>
      <c r="H30" s="44" t="s">
        <v>1420</v>
      </c>
      <c r="I30" s="46">
        <f>VLOOKUP(gantt!C30,'Tarefas do projeto'!C:G,5,FALSE)</f>
        <v>1</v>
      </c>
    </row>
    <row r="31" spans="1:9">
      <c r="A31" s="78" t="s">
        <v>181</v>
      </c>
      <c r="B31" s="29" t="s">
        <v>185</v>
      </c>
      <c r="C31" s="30" t="s">
        <v>1420</v>
      </c>
      <c r="D31" s="44" t="str">
        <f>VLOOKUP(gantt!B31,'Tarefas do projeto'!B:T,19)</f>
        <v>Média</v>
      </c>
      <c r="E31" s="48">
        <f>VLOOKUP(gantt!B31,'Tarefas do projeto'!C:E,2,FALSE)</f>
        <v>45195.375</v>
      </c>
      <c r="F31" s="48">
        <f>VLOOKUP(gantt!B31,'Tarefas do projeto'!C:E,3,FALSE)</f>
        <v>45255.708333333299</v>
      </c>
      <c r="G31" s="41">
        <f t="shared" si="0"/>
        <v>60.333333333299379</v>
      </c>
      <c r="H31" s="44" t="s">
        <v>1420</v>
      </c>
      <c r="I31" s="46">
        <f>VLOOKUP(gantt!B31,'Tarefas do projeto'!C:G,5,FALSE)</f>
        <v>0</v>
      </c>
    </row>
    <row r="32" spans="1:9">
      <c r="A32" s="78"/>
      <c r="B32" s="29" t="s">
        <v>188</v>
      </c>
      <c r="C32" s="30" t="s">
        <v>1420</v>
      </c>
      <c r="D32" s="44" t="str">
        <f>VLOOKUP(gantt!B32,'Tarefas do projeto'!B:T,19)</f>
        <v>Média</v>
      </c>
      <c r="E32" s="48">
        <f>VLOOKUP(gantt!B32,'Tarefas do projeto'!C:E,2,FALSE)</f>
        <v>45195.375</v>
      </c>
      <c r="F32" s="48">
        <f>VLOOKUP(gantt!B32,'Tarefas do projeto'!C:E,3,FALSE)</f>
        <v>45255.708333333299</v>
      </c>
      <c r="G32" s="41">
        <f t="shared" si="0"/>
        <v>60.333333333299379</v>
      </c>
      <c r="H32" s="44" t="s">
        <v>1420</v>
      </c>
      <c r="I32" s="46">
        <f>VLOOKUP(gantt!B32,'Tarefas do projeto'!C:G,5,FALSE)</f>
        <v>0</v>
      </c>
    </row>
    <row r="33" spans="1:9">
      <c r="A33" s="78" t="s">
        <v>191</v>
      </c>
      <c r="B33" s="78" t="s">
        <v>197</v>
      </c>
      <c r="C33" s="30" t="s">
        <v>200</v>
      </c>
      <c r="D33" s="44" t="str">
        <f>VLOOKUP(gantt!C33,'Tarefas do projeto'!C:T,18)</f>
        <v>Média</v>
      </c>
      <c r="E33" s="45">
        <f>VLOOKUP(gantt!C33,'Tarefas do projeto'!C:E,2,FALSE)</f>
        <v>45139.5</v>
      </c>
      <c r="F33" s="45">
        <f>VLOOKUP(gantt!C33,'Tarefas do projeto'!C:E,3,FALSE)</f>
        <v>45169.5</v>
      </c>
      <c r="G33" s="41">
        <f t="shared" si="0"/>
        <v>30</v>
      </c>
      <c r="H33" s="44" t="s">
        <v>1420</v>
      </c>
      <c r="I33" s="46">
        <f>VLOOKUP(gantt!C33,'Tarefas do projeto'!C:G,5,FALSE)</f>
        <v>1</v>
      </c>
    </row>
    <row r="34" spans="1:9">
      <c r="A34" s="78"/>
      <c r="B34" s="78"/>
      <c r="C34" s="30" t="s">
        <v>203</v>
      </c>
      <c r="D34" s="44" t="str">
        <f>VLOOKUP(gantt!C34,'Tarefas do projeto'!C:T,18)</f>
        <v>Média</v>
      </c>
      <c r="E34" s="45">
        <f>VLOOKUP(gantt!C34,'Tarefas do projeto'!C:E,2,FALSE)</f>
        <v>45169.5</v>
      </c>
      <c r="F34" s="45">
        <f>VLOOKUP(gantt!C34,'Tarefas do projeto'!C:E,3,FALSE)</f>
        <v>45183.5</v>
      </c>
      <c r="G34" s="41">
        <f t="shared" si="0"/>
        <v>14</v>
      </c>
      <c r="H34" s="44" t="s">
        <v>1420</v>
      </c>
      <c r="I34" s="46">
        <f>VLOOKUP(gantt!C34,'Tarefas do projeto'!C:G,5,FALSE)</f>
        <v>1</v>
      </c>
    </row>
    <row r="35" spans="1:9">
      <c r="A35" s="78"/>
      <c r="B35" s="78"/>
      <c r="C35" s="30" t="s">
        <v>208</v>
      </c>
      <c r="D35" s="44" t="str">
        <f>VLOOKUP(gantt!C35,'Tarefas do projeto'!C:T,18)</f>
        <v>Média</v>
      </c>
      <c r="E35" s="45">
        <f>VLOOKUP(gantt!C35,'Tarefas do projeto'!C:E,2,FALSE)</f>
        <v>45183.5</v>
      </c>
      <c r="F35" s="45">
        <f>VLOOKUP(gantt!C35,'Tarefas do projeto'!C:E,3,FALSE)</f>
        <v>45267.5</v>
      </c>
      <c r="G35" s="41">
        <f t="shared" si="0"/>
        <v>84</v>
      </c>
      <c r="H35" s="44" t="s">
        <v>1420</v>
      </c>
      <c r="I35" s="46">
        <f>VLOOKUP(gantt!C35,'Tarefas do projeto'!C:G,5,FALSE)</f>
        <v>0.3</v>
      </c>
    </row>
    <row r="36" spans="1:9">
      <c r="A36" s="78"/>
      <c r="B36" s="78"/>
      <c r="C36" s="30" t="s">
        <v>214</v>
      </c>
      <c r="D36" s="44" t="str">
        <f>VLOOKUP(gantt!C36,'Tarefas do projeto'!C:T,18)</f>
        <v>Média</v>
      </c>
      <c r="E36" s="45">
        <f>VLOOKUP(gantt!C36,'Tarefas do projeto'!C:E,2,FALSE)</f>
        <v>45183.5</v>
      </c>
      <c r="F36" s="45">
        <f>VLOOKUP(gantt!C36,'Tarefas do projeto'!C:E,3,FALSE)</f>
        <v>45267.5</v>
      </c>
      <c r="G36" s="41">
        <f t="shared" si="0"/>
        <v>84</v>
      </c>
      <c r="H36" s="44" t="s">
        <v>1420</v>
      </c>
      <c r="I36" s="46">
        <f>VLOOKUP(gantt!C36,'Tarefas do projeto'!C:G,5,FALSE)</f>
        <v>0</v>
      </c>
    </row>
    <row r="37" spans="1:9">
      <c r="A37" s="78"/>
      <c r="B37" s="78"/>
      <c r="C37" s="30" t="s">
        <v>216</v>
      </c>
      <c r="D37" s="44" t="str">
        <f>VLOOKUP(gantt!C37,'Tarefas do projeto'!C:T,18)</f>
        <v>Média</v>
      </c>
      <c r="E37" s="45">
        <f>VLOOKUP(gantt!C37,'Tarefas do projeto'!C:E,2,FALSE)</f>
        <v>45196.375</v>
      </c>
      <c r="F37" s="45">
        <f>VLOOKUP(gantt!C37,'Tarefas do projeto'!C:E,3,FALSE)</f>
        <v>45225.708333333299</v>
      </c>
      <c r="G37" s="41">
        <f t="shared" si="0"/>
        <v>29.333333333299379</v>
      </c>
      <c r="H37" s="44" t="s">
        <v>1420</v>
      </c>
      <c r="I37" s="46">
        <f>VLOOKUP(gantt!C37,'Tarefas do projeto'!C:G,5,FALSE)</f>
        <v>0.15</v>
      </c>
    </row>
    <row r="38" spans="1:9">
      <c r="A38" s="79" t="s">
        <v>227</v>
      </c>
      <c r="B38" s="27" t="s">
        <v>229</v>
      </c>
      <c r="C38" s="28" t="s">
        <v>1420</v>
      </c>
      <c r="D38" s="49" t="str">
        <f>VLOOKUP(gantt!B38,'Tarefas do projeto'!B:T,19)</f>
        <v>Média</v>
      </c>
      <c r="E38" s="50">
        <f>VLOOKUP(gantt!B38,'Tarefas do projeto'!C:E,2,FALSE)</f>
        <v>45139.5</v>
      </c>
      <c r="F38" s="50">
        <f>VLOOKUP(gantt!B38,'Tarefas do projeto'!C:E,3,FALSE)</f>
        <v>45198.708333333299</v>
      </c>
      <c r="G38" s="42">
        <f t="shared" si="0"/>
        <v>59.208333333299379</v>
      </c>
      <c r="H38" s="25" t="s">
        <v>1420</v>
      </c>
      <c r="I38" s="51">
        <f>VLOOKUP(gantt!B38,'Tarefas do projeto'!C:G,5,FALSE)</f>
        <v>1</v>
      </c>
    </row>
    <row r="39" spans="1:9">
      <c r="A39" s="79"/>
      <c r="B39" s="27" t="s">
        <v>235</v>
      </c>
      <c r="C39" s="28" t="s">
        <v>1420</v>
      </c>
      <c r="D39" s="49" t="str">
        <f>VLOOKUP(gantt!B39,'Tarefas do projeto'!B:T,19)</f>
        <v>Média</v>
      </c>
      <c r="E39" s="50">
        <f>VLOOKUP(gantt!B39,'Tarefas do projeto'!C:E,2,FALSE)</f>
        <v>45139.375</v>
      </c>
      <c r="F39" s="50">
        <f>VLOOKUP(gantt!B39,'Tarefas do projeto'!C:E,3,FALSE)</f>
        <v>45168.708333333299</v>
      </c>
      <c r="G39" s="42">
        <f t="shared" si="0"/>
        <v>29.333333333299379</v>
      </c>
      <c r="H39" s="25" t="s">
        <v>1420</v>
      </c>
      <c r="I39" s="51">
        <f>VLOOKUP(gantt!B39,'Tarefas do projeto'!C:G,5,FALSE)</f>
        <v>1</v>
      </c>
    </row>
    <row r="40" spans="1:9">
      <c r="A40" s="79"/>
      <c r="B40" s="27" t="s">
        <v>237</v>
      </c>
      <c r="C40" s="28" t="s">
        <v>1420</v>
      </c>
      <c r="D40" s="49" t="str">
        <f>VLOOKUP(gantt!B40,'Tarefas do projeto'!B:T,19)</f>
        <v>Média</v>
      </c>
      <c r="E40" s="50">
        <f>VLOOKUP(gantt!B40,'Tarefas do projeto'!C:E,2,FALSE)</f>
        <v>45201.375</v>
      </c>
      <c r="F40" s="50">
        <f>VLOOKUP(gantt!B40,'Tarefas do projeto'!C:E,3,FALSE)</f>
        <v>45230.708333333299</v>
      </c>
      <c r="G40" s="42">
        <f t="shared" si="0"/>
        <v>29.333333333299379</v>
      </c>
      <c r="H40" s="25" t="s">
        <v>1420</v>
      </c>
      <c r="I40" s="51">
        <f>VLOOKUP(gantt!B40,'Tarefas do projeto'!C:G,5,FALSE)</f>
        <v>0</v>
      </c>
    </row>
    <row r="41" spans="1:9">
      <c r="A41" s="79"/>
      <c r="B41" s="27" t="s">
        <v>239</v>
      </c>
      <c r="C41" s="28" t="s">
        <v>1420</v>
      </c>
      <c r="D41" s="49" t="str">
        <f>VLOOKUP(gantt!B41,'Tarefas do projeto'!B:T,19)</f>
        <v>Média</v>
      </c>
      <c r="E41" s="50">
        <f>VLOOKUP(gantt!B41,'Tarefas do projeto'!C:E,2,FALSE)</f>
        <v>45201.5</v>
      </c>
      <c r="F41" s="50">
        <f>VLOOKUP(gantt!B41,'Tarefas do projeto'!C:E,3,FALSE)</f>
        <v>45230.5</v>
      </c>
      <c r="G41" s="42">
        <f t="shared" si="0"/>
        <v>29</v>
      </c>
      <c r="H41" s="25" t="s">
        <v>1420</v>
      </c>
      <c r="I41" s="51">
        <f>VLOOKUP(gantt!B41,'Tarefas do projeto'!C:G,5,FALSE)</f>
        <v>0</v>
      </c>
    </row>
    <row r="42" spans="1:9">
      <c r="A42" s="79"/>
      <c r="B42" s="27" t="s">
        <v>242</v>
      </c>
      <c r="C42" s="28" t="s">
        <v>1420</v>
      </c>
      <c r="D42" s="49" t="str">
        <f>VLOOKUP(gantt!B42,'Tarefas do projeto'!B:T,19)</f>
        <v>Média</v>
      </c>
      <c r="E42" s="50">
        <f>VLOOKUP(gantt!B42,'Tarefas do projeto'!C:E,2,FALSE)</f>
        <v>45201.375</v>
      </c>
      <c r="F42" s="50">
        <f>VLOOKUP(gantt!B42,'Tarefas do projeto'!C:E,3,FALSE)</f>
        <v>45230.708333333299</v>
      </c>
      <c r="G42" s="42">
        <f t="shared" si="0"/>
        <v>29.333333333299379</v>
      </c>
      <c r="H42" s="25" t="s">
        <v>1420</v>
      </c>
      <c r="I42" s="51">
        <f>VLOOKUP(gantt!B42,'Tarefas do projeto'!C:G,5,FALSE)</f>
        <v>0</v>
      </c>
    </row>
    <row r="43" spans="1:9">
      <c r="A43" s="79"/>
      <c r="B43" s="27" t="s">
        <v>244</v>
      </c>
      <c r="C43" s="28" t="s">
        <v>1420</v>
      </c>
      <c r="D43" s="49" t="str">
        <f>VLOOKUP(gantt!B43,'Tarefas do projeto'!B:T,19)</f>
        <v>Média</v>
      </c>
      <c r="E43" s="50">
        <f>VLOOKUP(gantt!B43,'Tarefas do projeto'!C:E,2,FALSE)</f>
        <v>45231.375</v>
      </c>
      <c r="F43" s="50">
        <f>VLOOKUP(gantt!B43,'Tarefas do projeto'!C:E,3,FALSE)</f>
        <v>45260.708333333299</v>
      </c>
      <c r="G43" s="42">
        <f t="shared" si="0"/>
        <v>29.333333333299379</v>
      </c>
      <c r="H43" s="25" t="s">
        <v>1420</v>
      </c>
      <c r="I43" s="51">
        <f>VLOOKUP(gantt!B43,'Tarefas do projeto'!C:G,5,FALSE)</f>
        <v>0</v>
      </c>
    </row>
    <row r="44" spans="1:9">
      <c r="A44" s="79"/>
      <c r="B44" s="27" t="s">
        <v>246</v>
      </c>
      <c r="C44" s="28" t="s">
        <v>1420</v>
      </c>
      <c r="D44" s="49" t="str">
        <f>VLOOKUP(gantt!B44,'Tarefas do projeto'!B:T,19)</f>
        <v>Média</v>
      </c>
      <c r="E44" s="50">
        <f>VLOOKUP(gantt!B44,'Tarefas do projeto'!C:E,2,FALSE)</f>
        <v>45215.375</v>
      </c>
      <c r="F44" s="50">
        <f>VLOOKUP(gantt!B44,'Tarefas do projeto'!C:E,3,FALSE)</f>
        <v>45260.708333333299</v>
      </c>
      <c r="G44" s="42">
        <f t="shared" si="0"/>
        <v>45.333333333299379</v>
      </c>
      <c r="H44" s="25" t="s">
        <v>1420</v>
      </c>
      <c r="I44" s="51">
        <f>VLOOKUP(gantt!B44,'Tarefas do projeto'!C:G,5,FALSE)</f>
        <v>0</v>
      </c>
    </row>
    <row r="45" spans="1:9">
      <c r="A45" s="79"/>
      <c r="B45" s="27" t="s">
        <v>250</v>
      </c>
      <c r="C45" s="28" t="s">
        <v>1420</v>
      </c>
      <c r="D45" s="49" t="str">
        <f>VLOOKUP(gantt!B45,'Tarefas do projeto'!B:T,19)</f>
        <v>Média</v>
      </c>
      <c r="E45" s="50">
        <f>VLOOKUP(gantt!B45,'Tarefas do projeto'!C:E,2,FALSE)</f>
        <v>45245.375</v>
      </c>
      <c r="F45" s="50">
        <f>VLOOKUP(gantt!B45,'Tarefas do projeto'!C:E,3,FALSE)</f>
        <v>45289.708333333299</v>
      </c>
      <c r="G45" s="42">
        <f t="shared" si="0"/>
        <v>44.333333333299379</v>
      </c>
      <c r="H45" s="25" t="s">
        <v>1420</v>
      </c>
      <c r="I45" s="51">
        <f>VLOOKUP(gantt!B45,'Tarefas do projeto'!C:G,5,FALSE)</f>
        <v>0</v>
      </c>
    </row>
    <row r="46" spans="1:9">
      <c r="A46" s="79"/>
      <c r="B46" s="27" t="s">
        <v>254</v>
      </c>
      <c r="C46" s="28" t="s">
        <v>1420</v>
      </c>
      <c r="D46" s="49" t="str">
        <f>VLOOKUP(gantt!B46,'Tarefas do projeto'!B:T,19)</f>
        <v>Média</v>
      </c>
      <c r="E46" s="50">
        <f>VLOOKUP(gantt!B46,'Tarefas do projeto'!C:E,2,FALSE)</f>
        <v>45215.375</v>
      </c>
      <c r="F46" s="50">
        <f>VLOOKUP(gantt!B46,'Tarefas do projeto'!C:E,3,FALSE)</f>
        <v>45230.708333333299</v>
      </c>
      <c r="G46" s="42">
        <f t="shared" si="0"/>
        <v>15.333333333299379</v>
      </c>
      <c r="H46" s="25" t="s">
        <v>1420</v>
      </c>
      <c r="I46" s="51">
        <f>VLOOKUP(gantt!B46,'Tarefas do projeto'!C:G,5,FALSE)</f>
        <v>0</v>
      </c>
    </row>
    <row r="47" spans="1:9">
      <c r="A47" s="79"/>
      <c r="B47" s="27" t="s">
        <v>258</v>
      </c>
      <c r="C47" s="28" t="s">
        <v>1420</v>
      </c>
      <c r="D47" s="49" t="e">
        <f>VLOOKUP(gantt!B47,'Tarefas do projeto'!B:T,19)</f>
        <v>#N/A</v>
      </c>
      <c r="E47" s="50">
        <f>VLOOKUP(gantt!B47,'Tarefas do projeto'!C:E,2,FALSE)</f>
        <v>45215.375</v>
      </c>
      <c r="F47" s="50">
        <f>VLOOKUP(gantt!B47,'Tarefas do projeto'!C:E,3,FALSE)</f>
        <v>45230.708333333299</v>
      </c>
      <c r="G47" s="42">
        <f t="shared" si="0"/>
        <v>15.333333333299379</v>
      </c>
      <c r="H47" s="25" t="s">
        <v>1420</v>
      </c>
      <c r="I47" s="51">
        <f>VLOOKUP(gantt!B47,'Tarefas do projeto'!C:G,5,FALSE)</f>
        <v>0</v>
      </c>
    </row>
    <row r="48" spans="1:9">
      <c r="A48" s="79"/>
      <c r="B48" s="27" t="s">
        <v>260</v>
      </c>
      <c r="C48" s="28" t="s">
        <v>1420</v>
      </c>
      <c r="D48" s="49" t="str">
        <f>VLOOKUP(gantt!B48,'Tarefas do projeto'!B:T,19)</f>
        <v>Média</v>
      </c>
      <c r="E48" s="50">
        <f>VLOOKUP(gantt!B48,'Tarefas do projeto'!C:E,2,FALSE)</f>
        <v>45215.375</v>
      </c>
      <c r="F48" s="50">
        <f>VLOOKUP(gantt!B48,'Tarefas do projeto'!C:E,3,FALSE)</f>
        <v>45226.708333333299</v>
      </c>
      <c r="G48" s="42">
        <f t="shared" si="0"/>
        <v>11.333333333299379</v>
      </c>
      <c r="H48" s="25" t="s">
        <v>1420</v>
      </c>
      <c r="I48" s="51">
        <f>VLOOKUP(gantt!B48,'Tarefas do projeto'!C:G,5,FALSE)</f>
        <v>0</v>
      </c>
    </row>
    <row r="49" spans="1:9">
      <c r="A49" s="79"/>
      <c r="B49" s="27" t="s">
        <v>262</v>
      </c>
      <c r="C49" s="28" t="s">
        <v>1420</v>
      </c>
      <c r="D49" s="49" t="str">
        <f>VLOOKUP(gantt!B49,'Tarefas do projeto'!B:T,19)</f>
        <v>Média</v>
      </c>
      <c r="E49" s="50">
        <f>VLOOKUP(gantt!B49,'Tarefas do projeto'!C:E,2,FALSE)</f>
        <v>45215.375</v>
      </c>
      <c r="F49" s="50">
        <f>VLOOKUP(gantt!B49,'Tarefas do projeto'!C:E,3,FALSE)</f>
        <v>45226.708333333299</v>
      </c>
      <c r="G49" s="42">
        <f t="shared" si="0"/>
        <v>11.333333333299379</v>
      </c>
      <c r="H49" s="25" t="s">
        <v>1420</v>
      </c>
      <c r="I49" s="51">
        <f>VLOOKUP(gantt!B49,'Tarefas do projeto'!C:G,5,FALSE)</f>
        <v>0</v>
      </c>
    </row>
    <row r="50" spans="1:9">
      <c r="A50" s="26" t="s">
        <v>269</v>
      </c>
      <c r="B50" s="26" t="s">
        <v>1420</v>
      </c>
      <c r="C50" s="31" t="s">
        <v>1420</v>
      </c>
      <c r="D50" s="44" t="str">
        <f>VLOOKUP(gantt!A50,'Tarefas do projeto'!B:T,19)</f>
        <v>Média</v>
      </c>
      <c r="E50" s="48">
        <f>VLOOKUP(gantt!A50,'Tarefas do projeto'!C:E,2,FALSE)</f>
        <v>45201.375</v>
      </c>
      <c r="F50" s="48">
        <f>VLOOKUP(gantt!A50,'Tarefas do projeto'!C:E,3,FALSE)</f>
        <v>45230.708333333299</v>
      </c>
      <c r="G50" s="41">
        <f t="shared" si="0"/>
        <v>29.333333333299379</v>
      </c>
      <c r="H50" s="52" t="s">
        <v>1420</v>
      </c>
      <c r="I50" s="46">
        <f>VLOOKUP(gantt!A50,'Tarefas do projeto'!C:G,5,FALSE)</f>
        <v>0</v>
      </c>
    </row>
    <row r="51" spans="1:9">
      <c r="A51" s="26" t="s">
        <v>273</v>
      </c>
      <c r="B51" s="26" t="s">
        <v>1420</v>
      </c>
      <c r="C51" s="31" t="s">
        <v>1420</v>
      </c>
      <c r="D51" s="44" t="str">
        <f>VLOOKUP(gantt!A51,'Tarefas do projeto'!B:T,19)</f>
        <v>Média</v>
      </c>
      <c r="E51" s="48">
        <f>VLOOKUP(gantt!A51,'Tarefas do projeto'!C:E,2,FALSE)</f>
        <v>45194.375</v>
      </c>
      <c r="F51" s="48">
        <f>VLOOKUP(gantt!A51,'Tarefas do projeto'!C:E,3,FALSE)</f>
        <v>45198.708333333299</v>
      </c>
      <c r="G51" s="41">
        <f t="shared" si="0"/>
        <v>4.3333333332993789</v>
      </c>
      <c r="H51" s="52" t="s">
        <v>1420</v>
      </c>
      <c r="I51" s="46">
        <f>VLOOKUP(gantt!A51,'Tarefas do projeto'!C:G,5,FALSE)</f>
        <v>0</v>
      </c>
    </row>
    <row r="52" spans="1:9">
      <c r="A52" s="26" t="s">
        <v>276</v>
      </c>
      <c r="B52" s="26" t="s">
        <v>1420</v>
      </c>
      <c r="C52" s="31" t="s">
        <v>1420</v>
      </c>
      <c r="D52" s="44" t="str">
        <f>VLOOKUP(gantt!A52,'Tarefas do projeto'!B:T,19)</f>
        <v>Média</v>
      </c>
      <c r="E52" s="48">
        <f>VLOOKUP(gantt!A52,'Tarefas do projeto'!C:E,2,FALSE)</f>
        <v>45180.375</v>
      </c>
      <c r="F52" s="48">
        <f>VLOOKUP(gantt!A52,'Tarefas do projeto'!C:E,3,FALSE)</f>
        <v>45230.708333333299</v>
      </c>
      <c r="G52" s="41">
        <f t="shared" si="0"/>
        <v>50.333333333299379</v>
      </c>
      <c r="H52" s="52" t="s">
        <v>1420</v>
      </c>
      <c r="I52" s="46">
        <f>VLOOKUP(gantt!A52,'Tarefas do projeto'!C:G,5,FALSE)</f>
        <v>0</v>
      </c>
    </row>
    <row r="53" spans="1:9">
      <c r="A53" s="26" t="s">
        <v>280</v>
      </c>
      <c r="B53" s="26" t="s">
        <v>1420</v>
      </c>
      <c r="C53" s="31" t="s">
        <v>1420</v>
      </c>
      <c r="D53" s="44" t="str">
        <f>VLOOKUP(gantt!A53,'Tarefas do projeto'!B:T,19)</f>
        <v>Média</v>
      </c>
      <c r="E53" s="48">
        <f>VLOOKUP(gantt!A53,'Tarefas do projeto'!C:E,2,FALSE)</f>
        <v>45194.375</v>
      </c>
      <c r="F53" s="48">
        <f>VLOOKUP(gantt!A53,'Tarefas do projeto'!C:E,3,FALSE)</f>
        <v>45226.708333333299</v>
      </c>
      <c r="G53" s="41">
        <f t="shared" si="0"/>
        <v>32.333333333299379</v>
      </c>
      <c r="H53" s="52" t="s">
        <v>1420</v>
      </c>
      <c r="I53" s="46">
        <f>VLOOKUP(gantt!A53,'Tarefas do projeto'!C:G,5,FALSE)</f>
        <v>0</v>
      </c>
    </row>
    <row r="54" spans="1:9">
      <c r="A54" s="26" t="s">
        <v>284</v>
      </c>
      <c r="B54" s="26" t="s">
        <v>1420</v>
      </c>
      <c r="C54" s="31" t="s">
        <v>1420</v>
      </c>
      <c r="D54" s="44" t="str">
        <f>VLOOKUP(gantt!A54,'Tarefas do projeto'!B:T,19)</f>
        <v>Média</v>
      </c>
      <c r="E54" s="48">
        <f>VLOOKUP(gantt!A54,'Tarefas do projeto'!C:E,2,FALSE)</f>
        <v>45170.375</v>
      </c>
      <c r="F54" s="48">
        <f>VLOOKUP(gantt!A54,'Tarefas do projeto'!C:E,3,FALSE)</f>
        <v>45230.708333333299</v>
      </c>
      <c r="G54" s="41">
        <f t="shared" si="0"/>
        <v>60.333333333299379</v>
      </c>
      <c r="H54" s="52" t="s">
        <v>1420</v>
      </c>
      <c r="I54" s="46">
        <f>VLOOKUP(gantt!A54,'Tarefas do projeto'!C:G,5,FALSE)</f>
        <v>0</v>
      </c>
    </row>
    <row r="55" spans="1:9">
      <c r="A55" s="70" t="s">
        <v>287</v>
      </c>
      <c r="B55" s="70" t="s">
        <v>291</v>
      </c>
      <c r="C55" s="31" t="s">
        <v>296</v>
      </c>
      <c r="D55" s="44" t="str">
        <f>VLOOKUP(gantt!C55,'Tarefas do projeto'!C:T,18)</f>
        <v>Média</v>
      </c>
      <c r="E55" s="45">
        <f>VLOOKUP(gantt!C55,'Tarefas do projeto'!C:E,2,FALSE)</f>
        <v>45170.375</v>
      </c>
      <c r="F55" s="45">
        <f>VLOOKUP(gantt!C55,'Tarefas do projeto'!C:E,3,FALSE)</f>
        <v>45198.708333333299</v>
      </c>
      <c r="G55" s="41">
        <f t="shared" si="0"/>
        <v>28.333333333299379</v>
      </c>
      <c r="H55" s="52" t="s">
        <v>1420</v>
      </c>
      <c r="I55" s="46">
        <f>VLOOKUP(gantt!C55,'Tarefas do projeto'!C:G,5,FALSE)</f>
        <v>1</v>
      </c>
    </row>
    <row r="56" spans="1:9">
      <c r="A56" s="70"/>
      <c r="B56" s="70"/>
      <c r="C56" s="31" t="s">
        <v>298</v>
      </c>
      <c r="D56" s="44" t="str">
        <f>VLOOKUP(gantt!C56,'Tarefas do projeto'!C:T,18)</f>
        <v>Média</v>
      </c>
      <c r="E56" s="45">
        <f>VLOOKUP(gantt!C56,'Tarefas do projeto'!C:E,2,FALSE)</f>
        <v>45169.375</v>
      </c>
      <c r="F56" s="45">
        <f>VLOOKUP(gantt!C56,'Tarefas do projeto'!C:E,3,FALSE)</f>
        <v>45230.708333333299</v>
      </c>
      <c r="G56" s="41">
        <f t="shared" si="0"/>
        <v>61.333333333299379</v>
      </c>
      <c r="H56" s="52" t="s">
        <v>1420</v>
      </c>
      <c r="I56" s="46">
        <f>VLOOKUP(gantt!C56,'Tarefas do projeto'!C:G,5,FALSE)</f>
        <v>0</v>
      </c>
    </row>
    <row r="57" spans="1:9">
      <c r="A57" s="70"/>
      <c r="B57" s="70"/>
      <c r="C57" s="31" t="s">
        <v>301</v>
      </c>
      <c r="D57" s="44" t="str">
        <f>VLOOKUP(gantt!C57,'Tarefas do projeto'!C:T,18)</f>
        <v>Média</v>
      </c>
      <c r="E57" s="45">
        <f>VLOOKUP(gantt!C57,'Tarefas do projeto'!C:E,2,FALSE)</f>
        <v>45201.375</v>
      </c>
      <c r="F57" s="45">
        <f>VLOOKUP(gantt!C57,'Tarefas do projeto'!C:E,3,FALSE)</f>
        <v>45260.708333333299</v>
      </c>
      <c r="G57" s="41">
        <f t="shared" si="0"/>
        <v>59.333333333299379</v>
      </c>
      <c r="H57" s="52" t="s">
        <v>1420</v>
      </c>
      <c r="I57" s="46">
        <f>VLOOKUP(gantt!C57,'Tarefas do projeto'!C:G,5,FALSE)</f>
        <v>0</v>
      </c>
    </row>
    <row r="58" spans="1:9">
      <c r="A58" s="70"/>
      <c r="B58" s="70"/>
      <c r="C58" s="31" t="s">
        <v>303</v>
      </c>
      <c r="D58" s="44" t="str">
        <f>VLOOKUP(gantt!C58,'Tarefas do projeto'!C:T,18)</f>
        <v>Média</v>
      </c>
      <c r="E58" s="45">
        <f>VLOOKUP(gantt!C58,'Tarefas do projeto'!C:E,2,FALSE)</f>
        <v>45231.375</v>
      </c>
      <c r="F58" s="45">
        <f>VLOOKUP(gantt!C58,'Tarefas do projeto'!C:E,3,FALSE)</f>
        <v>45289.708333333299</v>
      </c>
      <c r="G58" s="41">
        <f t="shared" si="0"/>
        <v>58.333333333299379</v>
      </c>
      <c r="H58" s="52" t="s">
        <v>1420</v>
      </c>
      <c r="I58" s="46">
        <f>VLOOKUP(gantt!C58,'Tarefas do projeto'!C:G,5,FALSE)</f>
        <v>0</v>
      </c>
    </row>
    <row r="59" spans="1:9">
      <c r="A59" s="70"/>
      <c r="B59" s="70"/>
      <c r="C59" s="31" t="s">
        <v>307</v>
      </c>
      <c r="D59" s="44" t="str">
        <f>VLOOKUP(gantt!C59,'Tarefas do projeto'!C:T,18)</f>
        <v>Média</v>
      </c>
      <c r="E59" s="45">
        <f>VLOOKUP(gantt!C59,'Tarefas do projeto'!C:E,2,FALSE)</f>
        <v>45261.375</v>
      </c>
      <c r="F59" s="45">
        <f>VLOOKUP(gantt!C59,'Tarefas do projeto'!C:E,3,FALSE)</f>
        <v>45289.708333333299</v>
      </c>
      <c r="G59" s="41">
        <f t="shared" si="0"/>
        <v>28.333333333299379</v>
      </c>
      <c r="H59" s="52" t="s">
        <v>1420</v>
      </c>
      <c r="I59" s="46">
        <f>VLOOKUP(gantt!C59,'Tarefas do projeto'!C:G,5,FALSE)</f>
        <v>0</v>
      </c>
    </row>
    <row r="60" spans="1:9">
      <c r="A60" s="70"/>
      <c r="B60" s="70" t="s">
        <v>310</v>
      </c>
      <c r="C60" s="31" t="s">
        <v>315</v>
      </c>
      <c r="D60" s="44" t="str">
        <f>VLOOKUP(gantt!C60,'Tarefas do projeto'!C:T,18)</f>
        <v>Média</v>
      </c>
      <c r="E60" s="45">
        <f>VLOOKUP(gantt!C60,'Tarefas do projeto'!C:E,2,FALSE)</f>
        <v>45180.375</v>
      </c>
      <c r="F60" s="45">
        <f>VLOOKUP(gantt!C60,'Tarefas do projeto'!C:E,3,FALSE)</f>
        <v>45260.708333333299</v>
      </c>
      <c r="G60" s="41">
        <f t="shared" si="0"/>
        <v>80.333333333299379</v>
      </c>
      <c r="H60" s="52" t="s">
        <v>1420</v>
      </c>
      <c r="I60" s="46">
        <f>VLOOKUP(gantt!C60,'Tarefas do projeto'!C:G,5,FALSE)</f>
        <v>0</v>
      </c>
    </row>
    <row r="61" spans="1:9">
      <c r="A61" s="70"/>
      <c r="B61" s="70"/>
      <c r="C61" s="31" t="s">
        <v>320</v>
      </c>
      <c r="D61" s="44" t="str">
        <f>VLOOKUP(gantt!C61,'Tarefas do projeto'!C:T,18)</f>
        <v>Média</v>
      </c>
      <c r="E61" s="45">
        <f>VLOOKUP(gantt!C61,'Tarefas do projeto'!C:E,2,FALSE)</f>
        <v>45139.375</v>
      </c>
      <c r="F61" s="45">
        <f>VLOOKUP(gantt!C61,'Tarefas do projeto'!C:E,3,FALSE)</f>
        <v>45197.708333333299</v>
      </c>
      <c r="G61" s="41">
        <f t="shared" si="0"/>
        <v>58.333333333299379</v>
      </c>
      <c r="H61" s="52" t="s">
        <v>1420</v>
      </c>
      <c r="I61" s="46">
        <f>VLOOKUP(gantt!C61,'Tarefas do projeto'!C:G,5,FALSE)</f>
        <v>0</v>
      </c>
    </row>
    <row r="62" spans="1:9">
      <c r="A62" s="70"/>
      <c r="B62" s="70"/>
      <c r="C62" s="31" t="s">
        <v>323</v>
      </c>
      <c r="D62" s="44" t="str">
        <f>VLOOKUP(gantt!C62,'Tarefas do projeto'!C:T,18)</f>
        <v>Média</v>
      </c>
      <c r="E62" s="45">
        <f>VLOOKUP(gantt!C62,'Tarefas do projeto'!C:E,2,FALSE)</f>
        <v>45201.375</v>
      </c>
      <c r="F62" s="45">
        <f>VLOOKUP(gantt!C62,'Tarefas do projeto'!C:E,3,FALSE)</f>
        <v>45230.708333333299</v>
      </c>
      <c r="G62" s="41">
        <f t="shared" si="0"/>
        <v>29.333333333299379</v>
      </c>
      <c r="H62" s="52" t="s">
        <v>1420</v>
      </c>
      <c r="I62" s="46">
        <f>VLOOKUP(gantt!C62,'Tarefas do projeto'!C:G,5,FALSE)</f>
        <v>0</v>
      </c>
    </row>
    <row r="63" spans="1:9">
      <c r="A63" s="70"/>
      <c r="B63" s="70"/>
      <c r="C63" s="31" t="s">
        <v>325</v>
      </c>
      <c r="D63" s="44" t="str">
        <f>VLOOKUP(gantt!C63,'Tarefas do projeto'!C:T,18)</f>
        <v>Média</v>
      </c>
      <c r="E63" s="45">
        <f>VLOOKUP(gantt!C63,'Tarefas do projeto'!C:E,2,FALSE)</f>
        <v>45231.375</v>
      </c>
      <c r="F63" s="45">
        <f>VLOOKUP(gantt!C63,'Tarefas do projeto'!C:E,3,FALSE)</f>
        <v>45259.708333333299</v>
      </c>
      <c r="G63" s="41">
        <f t="shared" si="0"/>
        <v>28.333333333299379</v>
      </c>
      <c r="H63" s="52" t="s">
        <v>1420</v>
      </c>
      <c r="I63" s="46">
        <f>VLOOKUP(gantt!C63,'Tarefas do projeto'!C:G,5,FALSE)</f>
        <v>0</v>
      </c>
    </row>
    <row r="64" spans="1:9">
      <c r="A64" s="70"/>
      <c r="B64" s="70"/>
      <c r="C64" s="31" t="s">
        <v>329</v>
      </c>
      <c r="D64" s="44" t="str">
        <f>VLOOKUP(gantt!C64,'Tarefas do projeto'!C:T,18)</f>
        <v>Média</v>
      </c>
      <c r="E64" s="45">
        <f>VLOOKUP(gantt!C64,'Tarefas do projeto'!C:E,2,FALSE)</f>
        <v>45261.375</v>
      </c>
      <c r="F64" s="45">
        <f>VLOOKUP(gantt!C64,'Tarefas do projeto'!C:E,3,FALSE)</f>
        <v>45288.708333333299</v>
      </c>
      <c r="G64" s="41">
        <f t="shared" si="0"/>
        <v>27.333333333299379</v>
      </c>
      <c r="H64" s="52" t="s">
        <v>1420</v>
      </c>
      <c r="I64" s="46">
        <f>VLOOKUP(gantt!C64,'Tarefas do projeto'!C:G,5,FALSE)</f>
        <v>0</v>
      </c>
    </row>
    <row r="65" spans="1:9">
      <c r="A65" s="70"/>
      <c r="B65" s="70" t="s">
        <v>333</v>
      </c>
      <c r="C65" s="31" t="s">
        <v>320</v>
      </c>
      <c r="D65" s="44" t="str">
        <f>VLOOKUP(gantt!C65,'Tarefas do projeto'!C:T,18)</f>
        <v>Média</v>
      </c>
      <c r="E65" s="45">
        <f>VLOOKUP(gantt!C65,'Tarefas do projeto'!C:E,2,FALSE)</f>
        <v>45139.375</v>
      </c>
      <c r="F65" s="45">
        <f>VLOOKUP(gantt!C65,'Tarefas do projeto'!C:E,3,FALSE)</f>
        <v>45197.708333333299</v>
      </c>
      <c r="G65" s="41">
        <f t="shared" si="0"/>
        <v>58.333333333299379</v>
      </c>
      <c r="H65" s="52" t="s">
        <v>1420</v>
      </c>
      <c r="I65" s="46">
        <f>VLOOKUP(gantt!C65,'Tarefas do projeto'!C:G,5,FALSE)</f>
        <v>0</v>
      </c>
    </row>
    <row r="66" spans="1:9">
      <c r="A66" s="70"/>
      <c r="B66" s="70"/>
      <c r="C66" s="31" t="s">
        <v>340</v>
      </c>
      <c r="D66" s="44" t="str">
        <f>VLOOKUP(gantt!C66,'Tarefas do projeto'!C:T,18)</f>
        <v>Média</v>
      </c>
      <c r="E66" s="45">
        <f>VLOOKUP(gantt!C66,'Tarefas do projeto'!C:E,2,FALSE)</f>
        <v>45261.375</v>
      </c>
      <c r="F66" s="45">
        <f>VLOOKUP(gantt!C66,'Tarefas do projeto'!C:E,3,FALSE)</f>
        <v>45288.708333333299</v>
      </c>
      <c r="G66" s="41">
        <f t="shared" si="0"/>
        <v>27.333333333299379</v>
      </c>
      <c r="H66" s="52" t="s">
        <v>1420</v>
      </c>
      <c r="I66" s="46">
        <f>VLOOKUP(gantt!C66,'Tarefas do projeto'!C:G,5,FALSE)</f>
        <v>0</v>
      </c>
    </row>
    <row r="67" spans="1:9">
      <c r="A67" s="70" t="s">
        <v>343</v>
      </c>
      <c r="B67" s="26" t="s">
        <v>345</v>
      </c>
      <c r="C67" s="31" t="s">
        <v>1420</v>
      </c>
      <c r="D67" s="44" t="str">
        <f>VLOOKUP(gantt!B67,'Tarefas do projeto'!B:T,19)</f>
        <v>Média</v>
      </c>
      <c r="E67" s="48">
        <f>VLOOKUP(gantt!B67,'Tarefas do projeto'!C:E,2,FALSE)</f>
        <v>45231.375</v>
      </c>
      <c r="F67" s="48">
        <f>VLOOKUP(gantt!B67,'Tarefas do projeto'!C:E,3,FALSE)</f>
        <v>45289.708333333299</v>
      </c>
      <c r="G67" s="41">
        <f t="shared" ref="G67:G130" si="1">F67-E67</f>
        <v>58.333333333299379</v>
      </c>
      <c r="H67" s="52" t="s">
        <v>1420</v>
      </c>
      <c r="I67" s="46">
        <f>VLOOKUP(gantt!B67,'Tarefas do projeto'!C:G,5,FALSE)</f>
        <v>0</v>
      </c>
    </row>
    <row r="68" spans="1:9">
      <c r="A68" s="70"/>
      <c r="B68" s="26" t="s">
        <v>348</v>
      </c>
      <c r="C68" s="31" t="s">
        <v>1420</v>
      </c>
      <c r="D68" s="44" t="str">
        <f>VLOOKUP(gantt!B68,'Tarefas do projeto'!B:T,19)</f>
        <v>Média</v>
      </c>
      <c r="E68" s="48">
        <f>VLOOKUP(gantt!B68,'Tarefas do projeto'!C:E,2,FALSE)</f>
        <v>45231.375</v>
      </c>
      <c r="F68" s="48">
        <f>VLOOKUP(gantt!B68,'Tarefas do projeto'!C:E,3,FALSE)</f>
        <v>45289.708333333299</v>
      </c>
      <c r="G68" s="41">
        <f t="shared" si="1"/>
        <v>58.333333333299379</v>
      </c>
      <c r="H68" s="52" t="s">
        <v>1420</v>
      </c>
      <c r="I68" s="46">
        <f>VLOOKUP(gantt!B68,'Tarefas do projeto'!C:G,5,FALSE)</f>
        <v>0</v>
      </c>
    </row>
    <row r="69" spans="1:9">
      <c r="A69" s="71" t="s">
        <v>357</v>
      </c>
      <c r="B69" s="32" t="s">
        <v>360</v>
      </c>
      <c r="C69" s="28" t="s">
        <v>1420</v>
      </c>
      <c r="D69" s="49" t="str">
        <f>VLOOKUP(gantt!B69,'Tarefas do projeto'!B:T,19)</f>
        <v>Média</v>
      </c>
      <c r="E69" s="50">
        <f>VLOOKUP(gantt!B69,'Tarefas do projeto'!C:E,2,FALSE)</f>
        <v>45173.375</v>
      </c>
      <c r="F69" s="50">
        <f>VLOOKUP(gantt!B69,'Tarefas do projeto'!C:E,3,FALSE)</f>
        <v>45204.708333333299</v>
      </c>
      <c r="G69" s="42">
        <f t="shared" si="1"/>
        <v>31.333333333299379</v>
      </c>
      <c r="H69" s="25" t="s">
        <v>1420</v>
      </c>
      <c r="I69" s="51">
        <f>VLOOKUP(gantt!B69,'Tarefas do projeto'!C:G,5,FALSE)</f>
        <v>1</v>
      </c>
    </row>
    <row r="70" spans="1:9">
      <c r="A70" s="71"/>
      <c r="B70" s="32" t="s">
        <v>364</v>
      </c>
      <c r="C70" s="28" t="s">
        <v>1420</v>
      </c>
      <c r="D70" s="49" t="str">
        <f>VLOOKUP(gantt!B70,'Tarefas do projeto'!B:T,19)</f>
        <v>Média</v>
      </c>
      <c r="E70" s="50">
        <f>VLOOKUP(gantt!B70,'Tarefas do projeto'!C:E,2,FALSE)</f>
        <v>45139.375</v>
      </c>
      <c r="F70" s="50">
        <f>VLOOKUP(gantt!B70,'Tarefas do projeto'!C:E,3,FALSE)</f>
        <v>45230.708333333299</v>
      </c>
      <c r="G70" s="42">
        <f t="shared" si="1"/>
        <v>91.333333333299379</v>
      </c>
      <c r="H70" s="25" t="s">
        <v>1420</v>
      </c>
      <c r="I70" s="51">
        <f>VLOOKUP(gantt!B70,'Tarefas do projeto'!C:G,5,FALSE)</f>
        <v>1</v>
      </c>
    </row>
    <row r="71" spans="1:9">
      <c r="A71" s="71" t="s">
        <v>366</v>
      </c>
      <c r="B71" s="32" t="s">
        <v>373</v>
      </c>
      <c r="C71" s="28" t="s">
        <v>1420</v>
      </c>
      <c r="D71" s="49" t="str">
        <f>VLOOKUP(gantt!B71,'Tarefas do projeto'!B:T,19)</f>
        <v>Média</v>
      </c>
      <c r="E71" s="50">
        <f>VLOOKUP(gantt!B71,'Tarefas do projeto'!C:E,2,FALSE)</f>
        <v>45170.375</v>
      </c>
      <c r="F71" s="50">
        <f>VLOOKUP(gantt!B71,'Tarefas do projeto'!C:E,3,FALSE)</f>
        <v>45229.708333333299</v>
      </c>
      <c r="G71" s="42">
        <f t="shared" si="1"/>
        <v>59.333333333299379</v>
      </c>
      <c r="H71" s="25" t="s">
        <v>1420</v>
      </c>
      <c r="I71" s="51">
        <f>VLOOKUP(gantt!B71,'Tarefas do projeto'!C:G,5,FALSE)</f>
        <v>0</v>
      </c>
    </row>
    <row r="72" spans="1:9">
      <c r="A72" s="71"/>
      <c r="B72" s="32" t="s">
        <v>375</v>
      </c>
      <c r="C72" s="28" t="s">
        <v>1420</v>
      </c>
      <c r="D72" s="49" t="str">
        <f>VLOOKUP(gantt!B72,'Tarefas do projeto'!B:T,19)</f>
        <v>Média</v>
      </c>
      <c r="E72" s="50">
        <f>VLOOKUP(gantt!B72,'Tarefas do projeto'!C:E,2,FALSE)</f>
        <v>45170.375</v>
      </c>
      <c r="F72" s="50">
        <f>VLOOKUP(gantt!B72,'Tarefas do projeto'!C:E,3,FALSE)</f>
        <v>45226.708333333299</v>
      </c>
      <c r="G72" s="42">
        <f t="shared" si="1"/>
        <v>56.333333333299379</v>
      </c>
      <c r="H72" s="25" t="s">
        <v>1420</v>
      </c>
      <c r="I72" s="51">
        <f>VLOOKUP(gantt!B72,'Tarefas do projeto'!C:G,5,FALSE)</f>
        <v>1</v>
      </c>
    </row>
    <row r="73" spans="1:9">
      <c r="A73" s="71" t="s">
        <v>378</v>
      </c>
      <c r="B73" s="32" t="s">
        <v>382</v>
      </c>
      <c r="C73" s="28" t="s">
        <v>1420</v>
      </c>
      <c r="D73" s="49" t="str">
        <f>VLOOKUP(gantt!B73,'Tarefas do projeto'!B:T,19)</f>
        <v>Média</v>
      </c>
      <c r="E73" s="50">
        <f>VLOOKUP(gantt!B73,'Tarefas do projeto'!C:E,2,FALSE)</f>
        <v>45187.375</v>
      </c>
      <c r="F73" s="50">
        <f>VLOOKUP(gantt!B73,'Tarefas do projeto'!C:E,3,FALSE)</f>
        <v>45212.708333333299</v>
      </c>
      <c r="G73" s="42">
        <f t="shared" si="1"/>
        <v>25.333333333299379</v>
      </c>
      <c r="H73" s="25" t="s">
        <v>1420</v>
      </c>
      <c r="I73" s="51">
        <f>VLOOKUP(gantt!B73,'Tarefas do projeto'!C:G,5,FALSE)</f>
        <v>0</v>
      </c>
    </row>
    <row r="74" spans="1:9">
      <c r="A74" s="71"/>
      <c r="B74" s="32" t="s">
        <v>385</v>
      </c>
      <c r="C74" s="28" t="s">
        <v>1420</v>
      </c>
      <c r="D74" s="49" t="str">
        <f>VLOOKUP(gantt!B74,'Tarefas do projeto'!B:T,19)</f>
        <v>Média</v>
      </c>
      <c r="E74" s="50">
        <f>VLOOKUP(gantt!B74,'Tarefas do projeto'!C:E,2,FALSE)</f>
        <v>45231.375</v>
      </c>
      <c r="F74" s="50">
        <f>VLOOKUP(gantt!B74,'Tarefas do projeto'!C:E,3,FALSE)</f>
        <v>45260.708333333299</v>
      </c>
      <c r="G74" s="42">
        <f t="shared" si="1"/>
        <v>29.333333333299379</v>
      </c>
      <c r="H74" s="25" t="s">
        <v>1420</v>
      </c>
      <c r="I74" s="51">
        <f>VLOOKUP(gantt!B74,'Tarefas do projeto'!C:G,5,FALSE)</f>
        <v>0</v>
      </c>
    </row>
    <row r="75" spans="1:9">
      <c r="A75" s="71"/>
      <c r="B75" s="32" t="s">
        <v>388</v>
      </c>
      <c r="C75" s="28" t="s">
        <v>1420</v>
      </c>
      <c r="D75" s="49" t="str">
        <f>VLOOKUP(gantt!B75,'Tarefas do projeto'!B:T,19)</f>
        <v>Média</v>
      </c>
      <c r="E75" s="50">
        <f>VLOOKUP(gantt!B75,'Tarefas do projeto'!C:E,2,FALSE)</f>
        <v>45187.375</v>
      </c>
      <c r="F75" s="50">
        <f>VLOOKUP(gantt!B75,'Tarefas do projeto'!C:E,3,FALSE)</f>
        <v>45219.708333333299</v>
      </c>
      <c r="G75" s="42">
        <f t="shared" si="1"/>
        <v>32.333333333299379</v>
      </c>
      <c r="H75" s="25" t="s">
        <v>1420</v>
      </c>
      <c r="I75" s="51">
        <f>VLOOKUP(gantt!B75,'Tarefas do projeto'!C:G,5,FALSE)</f>
        <v>0</v>
      </c>
    </row>
    <row r="76" spans="1:9">
      <c r="A76" s="71" t="s">
        <v>391</v>
      </c>
      <c r="B76" s="71" t="s">
        <v>395</v>
      </c>
      <c r="C76" s="28" t="s">
        <v>397</v>
      </c>
      <c r="D76" s="49" t="str">
        <f>VLOOKUP(gantt!C76,'Tarefas do projeto'!C:T,18)</f>
        <v>Média</v>
      </c>
      <c r="E76" s="53">
        <f>VLOOKUP(gantt!C76,'Tarefas do projeto'!C:E,2,FALSE)</f>
        <v>45201.375</v>
      </c>
      <c r="F76" s="53">
        <f>VLOOKUP(gantt!C76,'Tarefas do projeto'!C:E,3,FALSE)</f>
        <v>45205.708333333299</v>
      </c>
      <c r="G76" s="42">
        <f t="shared" si="1"/>
        <v>4.3333333332993789</v>
      </c>
      <c r="H76" s="25" t="s">
        <v>1420</v>
      </c>
      <c r="I76" s="51">
        <f>VLOOKUP(gantt!C76,'Tarefas do projeto'!C:G,5,FALSE)</f>
        <v>1</v>
      </c>
    </row>
    <row r="77" spans="1:9">
      <c r="A77" s="71"/>
      <c r="B77" s="71"/>
      <c r="C77" s="28" t="s">
        <v>399</v>
      </c>
      <c r="D77" s="49" t="str">
        <f>VLOOKUP(gantt!C77,'Tarefas do projeto'!C:T,18)</f>
        <v>Média</v>
      </c>
      <c r="E77" s="53">
        <f>VLOOKUP(gantt!C77,'Tarefas do projeto'!C:E,2,FALSE)</f>
        <v>45208.375</v>
      </c>
      <c r="F77" s="53">
        <f>VLOOKUP(gantt!C77,'Tarefas do projeto'!C:E,3,FALSE)</f>
        <v>45212.708333333299</v>
      </c>
      <c r="G77" s="42">
        <f t="shared" si="1"/>
        <v>4.3333333332993789</v>
      </c>
      <c r="H77" s="25" t="s">
        <v>1420</v>
      </c>
      <c r="I77" s="51">
        <f>VLOOKUP(gantt!C77,'Tarefas do projeto'!C:G,5,FALSE)</f>
        <v>1</v>
      </c>
    </row>
    <row r="78" spans="1:9">
      <c r="A78" s="71"/>
      <c r="B78" s="71"/>
      <c r="C78" s="28" t="s">
        <v>401</v>
      </c>
      <c r="D78" s="49" t="str">
        <f>VLOOKUP(gantt!C78,'Tarefas do projeto'!C:T,18)</f>
        <v>Média</v>
      </c>
      <c r="E78" s="53">
        <f>VLOOKUP(gantt!C78,'Tarefas do projeto'!C:E,2,FALSE)</f>
        <v>45215.375</v>
      </c>
      <c r="F78" s="53">
        <f>VLOOKUP(gantt!C78,'Tarefas do projeto'!C:E,3,FALSE)</f>
        <v>45245.708333333299</v>
      </c>
      <c r="G78" s="42">
        <f t="shared" si="1"/>
        <v>30.333333333299379</v>
      </c>
      <c r="H78" s="25" t="s">
        <v>1420</v>
      </c>
      <c r="I78" s="51">
        <f>VLOOKUP(gantt!C78,'Tarefas do projeto'!C:G,5,FALSE)</f>
        <v>0</v>
      </c>
    </row>
    <row r="79" spans="1:9">
      <c r="A79" s="71"/>
      <c r="B79" s="71"/>
      <c r="C79" s="28" t="s">
        <v>405</v>
      </c>
      <c r="D79" s="49" t="str">
        <f>VLOOKUP(gantt!C79,'Tarefas do projeto'!C:T,18)</f>
        <v>Média</v>
      </c>
      <c r="E79" s="53">
        <f>VLOOKUP(gantt!C79,'Tarefas do projeto'!C:E,2,FALSE)</f>
        <v>45245.375</v>
      </c>
      <c r="F79" s="53">
        <f>VLOOKUP(gantt!C79,'Tarefas do projeto'!C:E,3,FALSE)</f>
        <v>45247.708333333299</v>
      </c>
      <c r="G79" s="42">
        <f t="shared" si="1"/>
        <v>2.3333333332993789</v>
      </c>
      <c r="H79" s="25" t="s">
        <v>1420</v>
      </c>
      <c r="I79" s="51">
        <f>VLOOKUP(gantt!C79,'Tarefas do projeto'!C:G,5,FALSE)</f>
        <v>0</v>
      </c>
    </row>
    <row r="80" spans="1:9">
      <c r="A80" s="71" t="s">
        <v>409</v>
      </c>
      <c r="B80" s="32" t="s">
        <v>413</v>
      </c>
      <c r="C80" s="28" t="s">
        <v>1420</v>
      </c>
      <c r="D80" s="49" t="str">
        <f>VLOOKUP(gantt!B80,'Tarefas do projeto'!B:T,19)</f>
        <v>Média</v>
      </c>
      <c r="E80" s="50">
        <f>VLOOKUP(gantt!B80,'Tarefas do projeto'!C:E,2,FALSE)</f>
        <v>45201.375</v>
      </c>
      <c r="F80" s="50">
        <f>VLOOKUP(gantt!B80,'Tarefas do projeto'!C:E,3,FALSE)</f>
        <v>45380.708333333299</v>
      </c>
      <c r="G80" s="42">
        <f t="shared" si="1"/>
        <v>179.33333333329938</v>
      </c>
      <c r="H80" s="25" t="s">
        <v>1420</v>
      </c>
      <c r="I80" s="51">
        <f>VLOOKUP(gantt!B80,'Tarefas do projeto'!C:G,5,FALSE)</f>
        <v>0</v>
      </c>
    </row>
    <row r="81" spans="1:9">
      <c r="A81" s="71"/>
      <c r="B81" s="32" t="s">
        <v>416</v>
      </c>
      <c r="C81" s="28" t="s">
        <v>1420</v>
      </c>
      <c r="D81" s="49" t="str">
        <f>VLOOKUP(gantt!B81,'Tarefas do projeto'!B:T,19)</f>
        <v>Média</v>
      </c>
      <c r="E81" s="50">
        <f>VLOOKUP(gantt!B81,'Tarefas do projeto'!C:E,2,FALSE)</f>
        <v>45292.375</v>
      </c>
      <c r="F81" s="50">
        <f>VLOOKUP(gantt!B81,'Tarefas do projeto'!C:E,3,FALSE)</f>
        <v>45292.708333333299</v>
      </c>
      <c r="G81" s="42">
        <f t="shared" si="1"/>
        <v>0.33333333329937886</v>
      </c>
      <c r="H81" s="25" t="s">
        <v>1420</v>
      </c>
      <c r="I81" s="51">
        <f>VLOOKUP(gantt!B81,'Tarefas do projeto'!C:G,5,FALSE)</f>
        <v>0</v>
      </c>
    </row>
    <row r="82" spans="1:9">
      <c r="A82" s="71"/>
      <c r="B82" s="32" t="s">
        <v>420</v>
      </c>
      <c r="C82" s="28" t="s">
        <v>1420</v>
      </c>
      <c r="D82" s="49" t="str">
        <f>VLOOKUP(gantt!B82,'Tarefas do projeto'!B:T,19)</f>
        <v>Média</v>
      </c>
      <c r="E82" s="50">
        <f>VLOOKUP(gantt!B82,'Tarefas do projeto'!C:E,2,FALSE)</f>
        <v>45275.375</v>
      </c>
      <c r="F82" s="50">
        <f>VLOOKUP(gantt!B82,'Tarefas do projeto'!C:E,3,FALSE)</f>
        <v>45289.708333333299</v>
      </c>
      <c r="G82" s="42">
        <f t="shared" si="1"/>
        <v>14.333333333299379</v>
      </c>
      <c r="H82" s="25" t="s">
        <v>1420</v>
      </c>
      <c r="I82" s="51">
        <f>VLOOKUP(gantt!B82,'Tarefas do projeto'!C:G,5,FALSE)</f>
        <v>0</v>
      </c>
    </row>
    <row r="83" spans="1:9">
      <c r="A83" s="71"/>
      <c r="B83" s="32" t="s">
        <v>424</v>
      </c>
      <c r="C83" s="28" t="s">
        <v>1420</v>
      </c>
      <c r="D83" s="49" t="str">
        <f>VLOOKUP(gantt!B83,'Tarefas do projeto'!B:T,19)</f>
        <v>Média</v>
      </c>
      <c r="E83" s="50">
        <f>VLOOKUP(gantt!B83,'Tarefas do projeto'!C:E,2,FALSE)</f>
        <v>45323.375</v>
      </c>
      <c r="F83" s="50">
        <f>VLOOKUP(gantt!B83,'Tarefas do projeto'!C:E,3,FALSE)</f>
        <v>45331.708333333299</v>
      </c>
      <c r="G83" s="42">
        <f t="shared" si="1"/>
        <v>8.3333333332993789</v>
      </c>
      <c r="H83" s="25" t="s">
        <v>1420</v>
      </c>
      <c r="I83" s="51">
        <f>VLOOKUP(gantt!B83,'Tarefas do projeto'!C:G,5,FALSE)</f>
        <v>0</v>
      </c>
    </row>
    <row r="84" spans="1:9">
      <c r="A84" s="71" t="s">
        <v>428</v>
      </c>
      <c r="B84" s="32" t="s">
        <v>431</v>
      </c>
      <c r="C84" s="28" t="s">
        <v>1420</v>
      </c>
      <c r="D84" s="49" t="str">
        <f>VLOOKUP(gantt!B84,'Tarefas do projeto'!B:T,19)</f>
        <v>Média</v>
      </c>
      <c r="E84" s="50">
        <f>VLOOKUP(gantt!B84,'Tarefas do projeto'!C:E,2,FALSE)</f>
        <v>45188.375</v>
      </c>
      <c r="F84" s="50">
        <f>VLOOKUP(gantt!B84,'Tarefas do projeto'!C:E,3,FALSE)</f>
        <v>45191.708333333299</v>
      </c>
      <c r="G84" s="42">
        <f t="shared" si="1"/>
        <v>3.3333333332993789</v>
      </c>
      <c r="H84" s="25" t="s">
        <v>1420</v>
      </c>
      <c r="I84" s="51">
        <f>VLOOKUP(gantt!B84,'Tarefas do projeto'!C:G,5,FALSE)</f>
        <v>1</v>
      </c>
    </row>
    <row r="85" spans="1:9">
      <c r="A85" s="71"/>
      <c r="B85" s="32" t="s">
        <v>435</v>
      </c>
      <c r="C85" s="28" t="s">
        <v>1420</v>
      </c>
      <c r="D85" s="49" t="str">
        <f>VLOOKUP(gantt!B85,'Tarefas do projeto'!B:T,19)</f>
        <v>Média</v>
      </c>
      <c r="E85" s="50">
        <f>VLOOKUP(gantt!B85,'Tarefas do projeto'!C:E,2,FALSE)</f>
        <v>45188.375</v>
      </c>
      <c r="F85" s="50">
        <f>VLOOKUP(gantt!B85,'Tarefas do projeto'!C:E,3,FALSE)</f>
        <v>45188.708333333299</v>
      </c>
      <c r="G85" s="42">
        <f t="shared" si="1"/>
        <v>0.33333333329937886</v>
      </c>
      <c r="H85" s="25" t="s">
        <v>1420</v>
      </c>
      <c r="I85" s="51">
        <f>VLOOKUP(gantt!B85,'Tarefas do projeto'!C:G,5,FALSE)</f>
        <v>1</v>
      </c>
    </row>
    <row r="86" spans="1:9">
      <c r="A86" s="71"/>
      <c r="B86" s="32" t="s">
        <v>437</v>
      </c>
      <c r="C86" s="28" t="s">
        <v>1420</v>
      </c>
      <c r="D86" s="49" t="str">
        <f>VLOOKUP(gantt!B86,'Tarefas do projeto'!B:T,19)</f>
        <v>Média</v>
      </c>
      <c r="E86" s="50">
        <f>VLOOKUP(gantt!B86,'Tarefas do projeto'!C:E,2,FALSE)</f>
        <v>45205.375</v>
      </c>
      <c r="F86" s="50">
        <f>VLOOKUP(gantt!B86,'Tarefas do projeto'!C:E,3,FALSE)</f>
        <v>45222.708333333299</v>
      </c>
      <c r="G86" s="42">
        <f t="shared" si="1"/>
        <v>17.333333333299379</v>
      </c>
      <c r="H86" s="25" t="s">
        <v>1420</v>
      </c>
      <c r="I86" s="51">
        <f>VLOOKUP(gantt!B86,'Tarefas do projeto'!C:G,5,FALSE)</f>
        <v>1</v>
      </c>
    </row>
    <row r="87" spans="1:9">
      <c r="A87" s="71"/>
      <c r="B87" s="32" t="s">
        <v>439</v>
      </c>
      <c r="C87" s="28" t="s">
        <v>1420</v>
      </c>
      <c r="D87" s="49" t="str">
        <f>VLOOKUP(gantt!B87,'Tarefas do projeto'!B:T,19)</f>
        <v>Média</v>
      </c>
      <c r="E87" s="50">
        <f>VLOOKUP(gantt!B87,'Tarefas do projeto'!C:E,2,FALSE)</f>
        <v>45139.375</v>
      </c>
      <c r="F87" s="50">
        <f>VLOOKUP(gantt!B87,'Tarefas do projeto'!C:E,3,FALSE)</f>
        <v>45152.708333333299</v>
      </c>
      <c r="G87" s="42">
        <f t="shared" si="1"/>
        <v>13.333333333299379</v>
      </c>
      <c r="H87" s="25" t="s">
        <v>1420</v>
      </c>
      <c r="I87" s="51">
        <f>VLOOKUP(gantt!B87,'Tarefas do projeto'!C:G,5,FALSE)</f>
        <v>1</v>
      </c>
    </row>
    <row r="88" spans="1:9">
      <c r="A88" s="72" t="s">
        <v>441</v>
      </c>
      <c r="B88" s="32" t="s">
        <v>445</v>
      </c>
      <c r="C88" s="28" t="s">
        <v>1420</v>
      </c>
      <c r="D88" s="49" t="str">
        <f>VLOOKUP(gantt!B88,'Tarefas do projeto'!B:T,19)</f>
        <v>Média</v>
      </c>
      <c r="E88" s="50">
        <f>VLOOKUP(gantt!B88,'Tarefas do projeto'!C:E,2,FALSE)</f>
        <v>45244.375</v>
      </c>
      <c r="F88" s="50">
        <f>VLOOKUP(gantt!B88,'Tarefas do projeto'!C:E,3,FALSE)</f>
        <v>45322.708333333299</v>
      </c>
      <c r="G88" s="42">
        <f t="shared" si="1"/>
        <v>78.333333333299379</v>
      </c>
      <c r="H88" s="25" t="s">
        <v>1420</v>
      </c>
      <c r="I88" s="51">
        <f>VLOOKUP(gantt!B88,'Tarefas do projeto'!C:G,5,FALSE)</f>
        <v>0</v>
      </c>
    </row>
    <row r="89" spans="1:9">
      <c r="A89" s="73"/>
      <c r="B89" s="72" t="s">
        <v>448</v>
      </c>
      <c r="C89" s="28" t="s">
        <v>451</v>
      </c>
      <c r="D89" s="54" t="str">
        <f>VLOOKUP(gantt!C89,'Tarefas do projeto'!C:T,18)</f>
        <v>Média</v>
      </c>
      <c r="E89" s="53" t="str">
        <f>VLOOKUP(gantt!C89,'Tarefas do projeto'!C:E,2,FALSE)</f>
        <v/>
      </c>
      <c r="F89" s="53" t="str">
        <f>VLOOKUP(gantt!C89,'Tarefas do projeto'!C:E,3,FALSE)</f>
        <v/>
      </c>
      <c r="G89" s="42"/>
      <c r="H89" s="25" t="s">
        <v>1420</v>
      </c>
      <c r="I89" s="51">
        <f>VLOOKUP(gantt!C89,'Tarefas do projeto'!C:G,5,FALSE)</f>
        <v>0</v>
      </c>
    </row>
    <row r="90" spans="1:9">
      <c r="A90" s="73"/>
      <c r="B90" s="73"/>
      <c r="C90" s="28" t="s">
        <v>459</v>
      </c>
      <c r="D90" s="49" t="str">
        <f>VLOOKUP(gantt!C90,'Tarefas do projeto'!C:T,18)</f>
        <v>Média</v>
      </c>
      <c r="E90" s="53" t="str">
        <f>VLOOKUP(gantt!C90,'Tarefas do projeto'!C:E,2,FALSE)</f>
        <v/>
      </c>
      <c r="F90" s="53" t="str">
        <f>VLOOKUP(gantt!C90,'Tarefas do projeto'!C:E,3,FALSE)</f>
        <v/>
      </c>
      <c r="G90" s="42"/>
      <c r="H90" s="25" t="s">
        <v>1420</v>
      </c>
      <c r="I90" s="51">
        <f>VLOOKUP(gantt!C90,'Tarefas do projeto'!C:G,5,FALSE)</f>
        <v>0</v>
      </c>
    </row>
    <row r="91" spans="1:9">
      <c r="A91" s="74"/>
      <c r="B91" s="74"/>
      <c r="C91" s="28" t="s">
        <v>468</v>
      </c>
      <c r="D91" s="49" t="str">
        <f>VLOOKUP(gantt!C91,'Tarefas do projeto'!C:T,18)</f>
        <v>Média</v>
      </c>
      <c r="E91" s="53" t="str">
        <f>VLOOKUP(gantt!C91,'Tarefas do projeto'!C:E,2,FALSE)</f>
        <v/>
      </c>
      <c r="F91" s="53" t="str">
        <f>VLOOKUP(gantt!C91,'Tarefas do projeto'!C:E,3,FALSE)</f>
        <v/>
      </c>
      <c r="G91" s="42"/>
      <c r="H91" s="25" t="s">
        <v>1420</v>
      </c>
      <c r="I91" s="51">
        <f>VLOOKUP(gantt!C91,'Tarefas do projeto'!C:G,5,FALSE)</f>
        <v>0</v>
      </c>
    </row>
    <row r="92" spans="1:9">
      <c r="A92" s="71" t="s">
        <v>474</v>
      </c>
      <c r="B92" s="71" t="s">
        <v>478</v>
      </c>
      <c r="C92" s="28" t="s">
        <v>480</v>
      </c>
      <c r="D92" s="49" t="str">
        <f>VLOOKUP(gantt!C92,'Tarefas do projeto'!C:T,18)</f>
        <v>Média</v>
      </c>
      <c r="E92" s="53" t="str">
        <f>VLOOKUP(gantt!C92,'Tarefas do projeto'!C:E,2,FALSE)</f>
        <v/>
      </c>
      <c r="F92" s="53" t="str">
        <f>VLOOKUP(gantt!C92,'Tarefas do projeto'!C:E,3,FALSE)</f>
        <v/>
      </c>
      <c r="G92" s="42"/>
      <c r="H92" s="25" t="s">
        <v>1420</v>
      </c>
      <c r="I92" s="51">
        <f>VLOOKUP(gantt!C92,'Tarefas do projeto'!C:G,5,FALSE)</f>
        <v>0</v>
      </c>
    </row>
    <row r="93" spans="1:9">
      <c r="A93" s="71"/>
      <c r="B93" s="71"/>
      <c r="C93" s="28" t="s">
        <v>483</v>
      </c>
      <c r="D93" s="49" t="str">
        <f>VLOOKUP(gantt!C93,'Tarefas do projeto'!C:T,18)</f>
        <v>Média</v>
      </c>
      <c r="E93" s="53" t="str">
        <f>VLOOKUP(gantt!C93,'Tarefas do projeto'!C:E,2,FALSE)</f>
        <v/>
      </c>
      <c r="F93" s="53" t="str">
        <f>VLOOKUP(gantt!C93,'Tarefas do projeto'!C:E,3,FALSE)</f>
        <v/>
      </c>
      <c r="G93" s="42"/>
      <c r="H93" s="25" t="s">
        <v>1420</v>
      </c>
      <c r="I93" s="51">
        <f>VLOOKUP(gantt!C93,'Tarefas do projeto'!C:G,5,FALSE)</f>
        <v>0</v>
      </c>
    </row>
    <row r="94" spans="1:9">
      <c r="A94" s="71"/>
      <c r="B94" s="32" t="s">
        <v>485</v>
      </c>
      <c r="C94" s="28" t="s">
        <v>1420</v>
      </c>
      <c r="D94" s="49" t="str">
        <f>VLOOKUP(gantt!B94,'Tarefas do projeto'!B:T,19)</f>
        <v>Média</v>
      </c>
      <c r="E94" s="50" t="str">
        <f>VLOOKUP(gantt!B94,'Tarefas do projeto'!C:E,2,FALSE)</f>
        <v/>
      </c>
      <c r="F94" s="50" t="str">
        <f>VLOOKUP(gantt!B94,'Tarefas do projeto'!C:E,3,FALSE)</f>
        <v/>
      </c>
      <c r="G94" s="42"/>
      <c r="H94" s="25" t="s">
        <v>1420</v>
      </c>
      <c r="I94" s="51">
        <f>VLOOKUP(gantt!B94,'Tarefas do projeto'!C:G,5,FALSE)</f>
        <v>0</v>
      </c>
    </row>
    <row r="95" spans="1:9">
      <c r="A95" s="71"/>
      <c r="B95" s="32" t="s">
        <v>487</v>
      </c>
      <c r="C95" s="28" t="s">
        <v>1420</v>
      </c>
      <c r="D95" s="49" t="str">
        <f>VLOOKUP(gantt!B95,'Tarefas do projeto'!B:T,19)</f>
        <v>Média</v>
      </c>
      <c r="E95" s="50" t="str">
        <f>VLOOKUP(gantt!B95,'Tarefas do projeto'!C:E,2,FALSE)</f>
        <v/>
      </c>
      <c r="F95" s="50" t="str">
        <f>VLOOKUP(gantt!B95,'Tarefas do projeto'!C:E,3,FALSE)</f>
        <v/>
      </c>
      <c r="G95" s="42"/>
      <c r="H95" s="25" t="s">
        <v>1420</v>
      </c>
      <c r="I95" s="51">
        <f>VLOOKUP(gantt!B95,'Tarefas do projeto'!C:G,5,FALSE)</f>
        <v>0</v>
      </c>
    </row>
    <row r="96" spans="1:9">
      <c r="A96" s="71"/>
      <c r="B96" s="32" t="s">
        <v>490</v>
      </c>
      <c r="C96" s="28" t="s">
        <v>1420</v>
      </c>
      <c r="D96" s="49" t="str">
        <f>VLOOKUP(gantt!B96,'Tarefas do projeto'!B:T,19)</f>
        <v>Média</v>
      </c>
      <c r="E96" s="50" t="str">
        <f>VLOOKUP(gantt!B96,'Tarefas do projeto'!C:E,2,FALSE)</f>
        <v/>
      </c>
      <c r="F96" s="50" t="str">
        <f>VLOOKUP(gantt!B96,'Tarefas do projeto'!C:E,3,FALSE)</f>
        <v/>
      </c>
      <c r="G96" s="42"/>
      <c r="H96" s="25" t="s">
        <v>1420</v>
      </c>
      <c r="I96" s="51">
        <f>VLOOKUP(gantt!B96,'Tarefas do projeto'!C:G,5,FALSE)</f>
        <v>0</v>
      </c>
    </row>
    <row r="97" spans="1:9">
      <c r="A97" s="71"/>
      <c r="B97" s="32" t="s">
        <v>493</v>
      </c>
      <c r="C97" s="28" t="s">
        <v>1420</v>
      </c>
      <c r="D97" s="49" t="str">
        <f>VLOOKUP(gantt!B97,'Tarefas do projeto'!B:T,19)</f>
        <v>Média</v>
      </c>
      <c r="E97" s="55">
        <f>VLOOKUP(gantt!B97,'Tarefas do projeto'!C:E,2,FALSE)</f>
        <v>45244.375</v>
      </c>
      <c r="F97" s="55">
        <f>VLOOKUP(gantt!B97,'Tarefas do projeto'!C:E,3,FALSE)</f>
        <v>45453.708333333299</v>
      </c>
      <c r="G97" s="42">
        <f t="shared" si="1"/>
        <v>209.33333333329938</v>
      </c>
      <c r="H97" s="25" t="s">
        <v>1420</v>
      </c>
      <c r="I97" s="51">
        <f>VLOOKUP(gantt!B97,'Tarefas do projeto'!C:G,5,FALSE)</f>
        <v>0</v>
      </c>
    </row>
    <row r="98" spans="1:9">
      <c r="A98" s="71"/>
      <c r="B98" s="32" t="s">
        <v>497</v>
      </c>
      <c r="C98" s="28" t="s">
        <v>1420</v>
      </c>
      <c r="D98" s="49" t="str">
        <f>VLOOKUP(gantt!B98,'Tarefas do projeto'!B:T,19)</f>
        <v>Média</v>
      </c>
      <c r="E98" s="55" t="str">
        <f>VLOOKUP(gantt!B98,'Tarefas do projeto'!C:E,2,FALSE)</f>
        <v/>
      </c>
      <c r="F98" s="55" t="str">
        <f>VLOOKUP(gantt!B98,'Tarefas do projeto'!C:E,3,FALSE)</f>
        <v/>
      </c>
      <c r="G98" s="42"/>
      <c r="H98" s="25" t="s">
        <v>1420</v>
      </c>
      <c r="I98" s="51">
        <f>VLOOKUP(gantt!B98,'Tarefas do projeto'!C:G,5,FALSE)</f>
        <v>0</v>
      </c>
    </row>
    <row r="99" spans="1:9">
      <c r="A99" s="71"/>
      <c r="B99" s="32" t="s">
        <v>499</v>
      </c>
      <c r="C99" s="28" t="s">
        <v>1420</v>
      </c>
      <c r="D99" s="49" t="str">
        <f>VLOOKUP(gantt!B99,'Tarefas do projeto'!B:T,19)</f>
        <v>Média</v>
      </c>
      <c r="E99" s="50">
        <f>VLOOKUP(gantt!B99,'Tarefas do projeto'!C:E,2,FALSE)</f>
        <v>45244.375</v>
      </c>
      <c r="F99" s="50">
        <f>VLOOKUP(gantt!B99,'Tarefas do projeto'!C:E,3,FALSE)</f>
        <v>45453.708333333299</v>
      </c>
      <c r="G99" s="42">
        <f t="shared" si="1"/>
        <v>209.33333333329938</v>
      </c>
      <c r="H99" s="25" t="s">
        <v>1420</v>
      </c>
      <c r="I99" s="51">
        <f>VLOOKUP(gantt!B99,'Tarefas do projeto'!C:G,5,FALSE)</f>
        <v>0</v>
      </c>
    </row>
    <row r="100" spans="1:9">
      <c r="A100" s="71"/>
      <c r="B100" s="32" t="s">
        <v>501</v>
      </c>
      <c r="C100" s="28" t="s">
        <v>1420</v>
      </c>
      <c r="D100" s="49" t="str">
        <f>VLOOKUP(gantt!B100,'Tarefas do projeto'!B:T,19)</f>
        <v>Média</v>
      </c>
      <c r="E100" s="50">
        <f>VLOOKUP(gantt!B100,'Tarefas do projeto'!C:E,2,FALSE)</f>
        <v>45244.375</v>
      </c>
      <c r="F100" s="50">
        <f>VLOOKUP(gantt!B100,'Tarefas do projeto'!C:E,3,FALSE)</f>
        <v>45394.708333333299</v>
      </c>
      <c r="G100" s="42">
        <f t="shared" si="1"/>
        <v>150.33333333329938</v>
      </c>
      <c r="H100" s="25" t="s">
        <v>1420</v>
      </c>
      <c r="I100" s="51">
        <f>VLOOKUP(gantt!B100,'Tarefas do projeto'!C:G,5,FALSE)</f>
        <v>0</v>
      </c>
    </row>
    <row r="101" spans="1:9">
      <c r="A101" s="71"/>
      <c r="B101" s="71" t="s">
        <v>504</v>
      </c>
      <c r="C101" s="28" t="s">
        <v>507</v>
      </c>
      <c r="D101" s="49" t="str">
        <f>VLOOKUP(gantt!C101,'Tarefas do projeto'!C:T,18)</f>
        <v>Média</v>
      </c>
      <c r="E101" s="53">
        <f>VLOOKUP(gantt!C101,'Tarefas do projeto'!C:E,2,FALSE)</f>
        <v>45244.375</v>
      </c>
      <c r="F101" s="53">
        <f>VLOOKUP(gantt!C101,'Tarefas do projeto'!C:E,3,FALSE)</f>
        <v>45453.708333333299</v>
      </c>
      <c r="G101" s="42">
        <f t="shared" si="1"/>
        <v>209.33333333329938</v>
      </c>
      <c r="H101" s="25" t="s">
        <v>1420</v>
      </c>
      <c r="I101" s="51">
        <f>VLOOKUP(gantt!C101,'Tarefas do projeto'!C:G,5,FALSE)</f>
        <v>0</v>
      </c>
    </row>
    <row r="102" spans="1:9">
      <c r="A102" s="71"/>
      <c r="B102" s="71"/>
      <c r="C102" s="28" t="s">
        <v>509</v>
      </c>
      <c r="D102" s="49" t="str">
        <f>VLOOKUP(gantt!C102,'Tarefas do projeto'!C:T,18)</f>
        <v>Média</v>
      </c>
      <c r="E102" s="53">
        <f>VLOOKUP(gantt!C102,'Tarefas do projeto'!C:E,2,FALSE)</f>
        <v>45244.375</v>
      </c>
      <c r="F102" s="53">
        <f>VLOOKUP(gantt!C102,'Tarefas do projeto'!C:E,3,FALSE)</f>
        <v>45453.708333333299</v>
      </c>
      <c r="G102" s="42">
        <f t="shared" si="1"/>
        <v>209.33333333329938</v>
      </c>
      <c r="H102" s="25" t="s">
        <v>1420</v>
      </c>
      <c r="I102" s="51">
        <f>VLOOKUP(gantt!C102,'Tarefas do projeto'!C:G,5,FALSE)</f>
        <v>0</v>
      </c>
    </row>
    <row r="103" spans="1:9">
      <c r="A103" s="71"/>
      <c r="B103" s="32" t="s">
        <v>511</v>
      </c>
      <c r="C103" s="28" t="s">
        <v>1420</v>
      </c>
      <c r="D103" s="49" t="str">
        <f>VLOOKUP(gantt!B103,'Tarefas do projeto'!B:T,19)</f>
        <v>Média</v>
      </c>
      <c r="E103" s="55">
        <f>VLOOKUP(gantt!B103,'Tarefas do projeto'!C:E,2,FALSE)</f>
        <v>45244.375</v>
      </c>
      <c r="F103" s="55">
        <f>VLOOKUP(gantt!B103,'Tarefas do projeto'!C:E,3,FALSE)</f>
        <v>45393.708333333299</v>
      </c>
      <c r="G103" s="42">
        <f t="shared" si="1"/>
        <v>149.33333333329938</v>
      </c>
      <c r="H103" s="25" t="s">
        <v>1420</v>
      </c>
      <c r="I103" s="51">
        <f>VLOOKUP(gantt!B103,'Tarefas do projeto'!C:G,5,FALSE)</f>
        <v>0</v>
      </c>
    </row>
    <row r="104" spans="1:9">
      <c r="A104" s="71"/>
      <c r="B104" s="32" t="s">
        <v>514</v>
      </c>
      <c r="C104" s="28" t="s">
        <v>1420</v>
      </c>
      <c r="D104" s="49" t="str">
        <f>VLOOKUP(gantt!B104,'Tarefas do projeto'!B:T,19)</f>
        <v>Média</v>
      </c>
      <c r="E104" s="55">
        <f>VLOOKUP(gantt!B104,'Tarefas do projeto'!C:E,2,FALSE)</f>
        <v>45244.375</v>
      </c>
      <c r="F104" s="55">
        <f>VLOOKUP(gantt!B104,'Tarefas do projeto'!C:E,3,FALSE)</f>
        <v>45393.708333333299</v>
      </c>
      <c r="G104" s="42">
        <f t="shared" si="1"/>
        <v>149.33333333329938</v>
      </c>
      <c r="H104" s="25" t="s">
        <v>1420</v>
      </c>
      <c r="I104" s="51">
        <f>VLOOKUP(gantt!B104,'Tarefas do projeto'!C:G,5,FALSE)</f>
        <v>0</v>
      </c>
    </row>
    <row r="105" spans="1:9">
      <c r="A105" s="71"/>
      <c r="B105" s="32" t="s">
        <v>516</v>
      </c>
      <c r="C105" s="28" t="s">
        <v>1420</v>
      </c>
      <c r="D105" s="49" t="str">
        <f>VLOOKUP(gantt!B105,'Tarefas do projeto'!B:T,19)</f>
        <v>Média</v>
      </c>
      <c r="E105" s="55">
        <f>VLOOKUP(gantt!B105,'Tarefas do projeto'!C:E,2,FALSE)</f>
        <v>45244.375</v>
      </c>
      <c r="F105" s="55">
        <f>VLOOKUP(gantt!B105,'Tarefas do projeto'!C:E,3,FALSE)</f>
        <v>45453.708333333299</v>
      </c>
      <c r="G105" s="42">
        <f t="shared" si="1"/>
        <v>209.33333333329938</v>
      </c>
      <c r="H105" s="25" t="s">
        <v>1420</v>
      </c>
      <c r="I105" s="51">
        <f>VLOOKUP(gantt!B105,'Tarefas do projeto'!C:G,5,FALSE)</f>
        <v>0</v>
      </c>
    </row>
    <row r="106" spans="1:9">
      <c r="A106" s="71"/>
      <c r="B106" s="32" t="s">
        <v>518</v>
      </c>
      <c r="C106" s="28" t="s">
        <v>1420</v>
      </c>
      <c r="D106" s="49" t="str">
        <f>VLOOKUP(gantt!B106,'Tarefas do projeto'!B:T,19)</f>
        <v>Média</v>
      </c>
      <c r="E106" s="55">
        <f>VLOOKUP(gantt!B106,'Tarefas do projeto'!C:E,2,FALSE)</f>
        <v>45244.375</v>
      </c>
      <c r="F106" s="55">
        <f>VLOOKUP(gantt!B106,'Tarefas do projeto'!C:E,3,FALSE)</f>
        <v>45485.708333333299</v>
      </c>
      <c r="G106" s="42">
        <f t="shared" si="1"/>
        <v>241.33333333329938</v>
      </c>
      <c r="H106" s="25" t="s">
        <v>1420</v>
      </c>
      <c r="I106" s="51">
        <f>VLOOKUP(gantt!B106,'Tarefas do projeto'!C:G,5,FALSE)</f>
        <v>0</v>
      </c>
    </row>
    <row r="107" spans="1:9">
      <c r="A107" s="70" t="s">
        <v>526</v>
      </c>
      <c r="B107" s="26" t="s">
        <v>532</v>
      </c>
      <c r="C107" s="31" t="s">
        <v>1420</v>
      </c>
      <c r="D107" s="44" t="str">
        <f>VLOOKUP(gantt!B107,'Tarefas do projeto'!B:T,19)</f>
        <v>Média</v>
      </c>
      <c r="E107" s="56">
        <f>VLOOKUP(gantt!B107,'Tarefas do projeto'!C:E,2,FALSE)</f>
        <v>45139.375</v>
      </c>
      <c r="F107" s="56">
        <f>VLOOKUP(gantt!B107,'Tarefas do projeto'!C:E,3,FALSE)</f>
        <v>45260.708333333299</v>
      </c>
      <c r="G107" s="41">
        <f t="shared" si="1"/>
        <v>121.33333333329938</v>
      </c>
      <c r="H107" s="52" t="s">
        <v>1420</v>
      </c>
      <c r="I107" s="46">
        <f>VLOOKUP(gantt!B107,'Tarefas do projeto'!C:G,5,FALSE)</f>
        <v>1</v>
      </c>
    </row>
    <row r="108" spans="1:9">
      <c r="A108" s="70"/>
      <c r="B108" s="26" t="s">
        <v>535</v>
      </c>
      <c r="C108" s="31" t="s">
        <v>1420</v>
      </c>
      <c r="D108" s="44" t="str">
        <f>VLOOKUP(gantt!B108,'Tarefas do projeto'!B:T,19)</f>
        <v>Média</v>
      </c>
      <c r="E108" s="56">
        <f>VLOOKUP(gantt!B108,'Tarefas do projeto'!C:E,2,FALSE)</f>
        <v>45139.375</v>
      </c>
      <c r="F108" s="56">
        <f>VLOOKUP(gantt!B108,'Tarefas do projeto'!C:E,3,FALSE)</f>
        <v>45260.708333333299</v>
      </c>
      <c r="G108" s="41">
        <f t="shared" si="1"/>
        <v>121.33333333329938</v>
      </c>
      <c r="H108" s="52" t="s">
        <v>1420</v>
      </c>
      <c r="I108" s="46">
        <f>VLOOKUP(gantt!B108,'Tarefas do projeto'!C:G,5,FALSE)</f>
        <v>0.5</v>
      </c>
    </row>
    <row r="109" spans="1:9">
      <c r="A109" s="70"/>
      <c r="B109" s="26" t="s">
        <v>537</v>
      </c>
      <c r="C109" s="31" t="s">
        <v>1420</v>
      </c>
      <c r="D109" s="44" t="str">
        <f>VLOOKUP(gantt!B109,'Tarefas do projeto'!B:T,19)</f>
        <v>Média</v>
      </c>
      <c r="E109" s="56">
        <f>VLOOKUP(gantt!B109,'Tarefas do projeto'!C:E,2,FALSE)</f>
        <v>45139.375</v>
      </c>
      <c r="F109" s="56">
        <f>VLOOKUP(gantt!B109,'Tarefas do projeto'!C:E,3,FALSE)</f>
        <v>45260.708333333299</v>
      </c>
      <c r="G109" s="41">
        <f t="shared" si="1"/>
        <v>121.33333333329938</v>
      </c>
      <c r="H109" s="52" t="s">
        <v>1420</v>
      </c>
      <c r="I109" s="46">
        <f>VLOOKUP(gantt!B109,'Tarefas do projeto'!C:G,5,FALSE)</f>
        <v>0.5</v>
      </c>
    </row>
    <row r="110" spans="1:9">
      <c r="A110" s="70"/>
      <c r="B110" s="26" t="s">
        <v>539</v>
      </c>
      <c r="C110" s="31" t="s">
        <v>1420</v>
      </c>
      <c r="D110" s="44" t="str">
        <f>VLOOKUP(gantt!B110,'Tarefas do projeto'!B:T,19)</f>
        <v>Média</v>
      </c>
      <c r="E110" s="56">
        <f>VLOOKUP(gantt!B110,'Tarefas do projeto'!C:E,2,FALSE)</f>
        <v>45279.375</v>
      </c>
      <c r="F110" s="56">
        <f>VLOOKUP(gantt!B110,'Tarefas do projeto'!C:E,3,FALSE)</f>
        <v>45289.708333333299</v>
      </c>
      <c r="G110" s="41">
        <f t="shared" si="1"/>
        <v>10.333333333299379</v>
      </c>
      <c r="H110" s="52" t="s">
        <v>1420</v>
      </c>
      <c r="I110" s="46">
        <f>VLOOKUP(gantt!B110,'Tarefas do projeto'!C:G,5,FALSE)</f>
        <v>0.5</v>
      </c>
    </row>
    <row r="111" spans="1:9">
      <c r="A111" s="70" t="s">
        <v>545</v>
      </c>
      <c r="B111" s="70" t="s">
        <v>551</v>
      </c>
      <c r="C111" s="31" t="s">
        <v>553</v>
      </c>
      <c r="D111" s="44" t="str">
        <f>VLOOKUP(gantt!C111,'Tarefas do projeto'!C:T,18)</f>
        <v>Média</v>
      </c>
      <c r="E111" s="45">
        <f>VLOOKUP(gantt!C111,'Tarefas do projeto'!C:E,2,FALSE)</f>
        <v>45139.375</v>
      </c>
      <c r="F111" s="45">
        <f>VLOOKUP(gantt!C111,'Tarefas do projeto'!C:E,3,FALSE)</f>
        <v>45139.708333333299</v>
      </c>
      <c r="G111" s="41">
        <f t="shared" si="1"/>
        <v>0.33333333329937886</v>
      </c>
      <c r="H111" s="52" t="s">
        <v>1420</v>
      </c>
      <c r="I111" s="46">
        <f>VLOOKUP(gantt!C111,'Tarefas do projeto'!C:G,5,FALSE)</f>
        <v>1</v>
      </c>
    </row>
    <row r="112" spans="1:9">
      <c r="A112" s="70"/>
      <c r="B112" s="70"/>
      <c r="C112" s="31" t="s">
        <v>555</v>
      </c>
      <c r="D112" s="44" t="str">
        <f>VLOOKUP(gantt!C112,'Tarefas do projeto'!C:T,18)</f>
        <v>Média</v>
      </c>
      <c r="E112" s="45">
        <f>VLOOKUP(gantt!C112,'Tarefas do projeto'!C:E,2,FALSE)</f>
        <v>45139.375</v>
      </c>
      <c r="F112" s="45">
        <f>VLOOKUP(gantt!C112,'Tarefas do projeto'!C:E,3,FALSE)</f>
        <v>45139.708333333299</v>
      </c>
      <c r="G112" s="41">
        <f t="shared" si="1"/>
        <v>0.33333333329937886</v>
      </c>
      <c r="H112" s="52" t="s">
        <v>1420</v>
      </c>
      <c r="I112" s="46">
        <f>VLOOKUP(gantt!C112,'Tarefas do projeto'!C:G,5,FALSE)</f>
        <v>1</v>
      </c>
    </row>
    <row r="113" spans="1:9">
      <c r="A113" s="70"/>
      <c r="B113" s="70"/>
      <c r="C113" s="31" t="s">
        <v>557</v>
      </c>
      <c r="D113" s="44" t="str">
        <f>VLOOKUP(gantt!C113,'Tarefas do projeto'!C:T,18)</f>
        <v>Média</v>
      </c>
      <c r="E113" s="45">
        <f>VLOOKUP(gantt!C113,'Tarefas do projeto'!C:E,2,FALSE)</f>
        <v>45139.375</v>
      </c>
      <c r="F113" s="45">
        <f>VLOOKUP(gantt!C113,'Tarefas do projeto'!C:E,3,FALSE)</f>
        <v>45139.708333333299</v>
      </c>
      <c r="G113" s="41">
        <f t="shared" si="1"/>
        <v>0.33333333329937886</v>
      </c>
      <c r="H113" s="52" t="s">
        <v>1420</v>
      </c>
      <c r="I113" s="46">
        <f>VLOOKUP(gantt!C113,'Tarefas do projeto'!C:G,5,FALSE)</f>
        <v>1</v>
      </c>
    </row>
    <row r="114" spans="1:9">
      <c r="A114" s="70"/>
      <c r="B114" s="70" t="s">
        <v>559</v>
      </c>
      <c r="C114" s="31" t="s">
        <v>553</v>
      </c>
      <c r="D114" s="44" t="str">
        <f>VLOOKUP(gantt!C114,'Tarefas do projeto'!C:T,18)</f>
        <v>Média</v>
      </c>
      <c r="E114" s="45">
        <f>VLOOKUP(gantt!C114,'Tarefas do projeto'!C:E,2,FALSE)</f>
        <v>45139.375</v>
      </c>
      <c r="F114" s="45">
        <f>VLOOKUP(gantt!C114,'Tarefas do projeto'!C:E,3,FALSE)</f>
        <v>45139.708333333299</v>
      </c>
      <c r="G114" s="41">
        <f t="shared" si="1"/>
        <v>0.33333333329937886</v>
      </c>
      <c r="H114" s="52" t="s">
        <v>1420</v>
      </c>
      <c r="I114" s="46">
        <f>VLOOKUP(gantt!C114,'Tarefas do projeto'!C:G,5,FALSE)</f>
        <v>1</v>
      </c>
    </row>
    <row r="115" spans="1:9">
      <c r="A115" s="70"/>
      <c r="B115" s="70"/>
      <c r="C115" s="31" t="s">
        <v>555</v>
      </c>
      <c r="D115" s="44" t="str">
        <f>VLOOKUP(gantt!C115,'Tarefas do projeto'!C:T,18)</f>
        <v>Média</v>
      </c>
      <c r="E115" s="45">
        <f>VLOOKUP(gantt!C115,'Tarefas do projeto'!C:E,2,FALSE)</f>
        <v>45139.375</v>
      </c>
      <c r="F115" s="45">
        <f>VLOOKUP(gantt!C115,'Tarefas do projeto'!C:E,3,FALSE)</f>
        <v>45139.708333333299</v>
      </c>
      <c r="G115" s="41">
        <f t="shared" si="1"/>
        <v>0.33333333329937886</v>
      </c>
      <c r="H115" s="52" t="s">
        <v>1420</v>
      </c>
      <c r="I115" s="46">
        <f>VLOOKUP(gantt!C115,'Tarefas do projeto'!C:G,5,FALSE)</f>
        <v>1</v>
      </c>
    </row>
    <row r="116" spans="1:9">
      <c r="A116" s="70"/>
      <c r="B116" s="70"/>
      <c r="C116" s="31" t="s">
        <v>557</v>
      </c>
      <c r="D116" s="44" t="str">
        <f>VLOOKUP(gantt!C116,'Tarefas do projeto'!C:T,18)</f>
        <v>Média</v>
      </c>
      <c r="E116" s="45">
        <f>VLOOKUP(gantt!C116,'Tarefas do projeto'!C:E,2,FALSE)</f>
        <v>45139.375</v>
      </c>
      <c r="F116" s="45">
        <f>VLOOKUP(gantt!C116,'Tarefas do projeto'!C:E,3,FALSE)</f>
        <v>45139.708333333299</v>
      </c>
      <c r="G116" s="41">
        <f t="shared" si="1"/>
        <v>0.33333333329937886</v>
      </c>
      <c r="H116" s="52" t="s">
        <v>1420</v>
      </c>
      <c r="I116" s="46">
        <f>VLOOKUP(gantt!C116,'Tarefas do projeto'!C:G,5,FALSE)</f>
        <v>1</v>
      </c>
    </row>
    <row r="117" spans="1:9">
      <c r="A117" s="70"/>
      <c r="B117" s="70" t="s">
        <v>564</v>
      </c>
      <c r="C117" s="31" t="s">
        <v>553</v>
      </c>
      <c r="D117" s="44" t="str">
        <f>VLOOKUP(gantt!C117,'Tarefas do projeto'!C:T,18)</f>
        <v>Média</v>
      </c>
      <c r="E117" s="45">
        <f>VLOOKUP(gantt!C117,'Tarefas do projeto'!C:E,2,FALSE)</f>
        <v>45139.375</v>
      </c>
      <c r="F117" s="45">
        <f>VLOOKUP(gantt!C117,'Tarefas do projeto'!C:E,3,FALSE)</f>
        <v>45139.708333333299</v>
      </c>
      <c r="G117" s="41">
        <f t="shared" si="1"/>
        <v>0.33333333329937886</v>
      </c>
      <c r="H117" s="52" t="s">
        <v>1420</v>
      </c>
      <c r="I117" s="46">
        <f>VLOOKUP(gantt!C117,'Tarefas do projeto'!C:G,5,FALSE)</f>
        <v>1</v>
      </c>
    </row>
    <row r="118" spans="1:9">
      <c r="A118" s="70"/>
      <c r="B118" s="70"/>
      <c r="C118" s="31" t="s">
        <v>555</v>
      </c>
      <c r="D118" s="44" t="str">
        <f>VLOOKUP(gantt!C118,'Tarefas do projeto'!C:T,18)</f>
        <v>Média</v>
      </c>
      <c r="E118" s="45">
        <f>VLOOKUP(gantt!C118,'Tarefas do projeto'!C:E,2,FALSE)</f>
        <v>45139.375</v>
      </c>
      <c r="F118" s="45">
        <f>VLOOKUP(gantt!C118,'Tarefas do projeto'!C:E,3,FALSE)</f>
        <v>45139.708333333299</v>
      </c>
      <c r="G118" s="41">
        <f t="shared" si="1"/>
        <v>0.33333333329937886</v>
      </c>
      <c r="H118" s="52" t="s">
        <v>1420</v>
      </c>
      <c r="I118" s="46">
        <f>VLOOKUP(gantt!C118,'Tarefas do projeto'!C:G,5,FALSE)</f>
        <v>1</v>
      </c>
    </row>
    <row r="119" spans="1:9">
      <c r="A119" s="70"/>
      <c r="B119" s="70"/>
      <c r="C119" s="31" t="s">
        <v>557</v>
      </c>
      <c r="D119" s="44" t="str">
        <f>VLOOKUP(gantt!C119,'Tarefas do projeto'!C:T,18)</f>
        <v>Média</v>
      </c>
      <c r="E119" s="45">
        <f>VLOOKUP(gantt!C119,'Tarefas do projeto'!C:E,2,FALSE)</f>
        <v>45139.375</v>
      </c>
      <c r="F119" s="45">
        <f>VLOOKUP(gantt!C119,'Tarefas do projeto'!C:E,3,FALSE)</f>
        <v>45139.708333333299</v>
      </c>
      <c r="G119" s="41">
        <f t="shared" si="1"/>
        <v>0.33333333329937886</v>
      </c>
      <c r="H119" s="52" t="s">
        <v>1420</v>
      </c>
      <c r="I119" s="46">
        <f>VLOOKUP(gantt!C119,'Tarefas do projeto'!C:G,5,FALSE)</f>
        <v>1</v>
      </c>
    </row>
    <row r="120" spans="1:9">
      <c r="A120" s="70"/>
      <c r="B120" s="70" t="s">
        <v>569</v>
      </c>
      <c r="C120" s="31" t="s">
        <v>553</v>
      </c>
      <c r="D120" s="44" t="str">
        <f>VLOOKUP(gantt!C120,'Tarefas do projeto'!C:T,18)</f>
        <v>Média</v>
      </c>
      <c r="E120" s="45">
        <f>VLOOKUP(gantt!C120,'Tarefas do projeto'!C:E,2,FALSE)</f>
        <v>45139.375</v>
      </c>
      <c r="F120" s="45">
        <f>VLOOKUP(gantt!C120,'Tarefas do projeto'!C:E,3,FALSE)</f>
        <v>45139.708333333299</v>
      </c>
      <c r="G120" s="41">
        <f t="shared" si="1"/>
        <v>0.33333333329937886</v>
      </c>
      <c r="H120" s="52" t="s">
        <v>1420</v>
      </c>
      <c r="I120" s="46">
        <f>VLOOKUP(gantt!C120,'Tarefas do projeto'!C:G,5,FALSE)</f>
        <v>1</v>
      </c>
    </row>
    <row r="121" spans="1:9">
      <c r="A121" s="70"/>
      <c r="B121" s="70"/>
      <c r="C121" s="31" t="s">
        <v>555</v>
      </c>
      <c r="D121" s="44" t="str">
        <f>VLOOKUP(gantt!C121,'Tarefas do projeto'!C:T,18)</f>
        <v>Média</v>
      </c>
      <c r="E121" s="45">
        <f>VLOOKUP(gantt!C121,'Tarefas do projeto'!C:E,2,FALSE)</f>
        <v>45139.375</v>
      </c>
      <c r="F121" s="45">
        <f>VLOOKUP(gantt!C121,'Tarefas do projeto'!C:E,3,FALSE)</f>
        <v>45139.708333333299</v>
      </c>
      <c r="G121" s="41">
        <f t="shared" si="1"/>
        <v>0.33333333329937886</v>
      </c>
      <c r="H121" s="52" t="s">
        <v>1420</v>
      </c>
      <c r="I121" s="46">
        <f>VLOOKUP(gantt!C121,'Tarefas do projeto'!C:G,5,FALSE)</f>
        <v>1</v>
      </c>
    </row>
    <row r="122" spans="1:9">
      <c r="A122" s="70"/>
      <c r="B122" s="70"/>
      <c r="C122" s="31" t="s">
        <v>557</v>
      </c>
      <c r="D122" s="44" t="str">
        <f>VLOOKUP(gantt!C122,'Tarefas do projeto'!C:T,18)</f>
        <v>Média</v>
      </c>
      <c r="E122" s="45">
        <f>VLOOKUP(gantt!C122,'Tarefas do projeto'!C:E,2,FALSE)</f>
        <v>45139.375</v>
      </c>
      <c r="F122" s="45">
        <f>VLOOKUP(gantt!C122,'Tarefas do projeto'!C:E,3,FALSE)</f>
        <v>45139.708333333299</v>
      </c>
      <c r="G122" s="41">
        <f t="shared" si="1"/>
        <v>0.33333333329937886</v>
      </c>
      <c r="H122" s="52" t="s">
        <v>1420</v>
      </c>
      <c r="I122" s="46">
        <f>VLOOKUP(gantt!C122,'Tarefas do projeto'!C:G,5,FALSE)</f>
        <v>1</v>
      </c>
    </row>
    <row r="123" spans="1:9">
      <c r="A123" s="70"/>
      <c r="B123" s="70" t="s">
        <v>574</v>
      </c>
      <c r="C123" s="31" t="s">
        <v>576</v>
      </c>
      <c r="D123" s="44" t="str">
        <f>VLOOKUP(gantt!C123,'Tarefas do projeto'!C:T,18)</f>
        <v>Média</v>
      </c>
      <c r="E123" s="45">
        <f>VLOOKUP(gantt!C123,'Tarefas do projeto'!C:E,2,FALSE)</f>
        <v>45225.375</v>
      </c>
      <c r="F123" s="45">
        <f>VLOOKUP(gantt!C123,'Tarefas do projeto'!C:E,3,FALSE)</f>
        <v>45233.708333333299</v>
      </c>
      <c r="G123" s="41">
        <f t="shared" si="1"/>
        <v>8.3333333332993789</v>
      </c>
      <c r="H123" s="52" t="s">
        <v>1420</v>
      </c>
      <c r="I123" s="46">
        <f>VLOOKUP(gantt!C123,'Tarefas do projeto'!C:G,5,FALSE)</f>
        <v>1</v>
      </c>
    </row>
    <row r="124" spans="1:9">
      <c r="A124" s="70"/>
      <c r="B124" s="70"/>
      <c r="C124" s="31" t="s">
        <v>578</v>
      </c>
      <c r="D124" s="44" t="str">
        <f>VLOOKUP(gantt!C124,'Tarefas do projeto'!C:T,18)</f>
        <v>Média</v>
      </c>
      <c r="E124" s="45">
        <f>VLOOKUP(gantt!C124,'Tarefas do projeto'!C:E,2,FALSE)</f>
        <v>45229.375</v>
      </c>
      <c r="F124" s="45">
        <f>VLOOKUP(gantt!C124,'Tarefas do projeto'!C:E,3,FALSE)</f>
        <v>45233.708333333299</v>
      </c>
      <c r="G124" s="41">
        <f t="shared" si="1"/>
        <v>4.3333333332993789</v>
      </c>
      <c r="H124" s="52" t="s">
        <v>1420</v>
      </c>
      <c r="I124" s="46">
        <f>VLOOKUP(gantt!C124,'Tarefas do projeto'!C:G,5,FALSE)</f>
        <v>1</v>
      </c>
    </row>
    <row r="125" spans="1:9">
      <c r="A125" s="70"/>
      <c r="B125" s="70"/>
      <c r="C125" s="31" t="s">
        <v>557</v>
      </c>
      <c r="D125" s="44" t="str">
        <f>VLOOKUP(gantt!C125,'Tarefas do projeto'!C:T,18)</f>
        <v>Média</v>
      </c>
      <c r="E125" s="45">
        <f>VLOOKUP(gantt!C125,'Tarefas do projeto'!C:E,2,FALSE)</f>
        <v>45139.375</v>
      </c>
      <c r="F125" s="45">
        <f>VLOOKUP(gantt!C125,'Tarefas do projeto'!C:E,3,FALSE)</f>
        <v>45139.708333333299</v>
      </c>
      <c r="G125" s="41">
        <f t="shared" si="1"/>
        <v>0.33333333329937886</v>
      </c>
      <c r="H125" s="52" t="s">
        <v>1420</v>
      </c>
      <c r="I125" s="46">
        <f>VLOOKUP(gantt!C125,'Tarefas do projeto'!C:G,5,FALSE)</f>
        <v>1</v>
      </c>
    </row>
    <row r="126" spans="1:9">
      <c r="A126" s="70"/>
      <c r="B126" s="70" t="s">
        <v>583</v>
      </c>
      <c r="C126" s="31" t="s">
        <v>553</v>
      </c>
      <c r="D126" s="44" t="str">
        <f>VLOOKUP(gantt!C126,'Tarefas do projeto'!C:T,18)</f>
        <v>Média</v>
      </c>
      <c r="E126" s="45">
        <f>VLOOKUP(gantt!C126,'Tarefas do projeto'!C:E,2,FALSE)</f>
        <v>45139.375</v>
      </c>
      <c r="F126" s="45">
        <f>VLOOKUP(gantt!C126,'Tarefas do projeto'!C:E,3,FALSE)</f>
        <v>45139.708333333299</v>
      </c>
      <c r="G126" s="41">
        <f t="shared" si="1"/>
        <v>0.33333333329937886</v>
      </c>
      <c r="H126" s="52" t="s">
        <v>1420</v>
      </c>
      <c r="I126" s="46">
        <f>VLOOKUP(gantt!C126,'Tarefas do projeto'!C:G,5,FALSE)</f>
        <v>1</v>
      </c>
    </row>
    <row r="127" spans="1:9">
      <c r="A127" s="70"/>
      <c r="B127" s="70"/>
      <c r="C127" s="31" t="s">
        <v>555</v>
      </c>
      <c r="D127" s="44" t="str">
        <f>VLOOKUP(gantt!C127,'Tarefas do projeto'!C:T,18)</f>
        <v>Média</v>
      </c>
      <c r="E127" s="45">
        <f>VLOOKUP(gantt!C127,'Tarefas do projeto'!C:E,2,FALSE)</f>
        <v>45139.375</v>
      </c>
      <c r="F127" s="45">
        <f>VLOOKUP(gantt!C127,'Tarefas do projeto'!C:E,3,FALSE)</f>
        <v>45139.708333333299</v>
      </c>
      <c r="G127" s="41">
        <f t="shared" si="1"/>
        <v>0.33333333329937886</v>
      </c>
      <c r="H127" s="52" t="s">
        <v>1420</v>
      </c>
      <c r="I127" s="46">
        <f>VLOOKUP(gantt!C127,'Tarefas do projeto'!C:G,5,FALSE)</f>
        <v>1</v>
      </c>
    </row>
    <row r="128" spans="1:9">
      <c r="A128" s="70"/>
      <c r="B128" s="70"/>
      <c r="C128" s="31" t="s">
        <v>557</v>
      </c>
      <c r="D128" s="44" t="str">
        <f>VLOOKUP(gantt!C128,'Tarefas do projeto'!C:T,18)</f>
        <v>Média</v>
      </c>
      <c r="E128" s="45">
        <f>VLOOKUP(gantt!C128,'Tarefas do projeto'!C:E,2,FALSE)</f>
        <v>45139.375</v>
      </c>
      <c r="F128" s="45">
        <f>VLOOKUP(gantt!C128,'Tarefas do projeto'!C:E,3,FALSE)</f>
        <v>45139.708333333299</v>
      </c>
      <c r="G128" s="41">
        <f t="shared" si="1"/>
        <v>0.33333333329937886</v>
      </c>
      <c r="H128" s="52" t="s">
        <v>1420</v>
      </c>
      <c r="I128" s="46">
        <f>VLOOKUP(gantt!C128,'Tarefas do projeto'!C:G,5,FALSE)</f>
        <v>1</v>
      </c>
    </row>
    <row r="129" spans="1:9">
      <c r="A129" s="70"/>
      <c r="B129" s="70" t="s">
        <v>588</v>
      </c>
      <c r="C129" s="31" t="s">
        <v>576</v>
      </c>
      <c r="D129" s="44" t="str">
        <f>VLOOKUP(gantt!C129,'Tarefas do projeto'!C:T,18)</f>
        <v>Média</v>
      </c>
      <c r="E129" s="45">
        <f>VLOOKUP(gantt!C129,'Tarefas do projeto'!C:E,2,FALSE)</f>
        <v>45225.375</v>
      </c>
      <c r="F129" s="45">
        <f>VLOOKUP(gantt!C129,'Tarefas do projeto'!C:E,3,FALSE)</f>
        <v>45233.708333333299</v>
      </c>
      <c r="G129" s="41">
        <f t="shared" si="1"/>
        <v>8.3333333332993789</v>
      </c>
      <c r="H129" s="52" t="s">
        <v>1420</v>
      </c>
      <c r="I129" s="46">
        <f>VLOOKUP(gantt!C129,'Tarefas do projeto'!C:G,5,FALSE)</f>
        <v>1</v>
      </c>
    </row>
    <row r="130" spans="1:9">
      <c r="A130" s="70"/>
      <c r="B130" s="70"/>
      <c r="C130" s="31" t="s">
        <v>555</v>
      </c>
      <c r="D130" s="44" t="str">
        <f>VLOOKUP(gantt!C130,'Tarefas do projeto'!C:T,18)</f>
        <v>Média</v>
      </c>
      <c r="E130" s="45">
        <f>VLOOKUP(gantt!C130,'Tarefas do projeto'!C:E,2,FALSE)</f>
        <v>45139.375</v>
      </c>
      <c r="F130" s="45">
        <f>VLOOKUP(gantt!C130,'Tarefas do projeto'!C:E,3,FALSE)</f>
        <v>45139.708333333299</v>
      </c>
      <c r="G130" s="41">
        <f t="shared" si="1"/>
        <v>0.33333333329937886</v>
      </c>
      <c r="H130" s="52" t="s">
        <v>1420</v>
      </c>
      <c r="I130" s="46">
        <f>VLOOKUP(gantt!C130,'Tarefas do projeto'!C:G,5,FALSE)</f>
        <v>1</v>
      </c>
    </row>
    <row r="131" spans="1:9">
      <c r="A131" s="70"/>
      <c r="B131" s="70"/>
      <c r="C131" s="31" t="s">
        <v>557</v>
      </c>
      <c r="D131" s="44" t="str">
        <f>VLOOKUP(gantt!C131,'Tarefas do projeto'!C:T,18)</f>
        <v>Média</v>
      </c>
      <c r="E131" s="45">
        <f>VLOOKUP(gantt!C131,'Tarefas do projeto'!C:E,2,FALSE)</f>
        <v>45139.375</v>
      </c>
      <c r="F131" s="45">
        <f>VLOOKUP(gantt!C131,'Tarefas do projeto'!C:E,3,FALSE)</f>
        <v>45139.708333333299</v>
      </c>
      <c r="G131" s="41">
        <f t="shared" ref="G131:G194" si="2">F131-E131</f>
        <v>0.33333333329937886</v>
      </c>
      <c r="H131" s="52" t="s">
        <v>1420</v>
      </c>
      <c r="I131" s="46">
        <f>VLOOKUP(gantt!C131,'Tarefas do projeto'!C:G,5,FALSE)</f>
        <v>1</v>
      </c>
    </row>
    <row r="132" spans="1:9">
      <c r="A132" s="70"/>
      <c r="B132" s="70" t="s">
        <v>593</v>
      </c>
      <c r="C132" s="31" t="s">
        <v>576</v>
      </c>
      <c r="D132" s="44" t="str">
        <f>VLOOKUP(gantt!C132,'Tarefas do projeto'!C:T,18)</f>
        <v>Média</v>
      </c>
      <c r="E132" s="45">
        <f>VLOOKUP(gantt!C132,'Tarefas do projeto'!C:E,2,FALSE)</f>
        <v>45225.375</v>
      </c>
      <c r="F132" s="45">
        <f>VLOOKUP(gantt!C132,'Tarefas do projeto'!C:E,3,FALSE)</f>
        <v>45233.708333333299</v>
      </c>
      <c r="G132" s="41">
        <f t="shared" si="2"/>
        <v>8.3333333332993789</v>
      </c>
      <c r="H132" s="52" t="s">
        <v>1420</v>
      </c>
      <c r="I132" s="46">
        <f>VLOOKUP(gantt!C132,'Tarefas do projeto'!C:G,5,FALSE)</f>
        <v>1</v>
      </c>
    </row>
    <row r="133" spans="1:9">
      <c r="A133" s="70"/>
      <c r="B133" s="70"/>
      <c r="C133" s="31" t="s">
        <v>600</v>
      </c>
      <c r="D133" s="44" t="str">
        <f>VLOOKUP(gantt!C133,'Tarefas do projeto'!C:T,18)</f>
        <v>Média</v>
      </c>
      <c r="E133" s="45">
        <f>VLOOKUP(gantt!C133,'Tarefas do projeto'!C:E,2,FALSE)</f>
        <v>45240.375</v>
      </c>
      <c r="F133" s="45">
        <f>VLOOKUP(gantt!C133,'Tarefas do projeto'!C:E,3,FALSE)</f>
        <v>45247.708333333299</v>
      </c>
      <c r="G133" s="41">
        <f t="shared" si="2"/>
        <v>7.3333333332993789</v>
      </c>
      <c r="H133" s="52" t="s">
        <v>1420</v>
      </c>
      <c r="I133" s="46">
        <f>VLOOKUP(gantt!C133,'Tarefas do projeto'!C:G,5,FALSE)</f>
        <v>1</v>
      </c>
    </row>
    <row r="134" spans="1:9">
      <c r="A134" s="70"/>
      <c r="B134" s="70"/>
      <c r="C134" s="31" t="s">
        <v>602</v>
      </c>
      <c r="D134" s="44" t="str">
        <f>VLOOKUP(gantt!C134,'Tarefas do projeto'!C:T,18)</f>
        <v>Média</v>
      </c>
      <c r="E134" s="45">
        <f>VLOOKUP(gantt!C134,'Tarefas do projeto'!C:E,2,FALSE)</f>
        <v>45247.375</v>
      </c>
      <c r="F134" s="45">
        <f>VLOOKUP(gantt!C134,'Tarefas do projeto'!C:E,3,FALSE)</f>
        <v>45254.708333333299</v>
      </c>
      <c r="G134" s="41">
        <f t="shared" si="2"/>
        <v>7.3333333332993789</v>
      </c>
      <c r="H134" s="52" t="s">
        <v>1420</v>
      </c>
      <c r="I134" s="46">
        <f>VLOOKUP(gantt!C134,'Tarefas do projeto'!C:G,5,FALSE)</f>
        <v>1</v>
      </c>
    </row>
    <row r="135" spans="1:9">
      <c r="A135" s="70"/>
      <c r="B135" s="70" t="s">
        <v>604</v>
      </c>
      <c r="C135" s="31" t="s">
        <v>576</v>
      </c>
      <c r="D135" s="44" t="str">
        <f>VLOOKUP(gantt!C135,'Tarefas do projeto'!C:T,18)</f>
        <v>Média</v>
      </c>
      <c r="E135" s="45">
        <f>VLOOKUP(gantt!C135,'Tarefas do projeto'!C:E,2,FALSE)</f>
        <v>45225.375</v>
      </c>
      <c r="F135" s="45">
        <f>VLOOKUP(gantt!C135,'Tarefas do projeto'!C:E,3,FALSE)</f>
        <v>45233.708333333299</v>
      </c>
      <c r="G135" s="41">
        <f t="shared" si="2"/>
        <v>8.3333333332993789</v>
      </c>
      <c r="H135" s="52" t="s">
        <v>1420</v>
      </c>
      <c r="I135" s="46">
        <f>VLOOKUP(gantt!C135,'Tarefas do projeto'!C:G,5,FALSE)</f>
        <v>1</v>
      </c>
    </row>
    <row r="136" spans="1:9">
      <c r="A136" s="70"/>
      <c r="B136" s="70"/>
      <c r="C136" s="31" t="s">
        <v>555</v>
      </c>
      <c r="D136" s="44" t="str">
        <f>VLOOKUP(gantt!C136,'Tarefas do projeto'!C:T,18)</f>
        <v>Média</v>
      </c>
      <c r="E136" s="45">
        <f>VLOOKUP(gantt!C136,'Tarefas do projeto'!C:E,2,FALSE)</f>
        <v>45139.375</v>
      </c>
      <c r="F136" s="45">
        <f>VLOOKUP(gantt!C136,'Tarefas do projeto'!C:E,3,FALSE)</f>
        <v>45139.708333333299</v>
      </c>
      <c r="G136" s="41">
        <f t="shared" si="2"/>
        <v>0.33333333329937886</v>
      </c>
      <c r="H136" s="52" t="s">
        <v>1420</v>
      </c>
      <c r="I136" s="46">
        <f>VLOOKUP(gantt!C136,'Tarefas do projeto'!C:G,5,FALSE)</f>
        <v>1</v>
      </c>
    </row>
    <row r="137" spans="1:9">
      <c r="A137" s="70"/>
      <c r="B137" s="70"/>
      <c r="C137" s="31" t="s">
        <v>557</v>
      </c>
      <c r="D137" s="44" t="str">
        <f>VLOOKUP(gantt!C137,'Tarefas do projeto'!C:T,18)</f>
        <v>Média</v>
      </c>
      <c r="E137" s="45">
        <f>VLOOKUP(gantt!C137,'Tarefas do projeto'!C:E,2,FALSE)</f>
        <v>45139.375</v>
      </c>
      <c r="F137" s="45">
        <f>VLOOKUP(gantt!C137,'Tarefas do projeto'!C:E,3,FALSE)</f>
        <v>45139.708333333299</v>
      </c>
      <c r="G137" s="41">
        <f t="shared" si="2"/>
        <v>0.33333333329937886</v>
      </c>
      <c r="H137" s="52" t="s">
        <v>1420</v>
      </c>
      <c r="I137" s="46">
        <f>VLOOKUP(gantt!C137,'Tarefas do projeto'!C:G,5,FALSE)</f>
        <v>1</v>
      </c>
    </row>
    <row r="138" spans="1:9">
      <c r="A138" s="70"/>
      <c r="B138" s="70" t="s">
        <v>609</v>
      </c>
      <c r="C138" s="31" t="s">
        <v>576</v>
      </c>
      <c r="D138" s="44" t="str">
        <f>VLOOKUP(gantt!C138,'Tarefas do projeto'!C:T,18)</f>
        <v>Média</v>
      </c>
      <c r="E138" s="45">
        <f>VLOOKUP(gantt!C138,'Tarefas do projeto'!C:E,2,FALSE)</f>
        <v>45225.375</v>
      </c>
      <c r="F138" s="45">
        <f>VLOOKUP(gantt!C138,'Tarefas do projeto'!C:E,3,FALSE)</f>
        <v>45233.708333333299</v>
      </c>
      <c r="G138" s="41">
        <f t="shared" si="2"/>
        <v>8.3333333332993789</v>
      </c>
      <c r="H138" s="52" t="s">
        <v>1420</v>
      </c>
      <c r="I138" s="46">
        <f>VLOOKUP(gantt!C138,'Tarefas do projeto'!C:G,5,FALSE)</f>
        <v>1</v>
      </c>
    </row>
    <row r="139" spans="1:9">
      <c r="A139" s="70"/>
      <c r="B139" s="70"/>
      <c r="C139" s="31" t="s">
        <v>555</v>
      </c>
      <c r="D139" s="44" t="str">
        <f>VLOOKUP(gantt!C139,'Tarefas do projeto'!C:T,18)</f>
        <v>Média</v>
      </c>
      <c r="E139" s="45">
        <f>VLOOKUP(gantt!C139,'Tarefas do projeto'!C:E,2,FALSE)</f>
        <v>45139.375</v>
      </c>
      <c r="F139" s="45">
        <f>VLOOKUP(gantt!C139,'Tarefas do projeto'!C:E,3,FALSE)</f>
        <v>45139.708333333299</v>
      </c>
      <c r="G139" s="41">
        <f t="shared" si="2"/>
        <v>0.33333333329937886</v>
      </c>
      <c r="H139" s="52" t="s">
        <v>1420</v>
      </c>
      <c r="I139" s="46">
        <f>VLOOKUP(gantt!C139,'Tarefas do projeto'!C:G,5,FALSE)</f>
        <v>1</v>
      </c>
    </row>
    <row r="140" spans="1:9">
      <c r="A140" s="70"/>
      <c r="B140" s="70"/>
      <c r="C140" s="31" t="s">
        <v>557</v>
      </c>
      <c r="D140" s="44" t="str">
        <f>VLOOKUP(gantt!C140,'Tarefas do projeto'!C:T,18)</f>
        <v>Média</v>
      </c>
      <c r="E140" s="45">
        <f>VLOOKUP(gantt!C140,'Tarefas do projeto'!C:E,2,FALSE)</f>
        <v>45139.375</v>
      </c>
      <c r="F140" s="45">
        <f>VLOOKUP(gantt!C140,'Tarefas do projeto'!C:E,3,FALSE)</f>
        <v>45139.708333333299</v>
      </c>
      <c r="G140" s="41">
        <f t="shared" si="2"/>
        <v>0.33333333329937886</v>
      </c>
      <c r="H140" s="52" t="s">
        <v>1420</v>
      </c>
      <c r="I140" s="46">
        <f>VLOOKUP(gantt!C140,'Tarefas do projeto'!C:G,5,FALSE)</f>
        <v>1</v>
      </c>
    </row>
    <row r="141" spans="1:9">
      <c r="A141" s="70"/>
      <c r="B141" s="70" t="s">
        <v>616</v>
      </c>
      <c r="C141" s="31" t="s">
        <v>619</v>
      </c>
      <c r="D141" s="44" t="str">
        <f>VLOOKUP(gantt!C141,'Tarefas do projeto'!C:T,18)</f>
        <v>Média</v>
      </c>
      <c r="E141" s="45">
        <f>VLOOKUP(gantt!C141,'Tarefas do projeto'!C:E,2,FALSE)</f>
        <v>45236.375</v>
      </c>
      <c r="F141" s="45">
        <f>VLOOKUP(gantt!C141,'Tarefas do projeto'!C:E,3,FALSE)</f>
        <v>45236.708333333299</v>
      </c>
      <c r="G141" s="41">
        <f t="shared" si="2"/>
        <v>0.33333333329937886</v>
      </c>
      <c r="H141" s="52" t="s">
        <v>1420</v>
      </c>
      <c r="I141" s="46">
        <f>VLOOKUP(gantt!C141,'Tarefas do projeto'!C:G,5,FALSE)</f>
        <v>0</v>
      </c>
    </row>
    <row r="142" spans="1:9">
      <c r="A142" s="70"/>
      <c r="B142" s="70"/>
      <c r="C142" s="31" t="s">
        <v>622</v>
      </c>
      <c r="D142" s="44" t="str">
        <f>VLOOKUP(gantt!C142,'Tarefas do projeto'!C:T,18)</f>
        <v>Média</v>
      </c>
      <c r="E142" s="45">
        <f>VLOOKUP(gantt!C142,'Tarefas do projeto'!C:E,2,FALSE)</f>
        <v>45237.375</v>
      </c>
      <c r="F142" s="45">
        <f>VLOOKUP(gantt!C142,'Tarefas do projeto'!C:E,3,FALSE)</f>
        <v>45238.708333333299</v>
      </c>
      <c r="G142" s="41">
        <f t="shared" si="2"/>
        <v>1.3333333332993789</v>
      </c>
      <c r="H142" s="52" t="s">
        <v>1420</v>
      </c>
      <c r="I142" s="46">
        <f>VLOOKUP(gantt!C142,'Tarefas do projeto'!C:G,5,FALSE)</f>
        <v>0</v>
      </c>
    </row>
    <row r="143" spans="1:9">
      <c r="A143" s="70"/>
      <c r="B143" s="70"/>
      <c r="C143" s="31" t="s">
        <v>626</v>
      </c>
      <c r="D143" s="44" t="str">
        <f>VLOOKUP(gantt!C143,'Tarefas do projeto'!C:T,18)</f>
        <v>Média</v>
      </c>
      <c r="E143" s="45">
        <f>VLOOKUP(gantt!C143,'Tarefas do projeto'!C:E,2,FALSE)</f>
        <v>45239.375</v>
      </c>
      <c r="F143" s="45">
        <f>VLOOKUP(gantt!C143,'Tarefas do projeto'!C:E,3,FALSE)</f>
        <v>45239.708333333299</v>
      </c>
      <c r="G143" s="41">
        <f t="shared" si="2"/>
        <v>0.33333333329937886</v>
      </c>
      <c r="H143" s="52" t="s">
        <v>1420</v>
      </c>
      <c r="I143" s="46">
        <f>VLOOKUP(gantt!C143,'Tarefas do projeto'!C:G,5,FALSE)</f>
        <v>0</v>
      </c>
    </row>
    <row r="144" spans="1:9">
      <c r="A144" s="70"/>
      <c r="B144" s="70"/>
      <c r="C144" s="31" t="s">
        <v>628</v>
      </c>
      <c r="D144" s="44" t="str">
        <f>VLOOKUP(gantt!C144,'Tarefas do projeto'!C:T,18)</f>
        <v>Média</v>
      </c>
      <c r="E144" s="45">
        <f>VLOOKUP(gantt!C144,'Tarefas do projeto'!C:E,2,FALSE)</f>
        <v>45240.375</v>
      </c>
      <c r="F144" s="45">
        <f>VLOOKUP(gantt!C144,'Tarefas do projeto'!C:E,3,FALSE)</f>
        <v>45244.708333333299</v>
      </c>
      <c r="G144" s="41">
        <f t="shared" si="2"/>
        <v>4.3333333332993789</v>
      </c>
      <c r="H144" s="52" t="s">
        <v>1420</v>
      </c>
      <c r="I144" s="46">
        <f>VLOOKUP(gantt!C144,'Tarefas do projeto'!C:G,5,FALSE)</f>
        <v>0</v>
      </c>
    </row>
    <row r="145" spans="1:9">
      <c r="A145" s="70"/>
      <c r="B145" s="70"/>
      <c r="C145" s="31" t="s">
        <v>630</v>
      </c>
      <c r="D145" s="44" t="str">
        <f>VLOOKUP(gantt!C145,'Tarefas do projeto'!C:T,18)</f>
        <v>Média</v>
      </c>
      <c r="E145" s="45">
        <f>VLOOKUP(gantt!C145,'Tarefas do projeto'!C:E,2,FALSE)</f>
        <v>45245.375</v>
      </c>
      <c r="F145" s="45">
        <f>VLOOKUP(gantt!C145,'Tarefas do projeto'!C:E,3,FALSE)</f>
        <v>45252.708333333299</v>
      </c>
      <c r="G145" s="41">
        <f t="shared" si="2"/>
        <v>7.3333333332993789</v>
      </c>
      <c r="H145" s="52" t="s">
        <v>1420</v>
      </c>
      <c r="I145" s="46">
        <f>VLOOKUP(gantt!C145,'Tarefas do projeto'!C:G,5,FALSE)</f>
        <v>0</v>
      </c>
    </row>
    <row r="146" spans="1:9">
      <c r="A146" s="70"/>
      <c r="B146" s="70"/>
      <c r="C146" s="31" t="s">
        <v>632</v>
      </c>
      <c r="D146" s="44" t="str">
        <f>VLOOKUP(gantt!C146,'Tarefas do projeto'!C:T,18)</f>
        <v>Média</v>
      </c>
      <c r="E146" s="45">
        <f>VLOOKUP(gantt!C146,'Tarefas do projeto'!C:E,2,FALSE)</f>
        <v>45253.375</v>
      </c>
      <c r="F146" s="45">
        <f>VLOOKUP(gantt!C146,'Tarefas do projeto'!C:E,3,FALSE)</f>
        <v>45258.708333333299</v>
      </c>
      <c r="G146" s="41">
        <f t="shared" si="2"/>
        <v>5.3333333332993789</v>
      </c>
      <c r="H146" s="52" t="s">
        <v>1420</v>
      </c>
      <c r="I146" s="46">
        <f>VLOOKUP(gantt!C146,'Tarefas do projeto'!C:G,5,FALSE)</f>
        <v>0</v>
      </c>
    </row>
    <row r="147" spans="1:9">
      <c r="A147" s="70"/>
      <c r="B147" s="70"/>
      <c r="C147" s="31" t="s">
        <v>634</v>
      </c>
      <c r="D147" s="44" t="str">
        <f>VLOOKUP(gantt!C147,'Tarefas do projeto'!C:T,18)</f>
        <v>Média</v>
      </c>
      <c r="E147" s="45">
        <f>VLOOKUP(gantt!C147,'Tarefas do projeto'!C:E,2,FALSE)</f>
        <v>45289.375</v>
      </c>
      <c r="F147" s="45">
        <f>VLOOKUP(gantt!C147,'Tarefas do projeto'!C:E,3,FALSE)</f>
        <v>45289.708333333299</v>
      </c>
      <c r="G147" s="41">
        <f t="shared" si="2"/>
        <v>0.33333333329937886</v>
      </c>
      <c r="H147" s="52" t="s">
        <v>1420</v>
      </c>
      <c r="I147" s="46">
        <f>VLOOKUP(gantt!C147,'Tarefas do projeto'!C:G,5,FALSE)</f>
        <v>0</v>
      </c>
    </row>
    <row r="148" spans="1:9">
      <c r="A148" s="70"/>
      <c r="B148" s="70"/>
      <c r="C148" s="31" t="s">
        <v>636</v>
      </c>
      <c r="D148" s="44" t="s">
        <v>1420</v>
      </c>
      <c r="E148" s="45">
        <f>VLOOKUP(gantt!C148,'Tarefas do projeto'!C:E,2,FALSE)</f>
        <v>45293.375</v>
      </c>
      <c r="F148" s="45">
        <f>VLOOKUP(gantt!C148,'Tarefas do projeto'!C:E,3,FALSE)</f>
        <v>45296.708333333299</v>
      </c>
      <c r="G148" s="41">
        <f t="shared" si="2"/>
        <v>3.3333333332993789</v>
      </c>
      <c r="H148" s="52" t="s">
        <v>1420</v>
      </c>
      <c r="I148" s="46">
        <f>VLOOKUP(gantt!C148,'Tarefas do projeto'!C:G,5,FALSE)</f>
        <v>0</v>
      </c>
    </row>
    <row r="149" spans="1:9">
      <c r="A149" s="70"/>
      <c r="B149" s="70" t="s">
        <v>638</v>
      </c>
      <c r="C149" s="31" t="s">
        <v>619</v>
      </c>
      <c r="D149" s="44" t="str">
        <f>VLOOKUP(gantt!C149,'Tarefas do projeto'!C:T,18)</f>
        <v>Média</v>
      </c>
      <c r="E149" s="45">
        <f>VLOOKUP(gantt!C149,'Tarefas do projeto'!C:E,2,FALSE)</f>
        <v>45236.375</v>
      </c>
      <c r="F149" s="45">
        <f>VLOOKUP(gantt!C149,'Tarefas do projeto'!C:E,3,FALSE)</f>
        <v>45236.708333333299</v>
      </c>
      <c r="G149" s="41">
        <f t="shared" si="2"/>
        <v>0.33333333329937886</v>
      </c>
      <c r="H149" s="52" t="s">
        <v>1420</v>
      </c>
      <c r="I149" s="46">
        <f>VLOOKUP(gantt!C149,'Tarefas do projeto'!C:G,5,FALSE)</f>
        <v>0</v>
      </c>
    </row>
    <row r="150" spans="1:9">
      <c r="A150" s="70"/>
      <c r="B150" s="70"/>
      <c r="C150" s="31" t="s">
        <v>622</v>
      </c>
      <c r="D150" s="44" t="str">
        <f>VLOOKUP(gantt!C150,'Tarefas do projeto'!C:T,18)</f>
        <v>Média</v>
      </c>
      <c r="E150" s="45">
        <f>VLOOKUP(gantt!C150,'Tarefas do projeto'!C:E,2,FALSE)</f>
        <v>45237.375</v>
      </c>
      <c r="F150" s="45">
        <f>VLOOKUP(gantt!C150,'Tarefas do projeto'!C:E,3,FALSE)</f>
        <v>45238.708333333299</v>
      </c>
      <c r="G150" s="41">
        <f t="shared" si="2"/>
        <v>1.3333333332993789</v>
      </c>
      <c r="H150" s="52" t="s">
        <v>1420</v>
      </c>
      <c r="I150" s="46">
        <f>VLOOKUP(gantt!C150,'Tarefas do projeto'!C:G,5,FALSE)</f>
        <v>0</v>
      </c>
    </row>
    <row r="151" spans="1:9">
      <c r="A151" s="70"/>
      <c r="B151" s="70"/>
      <c r="C151" s="31" t="s">
        <v>626</v>
      </c>
      <c r="D151" s="44" t="str">
        <f>VLOOKUP(gantt!C151,'Tarefas do projeto'!C:T,18)</f>
        <v>Média</v>
      </c>
      <c r="E151" s="45">
        <f>VLOOKUP(gantt!C151,'Tarefas do projeto'!C:E,2,FALSE)</f>
        <v>45239.375</v>
      </c>
      <c r="F151" s="45">
        <f>VLOOKUP(gantt!C151,'Tarefas do projeto'!C:E,3,FALSE)</f>
        <v>45239.708333333299</v>
      </c>
      <c r="G151" s="41">
        <f t="shared" si="2"/>
        <v>0.33333333329937886</v>
      </c>
      <c r="H151" s="52" t="s">
        <v>1420</v>
      </c>
      <c r="I151" s="46">
        <f>VLOOKUP(gantt!C151,'Tarefas do projeto'!C:G,5,FALSE)</f>
        <v>0</v>
      </c>
    </row>
    <row r="152" spans="1:9">
      <c r="A152" s="70"/>
      <c r="B152" s="70"/>
      <c r="C152" s="31" t="s">
        <v>628</v>
      </c>
      <c r="D152" s="44" t="str">
        <f>VLOOKUP(gantt!C152,'Tarefas do projeto'!C:T,18)</f>
        <v>Média</v>
      </c>
      <c r="E152" s="45">
        <f>VLOOKUP(gantt!C152,'Tarefas do projeto'!C:E,2,FALSE)</f>
        <v>45240.375</v>
      </c>
      <c r="F152" s="45">
        <f>VLOOKUP(gantt!C152,'Tarefas do projeto'!C:E,3,FALSE)</f>
        <v>45244.708333333299</v>
      </c>
      <c r="G152" s="41">
        <f t="shared" si="2"/>
        <v>4.3333333332993789</v>
      </c>
      <c r="H152" s="52" t="s">
        <v>1420</v>
      </c>
      <c r="I152" s="46">
        <f>VLOOKUP(gantt!C152,'Tarefas do projeto'!C:G,5,FALSE)</f>
        <v>0</v>
      </c>
    </row>
    <row r="153" spans="1:9">
      <c r="A153" s="70"/>
      <c r="B153" s="70"/>
      <c r="C153" s="31" t="s">
        <v>630</v>
      </c>
      <c r="D153" s="44" t="str">
        <f>VLOOKUP(gantt!C153,'Tarefas do projeto'!C:T,18)</f>
        <v>Média</v>
      </c>
      <c r="E153" s="45">
        <f>VLOOKUP(gantt!C153,'Tarefas do projeto'!C:E,2,FALSE)</f>
        <v>45245.375</v>
      </c>
      <c r="F153" s="45">
        <f>VLOOKUP(gantt!C153,'Tarefas do projeto'!C:E,3,FALSE)</f>
        <v>45252.708333333299</v>
      </c>
      <c r="G153" s="41">
        <f t="shared" si="2"/>
        <v>7.3333333332993789</v>
      </c>
      <c r="H153" s="52" t="s">
        <v>1420</v>
      </c>
      <c r="I153" s="46">
        <f>VLOOKUP(gantt!C153,'Tarefas do projeto'!C:G,5,FALSE)</f>
        <v>0</v>
      </c>
    </row>
    <row r="154" spans="1:9">
      <c r="A154" s="70"/>
      <c r="B154" s="70"/>
      <c r="C154" s="31" t="s">
        <v>632</v>
      </c>
      <c r="D154" s="44" t="str">
        <f>VLOOKUP(gantt!C154,'Tarefas do projeto'!C:T,18)</f>
        <v>Média</v>
      </c>
      <c r="E154" s="45">
        <f>VLOOKUP(gantt!C154,'Tarefas do projeto'!C:E,2,FALSE)</f>
        <v>45253.375</v>
      </c>
      <c r="F154" s="45">
        <f>VLOOKUP(gantt!C154,'Tarefas do projeto'!C:E,3,FALSE)</f>
        <v>45258.708333333299</v>
      </c>
      <c r="G154" s="41">
        <f t="shared" si="2"/>
        <v>5.3333333332993789</v>
      </c>
      <c r="H154" s="52" t="s">
        <v>1420</v>
      </c>
      <c r="I154" s="46">
        <f>VLOOKUP(gantt!C154,'Tarefas do projeto'!C:G,5,FALSE)</f>
        <v>0</v>
      </c>
    </row>
    <row r="155" spans="1:9">
      <c r="A155" s="70"/>
      <c r="B155" s="70"/>
      <c r="C155" s="31" t="s">
        <v>634</v>
      </c>
      <c r="D155" s="44" t="str">
        <f>VLOOKUP(gantt!C155,'Tarefas do projeto'!C:T,18)</f>
        <v>Média</v>
      </c>
      <c r="E155" s="45">
        <f>VLOOKUP(gantt!C155,'Tarefas do projeto'!C:E,2,FALSE)</f>
        <v>45289.375</v>
      </c>
      <c r="F155" s="45">
        <f>VLOOKUP(gantt!C155,'Tarefas do projeto'!C:E,3,FALSE)</f>
        <v>45289.708333333299</v>
      </c>
      <c r="G155" s="41">
        <f t="shared" si="2"/>
        <v>0.33333333329937886</v>
      </c>
      <c r="H155" s="52" t="s">
        <v>1420</v>
      </c>
      <c r="I155" s="46">
        <f>VLOOKUP(gantt!C155,'Tarefas do projeto'!C:G,5,FALSE)</f>
        <v>0</v>
      </c>
    </row>
    <row r="156" spans="1:9">
      <c r="A156" s="70"/>
      <c r="B156" s="70"/>
      <c r="C156" s="31" t="s">
        <v>636</v>
      </c>
      <c r="D156" s="44" t="e">
        <f>VLOOKUP(gantt!C156,'Tarefas do projeto'!C:T,18)</f>
        <v>#N/A</v>
      </c>
      <c r="E156" s="45">
        <f>VLOOKUP(gantt!C156,'Tarefas do projeto'!C:E,2,FALSE)</f>
        <v>45293.375</v>
      </c>
      <c r="F156" s="45">
        <f>VLOOKUP(gantt!C156,'Tarefas do projeto'!C:E,3,FALSE)</f>
        <v>45296.708333333299</v>
      </c>
      <c r="G156" s="41">
        <f t="shared" si="2"/>
        <v>3.3333333332993789</v>
      </c>
      <c r="H156" s="52" t="s">
        <v>1420</v>
      </c>
      <c r="I156" s="46">
        <f>VLOOKUP(gantt!C156,'Tarefas do projeto'!C:G,5,FALSE)</f>
        <v>0</v>
      </c>
    </row>
    <row r="157" spans="1:9">
      <c r="A157" s="70"/>
      <c r="B157" s="70" t="s">
        <v>648</v>
      </c>
      <c r="C157" s="31" t="s">
        <v>619</v>
      </c>
      <c r="D157" s="44" t="str">
        <f>VLOOKUP(gantt!C157,'Tarefas do projeto'!C:T,18)</f>
        <v>Média</v>
      </c>
      <c r="E157" s="45">
        <f>VLOOKUP(gantt!C157,'Tarefas do projeto'!C:E,2,FALSE)</f>
        <v>45236.375</v>
      </c>
      <c r="F157" s="45">
        <f>VLOOKUP(gantt!C157,'Tarefas do projeto'!C:E,3,FALSE)</f>
        <v>45236.708333333299</v>
      </c>
      <c r="G157" s="41">
        <f t="shared" si="2"/>
        <v>0.33333333329937886</v>
      </c>
      <c r="H157" s="52" t="s">
        <v>1420</v>
      </c>
      <c r="I157" s="46">
        <f>VLOOKUP(gantt!C157,'Tarefas do projeto'!C:G,5,FALSE)</f>
        <v>0</v>
      </c>
    </row>
    <row r="158" spans="1:9">
      <c r="A158" s="70"/>
      <c r="B158" s="70"/>
      <c r="C158" s="31" t="s">
        <v>622</v>
      </c>
      <c r="D158" s="44" t="str">
        <f>VLOOKUP(gantt!C158,'Tarefas do projeto'!C:T,18)</f>
        <v>Média</v>
      </c>
      <c r="E158" s="45">
        <f>VLOOKUP(gantt!C158,'Tarefas do projeto'!C:E,2,FALSE)</f>
        <v>45237.375</v>
      </c>
      <c r="F158" s="45">
        <f>VLOOKUP(gantt!C158,'Tarefas do projeto'!C:E,3,FALSE)</f>
        <v>45238.708333333299</v>
      </c>
      <c r="G158" s="41">
        <f t="shared" si="2"/>
        <v>1.3333333332993789</v>
      </c>
      <c r="H158" s="52" t="s">
        <v>1420</v>
      </c>
      <c r="I158" s="46">
        <f>VLOOKUP(gantt!C158,'Tarefas do projeto'!C:G,5,FALSE)</f>
        <v>0</v>
      </c>
    </row>
    <row r="159" spans="1:9">
      <c r="A159" s="70"/>
      <c r="B159" s="70"/>
      <c r="C159" s="31" t="s">
        <v>626</v>
      </c>
      <c r="D159" s="44" t="str">
        <f>VLOOKUP(gantt!C159,'Tarefas do projeto'!C:T,18)</f>
        <v>Média</v>
      </c>
      <c r="E159" s="45">
        <f>VLOOKUP(gantt!C159,'Tarefas do projeto'!C:E,2,FALSE)</f>
        <v>45239.375</v>
      </c>
      <c r="F159" s="45">
        <f>VLOOKUP(gantt!C159,'Tarefas do projeto'!C:E,3,FALSE)</f>
        <v>45239.708333333299</v>
      </c>
      <c r="G159" s="41">
        <f t="shared" si="2"/>
        <v>0.33333333329937886</v>
      </c>
      <c r="H159" s="52" t="s">
        <v>1420</v>
      </c>
      <c r="I159" s="46">
        <f>VLOOKUP(gantt!C159,'Tarefas do projeto'!C:G,5,FALSE)</f>
        <v>0</v>
      </c>
    </row>
    <row r="160" spans="1:9">
      <c r="A160" s="70"/>
      <c r="B160" s="70"/>
      <c r="C160" s="31" t="s">
        <v>628</v>
      </c>
      <c r="D160" s="44" t="str">
        <f>VLOOKUP(gantt!C160,'Tarefas do projeto'!C:T,18)</f>
        <v>Média</v>
      </c>
      <c r="E160" s="45">
        <f>VLOOKUP(gantt!C160,'Tarefas do projeto'!C:E,2,FALSE)</f>
        <v>45240.375</v>
      </c>
      <c r="F160" s="45">
        <f>VLOOKUP(gantt!C160,'Tarefas do projeto'!C:E,3,FALSE)</f>
        <v>45244.708333333299</v>
      </c>
      <c r="G160" s="41">
        <f t="shared" si="2"/>
        <v>4.3333333332993789</v>
      </c>
      <c r="H160" s="52" t="s">
        <v>1420</v>
      </c>
      <c r="I160" s="46">
        <f>VLOOKUP(gantt!C160,'Tarefas do projeto'!C:G,5,FALSE)</f>
        <v>0</v>
      </c>
    </row>
    <row r="161" spans="1:9">
      <c r="A161" s="70"/>
      <c r="B161" s="70"/>
      <c r="C161" s="31" t="s">
        <v>630</v>
      </c>
      <c r="D161" s="44" t="str">
        <f>VLOOKUP(gantt!C161,'Tarefas do projeto'!C:T,18)</f>
        <v>Média</v>
      </c>
      <c r="E161" s="45">
        <f>VLOOKUP(gantt!C161,'Tarefas do projeto'!C:E,2,FALSE)</f>
        <v>45245.375</v>
      </c>
      <c r="F161" s="45">
        <f>VLOOKUP(gantt!C161,'Tarefas do projeto'!C:E,3,FALSE)</f>
        <v>45252.708333333299</v>
      </c>
      <c r="G161" s="41">
        <f t="shared" si="2"/>
        <v>7.3333333332993789</v>
      </c>
      <c r="H161" s="52" t="s">
        <v>1420</v>
      </c>
      <c r="I161" s="46">
        <f>VLOOKUP(gantt!C161,'Tarefas do projeto'!C:G,5,FALSE)</f>
        <v>0</v>
      </c>
    </row>
    <row r="162" spans="1:9">
      <c r="A162" s="70"/>
      <c r="B162" s="70"/>
      <c r="C162" s="31" t="s">
        <v>632</v>
      </c>
      <c r="D162" s="44" t="str">
        <f>VLOOKUP(gantt!C162,'Tarefas do projeto'!C:T,18)</f>
        <v>Média</v>
      </c>
      <c r="E162" s="45">
        <f>VLOOKUP(gantt!C162,'Tarefas do projeto'!C:E,2,FALSE)</f>
        <v>45253.375</v>
      </c>
      <c r="F162" s="45">
        <f>VLOOKUP(gantt!C162,'Tarefas do projeto'!C:E,3,FALSE)</f>
        <v>45258.708333333299</v>
      </c>
      <c r="G162" s="41">
        <f t="shared" si="2"/>
        <v>5.3333333332993789</v>
      </c>
      <c r="H162" s="52" t="s">
        <v>1420</v>
      </c>
      <c r="I162" s="46">
        <f>VLOOKUP(gantt!C162,'Tarefas do projeto'!C:G,5,FALSE)</f>
        <v>0</v>
      </c>
    </row>
    <row r="163" spans="1:9">
      <c r="A163" s="70"/>
      <c r="B163" s="70"/>
      <c r="C163" s="31" t="s">
        <v>634</v>
      </c>
      <c r="D163" s="44" t="str">
        <f>VLOOKUP(gantt!C163,'Tarefas do projeto'!C:T,18)</f>
        <v>Média</v>
      </c>
      <c r="E163" s="45">
        <f>VLOOKUP(gantt!C163,'Tarefas do projeto'!C:E,2,FALSE)</f>
        <v>45289.375</v>
      </c>
      <c r="F163" s="45">
        <f>VLOOKUP(gantt!C163,'Tarefas do projeto'!C:E,3,FALSE)</f>
        <v>45289.708333333299</v>
      </c>
      <c r="G163" s="41">
        <f t="shared" si="2"/>
        <v>0.33333333329937886</v>
      </c>
      <c r="H163" s="52" t="s">
        <v>1420</v>
      </c>
      <c r="I163" s="46">
        <f>VLOOKUP(gantt!C163,'Tarefas do projeto'!C:G,5,FALSE)</f>
        <v>0</v>
      </c>
    </row>
    <row r="164" spans="1:9">
      <c r="A164" s="70"/>
      <c r="B164" s="70"/>
      <c r="C164" s="31" t="s">
        <v>636</v>
      </c>
      <c r="D164" s="44" t="e">
        <f>VLOOKUP(gantt!C164,'Tarefas do projeto'!C:T,18)</f>
        <v>#N/A</v>
      </c>
      <c r="E164" s="45">
        <f>VLOOKUP(gantt!C164,'Tarefas do projeto'!C:E,2,FALSE)</f>
        <v>45293.375</v>
      </c>
      <c r="F164" s="45">
        <f>VLOOKUP(gantt!C164,'Tarefas do projeto'!C:E,3,FALSE)</f>
        <v>45296.708333333299</v>
      </c>
      <c r="G164" s="41">
        <f t="shared" si="2"/>
        <v>3.3333333332993789</v>
      </c>
      <c r="H164" s="52" t="s">
        <v>1420</v>
      </c>
      <c r="I164" s="46">
        <f>VLOOKUP(gantt!C164,'Tarefas do projeto'!C:G,5,FALSE)</f>
        <v>0</v>
      </c>
    </row>
    <row r="165" spans="1:9">
      <c r="A165" s="70"/>
      <c r="B165" s="70" t="s">
        <v>659</v>
      </c>
      <c r="C165" s="31" t="s">
        <v>619</v>
      </c>
      <c r="D165" s="44" t="str">
        <f>VLOOKUP(gantt!C165,'Tarefas do projeto'!C:T,18)</f>
        <v>Média</v>
      </c>
      <c r="E165" s="45">
        <f>VLOOKUP(gantt!C165,'Tarefas do projeto'!C:E,2,FALSE)</f>
        <v>45236.375</v>
      </c>
      <c r="F165" s="45">
        <f>VLOOKUP(gantt!C165,'Tarefas do projeto'!C:E,3,FALSE)</f>
        <v>45236.708333333299</v>
      </c>
      <c r="G165" s="41">
        <f t="shared" si="2"/>
        <v>0.33333333329937886</v>
      </c>
      <c r="H165" s="52" t="s">
        <v>1420</v>
      </c>
      <c r="I165" s="46">
        <f>VLOOKUP(gantt!C165,'Tarefas do projeto'!C:G,5,FALSE)</f>
        <v>0</v>
      </c>
    </row>
    <row r="166" spans="1:9">
      <c r="A166" s="70"/>
      <c r="B166" s="70"/>
      <c r="C166" s="31" t="s">
        <v>622</v>
      </c>
      <c r="D166" s="44" t="str">
        <f>VLOOKUP(gantt!C166,'Tarefas do projeto'!C:T,18)</f>
        <v>Média</v>
      </c>
      <c r="E166" s="45">
        <f>VLOOKUP(gantt!C166,'Tarefas do projeto'!C:E,2,FALSE)</f>
        <v>45237.375</v>
      </c>
      <c r="F166" s="45">
        <f>VLOOKUP(gantt!C166,'Tarefas do projeto'!C:E,3,FALSE)</f>
        <v>45238.708333333299</v>
      </c>
      <c r="G166" s="41">
        <f t="shared" si="2"/>
        <v>1.3333333332993789</v>
      </c>
      <c r="H166" s="52" t="s">
        <v>1420</v>
      </c>
      <c r="I166" s="46">
        <f>VLOOKUP(gantt!C166,'Tarefas do projeto'!C:G,5,FALSE)</f>
        <v>0</v>
      </c>
    </row>
    <row r="167" spans="1:9">
      <c r="A167" s="70"/>
      <c r="B167" s="70"/>
      <c r="C167" s="31" t="s">
        <v>626</v>
      </c>
      <c r="D167" s="44" t="str">
        <f>VLOOKUP(gantt!C167,'Tarefas do projeto'!C:T,18)</f>
        <v>Média</v>
      </c>
      <c r="E167" s="45">
        <f>VLOOKUP(gantt!C167,'Tarefas do projeto'!C:E,2,FALSE)</f>
        <v>45239.375</v>
      </c>
      <c r="F167" s="45">
        <f>VLOOKUP(gantt!C167,'Tarefas do projeto'!C:E,3,FALSE)</f>
        <v>45239.708333333299</v>
      </c>
      <c r="G167" s="41">
        <f t="shared" si="2"/>
        <v>0.33333333329937886</v>
      </c>
      <c r="H167" s="52" t="s">
        <v>1420</v>
      </c>
      <c r="I167" s="46">
        <f>VLOOKUP(gantt!C167,'Tarefas do projeto'!C:G,5,FALSE)</f>
        <v>0</v>
      </c>
    </row>
    <row r="168" spans="1:9">
      <c r="A168" s="70"/>
      <c r="B168" s="70"/>
      <c r="C168" s="31" t="s">
        <v>628</v>
      </c>
      <c r="D168" s="44" t="str">
        <f>VLOOKUP(gantt!C168,'Tarefas do projeto'!C:T,18)</f>
        <v>Média</v>
      </c>
      <c r="E168" s="45">
        <f>VLOOKUP(gantt!C168,'Tarefas do projeto'!C:E,2,FALSE)</f>
        <v>45240.375</v>
      </c>
      <c r="F168" s="45">
        <f>VLOOKUP(gantt!C168,'Tarefas do projeto'!C:E,3,FALSE)</f>
        <v>45244.708333333299</v>
      </c>
      <c r="G168" s="41">
        <f t="shared" si="2"/>
        <v>4.3333333332993789</v>
      </c>
      <c r="H168" s="52" t="s">
        <v>1420</v>
      </c>
      <c r="I168" s="46">
        <f>VLOOKUP(gantt!C168,'Tarefas do projeto'!C:G,5,FALSE)</f>
        <v>0</v>
      </c>
    </row>
    <row r="169" spans="1:9">
      <c r="A169" s="70"/>
      <c r="B169" s="70"/>
      <c r="C169" s="31" t="s">
        <v>630</v>
      </c>
      <c r="D169" s="44" t="str">
        <f>VLOOKUP(gantt!C169,'Tarefas do projeto'!C:T,18)</f>
        <v>Média</v>
      </c>
      <c r="E169" s="45">
        <f>VLOOKUP(gantt!C169,'Tarefas do projeto'!C:E,2,FALSE)</f>
        <v>45245.375</v>
      </c>
      <c r="F169" s="45">
        <f>VLOOKUP(gantt!C169,'Tarefas do projeto'!C:E,3,FALSE)</f>
        <v>45252.708333333299</v>
      </c>
      <c r="G169" s="41">
        <f t="shared" si="2"/>
        <v>7.3333333332993789</v>
      </c>
      <c r="H169" s="52" t="s">
        <v>1420</v>
      </c>
      <c r="I169" s="46">
        <f>VLOOKUP(gantt!C169,'Tarefas do projeto'!C:G,5,FALSE)</f>
        <v>0</v>
      </c>
    </row>
    <row r="170" spans="1:9">
      <c r="A170" s="70"/>
      <c r="B170" s="70"/>
      <c r="C170" s="31" t="s">
        <v>632</v>
      </c>
      <c r="D170" s="44" t="str">
        <f>VLOOKUP(gantt!C170,'Tarefas do projeto'!C:T,18)</f>
        <v>Média</v>
      </c>
      <c r="E170" s="45">
        <f>VLOOKUP(gantt!C170,'Tarefas do projeto'!C:E,2,FALSE)</f>
        <v>45253.375</v>
      </c>
      <c r="F170" s="45">
        <f>VLOOKUP(gantt!C170,'Tarefas do projeto'!C:E,3,FALSE)</f>
        <v>45258.708333333299</v>
      </c>
      <c r="G170" s="41">
        <f t="shared" si="2"/>
        <v>5.3333333332993789</v>
      </c>
      <c r="H170" s="52" t="s">
        <v>1420</v>
      </c>
      <c r="I170" s="46">
        <f>VLOOKUP(gantt!C170,'Tarefas do projeto'!C:G,5,FALSE)</f>
        <v>0</v>
      </c>
    </row>
    <row r="171" spans="1:9">
      <c r="A171" s="70"/>
      <c r="B171" s="70"/>
      <c r="C171" s="31" t="s">
        <v>634</v>
      </c>
      <c r="D171" s="44" t="str">
        <f>VLOOKUP(gantt!C171,'Tarefas do projeto'!C:T,18)</f>
        <v>Média</v>
      </c>
      <c r="E171" s="45">
        <f>VLOOKUP(gantt!C171,'Tarefas do projeto'!C:E,2,FALSE)</f>
        <v>45289.375</v>
      </c>
      <c r="F171" s="45">
        <f>VLOOKUP(gantt!C171,'Tarefas do projeto'!C:E,3,FALSE)</f>
        <v>45289.708333333299</v>
      </c>
      <c r="G171" s="41">
        <f t="shared" si="2"/>
        <v>0.33333333329937886</v>
      </c>
      <c r="H171" s="52" t="s">
        <v>1420</v>
      </c>
      <c r="I171" s="46">
        <f>VLOOKUP(gantt!C171,'Tarefas do projeto'!C:G,5,FALSE)</f>
        <v>0</v>
      </c>
    </row>
    <row r="172" spans="1:9">
      <c r="A172" s="70"/>
      <c r="B172" s="70"/>
      <c r="C172" s="31" t="s">
        <v>636</v>
      </c>
      <c r="D172" s="44" t="e">
        <f>VLOOKUP(gantt!C172,'Tarefas do projeto'!C:T,18)</f>
        <v>#N/A</v>
      </c>
      <c r="E172" s="45">
        <f>VLOOKUP(gantt!C172,'Tarefas do projeto'!C:E,2,FALSE)</f>
        <v>45293.375</v>
      </c>
      <c r="F172" s="45">
        <f>VLOOKUP(gantt!C172,'Tarefas do projeto'!C:E,3,FALSE)</f>
        <v>45296.708333333299</v>
      </c>
      <c r="G172" s="41">
        <f t="shared" si="2"/>
        <v>3.3333333332993789</v>
      </c>
      <c r="H172" s="52" t="s">
        <v>1420</v>
      </c>
      <c r="I172" s="46">
        <f>VLOOKUP(gantt!C172,'Tarefas do projeto'!C:G,5,FALSE)</f>
        <v>0</v>
      </c>
    </row>
    <row r="173" spans="1:9">
      <c r="A173" s="70"/>
      <c r="B173" s="70" t="s">
        <v>671</v>
      </c>
      <c r="C173" s="31" t="s">
        <v>619</v>
      </c>
      <c r="D173" s="44" t="str">
        <f>VLOOKUP(gantt!C173,'Tarefas do projeto'!C:T,18)</f>
        <v>Média</v>
      </c>
      <c r="E173" s="45">
        <f>VLOOKUP(gantt!C173,'Tarefas do projeto'!C:E,2,FALSE)</f>
        <v>45236.375</v>
      </c>
      <c r="F173" s="45">
        <f>VLOOKUP(gantt!C173,'Tarefas do projeto'!C:E,3,FALSE)</f>
        <v>45236.708333333299</v>
      </c>
      <c r="G173" s="41">
        <f t="shared" si="2"/>
        <v>0.33333333329937886</v>
      </c>
      <c r="H173" s="52" t="s">
        <v>1420</v>
      </c>
      <c r="I173" s="46">
        <f>VLOOKUP(gantt!C173,'Tarefas do projeto'!C:G,5,FALSE)</f>
        <v>0</v>
      </c>
    </row>
    <row r="174" spans="1:9">
      <c r="A174" s="70"/>
      <c r="B174" s="70"/>
      <c r="C174" s="31" t="s">
        <v>622</v>
      </c>
      <c r="D174" s="44" t="str">
        <f>VLOOKUP(gantt!C174,'Tarefas do projeto'!C:T,18)</f>
        <v>Média</v>
      </c>
      <c r="E174" s="45">
        <f>VLOOKUP(gantt!C174,'Tarefas do projeto'!C:E,2,FALSE)</f>
        <v>45237.375</v>
      </c>
      <c r="F174" s="45">
        <f>VLOOKUP(gantt!C174,'Tarefas do projeto'!C:E,3,FALSE)</f>
        <v>45238.708333333299</v>
      </c>
      <c r="G174" s="41">
        <f t="shared" si="2"/>
        <v>1.3333333332993789</v>
      </c>
      <c r="H174" s="52" t="s">
        <v>1420</v>
      </c>
      <c r="I174" s="46">
        <f>VLOOKUP(gantt!C174,'Tarefas do projeto'!C:G,5,FALSE)</f>
        <v>0</v>
      </c>
    </row>
    <row r="175" spans="1:9">
      <c r="A175" s="70"/>
      <c r="B175" s="70"/>
      <c r="C175" s="31" t="s">
        <v>626</v>
      </c>
      <c r="D175" s="44" t="str">
        <f>VLOOKUP(gantt!C175,'Tarefas do projeto'!C:T,18)</f>
        <v>Média</v>
      </c>
      <c r="E175" s="45">
        <f>VLOOKUP(gantt!C175,'Tarefas do projeto'!C:E,2,FALSE)</f>
        <v>45239.375</v>
      </c>
      <c r="F175" s="45">
        <f>VLOOKUP(gantt!C175,'Tarefas do projeto'!C:E,3,FALSE)</f>
        <v>45239.708333333299</v>
      </c>
      <c r="G175" s="41">
        <f t="shared" si="2"/>
        <v>0.33333333329937886</v>
      </c>
      <c r="H175" s="52" t="s">
        <v>1420</v>
      </c>
      <c r="I175" s="46">
        <f>VLOOKUP(gantt!C175,'Tarefas do projeto'!C:G,5,FALSE)</f>
        <v>0</v>
      </c>
    </row>
    <row r="176" spans="1:9">
      <c r="A176" s="70"/>
      <c r="B176" s="70"/>
      <c r="C176" s="31" t="s">
        <v>628</v>
      </c>
      <c r="D176" s="44" t="str">
        <f>VLOOKUP(gantt!C176,'Tarefas do projeto'!C:T,18)</f>
        <v>Média</v>
      </c>
      <c r="E176" s="45">
        <f>VLOOKUP(gantt!C176,'Tarefas do projeto'!C:E,2,FALSE)</f>
        <v>45240.375</v>
      </c>
      <c r="F176" s="45">
        <f>VLOOKUP(gantt!C176,'Tarefas do projeto'!C:E,3,FALSE)</f>
        <v>45244.708333333299</v>
      </c>
      <c r="G176" s="41">
        <f t="shared" si="2"/>
        <v>4.3333333332993789</v>
      </c>
      <c r="H176" s="52" t="s">
        <v>1420</v>
      </c>
      <c r="I176" s="46">
        <f>VLOOKUP(gantt!C176,'Tarefas do projeto'!C:G,5,FALSE)</f>
        <v>0</v>
      </c>
    </row>
    <row r="177" spans="1:9">
      <c r="A177" s="70"/>
      <c r="B177" s="70"/>
      <c r="C177" s="31" t="s">
        <v>630</v>
      </c>
      <c r="D177" s="44" t="str">
        <f>VLOOKUP(gantt!C177,'Tarefas do projeto'!C:T,18)</f>
        <v>Média</v>
      </c>
      <c r="E177" s="45">
        <f>VLOOKUP(gantt!C177,'Tarefas do projeto'!C:E,2,FALSE)</f>
        <v>45245.375</v>
      </c>
      <c r="F177" s="45">
        <f>VLOOKUP(gantt!C177,'Tarefas do projeto'!C:E,3,FALSE)</f>
        <v>45252.708333333299</v>
      </c>
      <c r="G177" s="41">
        <f t="shared" si="2"/>
        <v>7.3333333332993789</v>
      </c>
      <c r="H177" s="52" t="s">
        <v>1420</v>
      </c>
      <c r="I177" s="46">
        <f>VLOOKUP(gantt!C177,'Tarefas do projeto'!C:G,5,FALSE)</f>
        <v>0</v>
      </c>
    </row>
    <row r="178" spans="1:9">
      <c r="A178" s="70"/>
      <c r="B178" s="70"/>
      <c r="C178" s="31" t="s">
        <v>632</v>
      </c>
      <c r="D178" s="44" t="str">
        <f>VLOOKUP(gantt!C178,'Tarefas do projeto'!C:T,18)</f>
        <v>Média</v>
      </c>
      <c r="E178" s="45">
        <f>VLOOKUP(gantt!C178,'Tarefas do projeto'!C:E,2,FALSE)</f>
        <v>45253.375</v>
      </c>
      <c r="F178" s="45">
        <f>VLOOKUP(gantt!C178,'Tarefas do projeto'!C:E,3,FALSE)</f>
        <v>45258.708333333299</v>
      </c>
      <c r="G178" s="41">
        <f t="shared" si="2"/>
        <v>5.3333333332993789</v>
      </c>
      <c r="H178" s="52" t="s">
        <v>1420</v>
      </c>
      <c r="I178" s="46">
        <f>VLOOKUP(gantt!C178,'Tarefas do projeto'!C:G,5,FALSE)</f>
        <v>0</v>
      </c>
    </row>
    <row r="179" spans="1:9">
      <c r="A179" s="70"/>
      <c r="B179" s="70"/>
      <c r="C179" s="31" t="s">
        <v>634</v>
      </c>
      <c r="D179" s="44" t="str">
        <f>VLOOKUP(gantt!C179,'Tarefas do projeto'!C:T,18)</f>
        <v>Média</v>
      </c>
      <c r="E179" s="45">
        <f>VLOOKUP(gantt!C179,'Tarefas do projeto'!C:E,2,FALSE)</f>
        <v>45289.375</v>
      </c>
      <c r="F179" s="45">
        <f>VLOOKUP(gantt!C179,'Tarefas do projeto'!C:E,3,FALSE)</f>
        <v>45289.708333333299</v>
      </c>
      <c r="G179" s="41">
        <f t="shared" si="2"/>
        <v>0.33333333329937886</v>
      </c>
      <c r="H179" s="52" t="s">
        <v>1420</v>
      </c>
      <c r="I179" s="46">
        <f>VLOOKUP(gantt!C179,'Tarefas do projeto'!C:G,5,FALSE)</f>
        <v>0</v>
      </c>
    </row>
    <row r="180" spans="1:9">
      <c r="A180" s="70"/>
      <c r="B180" s="70"/>
      <c r="C180" s="31" t="s">
        <v>636</v>
      </c>
      <c r="D180" s="44" t="e">
        <f>VLOOKUP(gantt!C180,'Tarefas do projeto'!C:T,18)</f>
        <v>#N/A</v>
      </c>
      <c r="E180" s="45">
        <f>VLOOKUP(gantt!C180,'Tarefas do projeto'!C:E,2,FALSE)</f>
        <v>45293.375</v>
      </c>
      <c r="F180" s="45">
        <f>VLOOKUP(gantt!C180,'Tarefas do projeto'!C:E,3,FALSE)</f>
        <v>45296.708333333299</v>
      </c>
      <c r="G180" s="41">
        <f t="shared" si="2"/>
        <v>3.3333333332993789</v>
      </c>
      <c r="H180" s="52" t="s">
        <v>1420</v>
      </c>
      <c r="I180" s="46">
        <f>VLOOKUP(gantt!C180,'Tarefas do projeto'!C:G,5,FALSE)</f>
        <v>0</v>
      </c>
    </row>
    <row r="181" spans="1:9">
      <c r="A181" s="70"/>
      <c r="B181" s="70" t="s">
        <v>682</v>
      </c>
      <c r="C181" s="31" t="s">
        <v>619</v>
      </c>
      <c r="D181" s="44" t="str">
        <f>VLOOKUP(gantt!C181,'Tarefas do projeto'!C:T,18)</f>
        <v>Média</v>
      </c>
      <c r="E181" s="45">
        <f>VLOOKUP(gantt!C181,'Tarefas do projeto'!C:E,2,FALSE)</f>
        <v>45236.375</v>
      </c>
      <c r="F181" s="45">
        <f>VLOOKUP(gantt!C181,'Tarefas do projeto'!C:E,3,FALSE)</f>
        <v>45236.708333333299</v>
      </c>
      <c r="G181" s="41">
        <f t="shared" si="2"/>
        <v>0.33333333329937886</v>
      </c>
      <c r="H181" s="52" t="s">
        <v>1420</v>
      </c>
      <c r="I181" s="46">
        <f>VLOOKUP(gantt!C181,'Tarefas do projeto'!C:G,5,FALSE)</f>
        <v>0</v>
      </c>
    </row>
    <row r="182" spans="1:9">
      <c r="A182" s="70"/>
      <c r="B182" s="70"/>
      <c r="C182" s="31" t="s">
        <v>622</v>
      </c>
      <c r="D182" s="44" t="str">
        <f>VLOOKUP(gantt!C182,'Tarefas do projeto'!C:T,18)</f>
        <v>Média</v>
      </c>
      <c r="E182" s="45">
        <f>VLOOKUP(gantt!C182,'Tarefas do projeto'!C:E,2,FALSE)</f>
        <v>45237.375</v>
      </c>
      <c r="F182" s="45">
        <f>VLOOKUP(gantt!C182,'Tarefas do projeto'!C:E,3,FALSE)</f>
        <v>45238.708333333299</v>
      </c>
      <c r="G182" s="41">
        <f t="shared" si="2"/>
        <v>1.3333333332993789</v>
      </c>
      <c r="H182" s="52" t="s">
        <v>1420</v>
      </c>
      <c r="I182" s="46">
        <f>VLOOKUP(gantt!C182,'Tarefas do projeto'!C:G,5,FALSE)</f>
        <v>0</v>
      </c>
    </row>
    <row r="183" spans="1:9">
      <c r="A183" s="70"/>
      <c r="B183" s="70"/>
      <c r="C183" s="31" t="s">
        <v>626</v>
      </c>
      <c r="D183" s="44" t="str">
        <f>VLOOKUP(gantt!C183,'Tarefas do projeto'!C:T,18)</f>
        <v>Média</v>
      </c>
      <c r="E183" s="45">
        <f>VLOOKUP(gantt!C183,'Tarefas do projeto'!C:E,2,FALSE)</f>
        <v>45239.375</v>
      </c>
      <c r="F183" s="45">
        <f>VLOOKUP(gantt!C183,'Tarefas do projeto'!C:E,3,FALSE)</f>
        <v>45239.708333333299</v>
      </c>
      <c r="G183" s="41">
        <f t="shared" si="2"/>
        <v>0.33333333329937886</v>
      </c>
      <c r="H183" s="52" t="s">
        <v>1420</v>
      </c>
      <c r="I183" s="46">
        <f>VLOOKUP(gantt!C183,'Tarefas do projeto'!C:G,5,FALSE)</f>
        <v>0</v>
      </c>
    </row>
    <row r="184" spans="1:9">
      <c r="A184" s="70"/>
      <c r="B184" s="70"/>
      <c r="C184" s="31" t="s">
        <v>628</v>
      </c>
      <c r="D184" s="44" t="str">
        <f>VLOOKUP(gantt!C184,'Tarefas do projeto'!C:T,18)</f>
        <v>Média</v>
      </c>
      <c r="E184" s="45">
        <f>VLOOKUP(gantt!C184,'Tarefas do projeto'!C:E,2,FALSE)</f>
        <v>45240.375</v>
      </c>
      <c r="F184" s="45">
        <f>VLOOKUP(gantt!C184,'Tarefas do projeto'!C:E,3,FALSE)</f>
        <v>45244.708333333299</v>
      </c>
      <c r="G184" s="41">
        <f t="shared" si="2"/>
        <v>4.3333333332993789</v>
      </c>
      <c r="H184" s="52" t="s">
        <v>1420</v>
      </c>
      <c r="I184" s="46">
        <f>VLOOKUP(gantt!C184,'Tarefas do projeto'!C:G,5,FALSE)</f>
        <v>0</v>
      </c>
    </row>
    <row r="185" spans="1:9">
      <c r="A185" s="70"/>
      <c r="B185" s="70"/>
      <c r="C185" s="31" t="s">
        <v>630</v>
      </c>
      <c r="D185" s="44" t="str">
        <f>VLOOKUP(gantt!C185,'Tarefas do projeto'!C:T,18)</f>
        <v>Média</v>
      </c>
      <c r="E185" s="45">
        <f>VLOOKUP(gantt!C185,'Tarefas do projeto'!C:E,2,FALSE)</f>
        <v>45245.375</v>
      </c>
      <c r="F185" s="45">
        <f>VLOOKUP(gantt!C185,'Tarefas do projeto'!C:E,3,FALSE)</f>
        <v>45252.708333333299</v>
      </c>
      <c r="G185" s="41">
        <f t="shared" si="2"/>
        <v>7.3333333332993789</v>
      </c>
      <c r="H185" s="52" t="s">
        <v>1420</v>
      </c>
      <c r="I185" s="46">
        <f>VLOOKUP(gantt!C185,'Tarefas do projeto'!C:G,5,FALSE)</f>
        <v>0</v>
      </c>
    </row>
    <row r="186" spans="1:9">
      <c r="A186" s="70"/>
      <c r="B186" s="70"/>
      <c r="C186" s="31" t="s">
        <v>632</v>
      </c>
      <c r="D186" s="44" t="str">
        <f>VLOOKUP(gantt!C186,'Tarefas do projeto'!C:T,18)</f>
        <v>Média</v>
      </c>
      <c r="E186" s="45">
        <f>VLOOKUP(gantt!C186,'Tarefas do projeto'!C:E,2,FALSE)</f>
        <v>45253.375</v>
      </c>
      <c r="F186" s="45">
        <f>VLOOKUP(gantt!C186,'Tarefas do projeto'!C:E,3,FALSE)</f>
        <v>45258.708333333299</v>
      </c>
      <c r="G186" s="41">
        <f t="shared" si="2"/>
        <v>5.3333333332993789</v>
      </c>
      <c r="H186" s="52" t="s">
        <v>1420</v>
      </c>
      <c r="I186" s="46">
        <f>VLOOKUP(gantt!C186,'Tarefas do projeto'!C:G,5,FALSE)</f>
        <v>0</v>
      </c>
    </row>
    <row r="187" spans="1:9">
      <c r="A187" s="70"/>
      <c r="B187" s="70"/>
      <c r="C187" s="31" t="s">
        <v>634</v>
      </c>
      <c r="D187" s="44" t="str">
        <f>VLOOKUP(gantt!C187,'Tarefas do projeto'!C:T,18)</f>
        <v>Média</v>
      </c>
      <c r="E187" s="45">
        <f>VLOOKUP(gantt!C187,'Tarefas do projeto'!C:E,2,FALSE)</f>
        <v>45289.375</v>
      </c>
      <c r="F187" s="45">
        <f>VLOOKUP(gantt!C187,'Tarefas do projeto'!C:E,3,FALSE)</f>
        <v>45289.708333333299</v>
      </c>
      <c r="G187" s="41">
        <f t="shared" si="2"/>
        <v>0.33333333329937886</v>
      </c>
      <c r="H187" s="52" t="s">
        <v>1420</v>
      </c>
      <c r="I187" s="46">
        <f>VLOOKUP(gantt!C187,'Tarefas do projeto'!C:G,5,FALSE)</f>
        <v>0</v>
      </c>
    </row>
    <row r="188" spans="1:9">
      <c r="A188" s="70"/>
      <c r="B188" s="70"/>
      <c r="C188" s="31" t="s">
        <v>636</v>
      </c>
      <c r="D188" s="44" t="e">
        <f>VLOOKUP(gantt!C188,'Tarefas do projeto'!C:T,18)</f>
        <v>#N/A</v>
      </c>
      <c r="E188" s="45">
        <f>VLOOKUP(gantt!C188,'Tarefas do projeto'!C:E,2,FALSE)</f>
        <v>45293.375</v>
      </c>
      <c r="F188" s="45">
        <f>VLOOKUP(gantt!C188,'Tarefas do projeto'!C:E,3,FALSE)</f>
        <v>45296.708333333299</v>
      </c>
      <c r="G188" s="41">
        <f t="shared" si="2"/>
        <v>3.3333333332993789</v>
      </c>
      <c r="H188" s="52" t="s">
        <v>1420</v>
      </c>
      <c r="I188" s="46">
        <f>VLOOKUP(gantt!C188,'Tarefas do projeto'!C:G,5,FALSE)</f>
        <v>0</v>
      </c>
    </row>
    <row r="189" spans="1:9">
      <c r="A189" s="70"/>
      <c r="B189" s="70" t="s">
        <v>695</v>
      </c>
      <c r="C189" s="31" t="s">
        <v>619</v>
      </c>
      <c r="D189" s="44" t="str">
        <f>VLOOKUP(gantt!C189,'Tarefas do projeto'!C:T,18)</f>
        <v>Média</v>
      </c>
      <c r="E189" s="45">
        <f>VLOOKUP(gantt!C189,'Tarefas do projeto'!C:E,2,FALSE)</f>
        <v>45236.375</v>
      </c>
      <c r="F189" s="45">
        <f>VLOOKUP(gantt!C189,'Tarefas do projeto'!C:E,3,FALSE)</f>
        <v>45236.708333333299</v>
      </c>
      <c r="G189" s="41">
        <f t="shared" si="2"/>
        <v>0.33333333329937886</v>
      </c>
      <c r="H189" s="52" t="s">
        <v>1420</v>
      </c>
      <c r="I189" s="46">
        <f>VLOOKUP(gantt!C189,'Tarefas do projeto'!C:G,5,FALSE)</f>
        <v>0</v>
      </c>
    </row>
    <row r="190" spans="1:9">
      <c r="A190" s="70"/>
      <c r="B190" s="70"/>
      <c r="C190" s="31" t="s">
        <v>622</v>
      </c>
      <c r="D190" s="44" t="str">
        <f>VLOOKUP(gantt!C190,'Tarefas do projeto'!C:T,18)</f>
        <v>Média</v>
      </c>
      <c r="E190" s="45">
        <f>VLOOKUP(gantt!C190,'Tarefas do projeto'!C:E,2,FALSE)</f>
        <v>45237.375</v>
      </c>
      <c r="F190" s="45">
        <f>VLOOKUP(gantt!C190,'Tarefas do projeto'!C:E,3,FALSE)</f>
        <v>45238.708333333299</v>
      </c>
      <c r="G190" s="41">
        <f t="shared" si="2"/>
        <v>1.3333333332993789</v>
      </c>
      <c r="H190" s="52" t="s">
        <v>1420</v>
      </c>
      <c r="I190" s="46">
        <f>VLOOKUP(gantt!C190,'Tarefas do projeto'!C:G,5,FALSE)</f>
        <v>0</v>
      </c>
    </row>
    <row r="191" spans="1:9">
      <c r="A191" s="70"/>
      <c r="B191" s="70"/>
      <c r="C191" s="31" t="s">
        <v>626</v>
      </c>
      <c r="D191" s="44" t="str">
        <f>VLOOKUP(gantt!C191,'Tarefas do projeto'!C:T,18)</f>
        <v>Média</v>
      </c>
      <c r="E191" s="45">
        <f>VLOOKUP(gantt!C191,'Tarefas do projeto'!C:E,2,FALSE)</f>
        <v>45239.375</v>
      </c>
      <c r="F191" s="45">
        <f>VLOOKUP(gantt!C191,'Tarefas do projeto'!C:E,3,FALSE)</f>
        <v>45239.708333333299</v>
      </c>
      <c r="G191" s="41">
        <f t="shared" si="2"/>
        <v>0.33333333329937886</v>
      </c>
      <c r="H191" s="52" t="s">
        <v>1420</v>
      </c>
      <c r="I191" s="46">
        <f>VLOOKUP(gantt!C191,'Tarefas do projeto'!C:G,5,FALSE)</f>
        <v>0</v>
      </c>
    </row>
    <row r="192" spans="1:9">
      <c r="A192" s="70"/>
      <c r="B192" s="70"/>
      <c r="C192" s="31" t="s">
        <v>628</v>
      </c>
      <c r="D192" s="44" t="str">
        <f>VLOOKUP(gantt!C192,'Tarefas do projeto'!C:T,18)</f>
        <v>Média</v>
      </c>
      <c r="E192" s="45">
        <f>VLOOKUP(gantt!C192,'Tarefas do projeto'!C:E,2,FALSE)</f>
        <v>45240.375</v>
      </c>
      <c r="F192" s="45">
        <f>VLOOKUP(gantt!C192,'Tarefas do projeto'!C:E,3,FALSE)</f>
        <v>45244.708333333299</v>
      </c>
      <c r="G192" s="41">
        <f t="shared" si="2"/>
        <v>4.3333333332993789</v>
      </c>
      <c r="H192" s="52" t="s">
        <v>1420</v>
      </c>
      <c r="I192" s="46">
        <f>VLOOKUP(gantt!C192,'Tarefas do projeto'!C:G,5,FALSE)</f>
        <v>0</v>
      </c>
    </row>
    <row r="193" spans="1:9">
      <c r="A193" s="70"/>
      <c r="B193" s="70"/>
      <c r="C193" s="31" t="s">
        <v>630</v>
      </c>
      <c r="D193" s="44" t="str">
        <f>VLOOKUP(gantt!C193,'Tarefas do projeto'!C:T,18)</f>
        <v>Média</v>
      </c>
      <c r="E193" s="45">
        <f>VLOOKUP(gantt!C193,'Tarefas do projeto'!C:E,2,FALSE)</f>
        <v>45245.375</v>
      </c>
      <c r="F193" s="45">
        <f>VLOOKUP(gantt!C193,'Tarefas do projeto'!C:E,3,FALSE)</f>
        <v>45252.708333333299</v>
      </c>
      <c r="G193" s="41">
        <f t="shared" si="2"/>
        <v>7.3333333332993789</v>
      </c>
      <c r="H193" s="52" t="s">
        <v>1420</v>
      </c>
      <c r="I193" s="46">
        <f>VLOOKUP(gantt!C193,'Tarefas do projeto'!C:G,5,FALSE)</f>
        <v>0</v>
      </c>
    </row>
    <row r="194" spans="1:9">
      <c r="A194" s="70"/>
      <c r="B194" s="70"/>
      <c r="C194" s="31" t="s">
        <v>632</v>
      </c>
      <c r="D194" s="44" t="str">
        <f>VLOOKUP(gantt!C194,'Tarefas do projeto'!C:T,18)</f>
        <v>Média</v>
      </c>
      <c r="E194" s="45">
        <f>VLOOKUP(gantt!C194,'Tarefas do projeto'!C:E,2,FALSE)</f>
        <v>45253.375</v>
      </c>
      <c r="F194" s="45">
        <f>VLOOKUP(gantt!C194,'Tarefas do projeto'!C:E,3,FALSE)</f>
        <v>45258.708333333299</v>
      </c>
      <c r="G194" s="41">
        <f t="shared" si="2"/>
        <v>5.3333333332993789</v>
      </c>
      <c r="H194" s="52" t="s">
        <v>1420</v>
      </c>
      <c r="I194" s="46">
        <f>VLOOKUP(gantt!C194,'Tarefas do projeto'!C:G,5,FALSE)</f>
        <v>0</v>
      </c>
    </row>
    <row r="195" spans="1:9">
      <c r="A195" s="70"/>
      <c r="B195" s="70"/>
      <c r="C195" s="31" t="s">
        <v>634</v>
      </c>
      <c r="D195" s="44" t="str">
        <f>VLOOKUP(gantt!C195,'Tarefas do projeto'!C:T,18)</f>
        <v>Média</v>
      </c>
      <c r="E195" s="45">
        <f>VLOOKUP(gantt!C195,'Tarefas do projeto'!C:E,2,FALSE)</f>
        <v>45289.375</v>
      </c>
      <c r="F195" s="45">
        <f>VLOOKUP(gantt!C195,'Tarefas do projeto'!C:E,3,FALSE)</f>
        <v>45289.708333333299</v>
      </c>
      <c r="G195" s="41">
        <f t="shared" ref="G195:G205" si="3">F195-E195</f>
        <v>0.33333333329937886</v>
      </c>
      <c r="H195" s="52" t="s">
        <v>1420</v>
      </c>
      <c r="I195" s="46">
        <f>VLOOKUP(gantt!C195,'Tarefas do projeto'!C:G,5,FALSE)</f>
        <v>0</v>
      </c>
    </row>
    <row r="196" spans="1:9">
      <c r="A196" s="70"/>
      <c r="B196" s="70"/>
      <c r="C196" s="31" t="s">
        <v>636</v>
      </c>
      <c r="D196" s="44" t="e">
        <f>VLOOKUP(gantt!C196,'Tarefas do projeto'!C:T,18)</f>
        <v>#N/A</v>
      </c>
      <c r="E196" s="45">
        <f>VLOOKUP(gantt!C196,'Tarefas do projeto'!C:E,2,FALSE)</f>
        <v>45293.375</v>
      </c>
      <c r="F196" s="45">
        <f>VLOOKUP(gantt!C196,'Tarefas do projeto'!C:E,3,FALSE)</f>
        <v>45296.708333333299</v>
      </c>
      <c r="G196" s="41">
        <f t="shared" si="3"/>
        <v>3.3333333332993789</v>
      </c>
      <c r="H196" s="52" t="s">
        <v>1420</v>
      </c>
      <c r="I196" s="46">
        <f>VLOOKUP(gantt!C196,'Tarefas do projeto'!C:G,5,FALSE)</f>
        <v>0</v>
      </c>
    </row>
    <row r="197" spans="1:9">
      <c r="A197" s="70"/>
      <c r="B197" s="70" t="s">
        <v>708</v>
      </c>
      <c r="C197" s="31" t="s">
        <v>619</v>
      </c>
      <c r="D197" s="44" t="str">
        <f>VLOOKUP(gantt!C197,'Tarefas do projeto'!C:T,18)</f>
        <v>Média</v>
      </c>
      <c r="E197" s="45">
        <f>VLOOKUP(gantt!C197,'Tarefas do projeto'!C:E,2,FALSE)</f>
        <v>45236.375</v>
      </c>
      <c r="F197" s="45">
        <f>VLOOKUP(gantt!C197,'Tarefas do projeto'!C:E,3,FALSE)</f>
        <v>45236.708333333299</v>
      </c>
      <c r="G197" s="41">
        <f t="shared" si="3"/>
        <v>0.33333333329937886</v>
      </c>
      <c r="H197" s="52" t="s">
        <v>1420</v>
      </c>
      <c r="I197" s="46">
        <f>VLOOKUP(gantt!C197,'Tarefas do projeto'!C:G,5,FALSE)</f>
        <v>0</v>
      </c>
    </row>
    <row r="198" spans="1:9">
      <c r="A198" s="70"/>
      <c r="B198" s="70"/>
      <c r="C198" s="31" t="s">
        <v>622</v>
      </c>
      <c r="D198" s="44" t="str">
        <f>VLOOKUP(gantt!C198,'Tarefas do projeto'!C:T,18)</f>
        <v>Média</v>
      </c>
      <c r="E198" s="45">
        <f>VLOOKUP(gantt!C198,'Tarefas do projeto'!C:E,2,FALSE)</f>
        <v>45237.375</v>
      </c>
      <c r="F198" s="45">
        <f>VLOOKUP(gantt!C198,'Tarefas do projeto'!C:E,3,FALSE)</f>
        <v>45238.708333333299</v>
      </c>
      <c r="G198" s="41">
        <f t="shared" si="3"/>
        <v>1.3333333332993789</v>
      </c>
      <c r="H198" s="52" t="s">
        <v>1420</v>
      </c>
      <c r="I198" s="46">
        <f>VLOOKUP(gantt!C198,'Tarefas do projeto'!C:G,5,FALSE)</f>
        <v>0</v>
      </c>
    </row>
    <row r="199" spans="1:9">
      <c r="A199" s="70"/>
      <c r="B199" s="70"/>
      <c r="C199" s="31" t="s">
        <v>626</v>
      </c>
      <c r="D199" s="44" t="str">
        <f>VLOOKUP(gantt!C199,'Tarefas do projeto'!C:T,18)</f>
        <v>Média</v>
      </c>
      <c r="E199" s="45">
        <f>VLOOKUP(gantt!C199,'Tarefas do projeto'!C:E,2,FALSE)</f>
        <v>45239.375</v>
      </c>
      <c r="F199" s="45">
        <f>VLOOKUP(gantt!C199,'Tarefas do projeto'!C:E,3,FALSE)</f>
        <v>45239.708333333299</v>
      </c>
      <c r="G199" s="41">
        <f t="shared" si="3"/>
        <v>0.33333333329937886</v>
      </c>
      <c r="H199" s="52" t="s">
        <v>1420</v>
      </c>
      <c r="I199" s="46">
        <f>VLOOKUP(gantt!C199,'Tarefas do projeto'!C:G,5,FALSE)</f>
        <v>0</v>
      </c>
    </row>
    <row r="200" spans="1:9">
      <c r="A200" s="70"/>
      <c r="B200" s="70"/>
      <c r="C200" s="31" t="s">
        <v>628</v>
      </c>
      <c r="D200" s="44" t="str">
        <f>VLOOKUP(gantt!C200,'Tarefas do projeto'!C:T,18)</f>
        <v>Média</v>
      </c>
      <c r="E200" s="45">
        <f>VLOOKUP(gantt!C200,'Tarefas do projeto'!C:E,2,FALSE)</f>
        <v>45240.375</v>
      </c>
      <c r="F200" s="45">
        <f>VLOOKUP(gantt!C200,'Tarefas do projeto'!C:E,3,FALSE)</f>
        <v>45244.708333333299</v>
      </c>
      <c r="G200" s="41">
        <f t="shared" si="3"/>
        <v>4.3333333332993789</v>
      </c>
      <c r="H200" s="52" t="s">
        <v>1420</v>
      </c>
      <c r="I200" s="46">
        <f>VLOOKUP(gantt!C200,'Tarefas do projeto'!C:G,5,FALSE)</f>
        <v>0</v>
      </c>
    </row>
    <row r="201" spans="1:9">
      <c r="A201" s="70"/>
      <c r="B201" s="70"/>
      <c r="C201" s="31" t="s">
        <v>630</v>
      </c>
      <c r="D201" s="44" t="str">
        <f>VLOOKUP(gantt!C201,'Tarefas do projeto'!C:T,18)</f>
        <v>Média</v>
      </c>
      <c r="E201" s="45">
        <f>VLOOKUP(gantt!C201,'Tarefas do projeto'!C:E,2,FALSE)</f>
        <v>45245.375</v>
      </c>
      <c r="F201" s="45">
        <f>VLOOKUP(gantt!C201,'Tarefas do projeto'!C:E,3,FALSE)</f>
        <v>45252.708333333299</v>
      </c>
      <c r="G201" s="41">
        <f t="shared" si="3"/>
        <v>7.3333333332993789</v>
      </c>
      <c r="H201" s="52" t="s">
        <v>1420</v>
      </c>
      <c r="I201" s="46">
        <f>VLOOKUP(gantt!C201,'Tarefas do projeto'!C:G,5,FALSE)</f>
        <v>0</v>
      </c>
    </row>
    <row r="202" spans="1:9">
      <c r="A202" s="70"/>
      <c r="B202" s="70"/>
      <c r="C202" s="31" t="s">
        <v>632</v>
      </c>
      <c r="D202" s="44" t="str">
        <f>VLOOKUP(gantt!C202,'Tarefas do projeto'!C:T,18)</f>
        <v>Média</v>
      </c>
      <c r="E202" s="45">
        <f>VLOOKUP(gantt!C202,'Tarefas do projeto'!C:E,2,FALSE)</f>
        <v>45253.375</v>
      </c>
      <c r="F202" s="45">
        <f>VLOOKUP(gantt!C202,'Tarefas do projeto'!C:E,3,FALSE)</f>
        <v>45258.708333333299</v>
      </c>
      <c r="G202" s="41">
        <f t="shared" si="3"/>
        <v>5.3333333332993789</v>
      </c>
      <c r="H202" s="52" t="s">
        <v>1420</v>
      </c>
      <c r="I202" s="46">
        <f>VLOOKUP(gantt!C202,'Tarefas do projeto'!C:G,5,FALSE)</f>
        <v>0</v>
      </c>
    </row>
    <row r="203" spans="1:9">
      <c r="A203" s="70"/>
      <c r="B203" s="70"/>
      <c r="C203" s="31" t="s">
        <v>634</v>
      </c>
      <c r="D203" s="44" t="str">
        <f>VLOOKUP(gantt!C203,'Tarefas do projeto'!C:T,18)</f>
        <v>Média</v>
      </c>
      <c r="E203" s="45">
        <f>VLOOKUP(gantt!C203,'Tarefas do projeto'!C:E,2,FALSE)</f>
        <v>45289.375</v>
      </c>
      <c r="F203" s="45">
        <f>VLOOKUP(gantt!C203,'Tarefas do projeto'!C:E,3,FALSE)</f>
        <v>45289.708333333299</v>
      </c>
      <c r="G203" s="41">
        <f t="shared" si="3"/>
        <v>0.33333333329937886</v>
      </c>
      <c r="H203" s="52" t="s">
        <v>1420</v>
      </c>
      <c r="I203" s="46">
        <f>VLOOKUP(gantt!C203,'Tarefas do projeto'!C:G,5,FALSE)</f>
        <v>0</v>
      </c>
    </row>
    <row r="204" spans="1:9">
      <c r="A204" s="70"/>
      <c r="B204" s="70"/>
      <c r="C204" s="31" t="s">
        <v>636</v>
      </c>
      <c r="D204" s="44" t="e">
        <f>VLOOKUP(gantt!C204,'Tarefas do projeto'!C:T,18)</f>
        <v>#N/A</v>
      </c>
      <c r="E204" s="45">
        <f>VLOOKUP(gantt!C204,'Tarefas do projeto'!C:E,2,FALSE)</f>
        <v>45293.375</v>
      </c>
      <c r="F204" s="45">
        <f>VLOOKUP(gantt!C204,'Tarefas do projeto'!C:E,3,FALSE)</f>
        <v>45296.708333333299</v>
      </c>
      <c r="G204" s="41">
        <f t="shared" si="3"/>
        <v>3.3333333332993789</v>
      </c>
      <c r="H204" s="52" t="s">
        <v>1420</v>
      </c>
      <c r="I204" s="46">
        <f>VLOOKUP(gantt!C204,'Tarefas do projeto'!C:G,5,FALSE)</f>
        <v>0</v>
      </c>
    </row>
    <row r="205" spans="1:9">
      <c r="A205" s="75" t="s">
        <v>722</v>
      </c>
      <c r="B205" s="75" t="s">
        <v>728</v>
      </c>
      <c r="C205" s="31" t="s">
        <v>730</v>
      </c>
      <c r="D205" s="44" t="str">
        <f>VLOOKUP(gantt!C205,'Tarefas do projeto'!C:T,18)</f>
        <v>Média</v>
      </c>
      <c r="E205" s="45">
        <f>VLOOKUP(gantt!C205,'Tarefas do projeto'!C:E,2,FALSE)</f>
        <v>45252.375</v>
      </c>
      <c r="F205" s="45">
        <f>VLOOKUP(gantt!C205,'Tarefas do projeto'!C:E,3,FALSE)</f>
        <v>45252.708333333299</v>
      </c>
      <c r="G205" s="41">
        <f t="shared" si="3"/>
        <v>0.33333333329937886</v>
      </c>
      <c r="H205" s="52" t="s">
        <v>1420</v>
      </c>
      <c r="I205" s="46">
        <f>VLOOKUP(gantt!C205,'Tarefas do projeto'!C:G,5,FALSE)</f>
        <v>1</v>
      </c>
    </row>
    <row r="206" spans="1:9">
      <c r="A206" s="76"/>
      <c r="B206" s="76"/>
      <c r="C206" s="31" t="s">
        <v>734</v>
      </c>
      <c r="D206" s="57" t="str">
        <f>VLOOKUP(gantt!C206,'Tarefas do projeto'!C:T,18)</f>
        <v>Média</v>
      </c>
      <c r="E206" s="58">
        <f>VLOOKUP(gantt!C206,'Tarefas do projeto'!C:E,2,FALSE)</f>
        <v>45253.375</v>
      </c>
      <c r="F206" s="58">
        <f>VLOOKUP(gantt!C206,'Tarefas do projeto'!C:E,3,FALSE)</f>
        <v>45280.708333333299</v>
      </c>
      <c r="G206" s="43">
        <f t="shared" ref="G206:G238" si="4">F206-E206</f>
        <v>27.333333333299379</v>
      </c>
      <c r="H206" s="52" t="s">
        <v>1420</v>
      </c>
      <c r="I206" s="46">
        <f>VLOOKUP(gantt!C206,'Tarefas do projeto'!C:G,5,FALSE)</f>
        <v>1</v>
      </c>
    </row>
    <row r="207" spans="1:9">
      <c r="A207" s="76"/>
      <c r="B207" s="76"/>
      <c r="C207" s="31" t="s">
        <v>777</v>
      </c>
      <c r="D207" s="44" t="str">
        <f>VLOOKUP(gantt!C207,'Tarefas do projeto'!C:T,18)</f>
        <v>Média</v>
      </c>
      <c r="E207" s="45">
        <f>VLOOKUP(gantt!C207,'Tarefas do projeto'!C:E,2,FALSE)</f>
        <v>45278.375</v>
      </c>
      <c r="F207" s="45">
        <f>VLOOKUP(gantt!C207,'Tarefas do projeto'!C:E,3,FALSE)</f>
        <v>45280.708333333299</v>
      </c>
      <c r="G207" s="41">
        <f t="shared" si="4"/>
        <v>2.3333333332993789</v>
      </c>
      <c r="H207" s="52" t="s">
        <v>1420</v>
      </c>
      <c r="I207" s="46">
        <f>VLOOKUP(gantt!C207,'Tarefas do projeto'!C:G,5,FALSE)</f>
        <v>1</v>
      </c>
    </row>
    <row r="208" spans="1:9">
      <c r="A208" s="76"/>
      <c r="B208" s="77"/>
      <c r="C208" s="31" t="s">
        <v>779</v>
      </c>
      <c r="D208" s="57" t="str">
        <f>VLOOKUP(gantt!C208,'Tarefas do projeto'!C:T,18)</f>
        <v>Média</v>
      </c>
      <c r="E208" s="58">
        <f>VLOOKUP(gantt!C208,'Tarefas do projeto'!C:E,2,FALSE)</f>
        <v>45275.375</v>
      </c>
      <c r="F208" s="58">
        <f>VLOOKUP(gantt!C208,'Tarefas do projeto'!C:E,3,FALSE)</f>
        <v>45280.708333333299</v>
      </c>
      <c r="G208" s="41">
        <f t="shared" si="4"/>
        <v>5.3333333332993789</v>
      </c>
      <c r="H208" s="52" t="s">
        <v>1420</v>
      </c>
      <c r="I208" s="46">
        <f>VLOOKUP(gantt!C208,'Tarefas do projeto'!C:G,5,FALSE)</f>
        <v>1</v>
      </c>
    </row>
    <row r="209" spans="1:9">
      <c r="A209" s="76"/>
      <c r="B209" s="26" t="s">
        <v>785</v>
      </c>
      <c r="C209" s="31" t="s">
        <v>1420</v>
      </c>
      <c r="D209" s="44" t="str">
        <f>VLOOKUP(gantt!B209,'Tarefas do projeto'!C:T,18)</f>
        <v>Média</v>
      </c>
      <c r="E209" s="45">
        <f>VLOOKUP(gantt!B209,'Tarefas do projeto'!C:E,2,FALSE)</f>
        <v>45460.375</v>
      </c>
      <c r="F209" s="45">
        <f>VLOOKUP(gantt!B209,'Tarefas do projeto'!C:E,3,FALSE)</f>
        <v>45702.708333333299</v>
      </c>
      <c r="G209" s="41">
        <f t="shared" si="4"/>
        <v>242.33333333329938</v>
      </c>
      <c r="H209" s="52" t="s">
        <v>1420</v>
      </c>
      <c r="I209" s="46">
        <f>VLOOKUP(gantt!B209,'Tarefas do projeto'!C:G,5,FALSE)</f>
        <v>0</v>
      </c>
    </row>
    <row r="210" spans="1:9">
      <c r="A210" s="76"/>
      <c r="B210" s="70" t="s">
        <v>791</v>
      </c>
      <c r="C210" s="31" t="s">
        <v>619</v>
      </c>
      <c r="D210" s="44" t="str">
        <f>VLOOKUP(gantt!C210,'Tarefas do projeto'!C:T,18)</f>
        <v>Média</v>
      </c>
      <c r="E210" s="45">
        <f>VLOOKUP(gantt!C210,'Tarefas do projeto'!C:E,2,FALSE)</f>
        <v>45236.375</v>
      </c>
      <c r="F210" s="45">
        <f>VLOOKUP(gantt!C210,'Tarefas do projeto'!C:E,3,FALSE)</f>
        <v>45236.708333333299</v>
      </c>
      <c r="G210" s="41">
        <f t="shared" si="4"/>
        <v>0.33333333329937886</v>
      </c>
      <c r="H210" s="52" t="s">
        <v>1420</v>
      </c>
      <c r="I210" s="46">
        <f>VLOOKUP(gantt!C210,'Tarefas do projeto'!C:G,5,FALSE)</f>
        <v>0</v>
      </c>
    </row>
    <row r="211" spans="1:9">
      <c r="A211" s="76"/>
      <c r="B211" s="70"/>
      <c r="C211" s="31" t="s">
        <v>622</v>
      </c>
      <c r="D211" s="44" t="str">
        <f>VLOOKUP(gantt!C211,'Tarefas do projeto'!C:T,18)</f>
        <v>Média</v>
      </c>
      <c r="E211" s="45">
        <f>VLOOKUP(gantt!C211,'Tarefas do projeto'!C:E,2,FALSE)</f>
        <v>45237.375</v>
      </c>
      <c r="F211" s="45">
        <f>VLOOKUP(gantt!C211,'Tarefas do projeto'!C:E,3,FALSE)</f>
        <v>45238.708333333299</v>
      </c>
      <c r="G211" s="41">
        <f t="shared" si="4"/>
        <v>1.3333333332993789</v>
      </c>
      <c r="H211" s="52" t="s">
        <v>1420</v>
      </c>
      <c r="I211" s="46">
        <f>VLOOKUP(gantt!C211,'Tarefas do projeto'!C:G,5,FALSE)</f>
        <v>0</v>
      </c>
    </row>
    <row r="212" spans="1:9">
      <c r="A212" s="76"/>
      <c r="B212" s="70"/>
      <c r="C212" s="31" t="s">
        <v>626</v>
      </c>
      <c r="D212" s="44" t="str">
        <f>VLOOKUP(gantt!C212,'Tarefas do projeto'!C:T,18)</f>
        <v>Média</v>
      </c>
      <c r="E212" s="45">
        <f>VLOOKUP(gantt!C212,'Tarefas do projeto'!C:E,2,FALSE)</f>
        <v>45239.375</v>
      </c>
      <c r="F212" s="45">
        <f>VLOOKUP(gantt!C212,'Tarefas do projeto'!C:E,3,FALSE)</f>
        <v>45239.708333333299</v>
      </c>
      <c r="G212" s="41">
        <f t="shared" si="4"/>
        <v>0.33333333329937886</v>
      </c>
      <c r="H212" s="52" t="s">
        <v>1420</v>
      </c>
      <c r="I212" s="46">
        <f>VLOOKUP(gantt!C212,'Tarefas do projeto'!C:G,5,FALSE)</f>
        <v>0</v>
      </c>
    </row>
    <row r="213" spans="1:9">
      <c r="A213" s="76"/>
      <c r="B213" s="70"/>
      <c r="C213" s="31" t="s">
        <v>628</v>
      </c>
      <c r="D213" s="44" t="str">
        <f>VLOOKUP(gantt!C213,'Tarefas do projeto'!C:T,18)</f>
        <v>Média</v>
      </c>
      <c r="E213" s="45">
        <f>VLOOKUP(gantt!C213,'Tarefas do projeto'!C:E,2,FALSE)</f>
        <v>45240.375</v>
      </c>
      <c r="F213" s="45">
        <f>VLOOKUP(gantt!C213,'Tarefas do projeto'!C:E,3,FALSE)</f>
        <v>45244.708333333299</v>
      </c>
      <c r="G213" s="41">
        <f t="shared" si="4"/>
        <v>4.3333333332993789</v>
      </c>
      <c r="H213" s="52" t="s">
        <v>1420</v>
      </c>
      <c r="I213" s="46">
        <f>VLOOKUP(gantt!C213,'Tarefas do projeto'!C:G,5,FALSE)</f>
        <v>0</v>
      </c>
    </row>
    <row r="214" spans="1:9">
      <c r="A214" s="76"/>
      <c r="B214" s="70"/>
      <c r="C214" s="31" t="s">
        <v>630</v>
      </c>
      <c r="D214" s="44" t="str">
        <f>VLOOKUP(gantt!C214,'Tarefas do projeto'!C:T,18)</f>
        <v>Média</v>
      </c>
      <c r="E214" s="45">
        <f>VLOOKUP(gantt!C214,'Tarefas do projeto'!C:E,2,FALSE)</f>
        <v>45245.375</v>
      </c>
      <c r="F214" s="45">
        <f>VLOOKUP(gantt!C214,'Tarefas do projeto'!C:E,3,FALSE)</f>
        <v>45252.708333333299</v>
      </c>
      <c r="G214" s="41">
        <f t="shared" si="4"/>
        <v>7.3333333332993789</v>
      </c>
      <c r="H214" s="52" t="s">
        <v>1420</v>
      </c>
      <c r="I214" s="46">
        <f>VLOOKUP(gantt!C214,'Tarefas do projeto'!C:G,5,FALSE)</f>
        <v>0</v>
      </c>
    </row>
    <row r="215" spans="1:9">
      <c r="A215" s="76"/>
      <c r="B215" s="70"/>
      <c r="C215" s="31" t="s">
        <v>632</v>
      </c>
      <c r="D215" s="44" t="str">
        <f>VLOOKUP(gantt!C215,'Tarefas do projeto'!C:T,18)</f>
        <v>Média</v>
      </c>
      <c r="E215" s="45">
        <f>VLOOKUP(gantt!C215,'Tarefas do projeto'!C:E,2,FALSE)</f>
        <v>45253.375</v>
      </c>
      <c r="F215" s="45">
        <f>VLOOKUP(gantt!C215,'Tarefas do projeto'!C:E,3,FALSE)</f>
        <v>45258.708333333299</v>
      </c>
      <c r="G215" s="41">
        <f t="shared" si="4"/>
        <v>5.3333333332993789</v>
      </c>
      <c r="H215" s="52" t="s">
        <v>1420</v>
      </c>
      <c r="I215" s="46">
        <f>VLOOKUP(gantt!C215,'Tarefas do projeto'!C:G,5,FALSE)</f>
        <v>0</v>
      </c>
    </row>
    <row r="216" spans="1:9">
      <c r="A216" s="76"/>
      <c r="B216" s="70"/>
      <c r="C216" s="31" t="s">
        <v>634</v>
      </c>
      <c r="D216" s="44" t="str">
        <f>VLOOKUP(gantt!C216,'Tarefas do projeto'!C:T,18)</f>
        <v>Média</v>
      </c>
      <c r="E216" s="45">
        <f>VLOOKUP(gantt!C216,'Tarefas do projeto'!C:E,2,FALSE)</f>
        <v>45289.375</v>
      </c>
      <c r="F216" s="45">
        <f>VLOOKUP(gantt!C216,'Tarefas do projeto'!C:E,3,FALSE)</f>
        <v>45289.708333333299</v>
      </c>
      <c r="G216" s="41">
        <f t="shared" si="4"/>
        <v>0.33333333329937886</v>
      </c>
      <c r="H216" s="52" t="s">
        <v>1420</v>
      </c>
      <c r="I216" s="46">
        <f>VLOOKUP(gantt!C216,'Tarefas do projeto'!C:G,5,FALSE)</f>
        <v>0</v>
      </c>
    </row>
    <row r="217" spans="1:9">
      <c r="A217" s="76"/>
      <c r="B217" s="70"/>
      <c r="C217" s="31" t="s">
        <v>636</v>
      </c>
      <c r="D217" s="44" t="e">
        <f>VLOOKUP(gantt!C217,'Tarefas do projeto'!C:T,18)</f>
        <v>#N/A</v>
      </c>
      <c r="E217" s="45">
        <f>VLOOKUP(gantt!C217,'Tarefas do projeto'!C:E,2,FALSE)</f>
        <v>45293.375</v>
      </c>
      <c r="F217" s="45">
        <f>VLOOKUP(gantt!C217,'Tarefas do projeto'!C:E,3,FALSE)</f>
        <v>45296.708333333299</v>
      </c>
      <c r="G217" s="41">
        <f t="shared" si="4"/>
        <v>3.3333333332993789</v>
      </c>
      <c r="H217" s="52" t="s">
        <v>1420</v>
      </c>
      <c r="I217" s="46">
        <f>VLOOKUP(gantt!C217,'Tarefas do projeto'!C:G,5,FALSE)</f>
        <v>0</v>
      </c>
    </row>
    <row r="218" spans="1:9">
      <c r="A218" s="76"/>
      <c r="B218" s="70" t="s">
        <v>805</v>
      </c>
      <c r="C218" s="31" t="s">
        <v>619</v>
      </c>
      <c r="D218" s="44" t="str">
        <f>VLOOKUP(gantt!C218,'Tarefas do projeto'!C:T,18)</f>
        <v>Média</v>
      </c>
      <c r="E218" s="45">
        <f>VLOOKUP(gantt!C218,'Tarefas do projeto'!C:E,2,FALSE)</f>
        <v>45236.375</v>
      </c>
      <c r="F218" s="45">
        <f>VLOOKUP(gantt!C218,'Tarefas do projeto'!C:E,3,FALSE)</f>
        <v>45236.708333333299</v>
      </c>
      <c r="G218" s="41">
        <f t="shared" si="4"/>
        <v>0.33333333329937886</v>
      </c>
      <c r="H218" s="52" t="s">
        <v>1420</v>
      </c>
      <c r="I218" s="46">
        <f>VLOOKUP(gantt!C218,'Tarefas do projeto'!C:G,5,FALSE)</f>
        <v>0</v>
      </c>
    </row>
    <row r="219" spans="1:9">
      <c r="A219" s="76"/>
      <c r="B219" s="70"/>
      <c r="C219" s="31" t="s">
        <v>811</v>
      </c>
      <c r="D219" s="44" t="str">
        <f>VLOOKUP(gantt!C219,'Tarefas do projeto'!C:T,18)</f>
        <v>Média</v>
      </c>
      <c r="E219" s="45">
        <f>VLOOKUP(gantt!C219,'Tarefas do projeto'!C:E,2,FALSE)</f>
        <v>45307.375</v>
      </c>
      <c r="F219" s="45">
        <f>VLOOKUP(gantt!C219,'Tarefas do projeto'!C:E,3,FALSE)</f>
        <v>45309.708333333299</v>
      </c>
      <c r="G219" s="41">
        <f t="shared" si="4"/>
        <v>2.3333333332993789</v>
      </c>
      <c r="H219" s="52" t="s">
        <v>1420</v>
      </c>
      <c r="I219" s="46">
        <f>VLOOKUP(gantt!C219,'Tarefas do projeto'!C:G,5,FALSE)</f>
        <v>0.8</v>
      </c>
    </row>
    <row r="220" spans="1:9">
      <c r="A220" s="76"/>
      <c r="B220" s="70"/>
      <c r="C220" s="31" t="s">
        <v>626</v>
      </c>
      <c r="D220" s="44" t="str">
        <f>VLOOKUP(gantt!C220,'Tarefas do projeto'!C:T,18)</f>
        <v>Média</v>
      </c>
      <c r="E220" s="45">
        <f>VLOOKUP(gantt!C220,'Tarefas do projeto'!C:E,2,FALSE)</f>
        <v>45239.375</v>
      </c>
      <c r="F220" s="45">
        <f>VLOOKUP(gantt!C220,'Tarefas do projeto'!C:E,3,FALSE)</f>
        <v>45239.708333333299</v>
      </c>
      <c r="G220" s="41">
        <f t="shared" si="4"/>
        <v>0.33333333329937886</v>
      </c>
      <c r="H220" s="52" t="s">
        <v>1420</v>
      </c>
      <c r="I220" s="46">
        <f>VLOOKUP(gantt!C220,'Tarefas do projeto'!C:G,5,FALSE)</f>
        <v>0</v>
      </c>
    </row>
    <row r="221" spans="1:9">
      <c r="A221" s="76"/>
      <c r="B221" s="70"/>
      <c r="C221" s="31" t="s">
        <v>628</v>
      </c>
      <c r="D221" s="44" t="str">
        <f>VLOOKUP(gantt!C221,'Tarefas do projeto'!C:T,18)</f>
        <v>Média</v>
      </c>
      <c r="E221" s="45">
        <f>VLOOKUP(gantt!C221,'Tarefas do projeto'!C:E,2,FALSE)</f>
        <v>45240.375</v>
      </c>
      <c r="F221" s="45">
        <f>VLOOKUP(gantt!C221,'Tarefas do projeto'!C:E,3,FALSE)</f>
        <v>45244.708333333299</v>
      </c>
      <c r="G221" s="41">
        <f t="shared" si="4"/>
        <v>4.3333333332993789</v>
      </c>
      <c r="H221" s="52" t="s">
        <v>1420</v>
      </c>
      <c r="I221" s="46">
        <f>VLOOKUP(gantt!C221,'Tarefas do projeto'!C:G,5,FALSE)</f>
        <v>0</v>
      </c>
    </row>
    <row r="222" spans="1:9">
      <c r="A222" s="76"/>
      <c r="B222" s="70"/>
      <c r="C222" s="31" t="s">
        <v>630</v>
      </c>
      <c r="D222" s="44" t="str">
        <f>VLOOKUP(gantt!C222,'Tarefas do projeto'!C:T,18)</f>
        <v>Média</v>
      </c>
      <c r="E222" s="45">
        <f>VLOOKUP(gantt!C222,'Tarefas do projeto'!C:E,2,FALSE)</f>
        <v>45245.375</v>
      </c>
      <c r="F222" s="45">
        <f>VLOOKUP(gantt!C222,'Tarefas do projeto'!C:E,3,FALSE)</f>
        <v>45252.708333333299</v>
      </c>
      <c r="G222" s="41">
        <f t="shared" si="4"/>
        <v>7.3333333332993789</v>
      </c>
      <c r="H222" s="52" t="s">
        <v>1420</v>
      </c>
      <c r="I222" s="46">
        <f>VLOOKUP(gantt!C222,'Tarefas do projeto'!C:G,5,FALSE)</f>
        <v>0</v>
      </c>
    </row>
    <row r="223" spans="1:9">
      <c r="A223" s="76"/>
      <c r="B223" s="70"/>
      <c r="C223" s="31" t="s">
        <v>632</v>
      </c>
      <c r="D223" s="44" t="str">
        <f>VLOOKUP(gantt!C223,'Tarefas do projeto'!C:T,18)</f>
        <v>Média</v>
      </c>
      <c r="E223" s="45">
        <f>VLOOKUP(gantt!C223,'Tarefas do projeto'!C:E,2,FALSE)</f>
        <v>45253.375</v>
      </c>
      <c r="F223" s="45">
        <f>VLOOKUP(gantt!C223,'Tarefas do projeto'!C:E,3,FALSE)</f>
        <v>45258.708333333299</v>
      </c>
      <c r="G223" s="41">
        <f t="shared" si="4"/>
        <v>5.3333333332993789</v>
      </c>
      <c r="H223" s="52" t="s">
        <v>1420</v>
      </c>
      <c r="I223" s="46">
        <f>VLOOKUP(gantt!C223,'Tarefas do projeto'!C:G,5,FALSE)</f>
        <v>0</v>
      </c>
    </row>
    <row r="224" spans="1:9">
      <c r="A224" s="76"/>
      <c r="B224" s="70"/>
      <c r="C224" s="31" t="s">
        <v>634</v>
      </c>
      <c r="D224" s="44" t="str">
        <f>VLOOKUP(gantt!C224,'Tarefas do projeto'!C:T,18)</f>
        <v>Média</v>
      </c>
      <c r="E224" s="45">
        <f>VLOOKUP(gantt!C224,'Tarefas do projeto'!C:E,2,FALSE)</f>
        <v>45289.375</v>
      </c>
      <c r="F224" s="45">
        <f>VLOOKUP(gantt!C224,'Tarefas do projeto'!C:E,3,FALSE)</f>
        <v>45289.708333333299</v>
      </c>
      <c r="G224" s="41">
        <f t="shared" si="4"/>
        <v>0.33333333329937886</v>
      </c>
      <c r="H224" s="52" t="s">
        <v>1420</v>
      </c>
      <c r="I224" s="46">
        <f>VLOOKUP(gantt!C224,'Tarefas do projeto'!C:G,5,FALSE)</f>
        <v>0</v>
      </c>
    </row>
    <row r="225" spans="1:9">
      <c r="A225" s="77"/>
      <c r="B225" s="70"/>
      <c r="C225" s="31" t="s">
        <v>636</v>
      </c>
      <c r="D225" s="44" t="e">
        <f>VLOOKUP(gantt!C225,'Tarefas do projeto'!C:T,18)</f>
        <v>#N/A</v>
      </c>
      <c r="E225" s="45">
        <f>VLOOKUP(gantt!C225,'Tarefas do projeto'!C:E,2,FALSE)</f>
        <v>45293.375</v>
      </c>
      <c r="F225" s="45">
        <f>VLOOKUP(gantt!C225,'Tarefas do projeto'!C:E,3,FALSE)</f>
        <v>45296.708333333299</v>
      </c>
      <c r="G225" s="41">
        <f t="shared" si="4"/>
        <v>3.3333333332993789</v>
      </c>
      <c r="H225" s="52" t="s">
        <v>1420</v>
      </c>
      <c r="I225" s="46">
        <f>VLOOKUP(gantt!C225,'Tarefas do projeto'!C:G,5,FALSE)</f>
        <v>0</v>
      </c>
    </row>
    <row r="226" spans="1:9">
      <c r="A226" s="75" t="s">
        <v>823</v>
      </c>
      <c r="B226" s="26" t="s">
        <v>828</v>
      </c>
      <c r="C226" s="31" t="s">
        <v>1420</v>
      </c>
      <c r="D226" s="44" t="str">
        <f>VLOOKUP(gantt!B226,'Tarefas do projeto'!C:T,18)</f>
        <v>Média</v>
      </c>
      <c r="E226" s="45">
        <f>VLOOKUP(gantt!B226,'Tarefas do projeto'!C:E,2,FALSE)</f>
        <v>45210.375</v>
      </c>
      <c r="F226" s="45">
        <f>VLOOKUP(gantt!B226,'Tarefas do projeto'!C:E,3,FALSE)</f>
        <v>45260.708333333299</v>
      </c>
      <c r="G226" s="41">
        <f t="shared" si="4"/>
        <v>50.333333333299379</v>
      </c>
      <c r="H226" s="52" t="s">
        <v>1420</v>
      </c>
      <c r="I226" s="46">
        <f>VLOOKUP(gantt!B226,'Tarefas do projeto'!C:G,5,FALSE)</f>
        <v>1</v>
      </c>
    </row>
    <row r="227" spans="1:9">
      <c r="A227" s="76"/>
      <c r="B227" s="26" t="s">
        <v>831</v>
      </c>
      <c r="C227" s="31" t="s">
        <v>1420</v>
      </c>
      <c r="D227" s="44" t="str">
        <f>VLOOKUP(gantt!B227,'Tarefas do projeto'!C:T,18)</f>
        <v>Média</v>
      </c>
      <c r="E227" s="45">
        <f>VLOOKUP(gantt!B227,'Tarefas do projeto'!C:E,2,FALSE)</f>
        <v>45168.375</v>
      </c>
      <c r="F227" s="45">
        <f>VLOOKUP(gantt!B227,'Tarefas do projeto'!C:E,3,FALSE)</f>
        <v>45170.708333333299</v>
      </c>
      <c r="G227" s="41">
        <f t="shared" si="4"/>
        <v>2.3333333332993789</v>
      </c>
      <c r="H227" s="52" t="s">
        <v>1420</v>
      </c>
      <c r="I227" s="46">
        <f>VLOOKUP(gantt!B227,'Tarefas do projeto'!C:G,5,FALSE)</f>
        <v>1</v>
      </c>
    </row>
    <row r="228" spans="1:9">
      <c r="A228" s="76"/>
      <c r="B228" s="26" t="s">
        <v>833</v>
      </c>
      <c r="C228" s="31" t="s">
        <v>1420</v>
      </c>
      <c r="D228" s="44" t="str">
        <f>VLOOKUP(gantt!B228,'Tarefas do projeto'!C:T,18)</f>
        <v>Média</v>
      </c>
      <c r="E228" s="45">
        <f>VLOOKUP(gantt!B228,'Tarefas do projeto'!C:E,2,FALSE)</f>
        <v>45250.375</v>
      </c>
      <c r="F228" s="45">
        <f>VLOOKUP(gantt!B228,'Tarefas do projeto'!C:E,3,FALSE)</f>
        <v>45260.708333333299</v>
      </c>
      <c r="G228" s="41">
        <f t="shared" si="4"/>
        <v>10.333333333299379</v>
      </c>
      <c r="H228" s="52" t="s">
        <v>1420</v>
      </c>
      <c r="I228" s="46">
        <f>VLOOKUP(gantt!B228,'Tarefas do projeto'!C:G,5,FALSE)</f>
        <v>1</v>
      </c>
    </row>
    <row r="229" spans="1:9">
      <c r="A229" s="76"/>
      <c r="B229" s="26" t="s">
        <v>835</v>
      </c>
      <c r="C229" s="31" t="s">
        <v>1420</v>
      </c>
      <c r="D229" s="44" t="str">
        <f>VLOOKUP(gantt!B229,'Tarefas do projeto'!C:T,18)</f>
        <v>Média</v>
      </c>
      <c r="E229" s="45">
        <f>VLOOKUP(gantt!B229,'Tarefas do projeto'!C:E,2,FALSE)</f>
        <v>45173.375</v>
      </c>
      <c r="F229" s="45">
        <f>VLOOKUP(gantt!B229,'Tarefas do projeto'!C:E,3,FALSE)</f>
        <v>45177.708333333299</v>
      </c>
      <c r="G229" s="41">
        <f t="shared" si="4"/>
        <v>4.3333333332993789</v>
      </c>
      <c r="H229" s="52" t="s">
        <v>1420</v>
      </c>
      <c r="I229" s="46">
        <f>VLOOKUP(gantt!B229,'Tarefas do projeto'!C:G,5,FALSE)</f>
        <v>1</v>
      </c>
    </row>
    <row r="230" spans="1:9">
      <c r="A230" s="76"/>
      <c r="B230" s="26" t="s">
        <v>837</v>
      </c>
      <c r="C230" s="31" t="s">
        <v>1420</v>
      </c>
      <c r="D230" s="44" t="str">
        <f>VLOOKUP(gantt!B230,'Tarefas do projeto'!C:T,18)</f>
        <v>Média</v>
      </c>
      <c r="E230" s="45">
        <f>VLOOKUP(gantt!B230,'Tarefas do projeto'!C:E,2,FALSE)</f>
        <v>45261.375</v>
      </c>
      <c r="F230" s="45">
        <f>VLOOKUP(gantt!B230,'Tarefas do projeto'!C:E,3,FALSE)</f>
        <v>45289.708333333299</v>
      </c>
      <c r="G230" s="41">
        <f t="shared" si="4"/>
        <v>28.333333333299379</v>
      </c>
      <c r="H230" s="52" t="s">
        <v>1420</v>
      </c>
      <c r="I230" s="46">
        <f>VLOOKUP(gantt!B230,'Tarefas do projeto'!C:G,5,FALSE)</f>
        <v>1</v>
      </c>
    </row>
    <row r="231" spans="1:9">
      <c r="A231" s="76"/>
      <c r="B231" s="26" t="s">
        <v>839</v>
      </c>
      <c r="C231" s="31" t="s">
        <v>1420</v>
      </c>
      <c r="D231" s="44" t="str">
        <f>VLOOKUP(gantt!B231,'Tarefas do projeto'!C:T,18)</f>
        <v>Média</v>
      </c>
      <c r="E231" s="45">
        <f>VLOOKUP(gantt!B231,'Tarefas do projeto'!C:E,2,FALSE)</f>
        <v>45222.375</v>
      </c>
      <c r="F231" s="45">
        <f>VLOOKUP(gantt!B231,'Tarefas do projeto'!C:E,3,FALSE)</f>
        <v>45240.708333333299</v>
      </c>
      <c r="G231" s="41">
        <f t="shared" si="4"/>
        <v>18.333333333299379</v>
      </c>
      <c r="H231" s="52" t="s">
        <v>1420</v>
      </c>
      <c r="I231" s="46">
        <f>VLOOKUP(gantt!B231,'Tarefas do projeto'!C:G,5,FALSE)</f>
        <v>1</v>
      </c>
    </row>
    <row r="232" spans="1:9">
      <c r="A232" s="76"/>
      <c r="B232" s="26" t="s">
        <v>841</v>
      </c>
      <c r="C232" s="31" t="s">
        <v>1420</v>
      </c>
      <c r="D232" s="44" t="str">
        <f>VLOOKUP(gantt!B232,'Tarefas do projeto'!C:T,18)</f>
        <v>Média</v>
      </c>
      <c r="E232" s="45">
        <f>VLOOKUP(gantt!B232,'Tarefas do projeto'!C:E,2,FALSE)</f>
        <v>45139.375</v>
      </c>
      <c r="F232" s="45">
        <f>VLOOKUP(gantt!B232,'Tarefas do projeto'!C:E,3,FALSE)</f>
        <v>45139.708333333299</v>
      </c>
      <c r="G232" s="41">
        <f t="shared" si="4"/>
        <v>0.33333333329937886</v>
      </c>
      <c r="H232" s="52" t="s">
        <v>1420</v>
      </c>
      <c r="I232" s="46">
        <f>VLOOKUP(gantt!B232,'Tarefas do projeto'!C:G,5,FALSE)</f>
        <v>1</v>
      </c>
    </row>
    <row r="233" spans="1:9">
      <c r="A233" s="76"/>
      <c r="B233" s="26" t="s">
        <v>843</v>
      </c>
      <c r="C233" s="31" t="s">
        <v>1420</v>
      </c>
      <c r="D233" s="44" t="str">
        <f>VLOOKUP(gantt!B233,'Tarefas do projeto'!C:T,18)</f>
        <v>Média</v>
      </c>
      <c r="E233" s="45">
        <f>VLOOKUP(gantt!B233,'Tarefas do projeto'!C:E,2,FALSE)</f>
        <v>45201.375</v>
      </c>
      <c r="F233" s="45">
        <f>VLOOKUP(gantt!B233,'Tarefas do projeto'!C:E,3,FALSE)</f>
        <v>45205.708333333299</v>
      </c>
      <c r="G233" s="41">
        <f t="shared" si="4"/>
        <v>4.3333333332993789</v>
      </c>
      <c r="H233" s="52" t="s">
        <v>1420</v>
      </c>
      <c r="I233" s="46">
        <f>VLOOKUP(gantt!B233,'Tarefas do projeto'!C:G,5,FALSE)</f>
        <v>1</v>
      </c>
    </row>
    <row r="234" spans="1:9">
      <c r="A234" s="76"/>
      <c r="B234" s="26" t="s">
        <v>845</v>
      </c>
      <c r="C234" s="31" t="s">
        <v>1420</v>
      </c>
      <c r="D234" s="44" t="str">
        <f>VLOOKUP(gantt!B234,'Tarefas do projeto'!C:T,18)</f>
        <v>Média</v>
      </c>
      <c r="E234" s="45">
        <f>VLOOKUP(gantt!B234,'Tarefas do projeto'!C:E,2,FALSE)</f>
        <v>45261.375</v>
      </c>
      <c r="F234" s="45">
        <f>VLOOKUP(gantt!B234,'Tarefas do projeto'!C:E,3,FALSE)</f>
        <v>45386.708333333299</v>
      </c>
      <c r="G234" s="41">
        <f t="shared" si="4"/>
        <v>125.33333333329938</v>
      </c>
      <c r="H234" s="52" t="s">
        <v>1420</v>
      </c>
      <c r="I234" s="46">
        <f>VLOOKUP(gantt!B234,'Tarefas do projeto'!C:G,5,FALSE)</f>
        <v>1</v>
      </c>
    </row>
    <row r="235" spans="1:9">
      <c r="A235" s="76"/>
      <c r="B235" s="26" t="s">
        <v>850</v>
      </c>
      <c r="C235" s="31" t="s">
        <v>1420</v>
      </c>
      <c r="D235" s="44" t="str">
        <f>VLOOKUP(gantt!B235,'Tarefas do projeto'!C:T,18)</f>
        <v>Média</v>
      </c>
      <c r="E235" s="45">
        <f>VLOOKUP(gantt!B235,'Tarefas do projeto'!C:E,2,FALSE)</f>
        <v>45261.375</v>
      </c>
      <c r="F235" s="45">
        <f>VLOOKUP(gantt!B235,'Tarefas do projeto'!C:E,3,FALSE)</f>
        <v>45289.708333333299</v>
      </c>
      <c r="G235" s="41">
        <f t="shared" si="4"/>
        <v>28.333333333299379</v>
      </c>
      <c r="H235" s="52" t="s">
        <v>1420</v>
      </c>
      <c r="I235" s="46">
        <f>VLOOKUP(gantt!B235,'Tarefas do projeto'!C:G,5,FALSE)</f>
        <v>1</v>
      </c>
    </row>
    <row r="236" spans="1:9">
      <c r="A236" s="76"/>
      <c r="B236" s="26" t="s">
        <v>853</v>
      </c>
      <c r="C236" s="31" t="s">
        <v>1420</v>
      </c>
      <c r="D236" s="44" t="str">
        <f>VLOOKUP(gantt!B236,'Tarefas do projeto'!C:T,18)</f>
        <v>Média</v>
      </c>
      <c r="E236" s="45">
        <f>VLOOKUP(gantt!B236,'Tarefas do projeto'!C:E,2,FALSE)</f>
        <v>45139.375</v>
      </c>
      <c r="F236" s="45">
        <f>VLOOKUP(gantt!B236,'Tarefas do projeto'!C:E,3,FALSE)</f>
        <v>45167.708333333299</v>
      </c>
      <c r="G236" s="41">
        <f t="shared" si="4"/>
        <v>28.333333333299379</v>
      </c>
      <c r="H236" s="52" t="s">
        <v>1420</v>
      </c>
      <c r="I236" s="46">
        <f>VLOOKUP(gantt!B236,'Tarefas do projeto'!C:G,5,FALSE)</f>
        <v>1</v>
      </c>
    </row>
    <row r="237" spans="1:9">
      <c r="A237" s="76"/>
      <c r="B237" s="70" t="s">
        <v>855</v>
      </c>
      <c r="C237" s="31" t="s">
        <v>857</v>
      </c>
      <c r="D237" s="44" t="str">
        <f>VLOOKUP(gantt!C237,'Tarefas do projeto'!C:T,18)</f>
        <v>Média</v>
      </c>
      <c r="E237" s="45">
        <f>VLOOKUP(gantt!C237,'Tarefas do projeto'!C:E,2,FALSE)</f>
        <v>45294.375</v>
      </c>
      <c r="F237" s="45">
        <f>VLOOKUP(gantt!C237,'Tarefas do projeto'!C:E,3,FALSE)</f>
        <v>45300.708333333299</v>
      </c>
      <c r="G237" s="41">
        <f t="shared" si="4"/>
        <v>6.3333333332993789</v>
      </c>
      <c r="H237" s="52" t="s">
        <v>1420</v>
      </c>
      <c r="I237" s="46">
        <f>VLOOKUP(gantt!C237,'Tarefas do projeto'!C:G,5,FALSE)</f>
        <v>1</v>
      </c>
    </row>
    <row r="238" spans="1:9">
      <c r="A238" s="76"/>
      <c r="B238" s="70"/>
      <c r="C238" s="31" t="s">
        <v>859</v>
      </c>
      <c r="D238" s="44" t="str">
        <f>VLOOKUP(gantt!C238,'Tarefas do projeto'!C:T,18)</f>
        <v>Média</v>
      </c>
      <c r="E238" s="45">
        <f>VLOOKUP(gantt!C238,'Tarefas do projeto'!C:E,2,FALSE)</f>
        <v>45300.375</v>
      </c>
      <c r="F238" s="45">
        <f>VLOOKUP(gantt!C238,'Tarefas do projeto'!C:E,3,FALSE)</f>
        <v>45300.708333333299</v>
      </c>
      <c r="G238" s="41">
        <f t="shared" si="4"/>
        <v>0.33333333329937886</v>
      </c>
      <c r="H238" s="52" t="s">
        <v>1420</v>
      </c>
      <c r="I238" s="46">
        <f>VLOOKUP(gantt!C238,'Tarefas do projeto'!C:G,5,FALSE)</f>
        <v>1</v>
      </c>
    </row>
    <row r="239" spans="1:9">
      <c r="A239" s="76"/>
      <c r="B239" s="70"/>
      <c r="C239" s="31" t="s">
        <v>861</v>
      </c>
      <c r="D239" s="44" t="str">
        <f>VLOOKUP(gantt!C239,'Tarefas do projeto'!C:T,18)</f>
        <v>Média</v>
      </c>
      <c r="E239" s="45">
        <f>VLOOKUP(gantt!C239,'Tarefas do projeto'!C:E,2,FALSE)</f>
        <v>45301.375</v>
      </c>
      <c r="F239" s="45">
        <f>VLOOKUP(gantt!C239,'Tarefas do projeto'!C:E,3,FALSE)</f>
        <v>45301.708333333299</v>
      </c>
      <c r="G239" s="41">
        <f t="shared" ref="G239:G291" si="5">F239-E239</f>
        <v>0.33333333329937886</v>
      </c>
      <c r="H239" s="52" t="s">
        <v>1420</v>
      </c>
      <c r="I239" s="46">
        <f>VLOOKUP(gantt!C239,'Tarefas do projeto'!C:G,5,FALSE)</f>
        <v>1</v>
      </c>
    </row>
    <row r="240" spans="1:9">
      <c r="A240" s="76"/>
      <c r="B240" s="70"/>
      <c r="C240" s="31" t="s">
        <v>863</v>
      </c>
      <c r="D240" s="44" t="str">
        <f>VLOOKUP(gantt!C240,'Tarefas do projeto'!C:T,18)</f>
        <v>Média</v>
      </c>
      <c r="E240" s="45">
        <f>VLOOKUP(gantt!C240,'Tarefas do projeto'!C:E,2,FALSE)</f>
        <v>45301.375</v>
      </c>
      <c r="F240" s="45">
        <f>VLOOKUP(gantt!C240,'Tarefas do projeto'!C:E,3,FALSE)</f>
        <v>45301.708333333299</v>
      </c>
      <c r="G240" s="41">
        <f t="shared" si="5"/>
        <v>0.33333333329937886</v>
      </c>
      <c r="H240" s="52" t="s">
        <v>1420</v>
      </c>
      <c r="I240" s="46">
        <f>VLOOKUP(gantt!C240,'Tarefas do projeto'!C:G,5,FALSE)</f>
        <v>1</v>
      </c>
    </row>
    <row r="241" spans="1:9">
      <c r="A241" s="76"/>
      <c r="B241" s="70"/>
      <c r="C241" s="31" t="s">
        <v>865</v>
      </c>
      <c r="D241" s="44" t="str">
        <f>VLOOKUP(gantt!C241,'Tarefas do projeto'!C:T,18)</f>
        <v>Média</v>
      </c>
      <c r="E241" s="45">
        <f>VLOOKUP(gantt!C241,'Tarefas do projeto'!C:E,2,FALSE)</f>
        <v>45302.375</v>
      </c>
      <c r="F241" s="45">
        <f>VLOOKUP(gantt!C241,'Tarefas do projeto'!C:E,3,FALSE)</f>
        <v>45302.708333333299</v>
      </c>
      <c r="G241" s="41">
        <f t="shared" si="5"/>
        <v>0.33333333329937886</v>
      </c>
      <c r="H241" s="52" t="s">
        <v>1420</v>
      </c>
      <c r="I241" s="46">
        <f>VLOOKUP(gantt!C241,'Tarefas do projeto'!C:G,5,FALSE)</f>
        <v>1</v>
      </c>
    </row>
    <row r="242" spans="1:9">
      <c r="A242" s="76"/>
      <c r="B242" s="70" t="s">
        <v>867</v>
      </c>
      <c r="C242" s="31" t="s">
        <v>870</v>
      </c>
      <c r="D242" s="44" t="str">
        <f>VLOOKUP(gantt!C242,'Tarefas do projeto'!C:T,18)</f>
        <v>Média</v>
      </c>
      <c r="E242" s="45">
        <f>VLOOKUP(gantt!C242,'Tarefas do projeto'!C:E,2,FALSE)</f>
        <v>45264.375</v>
      </c>
      <c r="F242" s="45">
        <f>VLOOKUP(gantt!C242,'Tarefas do projeto'!C:E,3,FALSE)</f>
        <v>45265.708333333299</v>
      </c>
      <c r="G242" s="41">
        <f t="shared" si="5"/>
        <v>1.3333333332993789</v>
      </c>
      <c r="H242" s="52" t="s">
        <v>1420</v>
      </c>
      <c r="I242" s="46">
        <f>VLOOKUP(gantt!C242,'Tarefas do projeto'!C:G,5,FALSE)</f>
        <v>1</v>
      </c>
    </row>
    <row r="243" spans="1:9">
      <c r="A243" s="76"/>
      <c r="B243" s="70"/>
      <c r="C243" s="31" t="s">
        <v>872</v>
      </c>
      <c r="D243" s="44" t="str">
        <f>VLOOKUP(gantt!C243,'Tarefas do projeto'!C:T,18)</f>
        <v>Média</v>
      </c>
      <c r="E243" s="45">
        <f>VLOOKUP(gantt!C243,'Tarefas do projeto'!C:E,2,FALSE)</f>
        <v>45265.375</v>
      </c>
      <c r="F243" s="45">
        <f>VLOOKUP(gantt!C243,'Tarefas do projeto'!C:E,3,FALSE)</f>
        <v>45266.708333333299</v>
      </c>
      <c r="G243" s="41">
        <f t="shared" si="5"/>
        <v>1.3333333332993789</v>
      </c>
      <c r="H243" s="52" t="s">
        <v>1420</v>
      </c>
      <c r="I243" s="46">
        <f>VLOOKUP(gantt!C243,'Tarefas do projeto'!C:G,5,FALSE)</f>
        <v>1</v>
      </c>
    </row>
    <row r="244" spans="1:9">
      <c r="A244" s="76"/>
      <c r="B244" s="70"/>
      <c r="C244" s="31" t="s">
        <v>874</v>
      </c>
      <c r="D244" s="44" t="str">
        <f>VLOOKUP(gantt!C244,'Tarefas do projeto'!C:T,18)</f>
        <v>Média</v>
      </c>
      <c r="E244" s="45">
        <f>VLOOKUP(gantt!C244,'Tarefas do projeto'!C:E,2,FALSE)</f>
        <v>45265.375</v>
      </c>
      <c r="F244" s="45">
        <f>VLOOKUP(gantt!C244,'Tarefas do projeto'!C:E,3,FALSE)</f>
        <v>45265.708333333299</v>
      </c>
      <c r="G244" s="41">
        <f t="shared" si="5"/>
        <v>0.33333333329937886</v>
      </c>
      <c r="H244" s="52" t="s">
        <v>1420</v>
      </c>
      <c r="I244" s="46">
        <f>VLOOKUP(gantt!C244,'Tarefas do projeto'!C:G,5,FALSE)</f>
        <v>1</v>
      </c>
    </row>
    <row r="245" spans="1:9">
      <c r="A245" s="76"/>
      <c r="B245" s="70"/>
      <c r="C245" s="31" t="s">
        <v>876</v>
      </c>
      <c r="D245" s="44" t="str">
        <f>VLOOKUP(gantt!C245,'Tarefas do projeto'!C:T,18)</f>
        <v>Média</v>
      </c>
      <c r="E245" s="45">
        <f>VLOOKUP(gantt!C245,'Tarefas do projeto'!C:E,2,FALSE)</f>
        <v>45266.375</v>
      </c>
      <c r="F245" s="45">
        <f>VLOOKUP(gantt!C245,'Tarefas do projeto'!C:E,3,FALSE)</f>
        <v>45267.708333333299</v>
      </c>
      <c r="G245" s="41">
        <f t="shared" si="5"/>
        <v>1.3333333332993789</v>
      </c>
      <c r="H245" s="52" t="s">
        <v>1420</v>
      </c>
      <c r="I245" s="46">
        <f>VLOOKUP(gantt!C245,'Tarefas do projeto'!C:G,5,FALSE)</f>
        <v>1</v>
      </c>
    </row>
    <row r="246" spans="1:9">
      <c r="A246" s="76"/>
      <c r="B246" s="70"/>
      <c r="C246" s="31" t="s">
        <v>878</v>
      </c>
      <c r="D246" s="44" t="str">
        <f>VLOOKUP(gantt!C246,'Tarefas do projeto'!C:T,18)</f>
        <v>Média</v>
      </c>
      <c r="E246" s="45">
        <f>VLOOKUP(gantt!C246,'Tarefas do projeto'!C:E,2,FALSE)</f>
        <v>45267.375</v>
      </c>
      <c r="F246" s="45">
        <f>VLOOKUP(gantt!C246,'Tarefas do projeto'!C:E,3,FALSE)</f>
        <v>45274.708333333299</v>
      </c>
      <c r="G246" s="41">
        <f t="shared" si="5"/>
        <v>7.3333333332993789</v>
      </c>
      <c r="H246" s="52" t="s">
        <v>1420</v>
      </c>
      <c r="I246" s="46">
        <f>VLOOKUP(gantt!C246,'Tarefas do projeto'!C:G,5,FALSE)</f>
        <v>1</v>
      </c>
    </row>
    <row r="247" spans="1:9">
      <c r="A247" s="76"/>
      <c r="B247" s="70"/>
      <c r="C247" s="31" t="s">
        <v>880</v>
      </c>
      <c r="D247" s="44" t="str">
        <f>VLOOKUP(gantt!C247,'Tarefas do projeto'!C:T,18)</f>
        <v>Média</v>
      </c>
      <c r="E247" s="45">
        <f>VLOOKUP(gantt!C247,'Tarefas do projeto'!C:E,2,FALSE)</f>
        <v>45306.375</v>
      </c>
      <c r="F247" s="45">
        <f>VLOOKUP(gantt!C247,'Tarefas do projeto'!C:E,3,FALSE)</f>
        <v>45306.708333333299</v>
      </c>
      <c r="G247" s="41">
        <f t="shared" si="5"/>
        <v>0.33333333329937886</v>
      </c>
      <c r="H247" s="52" t="s">
        <v>1420</v>
      </c>
      <c r="I247" s="46">
        <f>VLOOKUP(gantt!C247,'Tarefas do projeto'!C:G,5,FALSE)</f>
        <v>1</v>
      </c>
    </row>
    <row r="248" spans="1:9">
      <c r="A248" s="76"/>
      <c r="B248" s="26" t="s">
        <v>882</v>
      </c>
      <c r="C248" s="31" t="s">
        <v>884</v>
      </c>
      <c r="D248" s="44" t="str">
        <f>VLOOKUP(gantt!C248,'Tarefas do projeto'!C:T,18)</f>
        <v>Média</v>
      </c>
      <c r="E248" s="58">
        <f>VLOOKUP(gantt!C248,'Tarefas do projeto'!C:E,2,FALSE)</f>
        <v>45279.375</v>
      </c>
      <c r="F248" s="58">
        <f>VLOOKUP(gantt!C248,'Tarefas do projeto'!C:E,3,FALSE)</f>
        <v>45307.708333333299</v>
      </c>
      <c r="G248" s="43">
        <f t="shared" si="5"/>
        <v>28.333333333299379</v>
      </c>
      <c r="H248" s="59" t="s">
        <v>1420</v>
      </c>
      <c r="I248" s="60">
        <f>VLOOKUP(gantt!C248,'Tarefas do projeto'!C:G,5,FALSE)</f>
        <v>0.5</v>
      </c>
    </row>
    <row r="249" spans="1:9">
      <c r="A249" s="76"/>
      <c r="B249" s="26"/>
      <c r="C249" s="31" t="s">
        <v>896</v>
      </c>
      <c r="D249" s="44" t="str">
        <f>VLOOKUP(gantt!C249,'Tarefas do projeto'!C:T,18)</f>
        <v>Média</v>
      </c>
      <c r="E249" s="58">
        <f>VLOOKUP(gantt!C249,'Tarefas do projeto'!C:E,2,FALSE)</f>
        <v>45267.375</v>
      </c>
      <c r="F249" s="58">
        <f>VLOOKUP(gantt!C249,'Tarefas do projeto'!C:E,3,FALSE)</f>
        <v>45310.708333333299</v>
      </c>
      <c r="G249" s="43">
        <f t="shared" si="5"/>
        <v>43.333333333299379</v>
      </c>
      <c r="H249" s="59" t="s">
        <v>1420</v>
      </c>
      <c r="I249" s="60">
        <f>VLOOKUP(gantt!C249,'Tarefas do projeto'!C:G,5,FALSE)</f>
        <v>0.8</v>
      </c>
    </row>
    <row r="250" spans="1:9">
      <c r="A250" s="76"/>
      <c r="B250" s="26" t="s">
        <v>909</v>
      </c>
      <c r="C250" s="31" t="s">
        <v>1420</v>
      </c>
      <c r="D250" s="44" t="str">
        <f>VLOOKUP(gantt!B250,'Tarefas do projeto'!C:T,18)</f>
        <v>Média</v>
      </c>
      <c r="E250" s="45">
        <f>VLOOKUP(gantt!B250,'Tarefas do projeto'!C:E,2,FALSE)</f>
        <v>45194.375</v>
      </c>
      <c r="F250" s="45">
        <f>VLOOKUP(gantt!B250,'Tarefas do projeto'!C:E,3,FALSE)</f>
        <v>45349.708333333299</v>
      </c>
      <c r="G250" s="41">
        <f t="shared" si="5"/>
        <v>155.33333333329938</v>
      </c>
      <c r="H250" s="52" t="s">
        <v>1420</v>
      </c>
      <c r="I250" s="46">
        <f>VLOOKUP(gantt!B250,'Tarefas do projeto'!C:G,5,FALSE)</f>
        <v>0</v>
      </c>
    </row>
    <row r="251" spans="1:9">
      <c r="A251" s="76"/>
      <c r="B251" s="26" t="s">
        <v>913</v>
      </c>
      <c r="C251" s="31" t="s">
        <v>1420</v>
      </c>
      <c r="D251" s="44" t="str">
        <f>VLOOKUP(gantt!B251,'Tarefas do projeto'!C:T,18)</f>
        <v>Média</v>
      </c>
      <c r="E251" s="45">
        <f>VLOOKUP(gantt!B251,'Tarefas do projeto'!C:E,2,FALSE)</f>
        <v>45231.375</v>
      </c>
      <c r="F251" s="45">
        <f>VLOOKUP(gantt!B251,'Tarefas do projeto'!C:E,3,FALSE)</f>
        <v>45560.708333333299</v>
      </c>
      <c r="G251" s="41">
        <f t="shared" si="5"/>
        <v>329.33333333329938</v>
      </c>
      <c r="H251" s="52" t="s">
        <v>1420</v>
      </c>
      <c r="I251" s="46">
        <f>VLOOKUP(gantt!B251,'Tarefas do projeto'!C:G,5,FALSE)</f>
        <v>0</v>
      </c>
    </row>
    <row r="252" spans="1:9">
      <c r="A252" s="76"/>
      <c r="B252" s="26" t="s">
        <v>916</v>
      </c>
      <c r="C252" s="31" t="s">
        <v>1420</v>
      </c>
      <c r="D252" s="44" t="str">
        <f>VLOOKUP(gantt!B252,'Tarefas do projeto'!C:T,18)</f>
        <v>Média</v>
      </c>
      <c r="E252" s="45">
        <f>VLOOKUP(gantt!B252,'Tarefas do projeto'!C:E,2,FALSE)</f>
        <v>45264.375</v>
      </c>
      <c r="F252" s="45">
        <f>VLOOKUP(gantt!B252,'Tarefas do projeto'!C:E,3,FALSE)</f>
        <v>45476.708333333299</v>
      </c>
      <c r="G252" s="41">
        <f t="shared" si="5"/>
        <v>212.33333333329938</v>
      </c>
      <c r="H252" s="52" t="s">
        <v>1420</v>
      </c>
      <c r="I252" s="46">
        <f>VLOOKUP(gantt!B252,'Tarefas do projeto'!C:G,5,FALSE)</f>
        <v>0</v>
      </c>
    </row>
    <row r="253" spans="1:9">
      <c r="A253" s="76"/>
      <c r="B253" s="26" t="s">
        <v>919</v>
      </c>
      <c r="C253" s="31" t="s">
        <v>1420</v>
      </c>
      <c r="D253" s="44" t="str">
        <f>VLOOKUP(gantt!B253,'Tarefas do projeto'!C:T,18)</f>
        <v>Média</v>
      </c>
      <c r="E253" s="45">
        <f>VLOOKUP(gantt!B253,'Tarefas do projeto'!C:E,2,FALSE)</f>
        <v>45264.375</v>
      </c>
      <c r="F253" s="45">
        <f>VLOOKUP(gantt!B253,'Tarefas do projeto'!C:E,3,FALSE)</f>
        <v>45546.708333333299</v>
      </c>
      <c r="G253" s="41">
        <f t="shared" si="5"/>
        <v>282.33333333329938</v>
      </c>
      <c r="H253" s="52" t="s">
        <v>1420</v>
      </c>
      <c r="I253" s="46">
        <f>VLOOKUP(gantt!B253,'Tarefas do projeto'!C:G,5,FALSE)</f>
        <v>0</v>
      </c>
    </row>
    <row r="254" spans="1:9">
      <c r="A254" s="76"/>
      <c r="B254" s="26" t="s">
        <v>923</v>
      </c>
      <c r="C254" s="31" t="s">
        <v>1420</v>
      </c>
      <c r="D254" s="44" t="str">
        <f>VLOOKUP(gantt!B254,'Tarefas do projeto'!C:T,18)</f>
        <v>Média</v>
      </c>
      <c r="E254" s="45">
        <f>VLOOKUP(gantt!B254,'Tarefas do projeto'!C:E,2,FALSE)</f>
        <v>45139.375</v>
      </c>
      <c r="F254" s="45">
        <f>VLOOKUP(gantt!B254,'Tarefas do projeto'!C:E,3,FALSE)</f>
        <v>45562.708333333299</v>
      </c>
      <c r="G254" s="41">
        <f t="shared" si="5"/>
        <v>423.33333333329938</v>
      </c>
      <c r="H254" s="52" t="s">
        <v>1420</v>
      </c>
      <c r="I254" s="46">
        <f>VLOOKUP(gantt!B254,'Tarefas do projeto'!C:G,5,FALSE)</f>
        <v>0</v>
      </c>
    </row>
    <row r="255" spans="1:9">
      <c r="A255" s="76"/>
      <c r="B255" s="26" t="s">
        <v>927</v>
      </c>
      <c r="C255" s="31" t="s">
        <v>1420</v>
      </c>
      <c r="D255" s="44" t="str">
        <f>VLOOKUP(gantt!B255,'Tarefas do projeto'!C:T,18)</f>
        <v>Média</v>
      </c>
      <c r="E255" s="45">
        <f>VLOOKUP(gantt!B255,'Tarefas do projeto'!C:E,2,FALSE)</f>
        <v>45139.375</v>
      </c>
      <c r="F255" s="45">
        <f>VLOOKUP(gantt!B255,'Tarefas do projeto'!C:E,3,FALSE)</f>
        <v>45593.708333333299</v>
      </c>
      <c r="G255" s="41">
        <f t="shared" si="5"/>
        <v>454.33333333329938</v>
      </c>
      <c r="H255" s="52" t="s">
        <v>1420</v>
      </c>
      <c r="I255" s="46">
        <f>VLOOKUP(gantt!B255,'Tarefas do projeto'!C:G,5,FALSE)</f>
        <v>0</v>
      </c>
    </row>
    <row r="256" spans="1:9">
      <c r="A256" s="76"/>
      <c r="B256" s="26" t="s">
        <v>931</v>
      </c>
      <c r="C256" s="31" t="s">
        <v>1420</v>
      </c>
      <c r="D256" s="44" t="str">
        <f>VLOOKUP(gantt!B256,'Tarefas do projeto'!C:T,18)</f>
        <v>Média</v>
      </c>
      <c r="E256" s="45">
        <f>VLOOKUP(gantt!B256,'Tarefas do projeto'!C:E,2,FALSE)</f>
        <v>45505.375</v>
      </c>
      <c r="F256" s="45">
        <f>VLOOKUP(gantt!B256,'Tarefas do projeto'!C:E,3,FALSE)</f>
        <v>45565.708333333299</v>
      </c>
      <c r="G256" s="41">
        <f t="shared" si="5"/>
        <v>60.333333333299379</v>
      </c>
      <c r="H256" s="52" t="s">
        <v>1420</v>
      </c>
      <c r="I256" s="46">
        <f>VLOOKUP(gantt!B256,'Tarefas do projeto'!C:G,5,FALSE)</f>
        <v>0</v>
      </c>
    </row>
    <row r="257" spans="1:9">
      <c r="A257" s="76"/>
      <c r="B257" s="26" t="s">
        <v>933</v>
      </c>
      <c r="C257" s="31" t="s">
        <v>1420</v>
      </c>
      <c r="D257" s="44" t="str">
        <f>VLOOKUP(gantt!B257,'Tarefas do projeto'!C:T,18)</f>
        <v>Média</v>
      </c>
      <c r="E257" s="45">
        <f>VLOOKUP(gantt!B257,'Tarefas do projeto'!C:E,2,FALSE)</f>
        <v>45537.375</v>
      </c>
      <c r="F257" s="45">
        <f>VLOOKUP(gantt!B257,'Tarefas do projeto'!C:E,3,FALSE)</f>
        <v>45596.708333333299</v>
      </c>
      <c r="G257" s="41">
        <f t="shared" si="5"/>
        <v>59.333333333299379</v>
      </c>
      <c r="H257" s="52" t="s">
        <v>1420</v>
      </c>
      <c r="I257" s="46">
        <f>VLOOKUP(gantt!B257,'Tarefas do projeto'!C:G,5,FALSE)</f>
        <v>0</v>
      </c>
    </row>
    <row r="258" spans="1:9">
      <c r="A258" s="77"/>
      <c r="B258" s="26" t="s">
        <v>935</v>
      </c>
      <c r="C258" s="31" t="s">
        <v>1420</v>
      </c>
      <c r="D258" s="44" t="str">
        <f>VLOOKUP(gantt!B258,'Tarefas do projeto'!C:T,18)</f>
        <v>Média</v>
      </c>
      <c r="E258" s="45">
        <f>VLOOKUP(gantt!B258,'Tarefas do projeto'!C:E,2,FALSE)</f>
        <v>45139.375</v>
      </c>
      <c r="F258" s="45">
        <f>VLOOKUP(gantt!B258,'Tarefas do projeto'!C:E,3,FALSE)</f>
        <v>46020.708333333299</v>
      </c>
      <c r="G258" s="41">
        <f t="shared" si="5"/>
        <v>881.33333333329938</v>
      </c>
      <c r="H258" s="52" t="s">
        <v>1420</v>
      </c>
      <c r="I258" s="46">
        <f>VLOOKUP(gantt!B258,'Tarefas do projeto'!C:G,5,FALSE)</f>
        <v>0</v>
      </c>
    </row>
    <row r="259" spans="1:9">
      <c r="A259" s="70" t="s">
        <v>938</v>
      </c>
      <c r="B259" s="26" t="s">
        <v>942</v>
      </c>
      <c r="C259" s="31" t="s">
        <v>1420</v>
      </c>
      <c r="D259" s="44" t="str">
        <f>VLOOKUP(gantt!B259,'Tarefas do projeto'!C:T,18)</f>
        <v>Média</v>
      </c>
      <c r="E259" s="45">
        <f>VLOOKUP(gantt!B259,'Tarefas do projeto'!C:E,2,FALSE)</f>
        <v>45187.375</v>
      </c>
      <c r="F259" s="45">
        <f>VLOOKUP(gantt!B259,'Tarefas do projeto'!C:E,3,FALSE)</f>
        <v>45187.708333333299</v>
      </c>
      <c r="G259" s="41">
        <f t="shared" si="5"/>
        <v>0.33333333329937886</v>
      </c>
      <c r="H259" s="52" t="s">
        <v>1420</v>
      </c>
      <c r="I259" s="46">
        <f>VLOOKUP(gantt!B259,'Tarefas do projeto'!C:G,5,FALSE)</f>
        <v>1</v>
      </c>
    </row>
    <row r="260" spans="1:9">
      <c r="A260" s="70"/>
      <c r="B260" s="26" t="s">
        <v>944</v>
      </c>
      <c r="C260" s="31" t="s">
        <v>1420</v>
      </c>
      <c r="D260" s="44" t="str">
        <f>VLOOKUP(gantt!B260,'Tarefas do projeto'!C:T,18)</f>
        <v>Média</v>
      </c>
      <c r="E260" s="45">
        <f>VLOOKUP(gantt!B260,'Tarefas do projeto'!C:E,2,FALSE)</f>
        <v>45261.375</v>
      </c>
      <c r="F260" s="45">
        <f>VLOOKUP(gantt!B260,'Tarefas do projeto'!C:E,3,FALSE)</f>
        <v>45289.708333333299</v>
      </c>
      <c r="G260" s="41">
        <f t="shared" si="5"/>
        <v>28.333333333299379</v>
      </c>
      <c r="H260" s="52" t="s">
        <v>1420</v>
      </c>
      <c r="I260" s="46">
        <f>VLOOKUP(gantt!B260,'Tarefas do projeto'!C:G,5,FALSE)</f>
        <v>0</v>
      </c>
    </row>
    <row r="261" spans="1:9">
      <c r="A261" s="70"/>
      <c r="B261" s="26" t="s">
        <v>947</v>
      </c>
      <c r="C261" s="31" t="s">
        <v>1420</v>
      </c>
      <c r="D261" s="44" t="str">
        <f>VLOOKUP(gantt!B261,'Tarefas do projeto'!C:T,18)</f>
        <v>Média</v>
      </c>
      <c r="E261" s="45">
        <f>VLOOKUP(gantt!B261,'Tarefas do projeto'!C:E,2,FALSE)</f>
        <v>45261.375</v>
      </c>
      <c r="F261" s="45">
        <f>VLOOKUP(gantt!B261,'Tarefas do projeto'!C:E,3,FALSE)</f>
        <v>45289.708333333299</v>
      </c>
      <c r="G261" s="41">
        <f t="shared" si="5"/>
        <v>28.333333333299379</v>
      </c>
      <c r="H261" s="52" t="s">
        <v>1420</v>
      </c>
      <c r="I261" s="46">
        <f>VLOOKUP(gantt!B261,'Tarefas do projeto'!C:G,5,FALSE)</f>
        <v>0</v>
      </c>
    </row>
    <row r="262" spans="1:9">
      <c r="A262" s="70"/>
      <c r="B262" s="26" t="s">
        <v>949</v>
      </c>
      <c r="C262" s="31" t="s">
        <v>1420</v>
      </c>
      <c r="D262" s="44" t="str">
        <f>VLOOKUP(gantt!B262,'Tarefas do projeto'!C:T,18)</f>
        <v>Média</v>
      </c>
      <c r="E262" s="45">
        <f>VLOOKUP(gantt!B262,'Tarefas do projeto'!C:E,2,FALSE)</f>
        <v>45139.375</v>
      </c>
      <c r="F262" s="45">
        <f>VLOOKUP(gantt!B262,'Tarefas do projeto'!C:E,3,FALSE)</f>
        <v>45139.708333333299</v>
      </c>
      <c r="G262" s="41">
        <f t="shared" si="5"/>
        <v>0.33333333329937886</v>
      </c>
      <c r="H262" s="52" t="s">
        <v>1420</v>
      </c>
      <c r="I262" s="46">
        <f>VLOOKUP(gantt!B262,'Tarefas do projeto'!C:G,5,FALSE)</f>
        <v>1</v>
      </c>
    </row>
    <row r="263" spans="1:9">
      <c r="A263" s="70"/>
      <c r="B263" s="26" t="s">
        <v>951</v>
      </c>
      <c r="C263" s="31" t="s">
        <v>1420</v>
      </c>
      <c r="D263" s="44" t="str">
        <f>VLOOKUP(gantt!B263,'Tarefas do projeto'!C:T,18)</f>
        <v>Média</v>
      </c>
      <c r="E263" s="45">
        <f>VLOOKUP(gantt!B263,'Tarefas do projeto'!C:E,2,FALSE)</f>
        <v>45139.375</v>
      </c>
      <c r="F263" s="45">
        <f>VLOOKUP(gantt!B263,'Tarefas do projeto'!C:E,3,FALSE)</f>
        <v>45139.708333333299</v>
      </c>
      <c r="G263" s="41">
        <f t="shared" si="5"/>
        <v>0.33333333329937886</v>
      </c>
      <c r="H263" s="52" t="s">
        <v>1420</v>
      </c>
      <c r="I263" s="46">
        <f>VLOOKUP(gantt!B263,'Tarefas do projeto'!C:G,5,FALSE)</f>
        <v>1</v>
      </c>
    </row>
    <row r="264" spans="1:9">
      <c r="A264" s="70"/>
      <c r="B264" s="26" t="s">
        <v>953</v>
      </c>
      <c r="C264" s="31" t="s">
        <v>1420</v>
      </c>
      <c r="D264" s="44" t="str">
        <f>VLOOKUP(gantt!B264,'Tarefas do projeto'!C:T,18)</f>
        <v>Média</v>
      </c>
      <c r="E264" s="45">
        <f>VLOOKUP(gantt!B264,'Tarefas do projeto'!C:E,2,FALSE)</f>
        <v>45261.375</v>
      </c>
      <c r="F264" s="45">
        <f>VLOOKUP(gantt!B264,'Tarefas do projeto'!C:E,3,FALSE)</f>
        <v>45320.708333333299</v>
      </c>
      <c r="G264" s="41">
        <f t="shared" si="5"/>
        <v>59.333333333299379</v>
      </c>
      <c r="H264" s="52" t="s">
        <v>1420</v>
      </c>
      <c r="I264" s="46">
        <f>VLOOKUP(gantt!B264,'Tarefas do projeto'!C:G,5,FALSE)</f>
        <v>0</v>
      </c>
    </row>
    <row r="265" spans="1:9">
      <c r="A265" s="70"/>
      <c r="B265" s="26" t="s">
        <v>955</v>
      </c>
      <c r="C265" s="31" t="s">
        <v>1420</v>
      </c>
      <c r="D265" s="44" t="str">
        <f>VLOOKUP(gantt!B265,'Tarefas do projeto'!C:T,18)</f>
        <v>Média</v>
      </c>
      <c r="E265" s="45">
        <f>VLOOKUP(gantt!B265,'Tarefas do projeto'!C:E,2,FALSE)</f>
        <v>45261.375</v>
      </c>
      <c r="F265" s="45">
        <f>VLOOKUP(gantt!B265,'Tarefas do projeto'!C:E,3,FALSE)</f>
        <v>45320.708333333299</v>
      </c>
      <c r="G265" s="41">
        <f t="shared" si="5"/>
        <v>59.333333333299379</v>
      </c>
      <c r="H265" s="52" t="s">
        <v>1420</v>
      </c>
      <c r="I265" s="46">
        <f>VLOOKUP(gantt!B265,'Tarefas do projeto'!C:G,5,FALSE)</f>
        <v>0</v>
      </c>
    </row>
    <row r="266" spans="1:9">
      <c r="A266" s="70"/>
      <c r="B266" s="26" t="s">
        <v>957</v>
      </c>
      <c r="C266" s="31" t="s">
        <v>1420</v>
      </c>
      <c r="D266" s="44" t="str">
        <f>VLOOKUP(gantt!B266,'Tarefas do projeto'!C:T,18)</f>
        <v>Média</v>
      </c>
      <c r="E266" s="45">
        <f>VLOOKUP(gantt!B266,'Tarefas do projeto'!C:E,2,FALSE)</f>
        <v>45261.375</v>
      </c>
      <c r="F266" s="45">
        <f>VLOOKUP(gantt!B266,'Tarefas do projeto'!C:E,3,FALSE)</f>
        <v>45320.708333333299</v>
      </c>
      <c r="G266" s="41">
        <f t="shared" si="5"/>
        <v>59.333333333299379</v>
      </c>
      <c r="H266" s="52" t="s">
        <v>1420</v>
      </c>
      <c r="I266" s="46">
        <f>VLOOKUP(gantt!B266,'Tarefas do projeto'!C:G,5,FALSE)</f>
        <v>0</v>
      </c>
    </row>
    <row r="267" spans="1:9">
      <c r="A267" s="70"/>
      <c r="B267" s="26" t="s">
        <v>959</v>
      </c>
      <c r="C267" s="31" t="s">
        <v>1420</v>
      </c>
      <c r="D267" s="44" t="str">
        <f>VLOOKUP(gantt!B267,'Tarefas do projeto'!C:T,18)</f>
        <v>Média</v>
      </c>
      <c r="E267" s="45">
        <f>VLOOKUP(gantt!B267,'Tarefas do projeto'!C:E,2,FALSE)</f>
        <v>45222.375</v>
      </c>
      <c r="F267" s="45">
        <f>VLOOKUP(gantt!B267,'Tarefas do projeto'!C:E,3,FALSE)</f>
        <v>45320.708333333299</v>
      </c>
      <c r="G267" s="41">
        <f t="shared" si="5"/>
        <v>98.333333333299379</v>
      </c>
      <c r="H267" s="52" t="s">
        <v>1420</v>
      </c>
      <c r="I267" s="46">
        <f>VLOOKUP(gantt!B267,'Tarefas do projeto'!C:G,5,FALSE)</f>
        <v>0</v>
      </c>
    </row>
    <row r="268" spans="1:9">
      <c r="A268" s="70"/>
      <c r="B268" s="26" t="s">
        <v>963</v>
      </c>
      <c r="C268" s="31" t="s">
        <v>1420</v>
      </c>
      <c r="D268" s="44" t="str">
        <f>VLOOKUP(gantt!B268,'Tarefas do projeto'!C:T,18)</f>
        <v>Média</v>
      </c>
      <c r="E268" s="45">
        <f>VLOOKUP(gantt!B268,'Tarefas do projeto'!C:E,2,FALSE)</f>
        <v>45261.375</v>
      </c>
      <c r="F268" s="45">
        <f>VLOOKUP(gantt!B268,'Tarefas do projeto'!C:E,3,FALSE)</f>
        <v>45320.708333333299</v>
      </c>
      <c r="G268" s="41">
        <f t="shared" si="5"/>
        <v>59.333333333299379</v>
      </c>
      <c r="H268" s="52" t="s">
        <v>1420</v>
      </c>
      <c r="I268" s="46">
        <f>VLOOKUP(gantt!B268,'Tarefas do projeto'!C:G,5,FALSE)</f>
        <v>0</v>
      </c>
    </row>
    <row r="269" spans="1:9">
      <c r="A269" s="70"/>
      <c r="B269" s="26" t="s">
        <v>965</v>
      </c>
      <c r="C269" s="31" t="s">
        <v>1420</v>
      </c>
      <c r="D269" s="44" t="str">
        <f>VLOOKUP(gantt!B269,'Tarefas do projeto'!C:T,18)</f>
        <v>Média</v>
      </c>
      <c r="E269" s="45">
        <f>VLOOKUP(gantt!B269,'Tarefas do projeto'!C:E,2,FALSE)</f>
        <v>45261.375</v>
      </c>
      <c r="F269" s="45">
        <f>VLOOKUP(gantt!B269,'Tarefas do projeto'!C:E,3,FALSE)</f>
        <v>45320.708333333299</v>
      </c>
      <c r="G269" s="41">
        <f t="shared" si="5"/>
        <v>59.333333333299379</v>
      </c>
      <c r="H269" s="52" t="s">
        <v>1420</v>
      </c>
      <c r="I269" s="46">
        <f>VLOOKUP(gantt!B269,'Tarefas do projeto'!C:G,5,FALSE)</f>
        <v>0</v>
      </c>
    </row>
    <row r="270" spans="1:9">
      <c r="A270" s="70"/>
      <c r="B270" s="26" t="s">
        <v>967</v>
      </c>
      <c r="C270" s="31" t="s">
        <v>1420</v>
      </c>
      <c r="D270" s="44" t="str">
        <f>VLOOKUP(gantt!B270,'Tarefas do projeto'!C:T,18)</f>
        <v>Média</v>
      </c>
      <c r="E270" s="45">
        <f>VLOOKUP(gantt!B270,'Tarefas do projeto'!C:E,2,FALSE)</f>
        <v>45261.375</v>
      </c>
      <c r="F270" s="45">
        <f>VLOOKUP(gantt!B270,'Tarefas do projeto'!C:E,3,FALSE)</f>
        <v>45320.708333333299</v>
      </c>
      <c r="G270" s="41">
        <f t="shared" si="5"/>
        <v>59.333333333299379</v>
      </c>
      <c r="H270" s="52" t="s">
        <v>1420</v>
      </c>
      <c r="I270" s="46">
        <f>VLOOKUP(gantt!B270,'Tarefas do projeto'!C:G,5,FALSE)</f>
        <v>0</v>
      </c>
    </row>
    <row r="271" spans="1:9">
      <c r="A271" s="70" t="s">
        <v>969</v>
      </c>
      <c r="B271" s="26" t="s">
        <v>973</v>
      </c>
      <c r="C271" s="31" t="s">
        <v>1420</v>
      </c>
      <c r="D271" s="44" t="str">
        <f>VLOOKUP(gantt!B271,'Tarefas do projeto'!C:T,18)</f>
        <v>Média</v>
      </c>
      <c r="E271" s="45">
        <f>VLOOKUP(gantt!B271,'Tarefas do projeto'!C:E,2,FALSE)</f>
        <v>45139.375</v>
      </c>
      <c r="F271" s="45">
        <f>VLOOKUP(gantt!B271,'Tarefas do projeto'!C:E,3,FALSE)</f>
        <v>45139.708333333299</v>
      </c>
      <c r="G271" s="41">
        <f t="shared" si="5"/>
        <v>0.33333333329937886</v>
      </c>
      <c r="H271" s="52" t="s">
        <v>1420</v>
      </c>
      <c r="I271" s="46">
        <f>VLOOKUP(gantt!B271,'Tarefas do projeto'!C:G,5,FALSE)</f>
        <v>1</v>
      </c>
    </row>
    <row r="272" spans="1:9">
      <c r="A272" s="70"/>
      <c r="B272" s="26" t="s">
        <v>975</v>
      </c>
      <c r="C272" s="31" t="s">
        <v>1420</v>
      </c>
      <c r="D272" s="44" t="str">
        <f>VLOOKUP(gantt!B272,'Tarefas do projeto'!C:T,18)</f>
        <v>Média</v>
      </c>
      <c r="E272" s="45">
        <f>VLOOKUP(gantt!B272,'Tarefas do projeto'!C:E,2,FALSE)</f>
        <v>45139.375</v>
      </c>
      <c r="F272" s="45">
        <f>VLOOKUP(gantt!B272,'Tarefas do projeto'!C:E,3,FALSE)</f>
        <v>45169.458333333299</v>
      </c>
      <c r="G272" s="41">
        <f t="shared" si="5"/>
        <v>30.083333333299379</v>
      </c>
      <c r="H272" s="52" t="s">
        <v>1420</v>
      </c>
      <c r="I272" s="46">
        <f>VLOOKUP(gantt!B272,'Tarefas do projeto'!C:G,5,FALSE)</f>
        <v>1</v>
      </c>
    </row>
    <row r="273" spans="1:9">
      <c r="A273" s="70"/>
      <c r="B273" s="26" t="s">
        <v>980</v>
      </c>
      <c r="C273" s="31" t="s">
        <v>1420</v>
      </c>
      <c r="D273" s="44" t="str">
        <f>VLOOKUP(gantt!B273,'Tarefas do projeto'!C:T,18)</f>
        <v>Média</v>
      </c>
      <c r="E273" s="45">
        <f>VLOOKUP(gantt!B273,'Tarefas do projeto'!C:E,2,FALSE)</f>
        <v>45139.5</v>
      </c>
      <c r="F273" s="45">
        <f>VLOOKUP(gantt!B273,'Tarefas do projeto'!C:E,3,FALSE)</f>
        <v>45169.583333333299</v>
      </c>
      <c r="G273" s="41">
        <f t="shared" si="5"/>
        <v>30.083333333299379</v>
      </c>
      <c r="H273" s="52" t="s">
        <v>1420</v>
      </c>
      <c r="I273" s="46">
        <f>VLOOKUP(gantt!B273,'Tarefas do projeto'!C:G,5,FALSE)</f>
        <v>1</v>
      </c>
    </row>
    <row r="274" spans="1:9">
      <c r="A274" s="32" t="s">
        <v>987</v>
      </c>
      <c r="B274" s="32" t="s">
        <v>1420</v>
      </c>
      <c r="C274" s="28" t="s">
        <v>1420</v>
      </c>
      <c r="D274" s="49" t="str">
        <f>VLOOKUP(gantt!A274,'Tarefas do projeto'!C:T,18)</f>
        <v>Média</v>
      </c>
      <c r="E274" s="53">
        <f>VLOOKUP(gantt!A274,'Tarefas do projeto'!C:E,2,FALSE)</f>
        <v>45231.375</v>
      </c>
      <c r="F274" s="53">
        <f>VLOOKUP(gantt!A274,'Tarefas do projeto'!C:E,3,FALSE)</f>
        <v>45322.708333333299</v>
      </c>
      <c r="G274" s="42">
        <f t="shared" si="5"/>
        <v>91.333333333299379</v>
      </c>
      <c r="H274" s="25" t="s">
        <v>1420</v>
      </c>
      <c r="I274" s="51">
        <f>VLOOKUP(gantt!A274,'Tarefas do projeto'!C:G,5,FALSE)</f>
        <v>0</v>
      </c>
    </row>
    <row r="275" spans="1:9">
      <c r="A275" s="32" t="s">
        <v>989</v>
      </c>
      <c r="B275" s="32" t="s">
        <v>1420</v>
      </c>
      <c r="C275" s="28" t="s">
        <v>1420</v>
      </c>
      <c r="D275" s="49" t="str">
        <f>VLOOKUP(gantt!A275,'Tarefas do projeto'!C:T,18)</f>
        <v>Média</v>
      </c>
      <c r="E275" s="53">
        <f>VLOOKUP(gantt!A275,'Tarefas do projeto'!C:E,2,FALSE)</f>
        <v>45240.375</v>
      </c>
      <c r="F275" s="53">
        <f>VLOOKUP(gantt!A275,'Tarefas do projeto'!C:E,3,FALSE)</f>
        <v>45322.708333333299</v>
      </c>
      <c r="G275" s="42">
        <f t="shared" si="5"/>
        <v>82.333333333299379</v>
      </c>
      <c r="H275" s="25" t="s">
        <v>1420</v>
      </c>
      <c r="I275" s="51">
        <f>VLOOKUP(gantt!A275,'Tarefas do projeto'!C:G,5,FALSE)</f>
        <v>0</v>
      </c>
    </row>
    <row r="276" spans="1:9">
      <c r="A276" s="26" t="s">
        <v>997</v>
      </c>
      <c r="B276" s="26" t="s">
        <v>1420</v>
      </c>
      <c r="C276" s="31" t="s">
        <v>1420</v>
      </c>
      <c r="D276" s="44" t="str">
        <f>VLOOKUP(gantt!A276,'Tarefas do projeto'!C:T,18)</f>
        <v>Média</v>
      </c>
      <c r="E276" s="45">
        <f>VLOOKUP(gantt!A276,'Tarefas do projeto'!C:E,2,FALSE)</f>
        <v>45294.375</v>
      </c>
      <c r="F276" s="45">
        <f>VLOOKUP(gantt!A276,'Tarefas do projeto'!C:E,3,FALSE)</f>
        <v>45322.708333333299</v>
      </c>
      <c r="G276" s="41">
        <f t="shared" si="5"/>
        <v>28.333333333299379</v>
      </c>
      <c r="H276" s="52" t="s">
        <v>1420</v>
      </c>
      <c r="I276" s="46">
        <f>VLOOKUP(gantt!A276,'Tarefas do projeto'!C:G,5,FALSE)</f>
        <v>0.8</v>
      </c>
    </row>
    <row r="277" spans="1:9">
      <c r="A277" s="26" t="s">
        <v>1002</v>
      </c>
      <c r="B277" s="26" t="s">
        <v>1420</v>
      </c>
      <c r="C277" s="31" t="s">
        <v>1420</v>
      </c>
      <c r="D277" s="44" t="str">
        <f>VLOOKUP(gantt!A277,'Tarefas do projeto'!C:T,18)</f>
        <v>Média</v>
      </c>
      <c r="E277" s="45">
        <f>VLOOKUP(gantt!A277,'Tarefas do projeto'!C:E,2,FALSE)</f>
        <v>45294.375</v>
      </c>
      <c r="F277" s="45">
        <f>VLOOKUP(gantt!A277,'Tarefas do projeto'!C:E,3,FALSE)</f>
        <v>45322.708333333299</v>
      </c>
      <c r="G277" s="41">
        <f t="shared" si="5"/>
        <v>28.333333333299379</v>
      </c>
      <c r="H277" s="52" t="s">
        <v>1420</v>
      </c>
      <c r="I277" s="46">
        <f>VLOOKUP(gantt!A277,'Tarefas do projeto'!C:G,5,FALSE)</f>
        <v>0.46</v>
      </c>
    </row>
    <row r="278" spans="1:9">
      <c r="A278" s="26" t="s">
        <v>1006</v>
      </c>
      <c r="B278" s="26" t="s">
        <v>1420</v>
      </c>
      <c r="C278" s="31" t="s">
        <v>1420</v>
      </c>
      <c r="D278" s="44" t="str">
        <f>VLOOKUP(gantt!A278,'Tarefas do projeto'!C:T,18)</f>
        <v>Média</v>
      </c>
      <c r="E278" s="45">
        <f>VLOOKUP(gantt!A278,'Tarefas do projeto'!C:E,2,FALSE)</f>
        <v>45294.375</v>
      </c>
      <c r="F278" s="45">
        <f>VLOOKUP(gantt!A278,'Tarefas do projeto'!C:E,3,FALSE)</f>
        <v>45322.708333333299</v>
      </c>
      <c r="G278" s="41">
        <f t="shared" si="5"/>
        <v>28.333333333299379</v>
      </c>
      <c r="H278" s="52" t="s">
        <v>1420</v>
      </c>
      <c r="I278" s="46">
        <f>VLOOKUP(gantt!A278,'Tarefas do projeto'!C:G,5,FALSE)</f>
        <v>0.46</v>
      </c>
    </row>
    <row r="279" spans="1:9">
      <c r="A279" s="26" t="s">
        <v>1008</v>
      </c>
      <c r="B279" s="26" t="s">
        <v>1420</v>
      </c>
      <c r="C279" s="31" t="s">
        <v>1420</v>
      </c>
      <c r="D279" s="44" t="str">
        <f>VLOOKUP(gantt!A279,'Tarefas do projeto'!C:T,18)</f>
        <v>Média</v>
      </c>
      <c r="E279" s="45">
        <f>VLOOKUP(gantt!A279,'Tarefas do projeto'!C:E,2,FALSE)</f>
        <v>45294.375</v>
      </c>
      <c r="F279" s="45">
        <f>VLOOKUP(gantt!A279,'Tarefas do projeto'!C:E,3,FALSE)</f>
        <v>45322.708333333299</v>
      </c>
      <c r="G279" s="41">
        <f t="shared" si="5"/>
        <v>28.333333333299379</v>
      </c>
      <c r="H279" s="52" t="s">
        <v>1420</v>
      </c>
      <c r="I279" s="46">
        <f>VLOOKUP(gantt!A279,'Tarefas do projeto'!C:G,5,FALSE)</f>
        <v>0.3</v>
      </c>
    </row>
    <row r="280" spans="1:9">
      <c r="A280" s="26" t="s">
        <v>1012</v>
      </c>
      <c r="B280" s="26" t="s">
        <v>1420</v>
      </c>
      <c r="C280" s="31" t="s">
        <v>1420</v>
      </c>
      <c r="D280" s="44" t="str">
        <f>VLOOKUP(gantt!A280,'Tarefas do projeto'!C:T,18)</f>
        <v>Média</v>
      </c>
      <c r="E280" s="45">
        <f>VLOOKUP(gantt!A280,'Tarefas do projeto'!C:E,2,FALSE)</f>
        <v>45294.375</v>
      </c>
      <c r="F280" s="45">
        <f>VLOOKUP(gantt!A280,'Tarefas do projeto'!C:E,3,FALSE)</f>
        <v>45322.708333333299</v>
      </c>
      <c r="G280" s="41">
        <f t="shared" si="5"/>
        <v>28.333333333299379</v>
      </c>
      <c r="H280" s="52" t="s">
        <v>1420</v>
      </c>
      <c r="I280" s="46">
        <f>VLOOKUP(gantt!A280,'Tarefas do projeto'!C:G,5,FALSE)</f>
        <v>0.56000000000000005</v>
      </c>
    </row>
    <row r="281" spans="1:9">
      <c r="A281" s="26" t="s">
        <v>1016</v>
      </c>
      <c r="B281" s="26" t="s">
        <v>1420</v>
      </c>
      <c r="C281" s="31" t="s">
        <v>1420</v>
      </c>
      <c r="D281" s="44" t="str">
        <f>VLOOKUP(gantt!A281,'Tarefas do projeto'!C:T,18)</f>
        <v>Média</v>
      </c>
      <c r="E281" s="45">
        <f>VLOOKUP(gantt!A281,'Tarefas do projeto'!C:E,2,FALSE)</f>
        <v>45294.375</v>
      </c>
      <c r="F281" s="45">
        <f>VLOOKUP(gantt!A281,'Tarefas do projeto'!C:E,3,FALSE)</f>
        <v>45294.708333333299</v>
      </c>
      <c r="G281" s="41">
        <f t="shared" si="5"/>
        <v>0.33333333329937886</v>
      </c>
      <c r="H281" s="52" t="s">
        <v>1420</v>
      </c>
      <c r="I281" s="46">
        <f>VLOOKUP(gantt!A281,'Tarefas do projeto'!C:G,5,FALSE)</f>
        <v>1</v>
      </c>
    </row>
    <row r="282" spans="1:9">
      <c r="A282" s="26" t="s">
        <v>1018</v>
      </c>
      <c r="B282" s="26" t="s">
        <v>1420</v>
      </c>
      <c r="C282" s="31" t="s">
        <v>1420</v>
      </c>
      <c r="D282" s="44" t="str">
        <f>VLOOKUP(gantt!A282,'Tarefas do projeto'!C:T,18)</f>
        <v>Média</v>
      </c>
      <c r="E282" s="45">
        <f>VLOOKUP(gantt!A282,'Tarefas do projeto'!C:E,2,FALSE)</f>
        <v>45294.375</v>
      </c>
      <c r="F282" s="45">
        <f>VLOOKUP(gantt!A282,'Tarefas do projeto'!C:E,3,FALSE)</f>
        <v>45310.708333333299</v>
      </c>
      <c r="G282" s="41">
        <f t="shared" si="5"/>
        <v>16.333333333299379</v>
      </c>
      <c r="H282" s="52" t="s">
        <v>1420</v>
      </c>
      <c r="I282" s="46">
        <f>VLOOKUP(gantt!A282,'Tarefas do projeto'!C:G,5,FALSE)</f>
        <v>1</v>
      </c>
    </row>
    <row r="283" spans="1:9">
      <c r="A283" s="26" t="s">
        <v>1022</v>
      </c>
      <c r="B283" s="26" t="s">
        <v>1420</v>
      </c>
      <c r="C283" s="31" t="s">
        <v>1420</v>
      </c>
      <c r="D283" s="44" t="str">
        <f>VLOOKUP(gantt!A283,'Tarefas do projeto'!C:T,18)</f>
        <v>Média</v>
      </c>
      <c r="E283" s="45">
        <f>VLOOKUP(gantt!A283,'Tarefas do projeto'!C:E,2,FALSE)</f>
        <v>45294.375</v>
      </c>
      <c r="F283" s="45">
        <f>VLOOKUP(gantt!A283,'Tarefas do projeto'!C:E,3,FALSE)</f>
        <v>45322.708333333299</v>
      </c>
      <c r="G283" s="41">
        <f t="shared" si="5"/>
        <v>28.333333333299379</v>
      </c>
      <c r="H283" s="52" t="s">
        <v>1420</v>
      </c>
      <c r="I283" s="46">
        <f>VLOOKUP(gantt!A283,'Tarefas do projeto'!C:G,5,FALSE)</f>
        <v>0.46</v>
      </c>
    </row>
    <row r="284" spans="1:9">
      <c r="A284" s="26" t="s">
        <v>1024</v>
      </c>
      <c r="B284" s="26" t="s">
        <v>1420</v>
      </c>
      <c r="C284" s="31" t="s">
        <v>1420</v>
      </c>
      <c r="D284" s="44" t="e">
        <f>VLOOKUP(gantt!A284,'Tarefas do projeto'!C:T,18)</f>
        <v>#N/A</v>
      </c>
      <c r="E284" s="45">
        <f>VLOOKUP(gantt!A284,'Tarefas do projeto'!C:E,2,FALSE)</f>
        <v>45294.375</v>
      </c>
      <c r="F284" s="45">
        <f>VLOOKUP(gantt!A284,'Tarefas do projeto'!C:E,3,FALSE)</f>
        <v>45296.708333333299</v>
      </c>
      <c r="G284" s="41">
        <f t="shared" si="5"/>
        <v>2.3333333332993789</v>
      </c>
      <c r="H284" s="52" t="s">
        <v>1420</v>
      </c>
      <c r="I284" s="46">
        <f>VLOOKUP(gantt!A284,'Tarefas do projeto'!C:G,5,FALSE)</f>
        <v>1</v>
      </c>
    </row>
    <row r="285" spans="1:9">
      <c r="A285" s="71" t="s">
        <v>1032</v>
      </c>
      <c r="B285" s="71" t="s">
        <v>1038</v>
      </c>
      <c r="C285" s="28" t="s">
        <v>619</v>
      </c>
      <c r="D285" s="49" t="str">
        <f>VLOOKUP(gantt!C285,'Tarefas do projeto'!C:T,18)</f>
        <v>Média</v>
      </c>
      <c r="E285" s="53">
        <f>VLOOKUP(gantt!C285,'Tarefas do projeto'!C:E,2,FALSE)</f>
        <v>45236.375</v>
      </c>
      <c r="F285" s="53">
        <f>VLOOKUP(gantt!C285,'Tarefas do projeto'!C:E,3,FALSE)</f>
        <v>45236.708333333299</v>
      </c>
      <c r="G285" s="42">
        <f t="shared" si="5"/>
        <v>0.33333333329937886</v>
      </c>
      <c r="H285" s="25" t="s">
        <v>1420</v>
      </c>
      <c r="I285" s="51">
        <f>VLOOKUP(gantt!C285,'Tarefas do projeto'!C:G,5,FALSE)</f>
        <v>0</v>
      </c>
    </row>
    <row r="286" spans="1:9">
      <c r="A286" s="71"/>
      <c r="B286" s="71"/>
      <c r="C286" s="28" t="s">
        <v>622</v>
      </c>
      <c r="D286" s="49" t="str">
        <f>VLOOKUP(gantt!C286,'Tarefas do projeto'!C:T,18)</f>
        <v>Média</v>
      </c>
      <c r="E286" s="53">
        <f>VLOOKUP(gantt!C286,'Tarefas do projeto'!C:E,2,FALSE)</f>
        <v>45237.375</v>
      </c>
      <c r="F286" s="53">
        <f>VLOOKUP(gantt!C286,'Tarefas do projeto'!C:E,3,FALSE)</f>
        <v>45238.708333333299</v>
      </c>
      <c r="G286" s="42">
        <f t="shared" si="5"/>
        <v>1.3333333332993789</v>
      </c>
      <c r="H286" s="25" t="s">
        <v>1420</v>
      </c>
      <c r="I286" s="51">
        <f>VLOOKUP(gantt!C286,'Tarefas do projeto'!C:G,5,FALSE)</f>
        <v>0</v>
      </c>
    </row>
    <row r="287" spans="1:9">
      <c r="A287" s="71"/>
      <c r="B287" s="71"/>
      <c r="C287" s="28" t="s">
        <v>626</v>
      </c>
      <c r="D287" s="49" t="str">
        <f>VLOOKUP(gantt!C287,'Tarefas do projeto'!C:T,18)</f>
        <v>Média</v>
      </c>
      <c r="E287" s="53">
        <f>VLOOKUP(gantt!C287,'Tarefas do projeto'!C:E,2,FALSE)</f>
        <v>45239.375</v>
      </c>
      <c r="F287" s="53">
        <f>VLOOKUP(gantt!C287,'Tarefas do projeto'!C:E,3,FALSE)</f>
        <v>45239.708333333299</v>
      </c>
      <c r="G287" s="42">
        <f t="shared" si="5"/>
        <v>0.33333333329937886</v>
      </c>
      <c r="H287" s="25" t="s">
        <v>1420</v>
      </c>
      <c r="I287" s="51">
        <f>VLOOKUP(gantt!C287,'Tarefas do projeto'!C:G,5,FALSE)</f>
        <v>0</v>
      </c>
    </row>
    <row r="288" spans="1:9">
      <c r="A288" s="71"/>
      <c r="B288" s="71"/>
      <c r="C288" s="28" t="s">
        <v>628</v>
      </c>
      <c r="D288" s="49" t="str">
        <f>VLOOKUP(gantt!C288,'Tarefas do projeto'!C:T,18)</f>
        <v>Média</v>
      </c>
      <c r="E288" s="53">
        <f>VLOOKUP(gantt!C288,'Tarefas do projeto'!C:E,2,FALSE)</f>
        <v>45240.375</v>
      </c>
      <c r="F288" s="53">
        <f>VLOOKUP(gantt!C288,'Tarefas do projeto'!C:E,3,FALSE)</f>
        <v>45244.708333333299</v>
      </c>
      <c r="G288" s="42">
        <f t="shared" si="5"/>
        <v>4.3333333332993789</v>
      </c>
      <c r="H288" s="25" t="s">
        <v>1420</v>
      </c>
      <c r="I288" s="51">
        <f>VLOOKUP(gantt!C288,'Tarefas do projeto'!C:G,5,FALSE)</f>
        <v>0</v>
      </c>
    </row>
    <row r="289" spans="1:9">
      <c r="A289" s="71"/>
      <c r="B289" s="71"/>
      <c r="C289" s="28" t="s">
        <v>630</v>
      </c>
      <c r="D289" s="49" t="str">
        <f>VLOOKUP(gantt!C289,'Tarefas do projeto'!C:T,18)</f>
        <v>Média</v>
      </c>
      <c r="E289" s="53">
        <f>VLOOKUP(gantt!C289,'Tarefas do projeto'!C:E,2,FALSE)</f>
        <v>45245.375</v>
      </c>
      <c r="F289" s="53">
        <f>VLOOKUP(gantt!C289,'Tarefas do projeto'!C:E,3,FALSE)</f>
        <v>45252.708333333299</v>
      </c>
      <c r="G289" s="42">
        <f t="shared" si="5"/>
        <v>7.3333333332993789</v>
      </c>
      <c r="H289" s="25" t="s">
        <v>1420</v>
      </c>
      <c r="I289" s="51">
        <f>VLOOKUP(gantt!C289,'Tarefas do projeto'!C:G,5,FALSE)</f>
        <v>0</v>
      </c>
    </row>
    <row r="290" spans="1:9">
      <c r="A290" s="71"/>
      <c r="B290" s="71"/>
      <c r="C290" s="28" t="s">
        <v>632</v>
      </c>
      <c r="D290" s="49" t="str">
        <f>VLOOKUP(gantt!C290,'Tarefas do projeto'!C:T,18)</f>
        <v>Média</v>
      </c>
      <c r="E290" s="53">
        <f>VLOOKUP(gantt!C290,'Tarefas do projeto'!C:E,2,FALSE)</f>
        <v>45253.375</v>
      </c>
      <c r="F290" s="53">
        <f>VLOOKUP(gantt!C290,'Tarefas do projeto'!C:E,3,FALSE)</f>
        <v>45258.708333333299</v>
      </c>
      <c r="G290" s="42">
        <f t="shared" si="5"/>
        <v>5.3333333332993789</v>
      </c>
      <c r="H290" s="25" t="s">
        <v>1420</v>
      </c>
      <c r="I290" s="51">
        <f>VLOOKUP(gantt!C290,'Tarefas do projeto'!C:G,5,FALSE)</f>
        <v>0</v>
      </c>
    </row>
    <row r="291" spans="1:9">
      <c r="A291" s="71"/>
      <c r="B291" s="71"/>
      <c r="C291" s="28" t="s">
        <v>634</v>
      </c>
      <c r="D291" s="49" t="str">
        <f>VLOOKUP(gantt!C291,'Tarefas do projeto'!C:T,18)</f>
        <v>Média</v>
      </c>
      <c r="E291" s="53">
        <f>VLOOKUP(gantt!C291,'Tarefas do projeto'!C:E,2,FALSE)</f>
        <v>45289.375</v>
      </c>
      <c r="F291" s="53">
        <f>VLOOKUP(gantt!C291,'Tarefas do projeto'!C:E,3,FALSE)</f>
        <v>45289.708333333299</v>
      </c>
      <c r="G291" s="42">
        <f t="shared" si="5"/>
        <v>0.33333333329937886</v>
      </c>
      <c r="H291" s="25" t="s">
        <v>1420</v>
      </c>
      <c r="I291" s="51">
        <f>VLOOKUP(gantt!C291,'Tarefas do projeto'!C:G,5,FALSE)</f>
        <v>0</v>
      </c>
    </row>
    <row r="292" spans="1:9">
      <c r="A292" s="71"/>
      <c r="B292" s="71"/>
      <c r="C292" s="28" t="s">
        <v>636</v>
      </c>
      <c r="D292" s="49" t="e">
        <f>VLOOKUP(gantt!C292,'Tarefas do projeto'!C:T,18)</f>
        <v>#N/A</v>
      </c>
      <c r="E292" s="53">
        <f>VLOOKUP(gantt!C292,'Tarefas do projeto'!C:E,2,FALSE)</f>
        <v>45293.375</v>
      </c>
      <c r="F292" s="53">
        <f>VLOOKUP(gantt!C292,'Tarefas do projeto'!C:E,3,FALSE)</f>
        <v>45296.708333333299</v>
      </c>
      <c r="G292" s="42">
        <f t="shared" ref="G292:G354" si="6">F292-E292</f>
        <v>3.3333333332993789</v>
      </c>
      <c r="H292" s="25" t="s">
        <v>1420</v>
      </c>
      <c r="I292" s="51">
        <f>VLOOKUP(gantt!C292,'Tarefas do projeto'!C:G,5,FALSE)</f>
        <v>0</v>
      </c>
    </row>
    <row r="293" spans="1:9">
      <c r="A293" s="71"/>
      <c r="B293" s="71" t="s">
        <v>1050</v>
      </c>
      <c r="C293" s="28" t="s">
        <v>619</v>
      </c>
      <c r="D293" s="49" t="str">
        <f>VLOOKUP(gantt!C293,'Tarefas do projeto'!C:T,18)</f>
        <v>Média</v>
      </c>
      <c r="E293" s="53">
        <f>VLOOKUP(gantt!C293,'Tarefas do projeto'!C:E,2,FALSE)</f>
        <v>45236.375</v>
      </c>
      <c r="F293" s="53">
        <f>VLOOKUP(gantt!C293,'Tarefas do projeto'!C:E,3,FALSE)</f>
        <v>45236.708333333299</v>
      </c>
      <c r="G293" s="42">
        <f t="shared" si="6"/>
        <v>0.33333333329937886</v>
      </c>
      <c r="H293" s="25" t="s">
        <v>1420</v>
      </c>
      <c r="I293" s="51">
        <f>VLOOKUP(gantt!C293,'Tarefas do projeto'!C:G,5,FALSE)</f>
        <v>0</v>
      </c>
    </row>
    <row r="294" spans="1:9">
      <c r="A294" s="71"/>
      <c r="B294" s="71"/>
      <c r="C294" s="28" t="s">
        <v>622</v>
      </c>
      <c r="D294" s="49" t="str">
        <f>VLOOKUP(gantt!C294,'Tarefas do projeto'!C:T,18)</f>
        <v>Média</v>
      </c>
      <c r="E294" s="53">
        <f>VLOOKUP(gantt!C294,'Tarefas do projeto'!C:E,2,FALSE)</f>
        <v>45237.375</v>
      </c>
      <c r="F294" s="53">
        <f>VLOOKUP(gantt!C294,'Tarefas do projeto'!C:E,3,FALSE)</f>
        <v>45238.708333333299</v>
      </c>
      <c r="G294" s="42">
        <f t="shared" si="6"/>
        <v>1.3333333332993789</v>
      </c>
      <c r="H294" s="25" t="s">
        <v>1420</v>
      </c>
      <c r="I294" s="51">
        <f>VLOOKUP(gantt!C294,'Tarefas do projeto'!C:G,5,FALSE)</f>
        <v>0</v>
      </c>
    </row>
    <row r="295" spans="1:9">
      <c r="A295" s="71"/>
      <c r="B295" s="71"/>
      <c r="C295" s="28" t="s">
        <v>626</v>
      </c>
      <c r="D295" s="49" t="str">
        <f>VLOOKUP(gantt!C295,'Tarefas do projeto'!C:T,18)</f>
        <v>Média</v>
      </c>
      <c r="E295" s="53">
        <f>VLOOKUP(gantt!C295,'Tarefas do projeto'!C:E,2,FALSE)</f>
        <v>45239.375</v>
      </c>
      <c r="F295" s="53">
        <f>VLOOKUP(gantt!C295,'Tarefas do projeto'!C:E,3,FALSE)</f>
        <v>45239.708333333299</v>
      </c>
      <c r="G295" s="42">
        <f t="shared" si="6"/>
        <v>0.33333333329937886</v>
      </c>
      <c r="H295" s="25" t="s">
        <v>1420</v>
      </c>
      <c r="I295" s="51">
        <f>VLOOKUP(gantt!C295,'Tarefas do projeto'!C:G,5,FALSE)</f>
        <v>0</v>
      </c>
    </row>
    <row r="296" spans="1:9">
      <c r="A296" s="71"/>
      <c r="B296" s="71"/>
      <c r="C296" s="28" t="s">
        <v>628</v>
      </c>
      <c r="D296" s="49" t="str">
        <f>VLOOKUP(gantt!C296,'Tarefas do projeto'!C:T,18)</f>
        <v>Média</v>
      </c>
      <c r="E296" s="53">
        <f>VLOOKUP(gantt!C296,'Tarefas do projeto'!C:E,2,FALSE)</f>
        <v>45240.375</v>
      </c>
      <c r="F296" s="53">
        <f>VLOOKUP(gantt!C296,'Tarefas do projeto'!C:E,3,FALSE)</f>
        <v>45244.708333333299</v>
      </c>
      <c r="G296" s="42">
        <f t="shared" si="6"/>
        <v>4.3333333332993789</v>
      </c>
      <c r="H296" s="25" t="s">
        <v>1420</v>
      </c>
      <c r="I296" s="51">
        <f>VLOOKUP(gantt!C296,'Tarefas do projeto'!C:G,5,FALSE)</f>
        <v>0</v>
      </c>
    </row>
    <row r="297" spans="1:9">
      <c r="A297" s="71"/>
      <c r="B297" s="71"/>
      <c r="C297" s="28" t="s">
        <v>630</v>
      </c>
      <c r="D297" s="49" t="str">
        <f>VLOOKUP(gantt!C297,'Tarefas do projeto'!C:T,18)</f>
        <v>Média</v>
      </c>
      <c r="E297" s="53">
        <f>VLOOKUP(gantt!C297,'Tarefas do projeto'!C:E,2,FALSE)</f>
        <v>45245.375</v>
      </c>
      <c r="F297" s="53">
        <f>VLOOKUP(gantt!C297,'Tarefas do projeto'!C:E,3,FALSE)</f>
        <v>45252.708333333299</v>
      </c>
      <c r="G297" s="42">
        <f t="shared" si="6"/>
        <v>7.3333333332993789</v>
      </c>
      <c r="H297" s="25" t="s">
        <v>1420</v>
      </c>
      <c r="I297" s="51">
        <f>VLOOKUP(gantt!C297,'Tarefas do projeto'!C:G,5,FALSE)</f>
        <v>0</v>
      </c>
    </row>
    <row r="298" spans="1:9">
      <c r="A298" s="71"/>
      <c r="B298" s="71"/>
      <c r="C298" s="28" t="s">
        <v>632</v>
      </c>
      <c r="D298" s="49" t="str">
        <f>VLOOKUP(gantt!C298,'Tarefas do projeto'!C:T,18)</f>
        <v>Média</v>
      </c>
      <c r="E298" s="53">
        <f>VLOOKUP(gantt!C298,'Tarefas do projeto'!C:E,2,FALSE)</f>
        <v>45253.375</v>
      </c>
      <c r="F298" s="53">
        <f>VLOOKUP(gantt!C298,'Tarefas do projeto'!C:E,3,FALSE)</f>
        <v>45258.708333333299</v>
      </c>
      <c r="G298" s="42">
        <f t="shared" si="6"/>
        <v>5.3333333332993789</v>
      </c>
      <c r="H298" s="25" t="s">
        <v>1420</v>
      </c>
      <c r="I298" s="51">
        <f>VLOOKUP(gantt!C298,'Tarefas do projeto'!C:G,5,FALSE)</f>
        <v>0</v>
      </c>
    </row>
    <row r="299" spans="1:9">
      <c r="A299" s="71"/>
      <c r="B299" s="71"/>
      <c r="C299" s="28" t="s">
        <v>634</v>
      </c>
      <c r="D299" s="49" t="str">
        <f>VLOOKUP(gantt!C299,'Tarefas do projeto'!C:T,18)</f>
        <v>Média</v>
      </c>
      <c r="E299" s="53">
        <f>VLOOKUP(gantt!C299,'Tarefas do projeto'!C:E,2,FALSE)</f>
        <v>45289.375</v>
      </c>
      <c r="F299" s="53">
        <f>VLOOKUP(gantt!C299,'Tarefas do projeto'!C:E,3,FALSE)</f>
        <v>45289.708333333299</v>
      </c>
      <c r="G299" s="42">
        <f t="shared" si="6"/>
        <v>0.33333333329937886</v>
      </c>
      <c r="H299" s="25" t="s">
        <v>1420</v>
      </c>
      <c r="I299" s="51">
        <f>VLOOKUP(gantt!C299,'Tarefas do projeto'!C:G,5,FALSE)</f>
        <v>0</v>
      </c>
    </row>
    <row r="300" spans="1:9">
      <c r="A300" s="71"/>
      <c r="B300" s="71"/>
      <c r="C300" s="28" t="s">
        <v>636</v>
      </c>
      <c r="D300" s="49" t="e">
        <f>VLOOKUP(gantt!C300,'Tarefas do projeto'!C:T,18)</f>
        <v>#N/A</v>
      </c>
      <c r="E300" s="53">
        <f>VLOOKUP(gantt!C300,'Tarefas do projeto'!C:E,2,FALSE)</f>
        <v>45293.375</v>
      </c>
      <c r="F300" s="53">
        <f>VLOOKUP(gantt!C300,'Tarefas do projeto'!C:E,3,FALSE)</f>
        <v>45296.708333333299</v>
      </c>
      <c r="G300" s="42">
        <f t="shared" si="6"/>
        <v>3.3333333332993789</v>
      </c>
      <c r="H300" s="25" t="s">
        <v>1420</v>
      </c>
      <c r="I300" s="51">
        <f>VLOOKUP(gantt!C300,'Tarefas do projeto'!C:G,5,FALSE)</f>
        <v>0</v>
      </c>
    </row>
    <row r="301" spans="1:9">
      <c r="A301" s="71"/>
      <c r="B301" s="71" t="s">
        <v>1061</v>
      </c>
      <c r="C301" s="28" t="s">
        <v>619</v>
      </c>
      <c r="D301" s="49" t="str">
        <f>VLOOKUP(gantt!C301,'Tarefas do projeto'!C:T,18)</f>
        <v>Média</v>
      </c>
      <c r="E301" s="53">
        <f>VLOOKUP(gantt!C301,'Tarefas do projeto'!C:E,2,FALSE)</f>
        <v>45236.375</v>
      </c>
      <c r="F301" s="53">
        <f>VLOOKUP(gantt!C301,'Tarefas do projeto'!C:E,3,FALSE)</f>
        <v>45236.708333333299</v>
      </c>
      <c r="G301" s="42">
        <f t="shared" si="6"/>
        <v>0.33333333329937886</v>
      </c>
      <c r="H301" s="25" t="s">
        <v>1420</v>
      </c>
      <c r="I301" s="51">
        <f>VLOOKUP(gantt!C301,'Tarefas do projeto'!C:G,5,FALSE)</f>
        <v>0</v>
      </c>
    </row>
    <row r="302" spans="1:9">
      <c r="A302" s="71"/>
      <c r="B302" s="71"/>
      <c r="C302" s="28" t="s">
        <v>622</v>
      </c>
      <c r="D302" s="49" t="str">
        <f>VLOOKUP(gantt!C302,'Tarefas do projeto'!C:T,18)</f>
        <v>Média</v>
      </c>
      <c r="E302" s="53">
        <f>VLOOKUP(gantt!C302,'Tarefas do projeto'!C:E,2,FALSE)</f>
        <v>45237.375</v>
      </c>
      <c r="F302" s="53">
        <f>VLOOKUP(gantt!C302,'Tarefas do projeto'!C:E,3,FALSE)</f>
        <v>45238.708333333299</v>
      </c>
      <c r="G302" s="42">
        <f t="shared" si="6"/>
        <v>1.3333333332993789</v>
      </c>
      <c r="H302" s="25" t="s">
        <v>1420</v>
      </c>
      <c r="I302" s="51">
        <f>VLOOKUP(gantt!C302,'Tarefas do projeto'!C:G,5,FALSE)</f>
        <v>0</v>
      </c>
    </row>
    <row r="303" spans="1:9">
      <c r="A303" s="71"/>
      <c r="B303" s="71"/>
      <c r="C303" s="28" t="s">
        <v>626</v>
      </c>
      <c r="D303" s="49" t="str">
        <f>VLOOKUP(gantt!C303,'Tarefas do projeto'!C:T,18)</f>
        <v>Média</v>
      </c>
      <c r="E303" s="53">
        <f>VLOOKUP(gantt!C303,'Tarefas do projeto'!C:E,2,FALSE)</f>
        <v>45239.375</v>
      </c>
      <c r="F303" s="53">
        <f>VLOOKUP(gantt!C303,'Tarefas do projeto'!C:E,3,FALSE)</f>
        <v>45239.708333333299</v>
      </c>
      <c r="G303" s="42">
        <f t="shared" si="6"/>
        <v>0.33333333329937886</v>
      </c>
      <c r="H303" s="25" t="s">
        <v>1420</v>
      </c>
      <c r="I303" s="51">
        <f>VLOOKUP(gantt!C303,'Tarefas do projeto'!C:G,5,FALSE)</f>
        <v>0</v>
      </c>
    </row>
    <row r="304" spans="1:9">
      <c r="A304" s="71"/>
      <c r="B304" s="71"/>
      <c r="C304" s="28" t="s">
        <v>628</v>
      </c>
      <c r="D304" s="49" t="str">
        <f>VLOOKUP(gantt!C304,'Tarefas do projeto'!C:T,18)</f>
        <v>Média</v>
      </c>
      <c r="E304" s="53">
        <f>VLOOKUP(gantt!C304,'Tarefas do projeto'!C:E,2,FALSE)</f>
        <v>45240.375</v>
      </c>
      <c r="F304" s="53">
        <f>VLOOKUP(gantt!C304,'Tarefas do projeto'!C:E,3,FALSE)</f>
        <v>45244.708333333299</v>
      </c>
      <c r="G304" s="42">
        <f t="shared" si="6"/>
        <v>4.3333333332993789</v>
      </c>
      <c r="H304" s="25" t="s">
        <v>1420</v>
      </c>
      <c r="I304" s="51">
        <f>VLOOKUP(gantt!C304,'Tarefas do projeto'!C:G,5,FALSE)</f>
        <v>0</v>
      </c>
    </row>
    <row r="305" spans="1:9">
      <c r="A305" s="71"/>
      <c r="B305" s="71"/>
      <c r="C305" s="28" t="s">
        <v>630</v>
      </c>
      <c r="D305" s="49" t="str">
        <f>VLOOKUP(gantt!C305,'Tarefas do projeto'!C:T,18)</f>
        <v>Média</v>
      </c>
      <c r="E305" s="53">
        <f>VLOOKUP(gantt!C305,'Tarefas do projeto'!C:E,2,FALSE)</f>
        <v>45245.375</v>
      </c>
      <c r="F305" s="53">
        <f>VLOOKUP(gantt!C305,'Tarefas do projeto'!C:E,3,FALSE)</f>
        <v>45252.708333333299</v>
      </c>
      <c r="G305" s="42">
        <f t="shared" si="6"/>
        <v>7.3333333332993789</v>
      </c>
      <c r="H305" s="25" t="s">
        <v>1420</v>
      </c>
      <c r="I305" s="51">
        <f>VLOOKUP(gantt!C305,'Tarefas do projeto'!C:G,5,FALSE)</f>
        <v>0</v>
      </c>
    </row>
    <row r="306" spans="1:9">
      <c r="A306" s="71"/>
      <c r="B306" s="71"/>
      <c r="C306" s="28" t="s">
        <v>632</v>
      </c>
      <c r="D306" s="49" t="str">
        <f>VLOOKUP(gantt!C306,'Tarefas do projeto'!C:T,18)</f>
        <v>Média</v>
      </c>
      <c r="E306" s="53">
        <f>VLOOKUP(gantt!C306,'Tarefas do projeto'!C:E,2,FALSE)</f>
        <v>45253.375</v>
      </c>
      <c r="F306" s="53">
        <f>VLOOKUP(gantt!C306,'Tarefas do projeto'!C:E,3,FALSE)</f>
        <v>45258.708333333299</v>
      </c>
      <c r="G306" s="42">
        <f t="shared" si="6"/>
        <v>5.3333333332993789</v>
      </c>
      <c r="H306" s="25" t="s">
        <v>1420</v>
      </c>
      <c r="I306" s="51">
        <f>VLOOKUP(gantt!C306,'Tarefas do projeto'!C:G,5,FALSE)</f>
        <v>0</v>
      </c>
    </row>
    <row r="307" spans="1:9">
      <c r="A307" s="71"/>
      <c r="B307" s="71"/>
      <c r="C307" s="28" t="s">
        <v>634</v>
      </c>
      <c r="D307" s="49" t="str">
        <f>VLOOKUP(gantt!C307,'Tarefas do projeto'!C:T,18)</f>
        <v>Média</v>
      </c>
      <c r="E307" s="53">
        <f>VLOOKUP(gantt!C307,'Tarefas do projeto'!C:E,2,FALSE)</f>
        <v>45289.375</v>
      </c>
      <c r="F307" s="53">
        <f>VLOOKUP(gantt!C307,'Tarefas do projeto'!C:E,3,FALSE)</f>
        <v>45289.708333333299</v>
      </c>
      <c r="G307" s="42">
        <f t="shared" si="6"/>
        <v>0.33333333329937886</v>
      </c>
      <c r="H307" s="25" t="s">
        <v>1420</v>
      </c>
      <c r="I307" s="51">
        <f>VLOOKUP(gantt!C307,'Tarefas do projeto'!C:G,5,FALSE)</f>
        <v>0</v>
      </c>
    </row>
    <row r="308" spans="1:9">
      <c r="A308" s="71"/>
      <c r="B308" s="71"/>
      <c r="C308" s="28" t="s">
        <v>636</v>
      </c>
      <c r="D308" s="49" t="e">
        <f>VLOOKUP(gantt!C308,'Tarefas do projeto'!C:T,18)</f>
        <v>#N/A</v>
      </c>
      <c r="E308" s="53">
        <f>VLOOKUP(gantt!C308,'Tarefas do projeto'!C:E,2,FALSE)</f>
        <v>45293.375</v>
      </c>
      <c r="F308" s="53">
        <f>VLOOKUP(gantt!C308,'Tarefas do projeto'!C:E,3,FALSE)</f>
        <v>45296.708333333299</v>
      </c>
      <c r="G308" s="42">
        <f t="shared" si="6"/>
        <v>3.3333333332993789</v>
      </c>
      <c r="H308" s="25" t="s">
        <v>1420</v>
      </c>
      <c r="I308" s="51">
        <f>VLOOKUP(gantt!C308,'Tarefas do projeto'!C:G,5,FALSE)</f>
        <v>0</v>
      </c>
    </row>
    <row r="309" spans="1:9">
      <c r="A309" s="71"/>
      <c r="B309" s="71" t="s">
        <v>1072</v>
      </c>
      <c r="C309" s="28" t="s">
        <v>619</v>
      </c>
      <c r="D309" s="49" t="str">
        <f>VLOOKUP(gantt!C309,'Tarefas do projeto'!C:T,18)</f>
        <v>Média</v>
      </c>
      <c r="E309" s="53">
        <f>VLOOKUP(gantt!C309,'Tarefas do projeto'!C:E,2,FALSE)</f>
        <v>45236.375</v>
      </c>
      <c r="F309" s="53">
        <f>VLOOKUP(gantt!C309,'Tarefas do projeto'!C:E,3,FALSE)</f>
        <v>45236.708333333299</v>
      </c>
      <c r="G309" s="42">
        <f t="shared" si="6"/>
        <v>0.33333333329937886</v>
      </c>
      <c r="H309" s="25" t="s">
        <v>1420</v>
      </c>
      <c r="I309" s="51">
        <f>VLOOKUP(gantt!C309,'Tarefas do projeto'!C:G,5,FALSE)</f>
        <v>0</v>
      </c>
    </row>
    <row r="310" spans="1:9">
      <c r="A310" s="71"/>
      <c r="B310" s="71"/>
      <c r="C310" s="28" t="s">
        <v>622</v>
      </c>
      <c r="D310" s="49" t="str">
        <f>VLOOKUP(gantt!C310,'Tarefas do projeto'!C:T,18)</f>
        <v>Média</v>
      </c>
      <c r="E310" s="53">
        <f>VLOOKUP(gantt!C310,'Tarefas do projeto'!C:E,2,FALSE)</f>
        <v>45237.375</v>
      </c>
      <c r="F310" s="53">
        <f>VLOOKUP(gantt!C310,'Tarefas do projeto'!C:E,3,FALSE)</f>
        <v>45238.708333333299</v>
      </c>
      <c r="G310" s="42">
        <f t="shared" si="6"/>
        <v>1.3333333332993789</v>
      </c>
      <c r="H310" s="25" t="s">
        <v>1420</v>
      </c>
      <c r="I310" s="51">
        <f>VLOOKUP(gantt!C310,'Tarefas do projeto'!C:G,5,FALSE)</f>
        <v>0</v>
      </c>
    </row>
    <row r="311" spans="1:9">
      <c r="A311" s="71"/>
      <c r="B311" s="71"/>
      <c r="C311" s="28" t="s">
        <v>626</v>
      </c>
      <c r="D311" s="49" t="str">
        <f>VLOOKUP(gantt!C311,'Tarefas do projeto'!C:T,18)</f>
        <v>Média</v>
      </c>
      <c r="E311" s="53">
        <f>VLOOKUP(gantt!C311,'Tarefas do projeto'!C:E,2,FALSE)</f>
        <v>45239.375</v>
      </c>
      <c r="F311" s="53">
        <f>VLOOKUP(gantt!C311,'Tarefas do projeto'!C:E,3,FALSE)</f>
        <v>45239.708333333299</v>
      </c>
      <c r="G311" s="42">
        <f t="shared" si="6"/>
        <v>0.33333333329937886</v>
      </c>
      <c r="H311" s="25" t="s">
        <v>1420</v>
      </c>
      <c r="I311" s="51">
        <f>VLOOKUP(gantt!C311,'Tarefas do projeto'!C:G,5,FALSE)</f>
        <v>0</v>
      </c>
    </row>
    <row r="312" spans="1:9">
      <c r="A312" s="71"/>
      <c r="B312" s="71"/>
      <c r="C312" s="28" t="s">
        <v>628</v>
      </c>
      <c r="D312" s="49" t="str">
        <f>VLOOKUP(gantt!C312,'Tarefas do projeto'!C:T,18)</f>
        <v>Média</v>
      </c>
      <c r="E312" s="53">
        <f>VLOOKUP(gantt!C312,'Tarefas do projeto'!C:E,2,FALSE)</f>
        <v>45240.375</v>
      </c>
      <c r="F312" s="53">
        <f>VLOOKUP(gantt!C312,'Tarefas do projeto'!C:E,3,FALSE)</f>
        <v>45244.708333333299</v>
      </c>
      <c r="G312" s="42">
        <f t="shared" si="6"/>
        <v>4.3333333332993789</v>
      </c>
      <c r="H312" s="25" t="s">
        <v>1420</v>
      </c>
      <c r="I312" s="51">
        <f>VLOOKUP(gantt!C312,'Tarefas do projeto'!C:G,5,FALSE)</f>
        <v>0</v>
      </c>
    </row>
    <row r="313" spans="1:9">
      <c r="A313" s="71"/>
      <c r="B313" s="71"/>
      <c r="C313" s="28" t="s">
        <v>630</v>
      </c>
      <c r="D313" s="49" t="str">
        <f>VLOOKUP(gantt!C313,'Tarefas do projeto'!C:T,18)</f>
        <v>Média</v>
      </c>
      <c r="E313" s="53">
        <f>VLOOKUP(gantt!C313,'Tarefas do projeto'!C:E,2,FALSE)</f>
        <v>45245.375</v>
      </c>
      <c r="F313" s="53">
        <f>VLOOKUP(gantt!C313,'Tarefas do projeto'!C:E,3,FALSE)</f>
        <v>45252.708333333299</v>
      </c>
      <c r="G313" s="42">
        <f t="shared" si="6"/>
        <v>7.3333333332993789</v>
      </c>
      <c r="H313" s="25" t="s">
        <v>1420</v>
      </c>
      <c r="I313" s="51">
        <f>VLOOKUP(gantt!C313,'Tarefas do projeto'!C:G,5,FALSE)</f>
        <v>0</v>
      </c>
    </row>
    <row r="314" spans="1:9">
      <c r="A314" s="71"/>
      <c r="B314" s="71"/>
      <c r="C314" s="28" t="s">
        <v>632</v>
      </c>
      <c r="D314" s="49" t="str">
        <f>VLOOKUP(gantt!C314,'Tarefas do projeto'!C:T,18)</f>
        <v>Média</v>
      </c>
      <c r="E314" s="53">
        <f>VLOOKUP(gantt!C314,'Tarefas do projeto'!C:E,2,FALSE)</f>
        <v>45253.375</v>
      </c>
      <c r="F314" s="53">
        <f>VLOOKUP(gantt!C314,'Tarefas do projeto'!C:E,3,FALSE)</f>
        <v>45258.708333333299</v>
      </c>
      <c r="G314" s="42">
        <f t="shared" si="6"/>
        <v>5.3333333332993789</v>
      </c>
      <c r="H314" s="25" t="s">
        <v>1420</v>
      </c>
      <c r="I314" s="51">
        <f>VLOOKUP(gantt!C314,'Tarefas do projeto'!C:G,5,FALSE)</f>
        <v>0</v>
      </c>
    </row>
    <row r="315" spans="1:9">
      <c r="A315" s="71"/>
      <c r="B315" s="71"/>
      <c r="C315" s="28" t="s">
        <v>634</v>
      </c>
      <c r="D315" s="49" t="str">
        <f>VLOOKUP(gantt!C315,'Tarefas do projeto'!C:T,18)</f>
        <v>Média</v>
      </c>
      <c r="E315" s="53">
        <f>VLOOKUP(gantt!C315,'Tarefas do projeto'!C:E,2,FALSE)</f>
        <v>45289.375</v>
      </c>
      <c r="F315" s="53">
        <f>VLOOKUP(gantt!C315,'Tarefas do projeto'!C:E,3,FALSE)</f>
        <v>45289.708333333299</v>
      </c>
      <c r="G315" s="42">
        <f t="shared" si="6"/>
        <v>0.33333333329937886</v>
      </c>
      <c r="H315" s="25" t="s">
        <v>1420</v>
      </c>
      <c r="I315" s="51">
        <f>VLOOKUP(gantt!C315,'Tarefas do projeto'!C:G,5,FALSE)</f>
        <v>0</v>
      </c>
    </row>
    <row r="316" spans="1:9">
      <c r="A316" s="71"/>
      <c r="B316" s="71"/>
      <c r="C316" s="28" t="s">
        <v>636</v>
      </c>
      <c r="D316" s="49" t="e">
        <f>VLOOKUP(gantt!C316,'Tarefas do projeto'!C:T,18)</f>
        <v>#N/A</v>
      </c>
      <c r="E316" s="53">
        <f>VLOOKUP(gantt!C316,'Tarefas do projeto'!C:E,2,FALSE)</f>
        <v>45293.375</v>
      </c>
      <c r="F316" s="53">
        <f>VLOOKUP(gantt!C316,'Tarefas do projeto'!C:E,3,FALSE)</f>
        <v>45296.708333333299</v>
      </c>
      <c r="G316" s="42">
        <f t="shared" si="6"/>
        <v>3.3333333332993789</v>
      </c>
      <c r="H316" s="25" t="s">
        <v>1420</v>
      </c>
      <c r="I316" s="51">
        <f>VLOOKUP(gantt!C316,'Tarefas do projeto'!C:G,5,FALSE)</f>
        <v>0</v>
      </c>
    </row>
    <row r="317" spans="1:9">
      <c r="A317" s="71" t="s">
        <v>1083</v>
      </c>
      <c r="B317" s="71" t="s">
        <v>1086</v>
      </c>
      <c r="C317" s="28" t="s">
        <v>619</v>
      </c>
      <c r="D317" s="49" t="str">
        <f>VLOOKUP(gantt!C317,'Tarefas do projeto'!C:T,18)</f>
        <v>Média</v>
      </c>
      <c r="E317" s="53">
        <f>VLOOKUP(gantt!C317,'Tarefas do projeto'!C:E,2,FALSE)</f>
        <v>45236.375</v>
      </c>
      <c r="F317" s="53">
        <f>VLOOKUP(gantt!C317,'Tarefas do projeto'!C:E,3,FALSE)</f>
        <v>45236.708333333299</v>
      </c>
      <c r="G317" s="42">
        <f t="shared" si="6"/>
        <v>0.33333333329937886</v>
      </c>
      <c r="H317" s="25" t="s">
        <v>1420</v>
      </c>
      <c r="I317" s="51">
        <f>VLOOKUP(gantt!C317,'Tarefas do projeto'!C:G,5,FALSE)</f>
        <v>0</v>
      </c>
    </row>
    <row r="318" spans="1:9">
      <c r="A318" s="71"/>
      <c r="B318" s="71"/>
      <c r="C318" s="28" t="s">
        <v>622</v>
      </c>
      <c r="D318" s="49" t="str">
        <f>VLOOKUP(gantt!C318,'Tarefas do projeto'!C:T,18)</f>
        <v>Média</v>
      </c>
      <c r="E318" s="53">
        <f>VLOOKUP(gantt!C318,'Tarefas do projeto'!C:E,2,FALSE)</f>
        <v>45237.375</v>
      </c>
      <c r="F318" s="53">
        <f>VLOOKUP(gantt!C318,'Tarefas do projeto'!C:E,3,FALSE)</f>
        <v>45238.708333333299</v>
      </c>
      <c r="G318" s="42">
        <f t="shared" si="6"/>
        <v>1.3333333332993789</v>
      </c>
      <c r="H318" s="25" t="s">
        <v>1420</v>
      </c>
      <c r="I318" s="51">
        <f>VLOOKUP(gantt!C318,'Tarefas do projeto'!C:G,5,FALSE)</f>
        <v>0</v>
      </c>
    </row>
    <row r="319" spans="1:9">
      <c r="A319" s="71"/>
      <c r="B319" s="71"/>
      <c r="C319" s="28" t="s">
        <v>626</v>
      </c>
      <c r="D319" s="49" t="str">
        <f>VLOOKUP(gantt!C319,'Tarefas do projeto'!C:T,18)</f>
        <v>Média</v>
      </c>
      <c r="E319" s="53">
        <f>VLOOKUP(gantt!C319,'Tarefas do projeto'!C:E,2,FALSE)</f>
        <v>45239.375</v>
      </c>
      <c r="F319" s="53">
        <f>VLOOKUP(gantt!C319,'Tarefas do projeto'!C:E,3,FALSE)</f>
        <v>45239.708333333299</v>
      </c>
      <c r="G319" s="42">
        <f t="shared" si="6"/>
        <v>0.33333333329937886</v>
      </c>
      <c r="H319" s="25" t="s">
        <v>1420</v>
      </c>
      <c r="I319" s="51">
        <f>VLOOKUP(gantt!C319,'Tarefas do projeto'!C:G,5,FALSE)</f>
        <v>0</v>
      </c>
    </row>
    <row r="320" spans="1:9">
      <c r="A320" s="71"/>
      <c r="B320" s="71"/>
      <c r="C320" s="28" t="s">
        <v>628</v>
      </c>
      <c r="D320" s="49" t="str">
        <f>VLOOKUP(gantt!C320,'Tarefas do projeto'!C:T,18)</f>
        <v>Média</v>
      </c>
      <c r="E320" s="53">
        <f>VLOOKUP(gantt!C320,'Tarefas do projeto'!C:E,2,FALSE)</f>
        <v>45240.375</v>
      </c>
      <c r="F320" s="53">
        <f>VLOOKUP(gantt!C320,'Tarefas do projeto'!C:E,3,FALSE)</f>
        <v>45244.708333333299</v>
      </c>
      <c r="G320" s="42">
        <f t="shared" si="6"/>
        <v>4.3333333332993789</v>
      </c>
      <c r="H320" s="25" t="s">
        <v>1420</v>
      </c>
      <c r="I320" s="51">
        <f>VLOOKUP(gantt!C320,'Tarefas do projeto'!C:G,5,FALSE)</f>
        <v>0</v>
      </c>
    </row>
    <row r="321" spans="1:9">
      <c r="A321" s="71"/>
      <c r="B321" s="71"/>
      <c r="C321" s="28" t="s">
        <v>630</v>
      </c>
      <c r="D321" s="49" t="str">
        <f>VLOOKUP(gantt!C321,'Tarefas do projeto'!C:T,18)</f>
        <v>Média</v>
      </c>
      <c r="E321" s="53">
        <f>VLOOKUP(gantt!C321,'Tarefas do projeto'!C:E,2,FALSE)</f>
        <v>45245.375</v>
      </c>
      <c r="F321" s="53">
        <f>VLOOKUP(gantt!C321,'Tarefas do projeto'!C:E,3,FALSE)</f>
        <v>45252.708333333299</v>
      </c>
      <c r="G321" s="42">
        <f t="shared" si="6"/>
        <v>7.3333333332993789</v>
      </c>
      <c r="H321" s="25" t="s">
        <v>1420</v>
      </c>
      <c r="I321" s="51">
        <f>VLOOKUP(gantt!C321,'Tarefas do projeto'!C:G,5,FALSE)</f>
        <v>0</v>
      </c>
    </row>
    <row r="322" spans="1:9">
      <c r="A322" s="71"/>
      <c r="B322" s="71"/>
      <c r="C322" s="28" t="s">
        <v>632</v>
      </c>
      <c r="D322" s="49" t="str">
        <f>VLOOKUP(gantt!C322,'Tarefas do projeto'!C:T,18)</f>
        <v>Média</v>
      </c>
      <c r="E322" s="53">
        <f>VLOOKUP(gantt!C322,'Tarefas do projeto'!C:E,2,FALSE)</f>
        <v>45253.375</v>
      </c>
      <c r="F322" s="53">
        <f>VLOOKUP(gantt!C322,'Tarefas do projeto'!C:E,3,FALSE)</f>
        <v>45258.708333333299</v>
      </c>
      <c r="G322" s="42">
        <f t="shared" si="6"/>
        <v>5.3333333332993789</v>
      </c>
      <c r="H322" s="25" t="s">
        <v>1420</v>
      </c>
      <c r="I322" s="51">
        <f>VLOOKUP(gantt!C322,'Tarefas do projeto'!C:G,5,FALSE)</f>
        <v>0</v>
      </c>
    </row>
    <row r="323" spans="1:9">
      <c r="A323" s="71"/>
      <c r="B323" s="71"/>
      <c r="C323" s="28" t="s">
        <v>634</v>
      </c>
      <c r="D323" s="49" t="str">
        <f>VLOOKUP(gantt!C323,'Tarefas do projeto'!C:T,18)</f>
        <v>Média</v>
      </c>
      <c r="E323" s="53">
        <f>VLOOKUP(gantt!C323,'Tarefas do projeto'!C:E,2,FALSE)</f>
        <v>45289.375</v>
      </c>
      <c r="F323" s="53">
        <f>VLOOKUP(gantt!C323,'Tarefas do projeto'!C:E,3,FALSE)</f>
        <v>45289.708333333299</v>
      </c>
      <c r="G323" s="42">
        <f t="shared" si="6"/>
        <v>0.33333333329937886</v>
      </c>
      <c r="H323" s="25" t="s">
        <v>1420</v>
      </c>
      <c r="I323" s="51">
        <f>VLOOKUP(gantt!C323,'Tarefas do projeto'!C:G,5,FALSE)</f>
        <v>0</v>
      </c>
    </row>
    <row r="324" spans="1:9">
      <c r="A324" s="71"/>
      <c r="B324" s="71"/>
      <c r="C324" s="28" t="s">
        <v>636</v>
      </c>
      <c r="D324" s="49" t="e">
        <f>VLOOKUP(gantt!C324,'Tarefas do projeto'!C:T,18)</f>
        <v>#N/A</v>
      </c>
      <c r="E324" s="53">
        <f>VLOOKUP(gantt!C324,'Tarefas do projeto'!C:E,2,FALSE)</f>
        <v>45293.375</v>
      </c>
      <c r="F324" s="53">
        <f>VLOOKUP(gantt!C324,'Tarefas do projeto'!C:E,3,FALSE)</f>
        <v>45296.708333333299</v>
      </c>
      <c r="G324" s="42">
        <f t="shared" si="6"/>
        <v>3.3333333332993789</v>
      </c>
      <c r="H324" s="25" t="s">
        <v>1420</v>
      </c>
      <c r="I324" s="51">
        <f>VLOOKUP(gantt!C324,'Tarefas do projeto'!C:G,5,FALSE)</f>
        <v>0</v>
      </c>
    </row>
    <row r="325" spans="1:9">
      <c r="A325" s="71"/>
      <c r="B325" s="71" t="s">
        <v>1100</v>
      </c>
      <c r="C325" s="28" t="s">
        <v>619</v>
      </c>
      <c r="D325" s="49" t="str">
        <f>VLOOKUP(gantt!C325,'Tarefas do projeto'!C:T,18)</f>
        <v>Média</v>
      </c>
      <c r="E325" s="53">
        <f>VLOOKUP(gantt!C325,'Tarefas do projeto'!C:E,2,FALSE)</f>
        <v>45236.375</v>
      </c>
      <c r="F325" s="53">
        <f>VLOOKUP(gantt!C325,'Tarefas do projeto'!C:E,3,FALSE)</f>
        <v>45236.708333333299</v>
      </c>
      <c r="G325" s="42">
        <f t="shared" si="6"/>
        <v>0.33333333329937886</v>
      </c>
      <c r="H325" s="25" t="s">
        <v>1420</v>
      </c>
      <c r="I325" s="51">
        <f>VLOOKUP(gantt!C325,'Tarefas do projeto'!C:G,5,FALSE)</f>
        <v>0</v>
      </c>
    </row>
    <row r="326" spans="1:9">
      <c r="A326" s="71"/>
      <c r="B326" s="71"/>
      <c r="C326" s="28" t="s">
        <v>622</v>
      </c>
      <c r="D326" s="49" t="str">
        <f>VLOOKUP(gantt!C326,'Tarefas do projeto'!C:T,18)</f>
        <v>Média</v>
      </c>
      <c r="E326" s="53">
        <f>VLOOKUP(gantt!C326,'Tarefas do projeto'!C:E,2,FALSE)</f>
        <v>45237.375</v>
      </c>
      <c r="F326" s="53">
        <f>VLOOKUP(gantt!C326,'Tarefas do projeto'!C:E,3,FALSE)</f>
        <v>45238.708333333299</v>
      </c>
      <c r="G326" s="42">
        <f t="shared" si="6"/>
        <v>1.3333333332993789</v>
      </c>
      <c r="H326" s="25" t="s">
        <v>1420</v>
      </c>
      <c r="I326" s="51">
        <f>VLOOKUP(gantt!C326,'Tarefas do projeto'!C:G,5,FALSE)</f>
        <v>0</v>
      </c>
    </row>
    <row r="327" spans="1:9">
      <c r="A327" s="71"/>
      <c r="B327" s="71"/>
      <c r="C327" s="28" t="s">
        <v>626</v>
      </c>
      <c r="D327" s="49" t="str">
        <f>VLOOKUP(gantt!C327,'Tarefas do projeto'!C:T,18)</f>
        <v>Média</v>
      </c>
      <c r="E327" s="53">
        <f>VLOOKUP(gantt!C327,'Tarefas do projeto'!C:E,2,FALSE)</f>
        <v>45239.375</v>
      </c>
      <c r="F327" s="53">
        <f>VLOOKUP(gantt!C327,'Tarefas do projeto'!C:E,3,FALSE)</f>
        <v>45239.708333333299</v>
      </c>
      <c r="G327" s="42">
        <f t="shared" si="6"/>
        <v>0.33333333329937886</v>
      </c>
      <c r="H327" s="25" t="s">
        <v>1420</v>
      </c>
      <c r="I327" s="51">
        <f>VLOOKUP(gantt!C327,'Tarefas do projeto'!C:G,5,FALSE)</f>
        <v>0</v>
      </c>
    </row>
    <row r="328" spans="1:9">
      <c r="A328" s="71"/>
      <c r="B328" s="71"/>
      <c r="C328" s="28" t="s">
        <v>628</v>
      </c>
      <c r="D328" s="49" t="str">
        <f>VLOOKUP(gantt!C328,'Tarefas do projeto'!C:T,18)</f>
        <v>Média</v>
      </c>
      <c r="E328" s="53">
        <f>VLOOKUP(gantt!C328,'Tarefas do projeto'!C:E,2,FALSE)</f>
        <v>45240.375</v>
      </c>
      <c r="F328" s="53">
        <f>VLOOKUP(gantt!C328,'Tarefas do projeto'!C:E,3,FALSE)</f>
        <v>45244.708333333299</v>
      </c>
      <c r="G328" s="42">
        <f t="shared" si="6"/>
        <v>4.3333333332993789</v>
      </c>
      <c r="H328" s="25" t="s">
        <v>1420</v>
      </c>
      <c r="I328" s="51">
        <f>VLOOKUP(gantt!C328,'Tarefas do projeto'!C:G,5,FALSE)</f>
        <v>0</v>
      </c>
    </row>
    <row r="329" spans="1:9">
      <c r="A329" s="71"/>
      <c r="B329" s="71"/>
      <c r="C329" s="28" t="s">
        <v>630</v>
      </c>
      <c r="D329" s="49" t="str">
        <f>VLOOKUP(gantt!C329,'Tarefas do projeto'!C:T,18)</f>
        <v>Média</v>
      </c>
      <c r="E329" s="53">
        <f>VLOOKUP(gantt!C329,'Tarefas do projeto'!C:E,2,FALSE)</f>
        <v>45245.375</v>
      </c>
      <c r="F329" s="53">
        <f>VLOOKUP(gantt!C329,'Tarefas do projeto'!C:E,3,FALSE)</f>
        <v>45252.708333333299</v>
      </c>
      <c r="G329" s="42">
        <f t="shared" si="6"/>
        <v>7.3333333332993789</v>
      </c>
      <c r="H329" s="25" t="s">
        <v>1420</v>
      </c>
      <c r="I329" s="51">
        <f>VLOOKUP(gantt!C329,'Tarefas do projeto'!C:G,5,FALSE)</f>
        <v>0</v>
      </c>
    </row>
    <row r="330" spans="1:9">
      <c r="A330" s="71"/>
      <c r="B330" s="71"/>
      <c r="C330" s="28" t="s">
        <v>632</v>
      </c>
      <c r="D330" s="49" t="str">
        <f>VLOOKUP(gantt!C330,'Tarefas do projeto'!C:T,18)</f>
        <v>Média</v>
      </c>
      <c r="E330" s="53">
        <f>VLOOKUP(gantt!C330,'Tarefas do projeto'!C:E,2,FALSE)</f>
        <v>45253.375</v>
      </c>
      <c r="F330" s="53">
        <f>VLOOKUP(gantt!C330,'Tarefas do projeto'!C:E,3,FALSE)</f>
        <v>45258.708333333299</v>
      </c>
      <c r="G330" s="42">
        <f t="shared" si="6"/>
        <v>5.3333333332993789</v>
      </c>
      <c r="H330" s="25" t="s">
        <v>1420</v>
      </c>
      <c r="I330" s="51">
        <f>VLOOKUP(gantt!C330,'Tarefas do projeto'!C:G,5,FALSE)</f>
        <v>0</v>
      </c>
    </row>
    <row r="331" spans="1:9">
      <c r="A331" s="71"/>
      <c r="B331" s="71"/>
      <c r="C331" s="28" t="s">
        <v>634</v>
      </c>
      <c r="D331" s="49" t="str">
        <f>VLOOKUP(gantt!C331,'Tarefas do projeto'!C:T,18)</f>
        <v>Média</v>
      </c>
      <c r="E331" s="53">
        <f>VLOOKUP(gantt!C331,'Tarefas do projeto'!C:E,2,FALSE)</f>
        <v>45289.375</v>
      </c>
      <c r="F331" s="53">
        <f>VLOOKUP(gantt!C331,'Tarefas do projeto'!C:E,3,FALSE)</f>
        <v>45289.708333333299</v>
      </c>
      <c r="G331" s="42">
        <f t="shared" si="6"/>
        <v>0.33333333329937886</v>
      </c>
      <c r="H331" s="25" t="s">
        <v>1420</v>
      </c>
      <c r="I331" s="51">
        <f>VLOOKUP(gantt!C331,'Tarefas do projeto'!C:G,5,FALSE)</f>
        <v>0</v>
      </c>
    </row>
    <row r="332" spans="1:9">
      <c r="A332" s="71"/>
      <c r="B332" s="71"/>
      <c r="C332" s="28" t="s">
        <v>636</v>
      </c>
      <c r="D332" s="49" t="e">
        <f>VLOOKUP(gantt!C332,'Tarefas do projeto'!C:T,18)</f>
        <v>#N/A</v>
      </c>
      <c r="E332" s="53">
        <f>VLOOKUP(gantt!C332,'Tarefas do projeto'!C:E,2,FALSE)</f>
        <v>45293.375</v>
      </c>
      <c r="F332" s="53">
        <f>VLOOKUP(gantt!C332,'Tarefas do projeto'!C:E,3,FALSE)</f>
        <v>45296.708333333299</v>
      </c>
      <c r="G332" s="42">
        <f t="shared" si="6"/>
        <v>3.3333333332993789</v>
      </c>
      <c r="H332" s="25" t="s">
        <v>1420</v>
      </c>
      <c r="I332" s="51">
        <f>VLOOKUP(gantt!C332,'Tarefas do projeto'!C:G,5,FALSE)</f>
        <v>0</v>
      </c>
    </row>
    <row r="333" spans="1:9">
      <c r="A333" s="72" t="s">
        <v>1110</v>
      </c>
      <c r="B333" s="72" t="s">
        <v>1114</v>
      </c>
      <c r="C333" s="28" t="s">
        <v>1116</v>
      </c>
      <c r="D333" s="49" t="str">
        <f>VLOOKUP(gantt!C333,'Tarefas do projeto'!C:T,18)</f>
        <v>Média</v>
      </c>
      <c r="E333" s="53">
        <f>VLOOKUP(gantt!C333,'Tarefas do projeto'!C:E,2,FALSE)</f>
        <v>45300.375</v>
      </c>
      <c r="F333" s="53">
        <f>VLOOKUP(gantt!C333,'Tarefas do projeto'!C:E,3,FALSE)</f>
        <v>45301.708333333299</v>
      </c>
      <c r="G333" s="42">
        <f t="shared" si="6"/>
        <v>1.3333333332993789</v>
      </c>
      <c r="H333" s="25" t="s">
        <v>1420</v>
      </c>
      <c r="I333" s="51">
        <f>VLOOKUP(gantt!C333,'Tarefas do projeto'!C:G,5,FALSE)</f>
        <v>1</v>
      </c>
    </row>
    <row r="334" spans="1:9">
      <c r="A334" s="73"/>
      <c r="B334" s="73"/>
      <c r="C334" s="28" t="s">
        <v>1123</v>
      </c>
      <c r="D334" s="49" t="str">
        <f>VLOOKUP(gantt!C334,'Tarefas do projeto'!C:T,18)</f>
        <v>Média</v>
      </c>
      <c r="E334" s="53">
        <f>VLOOKUP(gantt!C334,'Tarefas do projeto'!C:E,2,FALSE)</f>
        <v>45300.375</v>
      </c>
      <c r="F334" s="53">
        <f>VLOOKUP(gantt!C334,'Tarefas do projeto'!C:E,3,FALSE)</f>
        <v>45306.708333333299</v>
      </c>
      <c r="G334" s="42">
        <f t="shared" si="6"/>
        <v>6.3333333332993789</v>
      </c>
      <c r="H334" s="25" t="s">
        <v>1420</v>
      </c>
      <c r="I334" s="51">
        <f>VLOOKUP(gantt!C334,'Tarefas do projeto'!C:G,5,FALSE)</f>
        <v>1</v>
      </c>
    </row>
    <row r="335" spans="1:9">
      <c r="A335" s="73"/>
      <c r="B335" s="73"/>
      <c r="C335" s="28" t="s">
        <v>1125</v>
      </c>
      <c r="D335" s="49" t="str">
        <f>VLOOKUP(gantt!C335,'Tarefas do projeto'!C:T,18)</f>
        <v>Média</v>
      </c>
      <c r="E335" s="53">
        <f>VLOOKUP(gantt!C335,'Tarefas do projeto'!C:E,2,FALSE)</f>
        <v>45300.375</v>
      </c>
      <c r="F335" s="53">
        <f>VLOOKUP(gantt!C335,'Tarefas do projeto'!C:E,3,FALSE)</f>
        <v>45306.708333333299</v>
      </c>
      <c r="G335" s="42">
        <f t="shared" si="6"/>
        <v>6.3333333332993789</v>
      </c>
      <c r="H335" s="25" t="s">
        <v>1420</v>
      </c>
      <c r="I335" s="51">
        <f>VLOOKUP(gantt!C335,'Tarefas do projeto'!C:G,5,FALSE)</f>
        <v>1</v>
      </c>
    </row>
    <row r="336" spans="1:9">
      <c r="A336" s="73"/>
      <c r="B336" s="74"/>
      <c r="C336" s="28" t="s">
        <v>1127</v>
      </c>
      <c r="D336" s="49" t="str">
        <f>VLOOKUP(gantt!C336,'Tarefas do projeto'!C:T,18)</f>
        <v>Média</v>
      </c>
      <c r="E336" s="53">
        <f>VLOOKUP(gantt!C336,'Tarefas do projeto'!C:E,2,FALSE)</f>
        <v>45300.375</v>
      </c>
      <c r="F336" s="53">
        <f>VLOOKUP(gantt!C336,'Tarefas do projeto'!C:E,3,FALSE)</f>
        <v>45306.708333333299</v>
      </c>
      <c r="G336" s="42">
        <f t="shared" si="6"/>
        <v>6.3333333332993789</v>
      </c>
      <c r="H336" s="25" t="s">
        <v>1420</v>
      </c>
      <c r="I336" s="51">
        <f>VLOOKUP(gantt!C336,'Tarefas do projeto'!C:G,5,FALSE)</f>
        <v>1</v>
      </c>
    </row>
    <row r="337" spans="1:9">
      <c r="A337" s="73"/>
      <c r="B337" s="72" t="s">
        <v>1129</v>
      </c>
      <c r="C337" s="28" t="s">
        <v>1131</v>
      </c>
      <c r="D337" s="49" t="str">
        <f>VLOOKUP(gantt!C337,'Tarefas do projeto'!C:T,18)</f>
        <v>Média</v>
      </c>
      <c r="E337" s="53">
        <f>VLOOKUP(gantt!C337,'Tarefas do projeto'!C:E,2,FALSE)</f>
        <v>45307.375</v>
      </c>
      <c r="F337" s="53">
        <f>VLOOKUP(gantt!C337,'Tarefas do projeto'!C:E,3,FALSE)</f>
        <v>45315.708333333299</v>
      </c>
      <c r="G337" s="42">
        <f t="shared" si="6"/>
        <v>8.3333333332993789</v>
      </c>
      <c r="H337" s="25" t="s">
        <v>1420</v>
      </c>
      <c r="I337" s="51">
        <f>VLOOKUP(gantt!C337,'Tarefas do projeto'!C:G,5,FALSE)</f>
        <v>0</v>
      </c>
    </row>
    <row r="338" spans="1:9">
      <c r="A338" s="73"/>
      <c r="B338" s="73"/>
      <c r="C338" s="28" t="s">
        <v>1133</v>
      </c>
      <c r="D338" s="49" t="str">
        <f>VLOOKUP(gantt!C338,'Tarefas do projeto'!C:T,18)</f>
        <v>Média</v>
      </c>
      <c r="E338" s="53">
        <f>VLOOKUP(gantt!C338,'Tarefas do projeto'!C:E,2,FALSE)</f>
        <v>45307.375</v>
      </c>
      <c r="F338" s="53">
        <f>VLOOKUP(gantt!C338,'Tarefas do projeto'!C:E,3,FALSE)</f>
        <v>45315.708333333299</v>
      </c>
      <c r="G338" s="42">
        <f t="shared" si="6"/>
        <v>8.3333333332993789</v>
      </c>
      <c r="H338" s="25" t="s">
        <v>1420</v>
      </c>
      <c r="I338" s="51">
        <f>VLOOKUP(gantt!C338,'Tarefas do projeto'!C:G,5,FALSE)</f>
        <v>0</v>
      </c>
    </row>
    <row r="339" spans="1:9">
      <c r="A339" s="73"/>
      <c r="B339" s="73"/>
      <c r="C339" s="28" t="s">
        <v>1135</v>
      </c>
      <c r="D339" s="49" t="str">
        <f>VLOOKUP(gantt!C339,'Tarefas do projeto'!C:T,18)</f>
        <v>Média</v>
      </c>
      <c r="E339" s="53">
        <f>VLOOKUP(gantt!C339,'Tarefas do projeto'!C:E,2,FALSE)</f>
        <v>45307.375</v>
      </c>
      <c r="F339" s="53">
        <f>VLOOKUP(gantt!C339,'Tarefas do projeto'!C:E,3,FALSE)</f>
        <v>45315.708333333299</v>
      </c>
      <c r="G339" s="42">
        <f t="shared" si="6"/>
        <v>8.3333333332993789</v>
      </c>
      <c r="H339" s="25" t="s">
        <v>1420</v>
      </c>
      <c r="I339" s="51">
        <f>VLOOKUP(gantt!C339,'Tarefas do projeto'!C:G,5,FALSE)</f>
        <v>0</v>
      </c>
    </row>
    <row r="340" spans="1:9">
      <c r="A340" s="73"/>
      <c r="B340" s="73"/>
      <c r="C340" s="28" t="s">
        <v>1123</v>
      </c>
      <c r="D340" s="49" t="str">
        <f>VLOOKUP(gantt!C340,'Tarefas do projeto'!C:T,18)</f>
        <v>Média</v>
      </c>
      <c r="E340" s="53">
        <f>VLOOKUP(gantt!C340,'Tarefas do projeto'!C:E,2,FALSE)</f>
        <v>45300.375</v>
      </c>
      <c r="F340" s="53">
        <f>VLOOKUP(gantt!C340,'Tarefas do projeto'!C:E,3,FALSE)</f>
        <v>45306.708333333299</v>
      </c>
      <c r="G340" s="42">
        <f t="shared" si="6"/>
        <v>6.3333333332993789</v>
      </c>
      <c r="H340" s="25" t="s">
        <v>1420</v>
      </c>
      <c r="I340" s="51">
        <f>VLOOKUP(gantt!C340,'Tarefas do projeto'!C:G,5,FALSE)</f>
        <v>1</v>
      </c>
    </row>
    <row r="341" spans="1:9">
      <c r="A341" s="73"/>
      <c r="B341" s="73"/>
      <c r="C341" s="28" t="s">
        <v>1125</v>
      </c>
      <c r="D341" s="49" t="str">
        <f>VLOOKUP(gantt!C341,'Tarefas do projeto'!C:T,18)</f>
        <v>Média</v>
      </c>
      <c r="E341" s="53">
        <f>VLOOKUP(gantt!C341,'Tarefas do projeto'!C:E,2,FALSE)</f>
        <v>45300.375</v>
      </c>
      <c r="F341" s="53">
        <f>VLOOKUP(gantt!C341,'Tarefas do projeto'!C:E,3,FALSE)</f>
        <v>45306.708333333299</v>
      </c>
      <c r="G341" s="42">
        <f t="shared" si="6"/>
        <v>6.3333333332993789</v>
      </c>
      <c r="H341" s="25" t="s">
        <v>1420</v>
      </c>
      <c r="I341" s="51">
        <f>VLOOKUP(gantt!C341,'Tarefas do projeto'!C:G,5,FALSE)</f>
        <v>1</v>
      </c>
    </row>
    <row r="342" spans="1:9">
      <c r="A342" s="74"/>
      <c r="B342" s="74"/>
      <c r="C342" s="28" t="s">
        <v>1139</v>
      </c>
      <c r="D342" s="49" t="str">
        <f>VLOOKUP(gantt!C342,'Tarefas do projeto'!C:T,18)</f>
        <v>Média</v>
      </c>
      <c r="E342" s="53">
        <f>VLOOKUP(gantt!C342,'Tarefas do projeto'!C:E,2,FALSE)</f>
        <v>45307.375</v>
      </c>
      <c r="F342" s="53">
        <f>VLOOKUP(gantt!C342,'Tarefas do projeto'!C:E,3,FALSE)</f>
        <v>45315.708333333299</v>
      </c>
      <c r="G342" s="42">
        <f t="shared" si="6"/>
        <v>8.3333333332993789</v>
      </c>
      <c r="H342" s="25" t="s">
        <v>1420</v>
      </c>
      <c r="I342" s="51">
        <f>VLOOKUP(gantt!C342,'Tarefas do projeto'!C:G,5,FALSE)</f>
        <v>0</v>
      </c>
    </row>
    <row r="343" spans="1:9">
      <c r="A343" s="70" t="s">
        <v>1146</v>
      </c>
      <c r="B343" s="26" t="s">
        <v>622</v>
      </c>
      <c r="C343" s="31" t="s">
        <v>1420</v>
      </c>
      <c r="D343" s="44" t="str">
        <f>VLOOKUP(gantt!B343,'Tarefas do projeto'!C:T,18)</f>
        <v>Média</v>
      </c>
      <c r="E343" s="45">
        <f>VLOOKUP(gantt!B343,'Tarefas do projeto'!C:E,2,FALSE)</f>
        <v>45237.375</v>
      </c>
      <c r="F343" s="45">
        <f>VLOOKUP(gantt!B343,'Tarefas do projeto'!C:E,3,FALSE)</f>
        <v>45238.708333333299</v>
      </c>
      <c r="G343" s="41">
        <f t="shared" si="6"/>
        <v>1.3333333332993789</v>
      </c>
      <c r="H343" s="52" t="s">
        <v>1420</v>
      </c>
      <c r="I343" s="46">
        <f>VLOOKUP(gantt!B343,'Tarefas do projeto'!C:G,5,FALSE)</f>
        <v>0</v>
      </c>
    </row>
    <row r="344" spans="1:9">
      <c r="A344" s="70"/>
      <c r="B344" s="26" t="s">
        <v>626</v>
      </c>
      <c r="C344" s="31" t="s">
        <v>1420</v>
      </c>
      <c r="D344" s="44" t="str">
        <f>VLOOKUP(gantt!B344,'Tarefas do projeto'!C:T,18)</f>
        <v>Média</v>
      </c>
      <c r="E344" s="45">
        <f>VLOOKUP(gantt!B344,'Tarefas do projeto'!C:E,2,FALSE)</f>
        <v>45239.375</v>
      </c>
      <c r="F344" s="45">
        <f>VLOOKUP(gantt!B344,'Tarefas do projeto'!C:E,3,FALSE)</f>
        <v>45239.708333333299</v>
      </c>
      <c r="G344" s="41">
        <f t="shared" si="6"/>
        <v>0.33333333329937886</v>
      </c>
      <c r="H344" s="52" t="s">
        <v>1420</v>
      </c>
      <c r="I344" s="46">
        <f>VLOOKUP(gantt!B344,'Tarefas do projeto'!C:G,5,FALSE)</f>
        <v>0</v>
      </c>
    </row>
    <row r="345" spans="1:9">
      <c r="A345" s="70"/>
      <c r="B345" s="26" t="s">
        <v>628</v>
      </c>
      <c r="C345" s="31" t="s">
        <v>1420</v>
      </c>
      <c r="D345" s="44" t="str">
        <f>VLOOKUP(gantt!B345,'Tarefas do projeto'!C:T,18)</f>
        <v>Média</v>
      </c>
      <c r="E345" s="45">
        <f>VLOOKUP(gantt!B345,'Tarefas do projeto'!C:E,2,FALSE)</f>
        <v>45240.375</v>
      </c>
      <c r="F345" s="45">
        <f>VLOOKUP(gantt!B345,'Tarefas do projeto'!C:E,3,FALSE)</f>
        <v>45244.708333333299</v>
      </c>
      <c r="G345" s="41">
        <f t="shared" si="6"/>
        <v>4.3333333332993789</v>
      </c>
      <c r="H345" s="52" t="s">
        <v>1420</v>
      </c>
      <c r="I345" s="46">
        <f>VLOOKUP(gantt!B345,'Tarefas do projeto'!C:G,5,FALSE)</f>
        <v>0</v>
      </c>
    </row>
    <row r="346" spans="1:9">
      <c r="A346" s="70"/>
      <c r="B346" s="26" t="s">
        <v>630</v>
      </c>
      <c r="C346" s="31" t="s">
        <v>1420</v>
      </c>
      <c r="D346" s="44" t="str">
        <f>VLOOKUP(gantt!B346,'Tarefas do projeto'!C:T,18)</f>
        <v>Média</v>
      </c>
      <c r="E346" s="45">
        <f>VLOOKUP(gantt!B346,'Tarefas do projeto'!C:E,2,FALSE)</f>
        <v>45245.375</v>
      </c>
      <c r="F346" s="45">
        <f>VLOOKUP(gantt!B346,'Tarefas do projeto'!C:E,3,FALSE)</f>
        <v>45252.708333333299</v>
      </c>
      <c r="G346" s="41">
        <f t="shared" si="6"/>
        <v>7.3333333332993789</v>
      </c>
      <c r="H346" s="52" t="s">
        <v>1420</v>
      </c>
      <c r="I346" s="46">
        <f>VLOOKUP(gantt!B346,'Tarefas do projeto'!C:G,5,FALSE)</f>
        <v>0</v>
      </c>
    </row>
    <row r="347" spans="1:9">
      <c r="A347" s="70"/>
      <c r="B347" s="26" t="s">
        <v>632</v>
      </c>
      <c r="C347" s="31" t="s">
        <v>1420</v>
      </c>
      <c r="D347" s="44" t="str">
        <f>VLOOKUP(gantt!B347,'Tarefas do projeto'!C:T,18)</f>
        <v>Média</v>
      </c>
      <c r="E347" s="45">
        <f>VLOOKUP(gantt!B347,'Tarefas do projeto'!C:E,2,FALSE)</f>
        <v>45253.375</v>
      </c>
      <c r="F347" s="45">
        <f>VLOOKUP(gantt!B347,'Tarefas do projeto'!C:E,3,FALSE)</f>
        <v>45258.708333333299</v>
      </c>
      <c r="G347" s="41">
        <f t="shared" si="6"/>
        <v>5.3333333332993789</v>
      </c>
      <c r="H347" s="52" t="s">
        <v>1420</v>
      </c>
      <c r="I347" s="46">
        <f>VLOOKUP(gantt!B347,'Tarefas do projeto'!C:G,5,FALSE)</f>
        <v>0</v>
      </c>
    </row>
    <row r="348" spans="1:9">
      <c r="A348" s="70"/>
      <c r="B348" s="26" t="s">
        <v>634</v>
      </c>
      <c r="C348" s="31" t="s">
        <v>1420</v>
      </c>
      <c r="D348" s="44" t="str">
        <f>VLOOKUP(gantt!B348,'Tarefas do projeto'!C:T,18)</f>
        <v>Média</v>
      </c>
      <c r="E348" s="45">
        <f>VLOOKUP(gantt!B348,'Tarefas do projeto'!C:E,2,FALSE)</f>
        <v>45289.375</v>
      </c>
      <c r="F348" s="45">
        <f>VLOOKUP(gantt!B348,'Tarefas do projeto'!C:E,3,FALSE)</f>
        <v>45289.708333333299</v>
      </c>
      <c r="G348" s="41">
        <f t="shared" si="6"/>
        <v>0.33333333329937886</v>
      </c>
      <c r="H348" s="52" t="s">
        <v>1420</v>
      </c>
      <c r="I348" s="46">
        <f>VLOOKUP(gantt!B348,'Tarefas do projeto'!C:G,5,FALSE)</f>
        <v>0</v>
      </c>
    </row>
    <row r="349" spans="1:9">
      <c r="A349" s="70"/>
      <c r="B349" s="26" t="s">
        <v>1159</v>
      </c>
      <c r="C349" s="31" t="s">
        <v>1420</v>
      </c>
      <c r="D349" s="44" t="str">
        <f>VLOOKUP(gantt!B349,'Tarefas do projeto'!C:T,18)</f>
        <v>Média</v>
      </c>
      <c r="E349" s="45">
        <f>VLOOKUP(gantt!B349,'Tarefas do projeto'!C:E,2,FALSE)</f>
        <v>45154.375</v>
      </c>
      <c r="F349" s="45">
        <f>VLOOKUP(gantt!B349,'Tarefas do projeto'!C:E,3,FALSE)</f>
        <v>45366.708333333299</v>
      </c>
      <c r="G349" s="41">
        <f t="shared" si="6"/>
        <v>212.33333333329938</v>
      </c>
      <c r="H349" s="52" t="s">
        <v>1420</v>
      </c>
      <c r="I349" s="46">
        <f>VLOOKUP(gantt!B349,'Tarefas do projeto'!C:G,5,FALSE)</f>
        <v>0</v>
      </c>
    </row>
    <row r="350" spans="1:9">
      <c r="A350" s="70"/>
      <c r="B350" s="26" t="s">
        <v>1162</v>
      </c>
      <c r="C350" s="31" t="s">
        <v>1420</v>
      </c>
      <c r="D350" s="44" t="e">
        <f>VLOOKUP(gantt!B350,'Tarefas do projeto'!C:T,18)</f>
        <v>#N/A</v>
      </c>
      <c r="E350" s="45">
        <f>VLOOKUP(gantt!B350,'Tarefas do projeto'!C:E,2,FALSE)</f>
        <v>45293.375</v>
      </c>
      <c r="F350" s="45">
        <f>VLOOKUP(gantt!B350,'Tarefas do projeto'!C:E,3,FALSE)</f>
        <v>45296.708333333299</v>
      </c>
      <c r="G350" s="41">
        <f t="shared" si="6"/>
        <v>3.3333333332993789</v>
      </c>
      <c r="H350" s="52" t="s">
        <v>1420</v>
      </c>
      <c r="I350" s="46">
        <f>VLOOKUP(gantt!B350,'Tarefas do projeto'!C:G,5,FALSE)</f>
        <v>0</v>
      </c>
    </row>
    <row r="351" spans="1:9">
      <c r="A351" s="70"/>
      <c r="B351" s="26" t="s">
        <v>1164</v>
      </c>
      <c r="C351" s="31" t="s">
        <v>1420</v>
      </c>
      <c r="D351" s="44" t="str">
        <f>VLOOKUP(gantt!B351,'Tarefas do projeto'!C:T,18)</f>
        <v>Média</v>
      </c>
      <c r="E351" s="45">
        <f>VLOOKUP(gantt!B351,'Tarefas do projeto'!C:E,2,FALSE)</f>
        <v>45371.375</v>
      </c>
      <c r="F351" s="45">
        <f>VLOOKUP(gantt!B351,'Tarefas do projeto'!C:E,3,FALSE)</f>
        <v>45379.708333333299</v>
      </c>
      <c r="G351" s="41">
        <f t="shared" si="6"/>
        <v>8.3333333332993789</v>
      </c>
      <c r="H351" s="52" t="s">
        <v>1420</v>
      </c>
      <c r="I351" s="46">
        <f>VLOOKUP(gantt!B351,'Tarefas do projeto'!C:G,5,FALSE)</f>
        <v>0</v>
      </c>
    </row>
    <row r="352" spans="1:9">
      <c r="A352" s="70" t="s">
        <v>1166</v>
      </c>
      <c r="B352" s="70" t="s">
        <v>1171</v>
      </c>
      <c r="C352" s="31" t="s">
        <v>619</v>
      </c>
      <c r="D352" s="44" t="str">
        <f>VLOOKUP(gantt!C352,'Tarefas do projeto'!C:T,18)</f>
        <v>Média</v>
      </c>
      <c r="E352" s="45">
        <f>VLOOKUP(gantt!C352,'Tarefas do projeto'!C:E,2,FALSE)</f>
        <v>45236.375</v>
      </c>
      <c r="F352" s="45">
        <f>VLOOKUP(gantt!C352,'Tarefas do projeto'!C:E,3,FALSE)</f>
        <v>45236.708333333299</v>
      </c>
      <c r="G352" s="41">
        <f t="shared" si="6"/>
        <v>0.33333333329937886</v>
      </c>
      <c r="H352" s="52" t="s">
        <v>1420</v>
      </c>
      <c r="I352" s="46">
        <f>VLOOKUP(gantt!C352,'Tarefas do projeto'!C:G,5,FALSE)</f>
        <v>0</v>
      </c>
    </row>
    <row r="353" spans="1:9">
      <c r="A353" s="70"/>
      <c r="B353" s="70"/>
      <c r="C353" s="31" t="s">
        <v>622</v>
      </c>
      <c r="D353" s="44" t="str">
        <f>VLOOKUP(gantt!C353,'Tarefas do projeto'!C:T,18)</f>
        <v>Média</v>
      </c>
      <c r="E353" s="45">
        <f>VLOOKUP(gantt!C353,'Tarefas do projeto'!C:E,2,FALSE)</f>
        <v>45237.375</v>
      </c>
      <c r="F353" s="45">
        <f>VLOOKUP(gantt!C353,'Tarefas do projeto'!C:E,3,FALSE)</f>
        <v>45238.708333333299</v>
      </c>
      <c r="G353" s="41">
        <f t="shared" si="6"/>
        <v>1.3333333332993789</v>
      </c>
      <c r="H353" s="52" t="s">
        <v>1420</v>
      </c>
      <c r="I353" s="46">
        <f>VLOOKUP(gantt!C353,'Tarefas do projeto'!C:G,5,FALSE)</f>
        <v>0</v>
      </c>
    </row>
    <row r="354" spans="1:9">
      <c r="A354" s="70"/>
      <c r="B354" s="70"/>
      <c r="C354" s="31" t="s">
        <v>626</v>
      </c>
      <c r="D354" s="44" t="str">
        <f>VLOOKUP(gantt!C354,'Tarefas do projeto'!C:T,18)</f>
        <v>Média</v>
      </c>
      <c r="E354" s="45">
        <f>VLOOKUP(gantt!C354,'Tarefas do projeto'!C:E,2,FALSE)</f>
        <v>45239.375</v>
      </c>
      <c r="F354" s="45">
        <f>VLOOKUP(gantt!C354,'Tarefas do projeto'!C:E,3,FALSE)</f>
        <v>45239.708333333299</v>
      </c>
      <c r="G354" s="41">
        <f t="shared" si="6"/>
        <v>0.33333333329937886</v>
      </c>
      <c r="H354" s="52" t="s">
        <v>1420</v>
      </c>
      <c r="I354" s="46">
        <f>VLOOKUP(gantt!C354,'Tarefas do projeto'!C:G,5,FALSE)</f>
        <v>0</v>
      </c>
    </row>
    <row r="355" spans="1:9">
      <c r="A355" s="70"/>
      <c r="B355" s="70"/>
      <c r="C355" s="31" t="s">
        <v>628</v>
      </c>
      <c r="D355" s="44" t="str">
        <f>VLOOKUP(gantt!C355,'Tarefas do projeto'!C:T,18)</f>
        <v>Média</v>
      </c>
      <c r="E355" s="45">
        <f>VLOOKUP(gantt!C355,'Tarefas do projeto'!C:E,2,FALSE)</f>
        <v>45240.375</v>
      </c>
      <c r="F355" s="45">
        <f>VLOOKUP(gantt!C355,'Tarefas do projeto'!C:E,3,FALSE)</f>
        <v>45244.708333333299</v>
      </c>
      <c r="G355" s="41">
        <f t="shared" ref="G355:G418" si="7">F355-E355</f>
        <v>4.3333333332993789</v>
      </c>
      <c r="H355" s="52" t="s">
        <v>1420</v>
      </c>
      <c r="I355" s="46">
        <f>VLOOKUP(gantt!C355,'Tarefas do projeto'!C:G,5,FALSE)</f>
        <v>0</v>
      </c>
    </row>
    <row r="356" spans="1:9">
      <c r="A356" s="70"/>
      <c r="B356" s="70"/>
      <c r="C356" s="31" t="s">
        <v>630</v>
      </c>
      <c r="D356" s="44" t="str">
        <f>VLOOKUP(gantt!C356,'Tarefas do projeto'!C:T,18)</f>
        <v>Média</v>
      </c>
      <c r="E356" s="45">
        <f>VLOOKUP(gantt!C356,'Tarefas do projeto'!C:E,2,FALSE)</f>
        <v>45245.375</v>
      </c>
      <c r="F356" s="45">
        <f>VLOOKUP(gantt!C356,'Tarefas do projeto'!C:E,3,FALSE)</f>
        <v>45252.708333333299</v>
      </c>
      <c r="G356" s="41">
        <f t="shared" si="7"/>
        <v>7.3333333332993789</v>
      </c>
      <c r="H356" s="52" t="s">
        <v>1420</v>
      </c>
      <c r="I356" s="46">
        <f>VLOOKUP(gantt!C356,'Tarefas do projeto'!C:G,5,FALSE)</f>
        <v>0</v>
      </c>
    </row>
    <row r="357" spans="1:9">
      <c r="A357" s="70"/>
      <c r="B357" s="70"/>
      <c r="C357" s="31" t="s">
        <v>632</v>
      </c>
      <c r="D357" s="44" t="str">
        <f>VLOOKUP(gantt!C357,'Tarefas do projeto'!C:T,18)</f>
        <v>Média</v>
      </c>
      <c r="E357" s="45">
        <f>VLOOKUP(gantt!C357,'Tarefas do projeto'!C:E,2,FALSE)</f>
        <v>45253.375</v>
      </c>
      <c r="F357" s="45">
        <f>VLOOKUP(gantt!C357,'Tarefas do projeto'!C:E,3,FALSE)</f>
        <v>45258.708333333299</v>
      </c>
      <c r="G357" s="41">
        <f t="shared" si="7"/>
        <v>5.3333333332993789</v>
      </c>
      <c r="H357" s="52" t="s">
        <v>1420</v>
      </c>
      <c r="I357" s="46">
        <f>VLOOKUP(gantt!C357,'Tarefas do projeto'!C:G,5,FALSE)</f>
        <v>0</v>
      </c>
    </row>
    <row r="358" spans="1:9">
      <c r="A358" s="70"/>
      <c r="B358" s="70"/>
      <c r="C358" s="31" t="s">
        <v>634</v>
      </c>
      <c r="D358" s="44" t="str">
        <f>VLOOKUP(gantt!C358,'Tarefas do projeto'!C:T,18)</f>
        <v>Média</v>
      </c>
      <c r="E358" s="45">
        <f>VLOOKUP(gantt!C358,'Tarefas do projeto'!C:E,2,FALSE)</f>
        <v>45289.375</v>
      </c>
      <c r="F358" s="45">
        <f>VLOOKUP(gantt!C358,'Tarefas do projeto'!C:E,3,FALSE)</f>
        <v>45289.708333333299</v>
      </c>
      <c r="G358" s="41">
        <f t="shared" si="7"/>
        <v>0.33333333329937886</v>
      </c>
      <c r="H358" s="52" t="s">
        <v>1420</v>
      </c>
      <c r="I358" s="46">
        <f>VLOOKUP(gantt!C358,'Tarefas do projeto'!C:G,5,FALSE)</f>
        <v>0</v>
      </c>
    </row>
    <row r="359" spans="1:9">
      <c r="A359" s="70"/>
      <c r="B359" s="70"/>
      <c r="C359" s="31" t="s">
        <v>636</v>
      </c>
      <c r="D359" s="44" t="e">
        <f>VLOOKUP(gantt!C359,'Tarefas do projeto'!C:T,18)</f>
        <v>#N/A</v>
      </c>
      <c r="E359" s="45">
        <f>VLOOKUP(gantt!C359,'Tarefas do projeto'!C:E,2,FALSE)</f>
        <v>45293.375</v>
      </c>
      <c r="F359" s="45">
        <f>VLOOKUP(gantt!C359,'Tarefas do projeto'!C:E,3,FALSE)</f>
        <v>45296.708333333299</v>
      </c>
      <c r="G359" s="41">
        <f t="shared" si="7"/>
        <v>3.3333333332993789</v>
      </c>
      <c r="H359" s="52" t="s">
        <v>1420</v>
      </c>
      <c r="I359" s="46">
        <f>VLOOKUP(gantt!C359,'Tarefas do projeto'!C:G,5,FALSE)</f>
        <v>0</v>
      </c>
    </row>
    <row r="360" spans="1:9">
      <c r="A360" s="70"/>
      <c r="B360" s="70" t="s">
        <v>1183</v>
      </c>
      <c r="C360" s="31" t="s">
        <v>619</v>
      </c>
      <c r="D360" s="44" t="str">
        <f>VLOOKUP(gantt!C360,'Tarefas do projeto'!C:T,18)</f>
        <v>Média</v>
      </c>
      <c r="E360" s="45">
        <f>VLOOKUP(gantt!C360,'Tarefas do projeto'!C:E,2,FALSE)</f>
        <v>45236.375</v>
      </c>
      <c r="F360" s="45">
        <f>VLOOKUP(gantt!C360,'Tarefas do projeto'!C:E,3,FALSE)</f>
        <v>45236.708333333299</v>
      </c>
      <c r="G360" s="41">
        <f t="shared" si="7"/>
        <v>0.33333333329937886</v>
      </c>
      <c r="H360" s="52" t="s">
        <v>1420</v>
      </c>
      <c r="I360" s="46">
        <f>VLOOKUP(gantt!C360,'Tarefas do projeto'!C:G,5,FALSE)</f>
        <v>0</v>
      </c>
    </row>
    <row r="361" spans="1:9">
      <c r="A361" s="70"/>
      <c r="B361" s="70"/>
      <c r="C361" s="31" t="s">
        <v>622</v>
      </c>
      <c r="D361" s="44" t="str">
        <f>VLOOKUP(gantt!C361,'Tarefas do projeto'!C:T,18)</f>
        <v>Média</v>
      </c>
      <c r="E361" s="45">
        <f>VLOOKUP(gantt!C361,'Tarefas do projeto'!C:E,2,FALSE)</f>
        <v>45237.375</v>
      </c>
      <c r="F361" s="45">
        <f>VLOOKUP(gantt!C361,'Tarefas do projeto'!C:E,3,FALSE)</f>
        <v>45238.708333333299</v>
      </c>
      <c r="G361" s="41">
        <f t="shared" si="7"/>
        <v>1.3333333332993789</v>
      </c>
      <c r="H361" s="52" t="s">
        <v>1420</v>
      </c>
      <c r="I361" s="46">
        <f>VLOOKUP(gantt!C361,'Tarefas do projeto'!C:G,5,FALSE)</f>
        <v>0</v>
      </c>
    </row>
    <row r="362" spans="1:9">
      <c r="A362" s="70"/>
      <c r="B362" s="70"/>
      <c r="C362" s="31" t="s">
        <v>626</v>
      </c>
      <c r="D362" s="44" t="str">
        <f>VLOOKUP(gantt!C362,'Tarefas do projeto'!C:T,18)</f>
        <v>Média</v>
      </c>
      <c r="E362" s="45">
        <f>VLOOKUP(gantt!C362,'Tarefas do projeto'!C:E,2,FALSE)</f>
        <v>45239.375</v>
      </c>
      <c r="F362" s="45">
        <f>VLOOKUP(gantt!C362,'Tarefas do projeto'!C:E,3,FALSE)</f>
        <v>45239.708333333299</v>
      </c>
      <c r="G362" s="41">
        <f t="shared" si="7"/>
        <v>0.33333333329937886</v>
      </c>
      <c r="H362" s="52" t="s">
        <v>1420</v>
      </c>
      <c r="I362" s="46">
        <f>VLOOKUP(gantt!C362,'Tarefas do projeto'!C:G,5,FALSE)</f>
        <v>0</v>
      </c>
    </row>
    <row r="363" spans="1:9">
      <c r="A363" s="70"/>
      <c r="B363" s="70"/>
      <c r="C363" s="31" t="s">
        <v>628</v>
      </c>
      <c r="D363" s="44" t="str">
        <f>VLOOKUP(gantt!C363,'Tarefas do projeto'!C:T,18)</f>
        <v>Média</v>
      </c>
      <c r="E363" s="45">
        <f>VLOOKUP(gantt!C363,'Tarefas do projeto'!C:E,2,FALSE)</f>
        <v>45240.375</v>
      </c>
      <c r="F363" s="45">
        <f>VLOOKUP(gantt!C363,'Tarefas do projeto'!C:E,3,FALSE)</f>
        <v>45244.708333333299</v>
      </c>
      <c r="G363" s="41">
        <f t="shared" si="7"/>
        <v>4.3333333332993789</v>
      </c>
      <c r="H363" s="52" t="s">
        <v>1420</v>
      </c>
      <c r="I363" s="46">
        <f>VLOOKUP(gantt!C363,'Tarefas do projeto'!C:G,5,FALSE)</f>
        <v>0</v>
      </c>
    </row>
    <row r="364" spans="1:9">
      <c r="A364" s="70"/>
      <c r="B364" s="70"/>
      <c r="C364" s="31" t="s">
        <v>630</v>
      </c>
      <c r="D364" s="44" t="str">
        <f>VLOOKUP(gantt!C364,'Tarefas do projeto'!C:T,18)</f>
        <v>Média</v>
      </c>
      <c r="E364" s="45">
        <f>VLOOKUP(gantt!C364,'Tarefas do projeto'!C:E,2,FALSE)</f>
        <v>45245.375</v>
      </c>
      <c r="F364" s="45">
        <f>VLOOKUP(gantt!C364,'Tarefas do projeto'!C:E,3,FALSE)</f>
        <v>45252.708333333299</v>
      </c>
      <c r="G364" s="41">
        <f t="shared" si="7"/>
        <v>7.3333333332993789</v>
      </c>
      <c r="H364" s="52" t="s">
        <v>1420</v>
      </c>
      <c r="I364" s="46">
        <f>VLOOKUP(gantt!C364,'Tarefas do projeto'!C:G,5,FALSE)</f>
        <v>0</v>
      </c>
    </row>
    <row r="365" spans="1:9">
      <c r="A365" s="70"/>
      <c r="B365" s="70"/>
      <c r="C365" s="31" t="s">
        <v>632</v>
      </c>
      <c r="D365" s="44" t="str">
        <f>VLOOKUP(gantt!C365,'Tarefas do projeto'!C:T,18)</f>
        <v>Média</v>
      </c>
      <c r="E365" s="45">
        <f>VLOOKUP(gantt!C365,'Tarefas do projeto'!C:E,2,FALSE)</f>
        <v>45253.375</v>
      </c>
      <c r="F365" s="45">
        <f>VLOOKUP(gantt!C365,'Tarefas do projeto'!C:E,3,FALSE)</f>
        <v>45258.708333333299</v>
      </c>
      <c r="G365" s="41">
        <f t="shared" si="7"/>
        <v>5.3333333332993789</v>
      </c>
      <c r="H365" s="52" t="s">
        <v>1420</v>
      </c>
      <c r="I365" s="46">
        <f>VLOOKUP(gantt!C365,'Tarefas do projeto'!C:G,5,FALSE)</f>
        <v>0</v>
      </c>
    </row>
    <row r="366" spans="1:9">
      <c r="A366" s="70"/>
      <c r="B366" s="70"/>
      <c r="C366" s="31" t="s">
        <v>634</v>
      </c>
      <c r="D366" s="44" t="str">
        <f>VLOOKUP(gantt!C366,'Tarefas do projeto'!C:T,18)</f>
        <v>Média</v>
      </c>
      <c r="E366" s="45">
        <f>VLOOKUP(gantt!C366,'Tarefas do projeto'!C:E,2,FALSE)</f>
        <v>45289.375</v>
      </c>
      <c r="F366" s="45">
        <f>VLOOKUP(gantt!C366,'Tarefas do projeto'!C:E,3,FALSE)</f>
        <v>45289.708333333299</v>
      </c>
      <c r="G366" s="41">
        <f t="shared" si="7"/>
        <v>0.33333333329937886</v>
      </c>
      <c r="H366" s="52" t="s">
        <v>1420</v>
      </c>
      <c r="I366" s="46">
        <f>VLOOKUP(gantt!C366,'Tarefas do projeto'!C:G,5,FALSE)</f>
        <v>0</v>
      </c>
    </row>
    <row r="367" spans="1:9">
      <c r="A367" s="70"/>
      <c r="B367" s="70"/>
      <c r="C367" s="31" t="s">
        <v>636</v>
      </c>
      <c r="D367" s="44" t="e">
        <f>VLOOKUP(gantt!C367,'Tarefas do projeto'!C:T,18)</f>
        <v>#N/A</v>
      </c>
      <c r="E367" s="45">
        <f>VLOOKUP(gantt!C367,'Tarefas do projeto'!C:E,2,FALSE)</f>
        <v>45293.375</v>
      </c>
      <c r="F367" s="45">
        <f>VLOOKUP(gantt!C367,'Tarefas do projeto'!C:E,3,FALSE)</f>
        <v>45296.708333333299</v>
      </c>
      <c r="G367" s="41">
        <f t="shared" si="7"/>
        <v>3.3333333332993789</v>
      </c>
      <c r="H367" s="52" t="s">
        <v>1420</v>
      </c>
      <c r="I367" s="46">
        <f>VLOOKUP(gantt!C367,'Tarefas do projeto'!C:G,5,FALSE)</f>
        <v>0</v>
      </c>
    </row>
    <row r="368" spans="1:9">
      <c r="A368" s="70"/>
      <c r="B368" s="70" t="s">
        <v>1193</v>
      </c>
      <c r="C368" s="31" t="s">
        <v>619</v>
      </c>
      <c r="D368" s="44" t="str">
        <f>VLOOKUP(gantt!C368,'Tarefas do projeto'!C:T,18)</f>
        <v>Média</v>
      </c>
      <c r="E368" s="45">
        <f>VLOOKUP(gantt!C368,'Tarefas do projeto'!C:E,2,FALSE)</f>
        <v>45236.375</v>
      </c>
      <c r="F368" s="45">
        <f>VLOOKUP(gantt!C368,'Tarefas do projeto'!C:E,3,FALSE)</f>
        <v>45236.708333333299</v>
      </c>
      <c r="G368" s="41">
        <f t="shared" si="7"/>
        <v>0.33333333329937886</v>
      </c>
      <c r="H368" s="52" t="s">
        <v>1420</v>
      </c>
      <c r="I368" s="46">
        <f>VLOOKUP(gantt!C368,'Tarefas do projeto'!C:G,5,FALSE)</f>
        <v>0</v>
      </c>
    </row>
    <row r="369" spans="1:9">
      <c r="A369" s="70"/>
      <c r="B369" s="70"/>
      <c r="C369" s="31" t="s">
        <v>622</v>
      </c>
      <c r="D369" s="44" t="str">
        <f>VLOOKUP(gantt!C369,'Tarefas do projeto'!C:T,18)</f>
        <v>Média</v>
      </c>
      <c r="E369" s="45">
        <f>VLOOKUP(gantt!C369,'Tarefas do projeto'!C:E,2,FALSE)</f>
        <v>45237.375</v>
      </c>
      <c r="F369" s="45">
        <f>VLOOKUP(gantt!C369,'Tarefas do projeto'!C:E,3,FALSE)</f>
        <v>45238.708333333299</v>
      </c>
      <c r="G369" s="41">
        <f t="shared" si="7"/>
        <v>1.3333333332993789</v>
      </c>
      <c r="H369" s="52" t="s">
        <v>1420</v>
      </c>
      <c r="I369" s="46">
        <f>VLOOKUP(gantt!C369,'Tarefas do projeto'!C:G,5,FALSE)</f>
        <v>0</v>
      </c>
    </row>
    <row r="370" spans="1:9">
      <c r="A370" s="70"/>
      <c r="B370" s="70"/>
      <c r="C370" s="31" t="s">
        <v>626</v>
      </c>
      <c r="D370" s="44" t="str">
        <f>VLOOKUP(gantt!C370,'Tarefas do projeto'!C:T,18)</f>
        <v>Média</v>
      </c>
      <c r="E370" s="45">
        <f>VLOOKUP(gantt!C370,'Tarefas do projeto'!C:E,2,FALSE)</f>
        <v>45239.375</v>
      </c>
      <c r="F370" s="45">
        <f>VLOOKUP(gantt!C370,'Tarefas do projeto'!C:E,3,FALSE)</f>
        <v>45239.708333333299</v>
      </c>
      <c r="G370" s="41">
        <f t="shared" si="7"/>
        <v>0.33333333329937886</v>
      </c>
      <c r="H370" s="52" t="s">
        <v>1420</v>
      </c>
      <c r="I370" s="46">
        <f>VLOOKUP(gantt!C370,'Tarefas do projeto'!C:G,5,FALSE)</f>
        <v>0</v>
      </c>
    </row>
    <row r="371" spans="1:9">
      <c r="A371" s="70"/>
      <c r="B371" s="70"/>
      <c r="C371" s="31" t="s">
        <v>628</v>
      </c>
      <c r="D371" s="44" t="str">
        <f>VLOOKUP(gantt!C371,'Tarefas do projeto'!C:T,18)</f>
        <v>Média</v>
      </c>
      <c r="E371" s="45">
        <f>VLOOKUP(gantt!C371,'Tarefas do projeto'!C:E,2,FALSE)</f>
        <v>45240.375</v>
      </c>
      <c r="F371" s="45">
        <f>VLOOKUP(gantt!C371,'Tarefas do projeto'!C:E,3,FALSE)</f>
        <v>45244.708333333299</v>
      </c>
      <c r="G371" s="41">
        <f t="shared" si="7"/>
        <v>4.3333333332993789</v>
      </c>
      <c r="H371" s="52" t="s">
        <v>1420</v>
      </c>
      <c r="I371" s="46">
        <f>VLOOKUP(gantt!C371,'Tarefas do projeto'!C:G,5,FALSE)</f>
        <v>0</v>
      </c>
    </row>
    <row r="372" spans="1:9">
      <c r="A372" s="70"/>
      <c r="B372" s="70"/>
      <c r="C372" s="31" t="s">
        <v>630</v>
      </c>
      <c r="D372" s="44" t="str">
        <f>VLOOKUP(gantt!C372,'Tarefas do projeto'!C:T,18)</f>
        <v>Média</v>
      </c>
      <c r="E372" s="45">
        <f>VLOOKUP(gantt!C372,'Tarefas do projeto'!C:E,2,FALSE)</f>
        <v>45245.375</v>
      </c>
      <c r="F372" s="45">
        <f>VLOOKUP(gantt!C372,'Tarefas do projeto'!C:E,3,FALSE)</f>
        <v>45252.708333333299</v>
      </c>
      <c r="G372" s="41">
        <f t="shared" si="7"/>
        <v>7.3333333332993789</v>
      </c>
      <c r="H372" s="52" t="s">
        <v>1420</v>
      </c>
      <c r="I372" s="46">
        <f>VLOOKUP(gantt!C372,'Tarefas do projeto'!C:G,5,FALSE)</f>
        <v>0</v>
      </c>
    </row>
    <row r="373" spans="1:9">
      <c r="A373" s="70"/>
      <c r="B373" s="70"/>
      <c r="C373" s="31" t="s">
        <v>632</v>
      </c>
      <c r="D373" s="44" t="str">
        <f>VLOOKUP(gantt!C373,'Tarefas do projeto'!C:T,18)</f>
        <v>Média</v>
      </c>
      <c r="E373" s="45">
        <f>VLOOKUP(gantt!C373,'Tarefas do projeto'!C:E,2,FALSE)</f>
        <v>45253.375</v>
      </c>
      <c r="F373" s="45">
        <f>VLOOKUP(gantt!C373,'Tarefas do projeto'!C:E,3,FALSE)</f>
        <v>45258.708333333299</v>
      </c>
      <c r="G373" s="41">
        <f t="shared" si="7"/>
        <v>5.3333333332993789</v>
      </c>
      <c r="H373" s="52" t="s">
        <v>1420</v>
      </c>
      <c r="I373" s="46">
        <f>VLOOKUP(gantt!C373,'Tarefas do projeto'!C:G,5,FALSE)</f>
        <v>0</v>
      </c>
    </row>
    <row r="374" spans="1:9">
      <c r="A374" s="70"/>
      <c r="B374" s="70"/>
      <c r="C374" s="31" t="s">
        <v>634</v>
      </c>
      <c r="D374" s="44" t="str">
        <f>VLOOKUP(gantt!C374,'Tarefas do projeto'!C:T,18)</f>
        <v>Média</v>
      </c>
      <c r="E374" s="45">
        <f>VLOOKUP(gantt!C374,'Tarefas do projeto'!C:E,2,FALSE)</f>
        <v>45289.375</v>
      </c>
      <c r="F374" s="45">
        <f>VLOOKUP(gantt!C374,'Tarefas do projeto'!C:E,3,FALSE)</f>
        <v>45289.708333333299</v>
      </c>
      <c r="G374" s="41">
        <f t="shared" si="7"/>
        <v>0.33333333329937886</v>
      </c>
      <c r="H374" s="52" t="s">
        <v>1420</v>
      </c>
      <c r="I374" s="46">
        <f>VLOOKUP(gantt!C374,'Tarefas do projeto'!C:G,5,FALSE)</f>
        <v>0</v>
      </c>
    </row>
    <row r="375" spans="1:9">
      <c r="A375" s="70"/>
      <c r="B375" s="70"/>
      <c r="C375" s="31" t="s">
        <v>636</v>
      </c>
      <c r="D375" s="44" t="e">
        <f>VLOOKUP(gantt!C375,'Tarefas do projeto'!C:T,18)</f>
        <v>#N/A</v>
      </c>
      <c r="E375" s="45">
        <f>VLOOKUP(gantt!C375,'Tarefas do projeto'!C:E,2,FALSE)</f>
        <v>45293.375</v>
      </c>
      <c r="F375" s="45">
        <f>VLOOKUP(gantt!C375,'Tarefas do projeto'!C:E,3,FALSE)</f>
        <v>45296.708333333299</v>
      </c>
      <c r="G375" s="41">
        <f t="shared" si="7"/>
        <v>3.3333333332993789</v>
      </c>
      <c r="H375" s="52" t="s">
        <v>1420</v>
      </c>
      <c r="I375" s="46">
        <f>VLOOKUP(gantt!C375,'Tarefas do projeto'!C:G,5,FALSE)</f>
        <v>0</v>
      </c>
    </row>
    <row r="376" spans="1:9">
      <c r="A376" s="70"/>
      <c r="B376" s="70" t="s">
        <v>1208</v>
      </c>
      <c r="C376" s="31" t="s">
        <v>619</v>
      </c>
      <c r="D376" s="44" t="str">
        <f>VLOOKUP(gantt!C376,'Tarefas do projeto'!C:T,18)</f>
        <v>Média</v>
      </c>
      <c r="E376" s="45">
        <f>VLOOKUP(gantt!C376,'Tarefas do projeto'!C:E,2,FALSE)</f>
        <v>45236.375</v>
      </c>
      <c r="F376" s="45">
        <f>VLOOKUP(gantt!C376,'Tarefas do projeto'!C:E,3,FALSE)</f>
        <v>45236.708333333299</v>
      </c>
      <c r="G376" s="41">
        <f t="shared" si="7"/>
        <v>0.33333333329937886</v>
      </c>
      <c r="H376" s="52" t="s">
        <v>1420</v>
      </c>
      <c r="I376" s="46">
        <f>VLOOKUP(gantt!C376,'Tarefas do projeto'!C:G,5,FALSE)</f>
        <v>0</v>
      </c>
    </row>
    <row r="377" spans="1:9">
      <c r="A377" s="70"/>
      <c r="B377" s="70"/>
      <c r="C377" s="31" t="s">
        <v>622</v>
      </c>
      <c r="D377" s="44" t="str">
        <f>VLOOKUP(gantt!C377,'Tarefas do projeto'!C:T,18)</f>
        <v>Média</v>
      </c>
      <c r="E377" s="45">
        <f>VLOOKUP(gantt!C377,'Tarefas do projeto'!C:E,2,FALSE)</f>
        <v>45237.375</v>
      </c>
      <c r="F377" s="45">
        <f>VLOOKUP(gantt!C377,'Tarefas do projeto'!C:E,3,FALSE)</f>
        <v>45238.708333333299</v>
      </c>
      <c r="G377" s="41">
        <f t="shared" si="7"/>
        <v>1.3333333332993789</v>
      </c>
      <c r="H377" s="52" t="s">
        <v>1420</v>
      </c>
      <c r="I377" s="46">
        <f>VLOOKUP(gantt!C377,'Tarefas do projeto'!C:G,5,FALSE)</f>
        <v>0</v>
      </c>
    </row>
    <row r="378" spans="1:9">
      <c r="A378" s="70"/>
      <c r="B378" s="70"/>
      <c r="C378" s="31" t="s">
        <v>626</v>
      </c>
      <c r="D378" s="44" t="str">
        <f>VLOOKUP(gantt!C378,'Tarefas do projeto'!C:T,18)</f>
        <v>Média</v>
      </c>
      <c r="E378" s="45">
        <f>VLOOKUP(gantt!C378,'Tarefas do projeto'!C:E,2,FALSE)</f>
        <v>45239.375</v>
      </c>
      <c r="F378" s="45">
        <f>VLOOKUP(gantt!C378,'Tarefas do projeto'!C:E,3,FALSE)</f>
        <v>45239.708333333299</v>
      </c>
      <c r="G378" s="41">
        <f t="shared" si="7"/>
        <v>0.33333333329937886</v>
      </c>
      <c r="H378" s="52" t="s">
        <v>1420</v>
      </c>
      <c r="I378" s="46">
        <f>VLOOKUP(gantt!C378,'Tarefas do projeto'!C:G,5,FALSE)</f>
        <v>0</v>
      </c>
    </row>
    <row r="379" spans="1:9">
      <c r="A379" s="70"/>
      <c r="B379" s="70"/>
      <c r="C379" s="31" t="s">
        <v>628</v>
      </c>
      <c r="D379" s="44" t="str">
        <f>VLOOKUP(gantt!C379,'Tarefas do projeto'!C:T,18)</f>
        <v>Média</v>
      </c>
      <c r="E379" s="45">
        <f>VLOOKUP(gantt!C379,'Tarefas do projeto'!C:E,2,FALSE)</f>
        <v>45240.375</v>
      </c>
      <c r="F379" s="45">
        <f>VLOOKUP(gantt!C379,'Tarefas do projeto'!C:E,3,FALSE)</f>
        <v>45244.708333333299</v>
      </c>
      <c r="G379" s="41">
        <f t="shared" si="7"/>
        <v>4.3333333332993789</v>
      </c>
      <c r="H379" s="52" t="s">
        <v>1420</v>
      </c>
      <c r="I379" s="46">
        <f>VLOOKUP(gantt!C379,'Tarefas do projeto'!C:G,5,FALSE)</f>
        <v>0</v>
      </c>
    </row>
    <row r="380" spans="1:9">
      <c r="A380" s="70"/>
      <c r="B380" s="70"/>
      <c r="C380" s="31" t="s">
        <v>630</v>
      </c>
      <c r="D380" s="44" t="str">
        <f>VLOOKUP(gantt!C380,'Tarefas do projeto'!C:T,18)</f>
        <v>Média</v>
      </c>
      <c r="E380" s="45">
        <f>VLOOKUP(gantt!C380,'Tarefas do projeto'!C:E,2,FALSE)</f>
        <v>45245.375</v>
      </c>
      <c r="F380" s="45">
        <f>VLOOKUP(gantt!C380,'Tarefas do projeto'!C:E,3,FALSE)</f>
        <v>45252.708333333299</v>
      </c>
      <c r="G380" s="41">
        <f t="shared" si="7"/>
        <v>7.3333333332993789</v>
      </c>
      <c r="H380" s="52" t="s">
        <v>1420</v>
      </c>
      <c r="I380" s="46">
        <f>VLOOKUP(gantt!C380,'Tarefas do projeto'!C:G,5,FALSE)</f>
        <v>0</v>
      </c>
    </row>
    <row r="381" spans="1:9">
      <c r="A381" s="70"/>
      <c r="B381" s="70"/>
      <c r="C381" s="31" t="s">
        <v>632</v>
      </c>
      <c r="D381" s="44" t="str">
        <f>VLOOKUP(gantt!C381,'Tarefas do projeto'!C:T,18)</f>
        <v>Média</v>
      </c>
      <c r="E381" s="45">
        <f>VLOOKUP(gantt!C381,'Tarefas do projeto'!C:E,2,FALSE)</f>
        <v>45253.375</v>
      </c>
      <c r="F381" s="45">
        <f>VLOOKUP(gantt!C381,'Tarefas do projeto'!C:E,3,FALSE)</f>
        <v>45258.708333333299</v>
      </c>
      <c r="G381" s="41">
        <f t="shared" si="7"/>
        <v>5.3333333332993789</v>
      </c>
      <c r="H381" s="52" t="s">
        <v>1420</v>
      </c>
      <c r="I381" s="46">
        <f>VLOOKUP(gantt!C381,'Tarefas do projeto'!C:G,5,FALSE)</f>
        <v>0</v>
      </c>
    </row>
    <row r="382" spans="1:9">
      <c r="A382" s="70"/>
      <c r="B382" s="70"/>
      <c r="C382" s="31" t="s">
        <v>634</v>
      </c>
      <c r="D382" s="44" t="str">
        <f>VLOOKUP(gantt!C382,'Tarefas do projeto'!C:T,18)</f>
        <v>Média</v>
      </c>
      <c r="E382" s="45">
        <f>VLOOKUP(gantt!C382,'Tarefas do projeto'!C:E,2,FALSE)</f>
        <v>45289.375</v>
      </c>
      <c r="F382" s="45">
        <f>VLOOKUP(gantt!C382,'Tarefas do projeto'!C:E,3,FALSE)</f>
        <v>45289.708333333299</v>
      </c>
      <c r="G382" s="41">
        <f t="shared" si="7"/>
        <v>0.33333333329937886</v>
      </c>
      <c r="H382" s="52" t="s">
        <v>1420</v>
      </c>
      <c r="I382" s="46">
        <f>VLOOKUP(gantt!C382,'Tarefas do projeto'!C:G,5,FALSE)</f>
        <v>0</v>
      </c>
    </row>
    <row r="383" spans="1:9">
      <c r="A383" s="70"/>
      <c r="B383" s="70"/>
      <c r="C383" s="31" t="s">
        <v>636</v>
      </c>
      <c r="D383" s="44" t="e">
        <f>VLOOKUP(gantt!C383,'Tarefas do projeto'!C:T,18)</f>
        <v>#N/A</v>
      </c>
      <c r="E383" s="45">
        <f>VLOOKUP(gantt!C383,'Tarefas do projeto'!C:E,2,FALSE)</f>
        <v>45293.375</v>
      </c>
      <c r="F383" s="45">
        <f>VLOOKUP(gantt!C383,'Tarefas do projeto'!C:E,3,FALSE)</f>
        <v>45296.708333333299</v>
      </c>
      <c r="G383" s="41">
        <f t="shared" si="7"/>
        <v>3.3333333332993789</v>
      </c>
      <c r="H383" s="52" t="s">
        <v>1420</v>
      </c>
      <c r="I383" s="46">
        <f>VLOOKUP(gantt!C383,'Tarefas do projeto'!C:G,5,FALSE)</f>
        <v>0</v>
      </c>
    </row>
    <row r="384" spans="1:9">
      <c r="A384" s="70"/>
      <c r="B384" s="70" t="s">
        <v>1218</v>
      </c>
      <c r="C384" s="31" t="s">
        <v>619</v>
      </c>
      <c r="D384" s="44" t="str">
        <f>VLOOKUP(gantt!C384,'Tarefas do projeto'!C:T,18)</f>
        <v>Média</v>
      </c>
      <c r="E384" s="45">
        <f>VLOOKUP(gantt!C384,'Tarefas do projeto'!C:E,2,FALSE)</f>
        <v>45236.375</v>
      </c>
      <c r="F384" s="45">
        <f>VLOOKUP(gantt!C384,'Tarefas do projeto'!C:E,3,FALSE)</f>
        <v>45236.708333333299</v>
      </c>
      <c r="G384" s="41">
        <f t="shared" si="7"/>
        <v>0.33333333329937886</v>
      </c>
      <c r="H384" s="52" t="s">
        <v>1420</v>
      </c>
      <c r="I384" s="46">
        <f>VLOOKUP(gantt!C384,'Tarefas do projeto'!C:G,5,FALSE)</f>
        <v>0</v>
      </c>
    </row>
    <row r="385" spans="1:9">
      <c r="A385" s="70"/>
      <c r="B385" s="70"/>
      <c r="C385" s="31" t="s">
        <v>622</v>
      </c>
      <c r="D385" s="44" t="str">
        <f>VLOOKUP(gantt!C385,'Tarefas do projeto'!C:T,18)</f>
        <v>Média</v>
      </c>
      <c r="E385" s="45">
        <f>VLOOKUP(gantt!C385,'Tarefas do projeto'!C:E,2,FALSE)</f>
        <v>45237.375</v>
      </c>
      <c r="F385" s="45">
        <f>VLOOKUP(gantt!C385,'Tarefas do projeto'!C:E,3,FALSE)</f>
        <v>45238.708333333299</v>
      </c>
      <c r="G385" s="41">
        <f t="shared" si="7"/>
        <v>1.3333333332993789</v>
      </c>
      <c r="H385" s="52" t="s">
        <v>1420</v>
      </c>
      <c r="I385" s="46">
        <f>VLOOKUP(gantt!C385,'Tarefas do projeto'!C:G,5,FALSE)</f>
        <v>0</v>
      </c>
    </row>
    <row r="386" spans="1:9">
      <c r="A386" s="70"/>
      <c r="B386" s="70"/>
      <c r="C386" s="31" t="s">
        <v>626</v>
      </c>
      <c r="D386" s="44" t="str">
        <f>VLOOKUP(gantt!C386,'Tarefas do projeto'!C:T,18)</f>
        <v>Média</v>
      </c>
      <c r="E386" s="45">
        <f>VLOOKUP(gantt!C386,'Tarefas do projeto'!C:E,2,FALSE)</f>
        <v>45239.375</v>
      </c>
      <c r="F386" s="45">
        <f>VLOOKUP(gantt!C386,'Tarefas do projeto'!C:E,3,FALSE)</f>
        <v>45239.708333333299</v>
      </c>
      <c r="G386" s="41">
        <f t="shared" si="7"/>
        <v>0.33333333329937886</v>
      </c>
      <c r="H386" s="52" t="s">
        <v>1420</v>
      </c>
      <c r="I386" s="46">
        <f>VLOOKUP(gantt!C386,'Tarefas do projeto'!C:G,5,FALSE)</f>
        <v>0</v>
      </c>
    </row>
    <row r="387" spans="1:9">
      <c r="A387" s="70"/>
      <c r="B387" s="70"/>
      <c r="C387" s="31" t="s">
        <v>628</v>
      </c>
      <c r="D387" s="44" t="str">
        <f>VLOOKUP(gantt!C387,'Tarefas do projeto'!C:T,18)</f>
        <v>Média</v>
      </c>
      <c r="E387" s="45">
        <f>VLOOKUP(gantt!C387,'Tarefas do projeto'!C:E,2,FALSE)</f>
        <v>45240.375</v>
      </c>
      <c r="F387" s="45">
        <f>VLOOKUP(gantt!C387,'Tarefas do projeto'!C:E,3,FALSE)</f>
        <v>45244.708333333299</v>
      </c>
      <c r="G387" s="41">
        <f t="shared" si="7"/>
        <v>4.3333333332993789</v>
      </c>
      <c r="H387" s="52" t="s">
        <v>1420</v>
      </c>
      <c r="I387" s="46">
        <f>VLOOKUP(gantt!C387,'Tarefas do projeto'!C:G,5,FALSE)</f>
        <v>0</v>
      </c>
    </row>
    <row r="388" spans="1:9">
      <c r="A388" s="70"/>
      <c r="B388" s="70"/>
      <c r="C388" s="31" t="s">
        <v>630</v>
      </c>
      <c r="D388" s="44" t="str">
        <f>VLOOKUP(gantt!C388,'Tarefas do projeto'!C:T,18)</f>
        <v>Média</v>
      </c>
      <c r="E388" s="45">
        <f>VLOOKUP(gantt!C388,'Tarefas do projeto'!C:E,2,FALSE)</f>
        <v>45245.375</v>
      </c>
      <c r="F388" s="45">
        <f>VLOOKUP(gantt!C388,'Tarefas do projeto'!C:E,3,FALSE)</f>
        <v>45252.708333333299</v>
      </c>
      <c r="G388" s="41">
        <f t="shared" si="7"/>
        <v>7.3333333332993789</v>
      </c>
      <c r="H388" s="52" t="s">
        <v>1420</v>
      </c>
      <c r="I388" s="46">
        <f>VLOOKUP(gantt!C388,'Tarefas do projeto'!C:G,5,FALSE)</f>
        <v>0</v>
      </c>
    </row>
    <row r="389" spans="1:9">
      <c r="A389" s="70"/>
      <c r="B389" s="70"/>
      <c r="C389" s="31" t="s">
        <v>632</v>
      </c>
      <c r="D389" s="44" t="str">
        <f>VLOOKUP(gantt!C389,'Tarefas do projeto'!C:T,18)</f>
        <v>Média</v>
      </c>
      <c r="E389" s="45">
        <f>VLOOKUP(gantt!C389,'Tarefas do projeto'!C:E,2,FALSE)</f>
        <v>45253.375</v>
      </c>
      <c r="F389" s="45">
        <f>VLOOKUP(gantt!C389,'Tarefas do projeto'!C:E,3,FALSE)</f>
        <v>45258.708333333299</v>
      </c>
      <c r="G389" s="41">
        <f t="shared" si="7"/>
        <v>5.3333333332993789</v>
      </c>
      <c r="H389" s="52" t="s">
        <v>1420</v>
      </c>
      <c r="I389" s="46">
        <f>VLOOKUP(gantt!C389,'Tarefas do projeto'!C:G,5,FALSE)</f>
        <v>0</v>
      </c>
    </row>
    <row r="390" spans="1:9">
      <c r="A390" s="70"/>
      <c r="B390" s="70"/>
      <c r="C390" s="31" t="s">
        <v>634</v>
      </c>
      <c r="D390" s="44" t="str">
        <f>VLOOKUP(gantt!C390,'Tarefas do projeto'!C:T,18)</f>
        <v>Média</v>
      </c>
      <c r="E390" s="45">
        <f>VLOOKUP(gantt!C390,'Tarefas do projeto'!C:E,2,FALSE)</f>
        <v>45289.375</v>
      </c>
      <c r="F390" s="45">
        <f>VLOOKUP(gantt!C390,'Tarefas do projeto'!C:E,3,FALSE)</f>
        <v>45289.708333333299</v>
      </c>
      <c r="G390" s="41">
        <f t="shared" si="7"/>
        <v>0.33333333329937886</v>
      </c>
      <c r="H390" s="52" t="s">
        <v>1420</v>
      </c>
      <c r="I390" s="46">
        <f>VLOOKUP(gantt!C390,'Tarefas do projeto'!C:G,5,FALSE)</f>
        <v>0</v>
      </c>
    </row>
    <row r="391" spans="1:9">
      <c r="A391" s="70"/>
      <c r="B391" s="70"/>
      <c r="C391" s="31" t="s">
        <v>636</v>
      </c>
      <c r="D391" s="44" t="e">
        <f>VLOOKUP(gantt!C391,'Tarefas do projeto'!C:T,18)</f>
        <v>#N/A</v>
      </c>
      <c r="E391" s="45">
        <f>VLOOKUP(gantt!C391,'Tarefas do projeto'!C:E,2,FALSE)</f>
        <v>45293.375</v>
      </c>
      <c r="F391" s="45">
        <f>VLOOKUP(gantt!C391,'Tarefas do projeto'!C:E,3,FALSE)</f>
        <v>45296.708333333299</v>
      </c>
      <c r="G391" s="41">
        <f t="shared" si="7"/>
        <v>3.3333333332993789</v>
      </c>
      <c r="H391" s="52" t="s">
        <v>1420</v>
      </c>
      <c r="I391" s="46">
        <f>VLOOKUP(gantt!C391,'Tarefas do projeto'!C:G,5,FALSE)</f>
        <v>0</v>
      </c>
    </row>
    <row r="392" spans="1:9">
      <c r="A392" s="70" t="s">
        <v>1241</v>
      </c>
      <c r="B392" s="70" t="s">
        <v>1244</v>
      </c>
      <c r="C392" s="31" t="s">
        <v>1247</v>
      </c>
      <c r="D392" s="44" t="str">
        <f>VLOOKUP(gantt!C392,'Tarefas do projeto'!C:T,18)</f>
        <v>Média</v>
      </c>
      <c r="E392" s="45">
        <f>VLOOKUP(gantt!C392,'Tarefas do projeto'!C:E,2,FALSE)</f>
        <v>45306.375</v>
      </c>
      <c r="F392" s="45">
        <f>VLOOKUP(gantt!C392,'Tarefas do projeto'!C:E,3,FALSE)</f>
        <v>45316.708333333299</v>
      </c>
      <c r="G392" s="41">
        <f t="shared" si="7"/>
        <v>10.333333333299379</v>
      </c>
      <c r="H392" s="52" t="s">
        <v>1420</v>
      </c>
      <c r="I392" s="46">
        <f>VLOOKUP(gantt!C392,'Tarefas do projeto'!C:G,5,FALSE)</f>
        <v>0</v>
      </c>
    </row>
    <row r="393" spans="1:9">
      <c r="A393" s="70"/>
      <c r="B393" s="70"/>
      <c r="C393" s="31" t="s">
        <v>1249</v>
      </c>
      <c r="D393" s="44" t="str">
        <f>VLOOKUP(gantt!C393,'Tarefas do projeto'!C:T,18)</f>
        <v>Média</v>
      </c>
      <c r="E393" s="45">
        <f>VLOOKUP(gantt!C393,'Tarefas do projeto'!C:E,2,FALSE)</f>
        <v>45317.375</v>
      </c>
      <c r="F393" s="45">
        <f>VLOOKUP(gantt!C393,'Tarefas do projeto'!C:E,3,FALSE)</f>
        <v>45324.708333333299</v>
      </c>
      <c r="G393" s="41">
        <f t="shared" si="7"/>
        <v>7.3333333332993789</v>
      </c>
      <c r="H393" s="52" t="s">
        <v>1420</v>
      </c>
      <c r="I393" s="46">
        <f>VLOOKUP(gantt!C393,'Tarefas do projeto'!C:G,5,FALSE)</f>
        <v>0</v>
      </c>
    </row>
    <row r="394" spans="1:9">
      <c r="A394" s="70"/>
      <c r="B394" s="70"/>
      <c r="C394" s="31" t="s">
        <v>1251</v>
      </c>
      <c r="D394" s="44" t="str">
        <f>VLOOKUP(gantt!C394,'Tarefas do projeto'!C:T,18)</f>
        <v>Média</v>
      </c>
      <c r="E394" s="45">
        <f>VLOOKUP(gantt!C394,'Tarefas do projeto'!C:E,2,FALSE)</f>
        <v>45327.375</v>
      </c>
      <c r="F394" s="45">
        <f>VLOOKUP(gantt!C394,'Tarefas do projeto'!C:E,3,FALSE)</f>
        <v>45327.708333333299</v>
      </c>
      <c r="G394" s="41">
        <f t="shared" si="7"/>
        <v>0.33333333329937886</v>
      </c>
      <c r="H394" s="52" t="s">
        <v>1420</v>
      </c>
      <c r="I394" s="46">
        <f>VLOOKUP(gantt!C394,'Tarefas do projeto'!C:G,5,FALSE)</f>
        <v>0</v>
      </c>
    </row>
    <row r="395" spans="1:9">
      <c r="A395" s="70"/>
      <c r="B395" s="70"/>
      <c r="C395" s="31" t="s">
        <v>1253</v>
      </c>
      <c r="D395" s="44" t="str">
        <f>VLOOKUP(gantt!C395,'Tarefas do projeto'!C:T,18)</f>
        <v>Média</v>
      </c>
      <c r="E395" s="45">
        <f>VLOOKUP(gantt!C395,'Tarefas do projeto'!C:E,2,FALSE)</f>
        <v>45328.375</v>
      </c>
      <c r="F395" s="45">
        <f>VLOOKUP(gantt!C395,'Tarefas do projeto'!C:E,3,FALSE)</f>
        <v>45330.708333333299</v>
      </c>
      <c r="G395" s="41">
        <f t="shared" si="7"/>
        <v>2.3333333332993789</v>
      </c>
      <c r="H395" s="52" t="s">
        <v>1420</v>
      </c>
      <c r="I395" s="46">
        <f>VLOOKUP(gantt!C395,'Tarefas do projeto'!C:G,5,FALSE)</f>
        <v>0</v>
      </c>
    </row>
    <row r="396" spans="1:9">
      <c r="A396" s="70"/>
      <c r="B396" s="70"/>
      <c r="C396" s="31" t="s">
        <v>1255</v>
      </c>
      <c r="D396" s="44" t="str">
        <f>VLOOKUP(gantt!C396,'Tarefas do projeto'!C:T,18)</f>
        <v>Média</v>
      </c>
      <c r="E396" s="45">
        <f>VLOOKUP(gantt!C396,'Tarefas do projeto'!C:E,2,FALSE)</f>
        <v>45331.375</v>
      </c>
      <c r="F396" s="45">
        <f>VLOOKUP(gantt!C396,'Tarefas do projeto'!C:E,3,FALSE)</f>
        <v>45331.708333333299</v>
      </c>
      <c r="G396" s="41">
        <f t="shared" si="7"/>
        <v>0.33333333329937886</v>
      </c>
      <c r="H396" s="52" t="s">
        <v>1420</v>
      </c>
      <c r="I396" s="46">
        <f>VLOOKUP(gantt!C396,'Tarefas do projeto'!C:G,5,FALSE)</f>
        <v>0</v>
      </c>
    </row>
    <row r="397" spans="1:9">
      <c r="A397" s="70"/>
      <c r="B397" s="70"/>
      <c r="C397" s="31" t="s">
        <v>1257</v>
      </c>
      <c r="D397" s="44" t="str">
        <f>VLOOKUP(gantt!C397,'Tarefas do projeto'!C:T,18)</f>
        <v>Média</v>
      </c>
      <c r="E397" s="45">
        <f>VLOOKUP(gantt!C397,'Tarefas do projeto'!C:E,2,FALSE)</f>
        <v>45334.375</v>
      </c>
      <c r="F397" s="45">
        <f>VLOOKUP(gantt!C397,'Tarefas do projeto'!C:E,3,FALSE)</f>
        <v>45399.708333333299</v>
      </c>
      <c r="G397" s="41">
        <f t="shared" si="7"/>
        <v>65.333333333299379</v>
      </c>
      <c r="H397" s="52" t="s">
        <v>1420</v>
      </c>
      <c r="I397" s="46">
        <f>VLOOKUP(gantt!C397,'Tarefas do projeto'!C:G,5,FALSE)</f>
        <v>0</v>
      </c>
    </row>
    <row r="398" spans="1:9">
      <c r="A398" s="70"/>
      <c r="B398" s="70"/>
      <c r="C398" s="31" t="s">
        <v>1261</v>
      </c>
      <c r="D398" s="44" t="str">
        <f>VLOOKUP(gantt!C398,'Tarefas do projeto'!C:T,18)</f>
        <v>Média</v>
      </c>
      <c r="E398" s="45">
        <f>VLOOKUP(gantt!C398,'Tarefas do projeto'!C:E,2,FALSE)</f>
        <v>45334.375</v>
      </c>
      <c r="F398" s="45">
        <f>VLOOKUP(gantt!C398,'Tarefas do projeto'!C:E,3,FALSE)</f>
        <v>45399.708333333299</v>
      </c>
      <c r="G398" s="41">
        <f t="shared" si="7"/>
        <v>65.333333333299379</v>
      </c>
      <c r="H398" s="52" t="s">
        <v>1420</v>
      </c>
      <c r="I398" s="46">
        <f>VLOOKUP(gantt!C398,'Tarefas do projeto'!C:G,5,FALSE)</f>
        <v>0</v>
      </c>
    </row>
    <row r="399" spans="1:9">
      <c r="A399" s="70"/>
      <c r="B399" s="70" t="s">
        <v>1263</v>
      </c>
      <c r="C399" s="31" t="s">
        <v>1247</v>
      </c>
      <c r="D399" s="44" t="str">
        <f>VLOOKUP(gantt!C399,'Tarefas do projeto'!C:T,18)</f>
        <v>Média</v>
      </c>
      <c r="E399" s="45">
        <f>VLOOKUP(gantt!C399,'Tarefas do projeto'!C:E,2,FALSE)</f>
        <v>45306.375</v>
      </c>
      <c r="F399" s="45">
        <f>VLOOKUP(gantt!C399,'Tarefas do projeto'!C:E,3,FALSE)</f>
        <v>45316.708333333299</v>
      </c>
      <c r="G399" s="41">
        <f t="shared" si="7"/>
        <v>10.333333333299379</v>
      </c>
      <c r="H399" s="52" t="s">
        <v>1420</v>
      </c>
      <c r="I399" s="46">
        <f>VLOOKUP(gantt!C399,'Tarefas do projeto'!C:G,5,FALSE)</f>
        <v>0</v>
      </c>
    </row>
    <row r="400" spans="1:9">
      <c r="A400" s="70"/>
      <c r="B400" s="70"/>
      <c r="C400" s="31" t="s">
        <v>1249</v>
      </c>
      <c r="D400" s="44" t="str">
        <f>VLOOKUP(gantt!C400,'Tarefas do projeto'!C:T,18)</f>
        <v>Média</v>
      </c>
      <c r="E400" s="45">
        <f>VLOOKUP(gantt!C400,'Tarefas do projeto'!C:E,2,FALSE)</f>
        <v>45317.375</v>
      </c>
      <c r="F400" s="45">
        <f>VLOOKUP(gantt!C400,'Tarefas do projeto'!C:E,3,FALSE)</f>
        <v>45324.708333333299</v>
      </c>
      <c r="G400" s="41">
        <f t="shared" si="7"/>
        <v>7.3333333332993789</v>
      </c>
      <c r="H400" s="52" t="s">
        <v>1420</v>
      </c>
      <c r="I400" s="46">
        <f>VLOOKUP(gantt!C400,'Tarefas do projeto'!C:G,5,FALSE)</f>
        <v>0</v>
      </c>
    </row>
    <row r="401" spans="1:9">
      <c r="A401" s="70"/>
      <c r="B401" s="70"/>
      <c r="C401" s="31" t="s">
        <v>1251</v>
      </c>
      <c r="D401" s="44" t="str">
        <f>VLOOKUP(gantt!C401,'Tarefas do projeto'!C:T,18)</f>
        <v>Média</v>
      </c>
      <c r="E401" s="45">
        <f>VLOOKUP(gantt!C401,'Tarefas do projeto'!C:E,2,FALSE)</f>
        <v>45327.375</v>
      </c>
      <c r="F401" s="45">
        <f>VLOOKUP(gantt!C401,'Tarefas do projeto'!C:E,3,FALSE)</f>
        <v>45327.708333333299</v>
      </c>
      <c r="G401" s="41">
        <f t="shared" si="7"/>
        <v>0.33333333329937886</v>
      </c>
      <c r="H401" s="52" t="s">
        <v>1420</v>
      </c>
      <c r="I401" s="46">
        <f>VLOOKUP(gantt!C401,'Tarefas do projeto'!C:G,5,FALSE)</f>
        <v>0</v>
      </c>
    </row>
    <row r="402" spans="1:9">
      <c r="A402" s="70"/>
      <c r="B402" s="70"/>
      <c r="C402" s="31" t="s">
        <v>1253</v>
      </c>
      <c r="D402" s="44" t="str">
        <f>VLOOKUP(gantt!C402,'Tarefas do projeto'!C:T,18)</f>
        <v>Média</v>
      </c>
      <c r="E402" s="45">
        <f>VLOOKUP(gantt!C402,'Tarefas do projeto'!C:E,2,FALSE)</f>
        <v>45328.375</v>
      </c>
      <c r="F402" s="45">
        <f>VLOOKUP(gantt!C402,'Tarefas do projeto'!C:E,3,FALSE)</f>
        <v>45330.708333333299</v>
      </c>
      <c r="G402" s="41">
        <f t="shared" si="7"/>
        <v>2.3333333332993789</v>
      </c>
      <c r="H402" s="52" t="s">
        <v>1420</v>
      </c>
      <c r="I402" s="46">
        <f>VLOOKUP(gantt!C402,'Tarefas do projeto'!C:G,5,FALSE)</f>
        <v>0</v>
      </c>
    </row>
    <row r="403" spans="1:9">
      <c r="A403" s="70"/>
      <c r="B403" s="70"/>
      <c r="C403" s="31" t="s">
        <v>1255</v>
      </c>
      <c r="D403" s="44" t="str">
        <f>VLOOKUP(gantt!C403,'Tarefas do projeto'!C:T,18)</f>
        <v>Média</v>
      </c>
      <c r="E403" s="45">
        <f>VLOOKUP(gantt!C403,'Tarefas do projeto'!C:E,2,FALSE)</f>
        <v>45331.375</v>
      </c>
      <c r="F403" s="45">
        <f>VLOOKUP(gantt!C403,'Tarefas do projeto'!C:E,3,FALSE)</f>
        <v>45331.708333333299</v>
      </c>
      <c r="G403" s="41">
        <f t="shared" si="7"/>
        <v>0.33333333329937886</v>
      </c>
      <c r="H403" s="52" t="s">
        <v>1420</v>
      </c>
      <c r="I403" s="46">
        <f>VLOOKUP(gantt!C403,'Tarefas do projeto'!C:G,5,FALSE)</f>
        <v>0</v>
      </c>
    </row>
    <row r="404" spans="1:9">
      <c r="A404" s="70"/>
      <c r="B404" s="70"/>
      <c r="C404" s="31" t="s">
        <v>1257</v>
      </c>
      <c r="D404" s="44" t="str">
        <f>VLOOKUP(gantt!C404,'Tarefas do projeto'!C:T,18)</f>
        <v>Média</v>
      </c>
      <c r="E404" s="45">
        <f>VLOOKUP(gantt!C404,'Tarefas do projeto'!C:E,2,FALSE)</f>
        <v>45334.375</v>
      </c>
      <c r="F404" s="45">
        <f>VLOOKUP(gantt!C404,'Tarefas do projeto'!C:E,3,FALSE)</f>
        <v>45399.708333333299</v>
      </c>
      <c r="G404" s="41">
        <f t="shared" si="7"/>
        <v>65.333333333299379</v>
      </c>
      <c r="H404" s="52" t="s">
        <v>1420</v>
      </c>
      <c r="I404" s="46">
        <f>VLOOKUP(gantt!C404,'Tarefas do projeto'!C:G,5,FALSE)</f>
        <v>0</v>
      </c>
    </row>
    <row r="405" spans="1:9">
      <c r="A405" s="70"/>
      <c r="B405" s="70"/>
      <c r="C405" s="31" t="s">
        <v>1261</v>
      </c>
      <c r="D405" s="44" t="str">
        <f>VLOOKUP(gantt!C405,'Tarefas do projeto'!C:T,18)</f>
        <v>Média</v>
      </c>
      <c r="E405" s="45">
        <f>VLOOKUP(gantt!C405,'Tarefas do projeto'!C:E,2,FALSE)</f>
        <v>45334.375</v>
      </c>
      <c r="F405" s="45">
        <f>VLOOKUP(gantt!C405,'Tarefas do projeto'!C:E,3,FALSE)</f>
        <v>45399.708333333299</v>
      </c>
      <c r="G405" s="41">
        <f t="shared" si="7"/>
        <v>65.333333333299379</v>
      </c>
      <c r="H405" s="52" t="s">
        <v>1420</v>
      </c>
      <c r="I405" s="46">
        <f>VLOOKUP(gantt!C405,'Tarefas do projeto'!C:G,5,FALSE)</f>
        <v>0</v>
      </c>
    </row>
    <row r="406" spans="1:9">
      <c r="A406" s="70"/>
      <c r="B406" s="70" t="s">
        <v>1272</v>
      </c>
      <c r="C406" s="31" t="s">
        <v>1247</v>
      </c>
      <c r="D406" s="44" t="str">
        <f>VLOOKUP(gantt!C406,'Tarefas do projeto'!C:T,18)</f>
        <v>Média</v>
      </c>
      <c r="E406" s="45">
        <f>VLOOKUP(gantt!C406,'Tarefas do projeto'!C:E,2,FALSE)</f>
        <v>45306.375</v>
      </c>
      <c r="F406" s="45">
        <f>VLOOKUP(gantt!C406,'Tarefas do projeto'!C:E,3,FALSE)</f>
        <v>45316.708333333299</v>
      </c>
      <c r="G406" s="41">
        <f t="shared" si="7"/>
        <v>10.333333333299379</v>
      </c>
      <c r="H406" s="52" t="s">
        <v>1420</v>
      </c>
      <c r="I406" s="46">
        <f>VLOOKUP(gantt!C406,'Tarefas do projeto'!C:G,5,FALSE)</f>
        <v>0</v>
      </c>
    </row>
    <row r="407" spans="1:9">
      <c r="A407" s="70"/>
      <c r="B407" s="70"/>
      <c r="C407" s="31" t="s">
        <v>1249</v>
      </c>
      <c r="D407" s="44" t="str">
        <f>VLOOKUP(gantt!C407,'Tarefas do projeto'!C:T,18)</f>
        <v>Média</v>
      </c>
      <c r="E407" s="45">
        <f>VLOOKUP(gantt!C407,'Tarefas do projeto'!C:E,2,FALSE)</f>
        <v>45317.375</v>
      </c>
      <c r="F407" s="45">
        <f>VLOOKUP(gantt!C407,'Tarefas do projeto'!C:E,3,FALSE)</f>
        <v>45324.708333333299</v>
      </c>
      <c r="G407" s="41">
        <f t="shared" si="7"/>
        <v>7.3333333332993789</v>
      </c>
      <c r="H407" s="52" t="s">
        <v>1420</v>
      </c>
      <c r="I407" s="46">
        <f>VLOOKUP(gantt!C407,'Tarefas do projeto'!C:G,5,FALSE)</f>
        <v>0</v>
      </c>
    </row>
    <row r="408" spans="1:9">
      <c r="A408" s="70"/>
      <c r="B408" s="70"/>
      <c r="C408" s="31" t="s">
        <v>1251</v>
      </c>
      <c r="D408" s="44" t="str">
        <f>VLOOKUP(gantt!C408,'Tarefas do projeto'!C:T,18)</f>
        <v>Média</v>
      </c>
      <c r="E408" s="45">
        <f>VLOOKUP(gantt!C408,'Tarefas do projeto'!C:E,2,FALSE)</f>
        <v>45327.375</v>
      </c>
      <c r="F408" s="45">
        <f>VLOOKUP(gantt!C408,'Tarefas do projeto'!C:E,3,FALSE)</f>
        <v>45327.708333333299</v>
      </c>
      <c r="G408" s="41">
        <f t="shared" si="7"/>
        <v>0.33333333329937886</v>
      </c>
      <c r="H408" s="52" t="s">
        <v>1420</v>
      </c>
      <c r="I408" s="46">
        <f>VLOOKUP(gantt!C408,'Tarefas do projeto'!C:G,5,FALSE)</f>
        <v>0</v>
      </c>
    </row>
    <row r="409" spans="1:9">
      <c r="A409" s="70"/>
      <c r="B409" s="70"/>
      <c r="C409" s="31" t="s">
        <v>1253</v>
      </c>
      <c r="D409" s="44" t="str">
        <f>VLOOKUP(gantt!C409,'Tarefas do projeto'!C:T,18)</f>
        <v>Média</v>
      </c>
      <c r="E409" s="45">
        <f>VLOOKUP(gantt!C409,'Tarefas do projeto'!C:E,2,FALSE)</f>
        <v>45328.375</v>
      </c>
      <c r="F409" s="45">
        <f>VLOOKUP(gantt!C409,'Tarefas do projeto'!C:E,3,FALSE)</f>
        <v>45330.708333333299</v>
      </c>
      <c r="G409" s="41">
        <f t="shared" si="7"/>
        <v>2.3333333332993789</v>
      </c>
      <c r="H409" s="52" t="s">
        <v>1420</v>
      </c>
      <c r="I409" s="46">
        <f>VLOOKUP(gantt!C409,'Tarefas do projeto'!C:G,5,FALSE)</f>
        <v>0</v>
      </c>
    </row>
    <row r="410" spans="1:9">
      <c r="A410" s="70"/>
      <c r="B410" s="70"/>
      <c r="C410" s="31" t="s">
        <v>1255</v>
      </c>
      <c r="D410" s="44" t="str">
        <f>VLOOKUP(gantt!C410,'Tarefas do projeto'!C:T,18)</f>
        <v>Média</v>
      </c>
      <c r="E410" s="45">
        <f>VLOOKUP(gantt!C410,'Tarefas do projeto'!C:E,2,FALSE)</f>
        <v>45331.375</v>
      </c>
      <c r="F410" s="45">
        <f>VLOOKUP(gantt!C410,'Tarefas do projeto'!C:E,3,FALSE)</f>
        <v>45331.708333333299</v>
      </c>
      <c r="G410" s="41">
        <f t="shared" si="7"/>
        <v>0.33333333329937886</v>
      </c>
      <c r="H410" s="52" t="s">
        <v>1420</v>
      </c>
      <c r="I410" s="46">
        <f>VLOOKUP(gantt!C410,'Tarefas do projeto'!C:G,5,FALSE)</f>
        <v>0</v>
      </c>
    </row>
    <row r="411" spans="1:9">
      <c r="A411" s="70"/>
      <c r="B411" s="70"/>
      <c r="C411" s="31" t="s">
        <v>1257</v>
      </c>
      <c r="D411" s="44" t="str">
        <f>VLOOKUP(gantt!C411,'Tarefas do projeto'!C:T,18)</f>
        <v>Média</v>
      </c>
      <c r="E411" s="45">
        <f>VLOOKUP(gantt!C411,'Tarefas do projeto'!C:E,2,FALSE)</f>
        <v>45334.375</v>
      </c>
      <c r="F411" s="45">
        <f>VLOOKUP(gantt!C411,'Tarefas do projeto'!C:E,3,FALSE)</f>
        <v>45399.708333333299</v>
      </c>
      <c r="G411" s="41">
        <f t="shared" si="7"/>
        <v>65.333333333299379</v>
      </c>
      <c r="H411" s="52" t="s">
        <v>1420</v>
      </c>
      <c r="I411" s="46">
        <f>VLOOKUP(gantt!C411,'Tarefas do projeto'!C:G,5,FALSE)</f>
        <v>0</v>
      </c>
    </row>
    <row r="412" spans="1:9">
      <c r="A412" s="70"/>
      <c r="B412" s="70"/>
      <c r="C412" s="31" t="s">
        <v>1261</v>
      </c>
      <c r="D412" s="44" t="str">
        <f>VLOOKUP(gantt!C412,'Tarefas do projeto'!C:T,18)</f>
        <v>Média</v>
      </c>
      <c r="E412" s="45">
        <f>VLOOKUP(gantt!C412,'Tarefas do projeto'!C:E,2,FALSE)</f>
        <v>45334.375</v>
      </c>
      <c r="F412" s="45">
        <f>VLOOKUP(gantt!C412,'Tarefas do projeto'!C:E,3,FALSE)</f>
        <v>45399.708333333299</v>
      </c>
      <c r="G412" s="41">
        <f t="shared" si="7"/>
        <v>65.333333333299379</v>
      </c>
      <c r="H412" s="52" t="s">
        <v>1420</v>
      </c>
      <c r="I412" s="46">
        <f>VLOOKUP(gantt!C412,'Tarefas do projeto'!C:G,5,FALSE)</f>
        <v>0</v>
      </c>
    </row>
    <row r="413" spans="1:9">
      <c r="A413" s="70"/>
      <c r="B413" s="70" t="s">
        <v>1281</v>
      </c>
      <c r="C413" s="31" t="s">
        <v>1247</v>
      </c>
      <c r="D413" s="44" t="str">
        <f>VLOOKUP(gantt!C413,'Tarefas do projeto'!C:T,18)</f>
        <v>Média</v>
      </c>
      <c r="E413" s="45">
        <f>VLOOKUP(gantt!C413,'Tarefas do projeto'!C:E,2,FALSE)</f>
        <v>45306.375</v>
      </c>
      <c r="F413" s="45">
        <f>VLOOKUP(gantt!C413,'Tarefas do projeto'!C:E,3,FALSE)</f>
        <v>45316.708333333299</v>
      </c>
      <c r="G413" s="41">
        <f t="shared" si="7"/>
        <v>10.333333333299379</v>
      </c>
      <c r="H413" s="52" t="s">
        <v>1420</v>
      </c>
      <c r="I413" s="46">
        <f>VLOOKUP(gantt!C413,'Tarefas do projeto'!C:G,5,FALSE)</f>
        <v>0</v>
      </c>
    </row>
    <row r="414" spans="1:9">
      <c r="A414" s="70"/>
      <c r="B414" s="70"/>
      <c r="C414" s="31" t="s">
        <v>1249</v>
      </c>
      <c r="D414" s="44" t="str">
        <f>VLOOKUP(gantt!C414,'Tarefas do projeto'!C:T,18)</f>
        <v>Média</v>
      </c>
      <c r="E414" s="45">
        <f>VLOOKUP(gantt!C414,'Tarefas do projeto'!C:E,2,FALSE)</f>
        <v>45317.375</v>
      </c>
      <c r="F414" s="45">
        <f>VLOOKUP(gantt!C414,'Tarefas do projeto'!C:E,3,FALSE)</f>
        <v>45324.708333333299</v>
      </c>
      <c r="G414" s="41">
        <f t="shared" si="7"/>
        <v>7.3333333332993789</v>
      </c>
      <c r="H414" s="52" t="s">
        <v>1420</v>
      </c>
      <c r="I414" s="46">
        <f>VLOOKUP(gantt!C414,'Tarefas do projeto'!C:G,5,FALSE)</f>
        <v>0</v>
      </c>
    </row>
    <row r="415" spans="1:9">
      <c r="A415" s="70"/>
      <c r="B415" s="70"/>
      <c r="C415" s="31" t="s">
        <v>1251</v>
      </c>
      <c r="D415" s="44" t="str">
        <f>VLOOKUP(gantt!C415,'Tarefas do projeto'!C:T,18)</f>
        <v>Média</v>
      </c>
      <c r="E415" s="45">
        <f>VLOOKUP(gantt!C415,'Tarefas do projeto'!C:E,2,FALSE)</f>
        <v>45327.375</v>
      </c>
      <c r="F415" s="45">
        <f>VLOOKUP(gantt!C415,'Tarefas do projeto'!C:E,3,FALSE)</f>
        <v>45327.708333333299</v>
      </c>
      <c r="G415" s="41">
        <f t="shared" si="7"/>
        <v>0.33333333329937886</v>
      </c>
      <c r="H415" s="52" t="s">
        <v>1420</v>
      </c>
      <c r="I415" s="46">
        <f>VLOOKUP(gantt!C415,'Tarefas do projeto'!C:G,5,FALSE)</f>
        <v>0</v>
      </c>
    </row>
    <row r="416" spans="1:9">
      <c r="A416" s="70"/>
      <c r="B416" s="70"/>
      <c r="C416" s="31" t="s">
        <v>1253</v>
      </c>
      <c r="D416" s="44" t="str">
        <f>VLOOKUP(gantt!C416,'Tarefas do projeto'!C:T,18)</f>
        <v>Média</v>
      </c>
      <c r="E416" s="45">
        <f>VLOOKUP(gantt!C416,'Tarefas do projeto'!C:E,2,FALSE)</f>
        <v>45328.375</v>
      </c>
      <c r="F416" s="45">
        <f>VLOOKUP(gantt!C416,'Tarefas do projeto'!C:E,3,FALSE)</f>
        <v>45330.708333333299</v>
      </c>
      <c r="G416" s="41">
        <f t="shared" si="7"/>
        <v>2.3333333332993789</v>
      </c>
      <c r="H416" s="52" t="s">
        <v>1420</v>
      </c>
      <c r="I416" s="46">
        <f>VLOOKUP(gantt!C416,'Tarefas do projeto'!C:G,5,FALSE)</f>
        <v>0</v>
      </c>
    </row>
    <row r="417" spans="1:9">
      <c r="A417" s="70"/>
      <c r="B417" s="70"/>
      <c r="C417" s="31" t="s">
        <v>1255</v>
      </c>
      <c r="D417" s="44" t="str">
        <f>VLOOKUP(gantt!C417,'Tarefas do projeto'!C:T,18)</f>
        <v>Média</v>
      </c>
      <c r="E417" s="45">
        <f>VLOOKUP(gantt!C417,'Tarefas do projeto'!C:E,2,FALSE)</f>
        <v>45331.375</v>
      </c>
      <c r="F417" s="45">
        <f>VLOOKUP(gantt!C417,'Tarefas do projeto'!C:E,3,FALSE)</f>
        <v>45331.708333333299</v>
      </c>
      <c r="G417" s="41">
        <f t="shared" si="7"/>
        <v>0.33333333329937886</v>
      </c>
      <c r="H417" s="52" t="s">
        <v>1420</v>
      </c>
      <c r="I417" s="46">
        <f>VLOOKUP(gantt!C417,'Tarefas do projeto'!C:G,5,FALSE)</f>
        <v>0</v>
      </c>
    </row>
    <row r="418" spans="1:9">
      <c r="A418" s="70"/>
      <c r="B418" s="70"/>
      <c r="C418" s="31" t="s">
        <v>1257</v>
      </c>
      <c r="D418" s="44" t="str">
        <f>VLOOKUP(gantt!C418,'Tarefas do projeto'!C:T,18)</f>
        <v>Média</v>
      </c>
      <c r="E418" s="45">
        <f>VLOOKUP(gantt!C418,'Tarefas do projeto'!C:E,2,FALSE)</f>
        <v>45334.375</v>
      </c>
      <c r="F418" s="45">
        <f>VLOOKUP(gantt!C418,'Tarefas do projeto'!C:E,3,FALSE)</f>
        <v>45399.708333333299</v>
      </c>
      <c r="G418" s="41">
        <f t="shared" si="7"/>
        <v>65.333333333299379</v>
      </c>
      <c r="H418" s="52" t="s">
        <v>1420</v>
      </c>
      <c r="I418" s="46">
        <f>VLOOKUP(gantt!C418,'Tarefas do projeto'!C:G,5,FALSE)</f>
        <v>0</v>
      </c>
    </row>
    <row r="419" spans="1:9">
      <c r="A419" s="70"/>
      <c r="B419" s="70"/>
      <c r="C419" s="31" t="s">
        <v>1261</v>
      </c>
      <c r="D419" s="44" t="str">
        <f>VLOOKUP(gantt!C419,'Tarefas do projeto'!C:T,18)</f>
        <v>Média</v>
      </c>
      <c r="E419" s="45">
        <f>VLOOKUP(gantt!C419,'Tarefas do projeto'!C:E,2,FALSE)</f>
        <v>45334.375</v>
      </c>
      <c r="F419" s="45">
        <f>VLOOKUP(gantt!C419,'Tarefas do projeto'!C:E,3,FALSE)</f>
        <v>45399.708333333299</v>
      </c>
      <c r="G419" s="41">
        <f t="shared" ref="G419:G482" si="8">F419-E419</f>
        <v>65.333333333299379</v>
      </c>
      <c r="H419" s="52" t="s">
        <v>1420</v>
      </c>
      <c r="I419" s="46">
        <f>VLOOKUP(gantt!C419,'Tarefas do projeto'!C:G,5,FALSE)</f>
        <v>0</v>
      </c>
    </row>
    <row r="420" spans="1:9">
      <c r="A420" s="70"/>
      <c r="B420" s="70" t="s">
        <v>1290</v>
      </c>
      <c r="C420" s="31" t="s">
        <v>1247</v>
      </c>
      <c r="D420" s="44" t="str">
        <f>VLOOKUP(gantt!C420,'Tarefas do projeto'!C:T,18)</f>
        <v>Média</v>
      </c>
      <c r="E420" s="45">
        <f>VLOOKUP(gantt!C420,'Tarefas do projeto'!C:E,2,FALSE)</f>
        <v>45306.375</v>
      </c>
      <c r="F420" s="45">
        <f>VLOOKUP(gantt!C420,'Tarefas do projeto'!C:E,3,FALSE)</f>
        <v>45316.708333333299</v>
      </c>
      <c r="G420" s="41">
        <f t="shared" si="8"/>
        <v>10.333333333299379</v>
      </c>
      <c r="H420" s="52" t="s">
        <v>1420</v>
      </c>
      <c r="I420" s="46">
        <f>VLOOKUP(gantt!C420,'Tarefas do projeto'!C:G,5,FALSE)</f>
        <v>0</v>
      </c>
    </row>
    <row r="421" spans="1:9">
      <c r="A421" s="70"/>
      <c r="B421" s="70"/>
      <c r="C421" s="31" t="s">
        <v>1249</v>
      </c>
      <c r="D421" s="44" t="str">
        <f>VLOOKUP(gantt!C421,'Tarefas do projeto'!C:T,18)</f>
        <v>Média</v>
      </c>
      <c r="E421" s="45">
        <f>VLOOKUP(gantt!C421,'Tarefas do projeto'!C:E,2,FALSE)</f>
        <v>45317.375</v>
      </c>
      <c r="F421" s="45">
        <f>VLOOKUP(gantt!C421,'Tarefas do projeto'!C:E,3,FALSE)</f>
        <v>45324.708333333299</v>
      </c>
      <c r="G421" s="41">
        <f t="shared" si="8"/>
        <v>7.3333333332993789</v>
      </c>
      <c r="H421" s="52" t="s">
        <v>1420</v>
      </c>
      <c r="I421" s="46">
        <f>VLOOKUP(gantt!C421,'Tarefas do projeto'!C:G,5,FALSE)</f>
        <v>0</v>
      </c>
    </row>
    <row r="422" spans="1:9">
      <c r="A422" s="70"/>
      <c r="B422" s="70"/>
      <c r="C422" s="31" t="s">
        <v>1251</v>
      </c>
      <c r="D422" s="44" t="str">
        <f>VLOOKUP(gantt!C422,'Tarefas do projeto'!C:T,18)</f>
        <v>Média</v>
      </c>
      <c r="E422" s="45">
        <f>VLOOKUP(gantt!C422,'Tarefas do projeto'!C:E,2,FALSE)</f>
        <v>45327.375</v>
      </c>
      <c r="F422" s="45">
        <f>VLOOKUP(gantt!C422,'Tarefas do projeto'!C:E,3,FALSE)</f>
        <v>45327.708333333299</v>
      </c>
      <c r="G422" s="41">
        <f t="shared" si="8"/>
        <v>0.33333333329937886</v>
      </c>
      <c r="H422" s="52" t="s">
        <v>1420</v>
      </c>
      <c r="I422" s="46">
        <f>VLOOKUP(gantt!C422,'Tarefas do projeto'!C:G,5,FALSE)</f>
        <v>0</v>
      </c>
    </row>
    <row r="423" spans="1:9">
      <c r="A423" s="70"/>
      <c r="B423" s="70"/>
      <c r="C423" s="31" t="s">
        <v>1253</v>
      </c>
      <c r="D423" s="44" t="str">
        <f>VLOOKUP(gantt!C423,'Tarefas do projeto'!C:T,18)</f>
        <v>Média</v>
      </c>
      <c r="E423" s="45">
        <f>VLOOKUP(gantt!C423,'Tarefas do projeto'!C:E,2,FALSE)</f>
        <v>45328.375</v>
      </c>
      <c r="F423" s="45">
        <f>VLOOKUP(gantt!C423,'Tarefas do projeto'!C:E,3,FALSE)</f>
        <v>45330.708333333299</v>
      </c>
      <c r="G423" s="41">
        <f t="shared" si="8"/>
        <v>2.3333333332993789</v>
      </c>
      <c r="H423" s="52" t="s">
        <v>1420</v>
      </c>
      <c r="I423" s="46">
        <f>VLOOKUP(gantt!C423,'Tarefas do projeto'!C:G,5,FALSE)</f>
        <v>0</v>
      </c>
    </row>
    <row r="424" spans="1:9">
      <c r="A424" s="70"/>
      <c r="B424" s="70"/>
      <c r="C424" s="31" t="s">
        <v>1255</v>
      </c>
      <c r="D424" s="44" t="str">
        <f>VLOOKUP(gantt!C424,'Tarefas do projeto'!C:T,18)</f>
        <v>Média</v>
      </c>
      <c r="E424" s="45">
        <f>VLOOKUP(gantt!C424,'Tarefas do projeto'!C:E,2,FALSE)</f>
        <v>45331.375</v>
      </c>
      <c r="F424" s="45">
        <f>VLOOKUP(gantt!C424,'Tarefas do projeto'!C:E,3,FALSE)</f>
        <v>45331.708333333299</v>
      </c>
      <c r="G424" s="41">
        <f t="shared" si="8"/>
        <v>0.33333333329937886</v>
      </c>
      <c r="H424" s="52" t="s">
        <v>1420</v>
      </c>
      <c r="I424" s="46">
        <f>VLOOKUP(gantt!C424,'Tarefas do projeto'!C:G,5,FALSE)</f>
        <v>0</v>
      </c>
    </row>
    <row r="425" spans="1:9">
      <c r="A425" s="70"/>
      <c r="B425" s="70"/>
      <c r="C425" s="31" t="s">
        <v>1257</v>
      </c>
      <c r="D425" s="44" t="str">
        <f>VLOOKUP(gantt!C425,'Tarefas do projeto'!C:T,18)</f>
        <v>Média</v>
      </c>
      <c r="E425" s="45">
        <f>VLOOKUP(gantt!C425,'Tarefas do projeto'!C:E,2,FALSE)</f>
        <v>45334.375</v>
      </c>
      <c r="F425" s="45">
        <f>VLOOKUP(gantt!C425,'Tarefas do projeto'!C:E,3,FALSE)</f>
        <v>45399.708333333299</v>
      </c>
      <c r="G425" s="41">
        <f t="shared" si="8"/>
        <v>65.333333333299379</v>
      </c>
      <c r="H425" s="52" t="s">
        <v>1420</v>
      </c>
      <c r="I425" s="46">
        <f>VLOOKUP(gantt!C425,'Tarefas do projeto'!C:G,5,FALSE)</f>
        <v>0</v>
      </c>
    </row>
    <row r="426" spans="1:9">
      <c r="A426" s="70"/>
      <c r="B426" s="70"/>
      <c r="C426" s="31" t="s">
        <v>1261</v>
      </c>
      <c r="D426" s="44" t="str">
        <f>VLOOKUP(gantt!C426,'Tarefas do projeto'!C:T,18)</f>
        <v>Média</v>
      </c>
      <c r="E426" s="45">
        <f>VLOOKUP(gantt!C426,'Tarefas do projeto'!C:E,2,FALSE)</f>
        <v>45334.375</v>
      </c>
      <c r="F426" s="45">
        <f>VLOOKUP(gantt!C426,'Tarefas do projeto'!C:E,3,FALSE)</f>
        <v>45399.708333333299</v>
      </c>
      <c r="G426" s="41">
        <f t="shared" si="8"/>
        <v>65.333333333299379</v>
      </c>
      <c r="H426" s="52" t="s">
        <v>1420</v>
      </c>
      <c r="I426" s="46">
        <f>VLOOKUP(gantt!C426,'Tarefas do projeto'!C:G,5,FALSE)</f>
        <v>0</v>
      </c>
    </row>
    <row r="427" spans="1:9">
      <c r="A427" s="70"/>
      <c r="B427" s="70" t="s">
        <v>1299</v>
      </c>
      <c r="C427" s="31" t="s">
        <v>1247</v>
      </c>
      <c r="D427" s="44" t="str">
        <f>VLOOKUP(gantt!C427,'Tarefas do projeto'!C:T,18)</f>
        <v>Média</v>
      </c>
      <c r="E427" s="45">
        <f>VLOOKUP(gantt!C427,'Tarefas do projeto'!C:E,2,FALSE)</f>
        <v>45306.375</v>
      </c>
      <c r="F427" s="45">
        <f>VLOOKUP(gantt!C427,'Tarefas do projeto'!C:E,3,FALSE)</f>
        <v>45316.708333333299</v>
      </c>
      <c r="G427" s="41">
        <f t="shared" si="8"/>
        <v>10.333333333299379</v>
      </c>
      <c r="H427" s="52" t="s">
        <v>1420</v>
      </c>
      <c r="I427" s="46">
        <f>VLOOKUP(gantt!C427,'Tarefas do projeto'!C:G,5,FALSE)</f>
        <v>0</v>
      </c>
    </row>
    <row r="428" spans="1:9">
      <c r="A428" s="70"/>
      <c r="B428" s="70"/>
      <c r="C428" s="31" t="s">
        <v>1249</v>
      </c>
      <c r="D428" s="44" t="str">
        <f>VLOOKUP(gantt!C428,'Tarefas do projeto'!C:T,18)</f>
        <v>Média</v>
      </c>
      <c r="E428" s="45">
        <f>VLOOKUP(gantt!C428,'Tarefas do projeto'!C:E,2,FALSE)</f>
        <v>45317.375</v>
      </c>
      <c r="F428" s="45">
        <f>VLOOKUP(gantt!C428,'Tarefas do projeto'!C:E,3,FALSE)</f>
        <v>45324.708333333299</v>
      </c>
      <c r="G428" s="41">
        <f t="shared" si="8"/>
        <v>7.3333333332993789</v>
      </c>
      <c r="H428" s="52" t="s">
        <v>1420</v>
      </c>
      <c r="I428" s="46">
        <f>VLOOKUP(gantt!C428,'Tarefas do projeto'!C:G,5,FALSE)</f>
        <v>0</v>
      </c>
    </row>
    <row r="429" spans="1:9">
      <c r="A429" s="70"/>
      <c r="B429" s="70"/>
      <c r="C429" s="31" t="s">
        <v>1251</v>
      </c>
      <c r="D429" s="44" t="str">
        <f>VLOOKUP(gantt!C429,'Tarefas do projeto'!C:T,18)</f>
        <v>Média</v>
      </c>
      <c r="E429" s="45">
        <f>VLOOKUP(gantt!C429,'Tarefas do projeto'!C:E,2,FALSE)</f>
        <v>45327.375</v>
      </c>
      <c r="F429" s="45">
        <f>VLOOKUP(gantt!C429,'Tarefas do projeto'!C:E,3,FALSE)</f>
        <v>45327.708333333299</v>
      </c>
      <c r="G429" s="41">
        <f t="shared" si="8"/>
        <v>0.33333333329937886</v>
      </c>
      <c r="H429" s="52" t="s">
        <v>1420</v>
      </c>
      <c r="I429" s="46">
        <f>VLOOKUP(gantt!C429,'Tarefas do projeto'!C:G,5,FALSE)</f>
        <v>0</v>
      </c>
    </row>
    <row r="430" spans="1:9">
      <c r="A430" s="70"/>
      <c r="B430" s="70"/>
      <c r="C430" s="31" t="s">
        <v>1253</v>
      </c>
      <c r="D430" s="44" t="str">
        <f>VLOOKUP(gantt!C430,'Tarefas do projeto'!C:T,18)</f>
        <v>Média</v>
      </c>
      <c r="E430" s="45">
        <f>VLOOKUP(gantt!C430,'Tarefas do projeto'!C:E,2,FALSE)</f>
        <v>45328.375</v>
      </c>
      <c r="F430" s="45">
        <f>VLOOKUP(gantt!C430,'Tarefas do projeto'!C:E,3,FALSE)</f>
        <v>45330.708333333299</v>
      </c>
      <c r="G430" s="41">
        <f t="shared" si="8"/>
        <v>2.3333333332993789</v>
      </c>
      <c r="H430" s="52" t="s">
        <v>1420</v>
      </c>
      <c r="I430" s="46">
        <f>VLOOKUP(gantt!C430,'Tarefas do projeto'!C:G,5,FALSE)</f>
        <v>0</v>
      </c>
    </row>
    <row r="431" spans="1:9">
      <c r="A431" s="70"/>
      <c r="B431" s="70"/>
      <c r="C431" s="31" t="s">
        <v>1255</v>
      </c>
      <c r="D431" s="44" t="str">
        <f>VLOOKUP(gantt!C431,'Tarefas do projeto'!C:T,18)</f>
        <v>Média</v>
      </c>
      <c r="E431" s="45">
        <f>VLOOKUP(gantt!C431,'Tarefas do projeto'!C:E,2,FALSE)</f>
        <v>45331.375</v>
      </c>
      <c r="F431" s="45">
        <f>VLOOKUP(gantt!C431,'Tarefas do projeto'!C:E,3,FALSE)</f>
        <v>45331.708333333299</v>
      </c>
      <c r="G431" s="41">
        <f t="shared" si="8"/>
        <v>0.33333333329937886</v>
      </c>
      <c r="H431" s="52" t="s">
        <v>1420</v>
      </c>
      <c r="I431" s="46">
        <f>VLOOKUP(gantt!C431,'Tarefas do projeto'!C:G,5,FALSE)</f>
        <v>0</v>
      </c>
    </row>
    <row r="432" spans="1:9">
      <c r="A432" s="70"/>
      <c r="B432" s="70"/>
      <c r="C432" s="31" t="s">
        <v>1257</v>
      </c>
      <c r="D432" s="44" t="str">
        <f>VLOOKUP(gantt!C432,'Tarefas do projeto'!C:T,18)</f>
        <v>Média</v>
      </c>
      <c r="E432" s="45">
        <f>VLOOKUP(gantt!C432,'Tarefas do projeto'!C:E,2,FALSE)</f>
        <v>45334.375</v>
      </c>
      <c r="F432" s="45">
        <f>VLOOKUP(gantt!C432,'Tarefas do projeto'!C:E,3,FALSE)</f>
        <v>45399.708333333299</v>
      </c>
      <c r="G432" s="41">
        <f t="shared" si="8"/>
        <v>65.333333333299379</v>
      </c>
      <c r="H432" s="52" t="s">
        <v>1420</v>
      </c>
      <c r="I432" s="46">
        <f>VLOOKUP(gantt!C432,'Tarefas do projeto'!C:G,5,FALSE)</f>
        <v>0</v>
      </c>
    </row>
    <row r="433" spans="1:9">
      <c r="A433" s="70"/>
      <c r="B433" s="70"/>
      <c r="C433" s="31" t="s">
        <v>1261</v>
      </c>
      <c r="D433" s="44" t="str">
        <f>VLOOKUP(gantt!C433,'Tarefas do projeto'!C:T,18)</f>
        <v>Média</v>
      </c>
      <c r="E433" s="45">
        <f>VLOOKUP(gantt!C433,'Tarefas do projeto'!C:E,2,FALSE)</f>
        <v>45334.375</v>
      </c>
      <c r="F433" s="45">
        <f>VLOOKUP(gantt!C433,'Tarefas do projeto'!C:E,3,FALSE)</f>
        <v>45399.708333333299</v>
      </c>
      <c r="G433" s="41">
        <f t="shared" si="8"/>
        <v>65.333333333299379</v>
      </c>
      <c r="H433" s="52" t="s">
        <v>1420</v>
      </c>
      <c r="I433" s="46">
        <f>VLOOKUP(gantt!C433,'Tarefas do projeto'!C:G,5,FALSE)</f>
        <v>0</v>
      </c>
    </row>
    <row r="434" spans="1:9">
      <c r="A434" s="70"/>
      <c r="B434" s="70" t="s">
        <v>1308</v>
      </c>
      <c r="C434" s="31" t="s">
        <v>1247</v>
      </c>
      <c r="D434" s="44" t="str">
        <f>VLOOKUP(gantt!C434,'Tarefas do projeto'!C:T,18)</f>
        <v>Média</v>
      </c>
      <c r="E434" s="45">
        <f>VLOOKUP(gantt!C434,'Tarefas do projeto'!C:E,2,FALSE)</f>
        <v>45306.375</v>
      </c>
      <c r="F434" s="45">
        <f>VLOOKUP(gantt!C434,'Tarefas do projeto'!C:E,3,FALSE)</f>
        <v>45316.708333333299</v>
      </c>
      <c r="G434" s="41">
        <f t="shared" si="8"/>
        <v>10.333333333299379</v>
      </c>
      <c r="H434" s="52" t="s">
        <v>1420</v>
      </c>
      <c r="I434" s="46">
        <f>VLOOKUP(gantt!C434,'Tarefas do projeto'!C:G,5,FALSE)</f>
        <v>0</v>
      </c>
    </row>
    <row r="435" spans="1:9">
      <c r="A435" s="70"/>
      <c r="B435" s="70"/>
      <c r="C435" s="31" t="s">
        <v>1249</v>
      </c>
      <c r="D435" s="44" t="str">
        <f>VLOOKUP(gantt!C435,'Tarefas do projeto'!C:T,18)</f>
        <v>Média</v>
      </c>
      <c r="E435" s="45">
        <f>VLOOKUP(gantt!C435,'Tarefas do projeto'!C:E,2,FALSE)</f>
        <v>45317.375</v>
      </c>
      <c r="F435" s="45">
        <f>VLOOKUP(gantt!C435,'Tarefas do projeto'!C:E,3,FALSE)</f>
        <v>45324.708333333299</v>
      </c>
      <c r="G435" s="41">
        <f t="shared" si="8"/>
        <v>7.3333333332993789</v>
      </c>
      <c r="H435" s="52" t="s">
        <v>1420</v>
      </c>
      <c r="I435" s="46">
        <f>VLOOKUP(gantt!C435,'Tarefas do projeto'!C:G,5,FALSE)</f>
        <v>0</v>
      </c>
    </row>
    <row r="436" spans="1:9">
      <c r="A436" s="70"/>
      <c r="B436" s="70"/>
      <c r="C436" s="31" t="s">
        <v>1251</v>
      </c>
      <c r="D436" s="44" t="str">
        <f>VLOOKUP(gantt!C436,'Tarefas do projeto'!C:T,18)</f>
        <v>Média</v>
      </c>
      <c r="E436" s="45">
        <f>VLOOKUP(gantt!C436,'Tarefas do projeto'!C:E,2,FALSE)</f>
        <v>45327.375</v>
      </c>
      <c r="F436" s="45">
        <f>VLOOKUP(gantt!C436,'Tarefas do projeto'!C:E,3,FALSE)</f>
        <v>45327.708333333299</v>
      </c>
      <c r="G436" s="41">
        <f t="shared" si="8"/>
        <v>0.33333333329937886</v>
      </c>
      <c r="H436" s="52" t="s">
        <v>1420</v>
      </c>
      <c r="I436" s="46">
        <f>VLOOKUP(gantt!C436,'Tarefas do projeto'!C:G,5,FALSE)</f>
        <v>0</v>
      </c>
    </row>
    <row r="437" spans="1:9">
      <c r="A437" s="70"/>
      <c r="B437" s="70"/>
      <c r="C437" s="31" t="s">
        <v>1253</v>
      </c>
      <c r="D437" s="44" t="str">
        <f>VLOOKUP(gantt!C437,'Tarefas do projeto'!C:T,18)</f>
        <v>Média</v>
      </c>
      <c r="E437" s="45">
        <f>VLOOKUP(gantt!C437,'Tarefas do projeto'!C:E,2,FALSE)</f>
        <v>45328.375</v>
      </c>
      <c r="F437" s="45">
        <f>VLOOKUP(gantt!C437,'Tarefas do projeto'!C:E,3,FALSE)</f>
        <v>45330.708333333299</v>
      </c>
      <c r="G437" s="41">
        <f t="shared" si="8"/>
        <v>2.3333333332993789</v>
      </c>
      <c r="H437" s="52" t="s">
        <v>1420</v>
      </c>
      <c r="I437" s="46">
        <f>VLOOKUP(gantt!C437,'Tarefas do projeto'!C:G,5,FALSE)</f>
        <v>0</v>
      </c>
    </row>
    <row r="438" spans="1:9">
      <c r="A438" s="70"/>
      <c r="B438" s="70"/>
      <c r="C438" s="31" t="s">
        <v>1255</v>
      </c>
      <c r="D438" s="44" t="str">
        <f>VLOOKUP(gantt!C438,'Tarefas do projeto'!C:T,18)</f>
        <v>Média</v>
      </c>
      <c r="E438" s="45">
        <f>VLOOKUP(gantt!C438,'Tarefas do projeto'!C:E,2,FALSE)</f>
        <v>45331.375</v>
      </c>
      <c r="F438" s="45">
        <f>VLOOKUP(gantt!C438,'Tarefas do projeto'!C:E,3,FALSE)</f>
        <v>45331.708333333299</v>
      </c>
      <c r="G438" s="41">
        <f t="shared" si="8"/>
        <v>0.33333333329937886</v>
      </c>
      <c r="H438" s="52" t="s">
        <v>1420</v>
      </c>
      <c r="I438" s="46">
        <f>VLOOKUP(gantt!C438,'Tarefas do projeto'!C:G,5,FALSE)</f>
        <v>0</v>
      </c>
    </row>
    <row r="439" spans="1:9">
      <c r="A439" s="70"/>
      <c r="B439" s="70"/>
      <c r="C439" s="31" t="s">
        <v>1257</v>
      </c>
      <c r="D439" s="44" t="str">
        <f>VLOOKUP(gantt!C439,'Tarefas do projeto'!C:T,18)</f>
        <v>Média</v>
      </c>
      <c r="E439" s="45">
        <f>VLOOKUP(gantt!C439,'Tarefas do projeto'!C:E,2,FALSE)</f>
        <v>45334.375</v>
      </c>
      <c r="F439" s="45">
        <f>VLOOKUP(gantt!C439,'Tarefas do projeto'!C:E,3,FALSE)</f>
        <v>45399.708333333299</v>
      </c>
      <c r="G439" s="41">
        <f t="shared" si="8"/>
        <v>65.333333333299379</v>
      </c>
      <c r="H439" s="52" t="s">
        <v>1420</v>
      </c>
      <c r="I439" s="46">
        <f>VLOOKUP(gantt!C439,'Tarefas do projeto'!C:G,5,FALSE)</f>
        <v>0</v>
      </c>
    </row>
    <row r="440" spans="1:9">
      <c r="A440" s="70"/>
      <c r="B440" s="70"/>
      <c r="C440" s="31" t="s">
        <v>1261</v>
      </c>
      <c r="D440" s="44" t="str">
        <f>VLOOKUP(gantt!C440,'Tarefas do projeto'!C:T,18)</f>
        <v>Média</v>
      </c>
      <c r="E440" s="45">
        <f>VLOOKUP(gantt!C440,'Tarefas do projeto'!C:E,2,FALSE)</f>
        <v>45334.375</v>
      </c>
      <c r="F440" s="45">
        <f>VLOOKUP(gantt!C440,'Tarefas do projeto'!C:E,3,FALSE)</f>
        <v>45399.708333333299</v>
      </c>
      <c r="G440" s="41">
        <f t="shared" si="8"/>
        <v>65.333333333299379</v>
      </c>
      <c r="H440" s="52" t="s">
        <v>1420</v>
      </c>
      <c r="I440" s="46">
        <f>VLOOKUP(gantt!C440,'Tarefas do projeto'!C:G,5,FALSE)</f>
        <v>0</v>
      </c>
    </row>
    <row r="441" spans="1:9">
      <c r="A441" s="70"/>
      <c r="B441" s="70" t="s">
        <v>1317</v>
      </c>
      <c r="C441" s="31" t="s">
        <v>1247</v>
      </c>
      <c r="D441" s="44" t="str">
        <f>VLOOKUP(gantt!C441,'Tarefas do projeto'!C:T,18)</f>
        <v>Média</v>
      </c>
      <c r="E441" s="45">
        <f>VLOOKUP(gantt!C441,'Tarefas do projeto'!C:E,2,FALSE)</f>
        <v>45306.375</v>
      </c>
      <c r="F441" s="45">
        <f>VLOOKUP(gantt!C441,'Tarefas do projeto'!C:E,3,FALSE)</f>
        <v>45316.708333333299</v>
      </c>
      <c r="G441" s="41">
        <f t="shared" si="8"/>
        <v>10.333333333299379</v>
      </c>
      <c r="H441" s="52" t="s">
        <v>1420</v>
      </c>
      <c r="I441" s="46">
        <f>VLOOKUP(gantt!C441,'Tarefas do projeto'!C:G,5,FALSE)</f>
        <v>0</v>
      </c>
    </row>
    <row r="442" spans="1:9">
      <c r="A442" s="70"/>
      <c r="B442" s="70"/>
      <c r="C442" s="31" t="s">
        <v>1249</v>
      </c>
      <c r="D442" s="44" t="str">
        <f>VLOOKUP(gantt!C442,'Tarefas do projeto'!C:T,18)</f>
        <v>Média</v>
      </c>
      <c r="E442" s="45">
        <f>VLOOKUP(gantt!C442,'Tarefas do projeto'!C:E,2,FALSE)</f>
        <v>45317.375</v>
      </c>
      <c r="F442" s="45">
        <f>VLOOKUP(gantt!C442,'Tarefas do projeto'!C:E,3,FALSE)</f>
        <v>45324.708333333299</v>
      </c>
      <c r="G442" s="41">
        <f t="shared" si="8"/>
        <v>7.3333333332993789</v>
      </c>
      <c r="H442" s="52" t="s">
        <v>1420</v>
      </c>
      <c r="I442" s="46">
        <f>VLOOKUP(gantt!C442,'Tarefas do projeto'!C:G,5,FALSE)</f>
        <v>0</v>
      </c>
    </row>
    <row r="443" spans="1:9">
      <c r="A443" s="70"/>
      <c r="B443" s="70"/>
      <c r="C443" s="31" t="s">
        <v>1251</v>
      </c>
      <c r="D443" s="44" t="str">
        <f>VLOOKUP(gantt!C443,'Tarefas do projeto'!C:T,18)</f>
        <v>Média</v>
      </c>
      <c r="E443" s="45">
        <f>VLOOKUP(gantt!C443,'Tarefas do projeto'!C:E,2,FALSE)</f>
        <v>45327.375</v>
      </c>
      <c r="F443" s="45">
        <f>VLOOKUP(gantt!C443,'Tarefas do projeto'!C:E,3,FALSE)</f>
        <v>45327.708333333299</v>
      </c>
      <c r="G443" s="41">
        <f t="shared" si="8"/>
        <v>0.33333333329937886</v>
      </c>
      <c r="H443" s="52" t="s">
        <v>1420</v>
      </c>
      <c r="I443" s="46">
        <f>VLOOKUP(gantt!C443,'Tarefas do projeto'!C:G,5,FALSE)</f>
        <v>0</v>
      </c>
    </row>
    <row r="444" spans="1:9">
      <c r="A444" s="70"/>
      <c r="B444" s="70"/>
      <c r="C444" s="31" t="s">
        <v>1253</v>
      </c>
      <c r="D444" s="44" t="str">
        <f>VLOOKUP(gantt!C444,'Tarefas do projeto'!C:T,18)</f>
        <v>Média</v>
      </c>
      <c r="E444" s="45">
        <f>VLOOKUP(gantt!C444,'Tarefas do projeto'!C:E,2,FALSE)</f>
        <v>45328.375</v>
      </c>
      <c r="F444" s="45">
        <f>VLOOKUP(gantt!C444,'Tarefas do projeto'!C:E,3,FALSE)</f>
        <v>45330.708333333299</v>
      </c>
      <c r="G444" s="41">
        <f t="shared" si="8"/>
        <v>2.3333333332993789</v>
      </c>
      <c r="H444" s="52" t="s">
        <v>1420</v>
      </c>
      <c r="I444" s="46">
        <f>VLOOKUP(gantt!C444,'Tarefas do projeto'!C:G,5,FALSE)</f>
        <v>0</v>
      </c>
    </row>
    <row r="445" spans="1:9">
      <c r="A445" s="70"/>
      <c r="B445" s="70"/>
      <c r="C445" s="31" t="s">
        <v>1255</v>
      </c>
      <c r="D445" s="44" t="str">
        <f>VLOOKUP(gantt!C445,'Tarefas do projeto'!C:T,18)</f>
        <v>Média</v>
      </c>
      <c r="E445" s="45">
        <f>VLOOKUP(gantt!C445,'Tarefas do projeto'!C:E,2,FALSE)</f>
        <v>45331.375</v>
      </c>
      <c r="F445" s="45">
        <f>VLOOKUP(gantt!C445,'Tarefas do projeto'!C:E,3,FALSE)</f>
        <v>45331.708333333299</v>
      </c>
      <c r="G445" s="41">
        <f t="shared" si="8"/>
        <v>0.33333333329937886</v>
      </c>
      <c r="H445" s="52" t="s">
        <v>1420</v>
      </c>
      <c r="I445" s="46">
        <f>VLOOKUP(gantt!C445,'Tarefas do projeto'!C:G,5,FALSE)</f>
        <v>0</v>
      </c>
    </row>
    <row r="446" spans="1:9">
      <c r="A446" s="70"/>
      <c r="B446" s="70"/>
      <c r="C446" s="31" t="s">
        <v>1257</v>
      </c>
      <c r="D446" s="44" t="str">
        <f>VLOOKUP(gantt!C446,'Tarefas do projeto'!C:T,18)</f>
        <v>Média</v>
      </c>
      <c r="E446" s="45">
        <f>VLOOKUP(gantt!C446,'Tarefas do projeto'!C:E,2,FALSE)</f>
        <v>45334.375</v>
      </c>
      <c r="F446" s="45">
        <f>VLOOKUP(gantt!C446,'Tarefas do projeto'!C:E,3,FALSE)</f>
        <v>45399.708333333299</v>
      </c>
      <c r="G446" s="41">
        <f t="shared" si="8"/>
        <v>65.333333333299379</v>
      </c>
      <c r="H446" s="52" t="s">
        <v>1420</v>
      </c>
      <c r="I446" s="46">
        <f>VLOOKUP(gantt!C446,'Tarefas do projeto'!C:G,5,FALSE)</f>
        <v>0</v>
      </c>
    </row>
    <row r="447" spans="1:9">
      <c r="A447" s="70"/>
      <c r="B447" s="70"/>
      <c r="C447" s="31" t="s">
        <v>1261</v>
      </c>
      <c r="D447" s="44" t="str">
        <f>VLOOKUP(gantt!C447,'Tarefas do projeto'!C:T,18)</f>
        <v>Média</v>
      </c>
      <c r="E447" s="45">
        <f>VLOOKUP(gantt!C447,'Tarefas do projeto'!C:E,2,FALSE)</f>
        <v>45334.375</v>
      </c>
      <c r="F447" s="45">
        <f>VLOOKUP(gantt!C447,'Tarefas do projeto'!C:E,3,FALSE)</f>
        <v>45399.708333333299</v>
      </c>
      <c r="G447" s="41">
        <f t="shared" si="8"/>
        <v>65.333333333299379</v>
      </c>
      <c r="H447" s="52" t="s">
        <v>1420</v>
      </c>
      <c r="I447" s="46">
        <f>VLOOKUP(gantt!C447,'Tarefas do projeto'!C:G,5,FALSE)</f>
        <v>0</v>
      </c>
    </row>
    <row r="448" spans="1:9">
      <c r="A448" s="70"/>
      <c r="B448" s="70" t="s">
        <v>1326</v>
      </c>
      <c r="C448" s="31" t="s">
        <v>1247</v>
      </c>
      <c r="D448" s="44" t="str">
        <f>VLOOKUP(gantt!C448,'Tarefas do projeto'!C:T,18)</f>
        <v>Média</v>
      </c>
      <c r="E448" s="45">
        <f>VLOOKUP(gantt!C448,'Tarefas do projeto'!C:E,2,FALSE)</f>
        <v>45306.375</v>
      </c>
      <c r="F448" s="45">
        <f>VLOOKUP(gantt!C448,'Tarefas do projeto'!C:E,3,FALSE)</f>
        <v>45316.708333333299</v>
      </c>
      <c r="G448" s="41">
        <f t="shared" si="8"/>
        <v>10.333333333299379</v>
      </c>
      <c r="H448" s="52" t="s">
        <v>1420</v>
      </c>
      <c r="I448" s="46">
        <f>VLOOKUP(gantt!C448,'Tarefas do projeto'!C:G,5,FALSE)</f>
        <v>0</v>
      </c>
    </row>
    <row r="449" spans="1:9">
      <c r="A449" s="70"/>
      <c r="B449" s="70"/>
      <c r="C449" s="31" t="s">
        <v>1249</v>
      </c>
      <c r="D449" s="44" t="str">
        <f>VLOOKUP(gantt!C449,'Tarefas do projeto'!C:T,18)</f>
        <v>Média</v>
      </c>
      <c r="E449" s="45">
        <f>VLOOKUP(gantt!C449,'Tarefas do projeto'!C:E,2,FALSE)</f>
        <v>45317.375</v>
      </c>
      <c r="F449" s="45">
        <f>VLOOKUP(gantt!C449,'Tarefas do projeto'!C:E,3,FALSE)</f>
        <v>45324.708333333299</v>
      </c>
      <c r="G449" s="41">
        <f t="shared" si="8"/>
        <v>7.3333333332993789</v>
      </c>
      <c r="H449" s="52" t="s">
        <v>1420</v>
      </c>
      <c r="I449" s="46">
        <f>VLOOKUP(gantt!C449,'Tarefas do projeto'!C:G,5,FALSE)</f>
        <v>0</v>
      </c>
    </row>
    <row r="450" spans="1:9">
      <c r="A450" s="70"/>
      <c r="B450" s="70"/>
      <c r="C450" s="31" t="s">
        <v>1251</v>
      </c>
      <c r="D450" s="44" t="str">
        <f>VLOOKUP(gantt!C450,'Tarefas do projeto'!C:T,18)</f>
        <v>Média</v>
      </c>
      <c r="E450" s="45">
        <f>VLOOKUP(gantt!C450,'Tarefas do projeto'!C:E,2,FALSE)</f>
        <v>45327.375</v>
      </c>
      <c r="F450" s="45">
        <f>VLOOKUP(gantt!C450,'Tarefas do projeto'!C:E,3,FALSE)</f>
        <v>45327.708333333299</v>
      </c>
      <c r="G450" s="41">
        <f t="shared" si="8"/>
        <v>0.33333333329937886</v>
      </c>
      <c r="H450" s="52" t="s">
        <v>1420</v>
      </c>
      <c r="I450" s="46">
        <f>VLOOKUP(gantt!C450,'Tarefas do projeto'!C:G,5,FALSE)</f>
        <v>0</v>
      </c>
    </row>
    <row r="451" spans="1:9">
      <c r="A451" s="70"/>
      <c r="B451" s="70"/>
      <c r="C451" s="31" t="s">
        <v>1253</v>
      </c>
      <c r="D451" s="44" t="str">
        <f>VLOOKUP(gantt!C451,'Tarefas do projeto'!C:T,18)</f>
        <v>Média</v>
      </c>
      <c r="E451" s="45">
        <f>VLOOKUP(gantt!C451,'Tarefas do projeto'!C:E,2,FALSE)</f>
        <v>45328.375</v>
      </c>
      <c r="F451" s="45">
        <f>VLOOKUP(gantt!C451,'Tarefas do projeto'!C:E,3,FALSE)</f>
        <v>45330.708333333299</v>
      </c>
      <c r="G451" s="41">
        <f t="shared" si="8"/>
        <v>2.3333333332993789</v>
      </c>
      <c r="H451" s="52" t="s">
        <v>1420</v>
      </c>
      <c r="I451" s="46">
        <f>VLOOKUP(gantt!C451,'Tarefas do projeto'!C:G,5,FALSE)</f>
        <v>0</v>
      </c>
    </row>
    <row r="452" spans="1:9">
      <c r="A452" s="70"/>
      <c r="B452" s="70"/>
      <c r="C452" s="31" t="s">
        <v>1255</v>
      </c>
      <c r="D452" s="44" t="str">
        <f>VLOOKUP(gantt!C452,'Tarefas do projeto'!C:T,18)</f>
        <v>Média</v>
      </c>
      <c r="E452" s="45">
        <f>VLOOKUP(gantt!C452,'Tarefas do projeto'!C:E,2,FALSE)</f>
        <v>45331.375</v>
      </c>
      <c r="F452" s="45">
        <f>VLOOKUP(gantt!C452,'Tarefas do projeto'!C:E,3,FALSE)</f>
        <v>45331.708333333299</v>
      </c>
      <c r="G452" s="41">
        <f t="shared" si="8"/>
        <v>0.33333333329937886</v>
      </c>
      <c r="H452" s="52" t="s">
        <v>1420</v>
      </c>
      <c r="I452" s="46">
        <f>VLOOKUP(gantt!C452,'Tarefas do projeto'!C:G,5,FALSE)</f>
        <v>0</v>
      </c>
    </row>
    <row r="453" spans="1:9">
      <c r="A453" s="70"/>
      <c r="B453" s="70"/>
      <c r="C453" s="31" t="s">
        <v>1257</v>
      </c>
      <c r="D453" s="44" t="str">
        <f>VLOOKUP(gantt!C453,'Tarefas do projeto'!C:T,18)</f>
        <v>Média</v>
      </c>
      <c r="E453" s="45">
        <f>VLOOKUP(gantt!C453,'Tarefas do projeto'!C:E,2,FALSE)</f>
        <v>45334.375</v>
      </c>
      <c r="F453" s="45">
        <f>VLOOKUP(gantt!C453,'Tarefas do projeto'!C:E,3,FALSE)</f>
        <v>45399.708333333299</v>
      </c>
      <c r="G453" s="41">
        <f t="shared" si="8"/>
        <v>65.333333333299379</v>
      </c>
      <c r="H453" s="52" t="s">
        <v>1420</v>
      </c>
      <c r="I453" s="46">
        <f>VLOOKUP(gantt!C453,'Tarefas do projeto'!C:G,5,FALSE)</f>
        <v>0</v>
      </c>
    </row>
    <row r="454" spans="1:9">
      <c r="A454" s="70"/>
      <c r="B454" s="70"/>
      <c r="C454" s="31" t="s">
        <v>1261</v>
      </c>
      <c r="D454" s="44" t="str">
        <f>VLOOKUP(gantt!C454,'Tarefas do projeto'!C:T,18)</f>
        <v>Média</v>
      </c>
      <c r="E454" s="45">
        <f>VLOOKUP(gantt!C454,'Tarefas do projeto'!C:E,2,FALSE)</f>
        <v>45334.375</v>
      </c>
      <c r="F454" s="45">
        <f>VLOOKUP(gantt!C454,'Tarefas do projeto'!C:E,3,FALSE)</f>
        <v>45399.708333333299</v>
      </c>
      <c r="G454" s="41">
        <f t="shared" si="8"/>
        <v>65.333333333299379</v>
      </c>
      <c r="H454" s="52" t="s">
        <v>1420</v>
      </c>
      <c r="I454" s="46">
        <f>VLOOKUP(gantt!C454,'Tarefas do projeto'!C:G,5,FALSE)</f>
        <v>0</v>
      </c>
    </row>
    <row r="455" spans="1:9">
      <c r="A455" s="70"/>
      <c r="B455" s="70" t="s">
        <v>1335</v>
      </c>
      <c r="C455" s="31" t="s">
        <v>1247</v>
      </c>
      <c r="D455" s="44" t="str">
        <f>VLOOKUP(gantt!C455,'Tarefas do projeto'!C:T,18)</f>
        <v>Média</v>
      </c>
      <c r="E455" s="45">
        <f>VLOOKUP(gantt!C455,'Tarefas do projeto'!C:E,2,FALSE)</f>
        <v>45306.375</v>
      </c>
      <c r="F455" s="45">
        <f>VLOOKUP(gantt!C455,'Tarefas do projeto'!C:E,3,FALSE)</f>
        <v>45316.708333333299</v>
      </c>
      <c r="G455" s="41">
        <f t="shared" si="8"/>
        <v>10.333333333299379</v>
      </c>
      <c r="H455" s="52" t="s">
        <v>1420</v>
      </c>
      <c r="I455" s="46">
        <f>VLOOKUP(gantt!C455,'Tarefas do projeto'!C:G,5,FALSE)</f>
        <v>0</v>
      </c>
    </row>
    <row r="456" spans="1:9">
      <c r="A456" s="70"/>
      <c r="B456" s="70"/>
      <c r="C456" s="31" t="s">
        <v>1249</v>
      </c>
      <c r="D456" s="44" t="str">
        <f>VLOOKUP(gantt!C456,'Tarefas do projeto'!C:T,18)</f>
        <v>Média</v>
      </c>
      <c r="E456" s="45">
        <f>VLOOKUP(gantt!C456,'Tarefas do projeto'!C:E,2,FALSE)</f>
        <v>45317.375</v>
      </c>
      <c r="F456" s="45">
        <f>VLOOKUP(gantt!C456,'Tarefas do projeto'!C:E,3,FALSE)</f>
        <v>45324.708333333299</v>
      </c>
      <c r="G456" s="41">
        <f t="shared" si="8"/>
        <v>7.3333333332993789</v>
      </c>
      <c r="H456" s="52" t="s">
        <v>1420</v>
      </c>
      <c r="I456" s="46">
        <f>VLOOKUP(gantt!C456,'Tarefas do projeto'!C:G,5,FALSE)</f>
        <v>0</v>
      </c>
    </row>
    <row r="457" spans="1:9">
      <c r="A457" s="70"/>
      <c r="B457" s="70"/>
      <c r="C457" s="31" t="s">
        <v>1251</v>
      </c>
      <c r="D457" s="44" t="str">
        <f>VLOOKUP(gantt!C457,'Tarefas do projeto'!C:T,18)</f>
        <v>Média</v>
      </c>
      <c r="E457" s="45">
        <f>VLOOKUP(gantt!C457,'Tarefas do projeto'!C:E,2,FALSE)</f>
        <v>45327.375</v>
      </c>
      <c r="F457" s="45">
        <f>VLOOKUP(gantt!C457,'Tarefas do projeto'!C:E,3,FALSE)</f>
        <v>45327.708333333299</v>
      </c>
      <c r="G457" s="41">
        <f t="shared" si="8"/>
        <v>0.33333333329937886</v>
      </c>
      <c r="H457" s="52" t="s">
        <v>1420</v>
      </c>
      <c r="I457" s="46">
        <f>VLOOKUP(gantt!C457,'Tarefas do projeto'!C:G,5,FALSE)</f>
        <v>0</v>
      </c>
    </row>
    <row r="458" spans="1:9">
      <c r="A458" s="70"/>
      <c r="B458" s="70"/>
      <c r="C458" s="31" t="s">
        <v>1253</v>
      </c>
      <c r="D458" s="44" t="str">
        <f>VLOOKUP(gantt!C458,'Tarefas do projeto'!C:T,18)</f>
        <v>Média</v>
      </c>
      <c r="E458" s="45">
        <f>VLOOKUP(gantt!C458,'Tarefas do projeto'!C:E,2,FALSE)</f>
        <v>45328.375</v>
      </c>
      <c r="F458" s="45">
        <f>VLOOKUP(gantt!C458,'Tarefas do projeto'!C:E,3,FALSE)</f>
        <v>45330.708333333299</v>
      </c>
      <c r="G458" s="41">
        <f t="shared" si="8"/>
        <v>2.3333333332993789</v>
      </c>
      <c r="H458" s="52" t="s">
        <v>1420</v>
      </c>
      <c r="I458" s="46">
        <f>VLOOKUP(gantt!C458,'Tarefas do projeto'!C:G,5,FALSE)</f>
        <v>0</v>
      </c>
    </row>
    <row r="459" spans="1:9">
      <c r="A459" s="70"/>
      <c r="B459" s="70"/>
      <c r="C459" s="31" t="s">
        <v>1255</v>
      </c>
      <c r="D459" s="44" t="str">
        <f>VLOOKUP(gantt!C459,'Tarefas do projeto'!C:T,18)</f>
        <v>Média</v>
      </c>
      <c r="E459" s="45">
        <f>VLOOKUP(gantt!C459,'Tarefas do projeto'!C:E,2,FALSE)</f>
        <v>45331.375</v>
      </c>
      <c r="F459" s="45">
        <f>VLOOKUP(gantt!C459,'Tarefas do projeto'!C:E,3,FALSE)</f>
        <v>45331.708333333299</v>
      </c>
      <c r="G459" s="41">
        <f t="shared" si="8"/>
        <v>0.33333333329937886</v>
      </c>
      <c r="H459" s="52" t="s">
        <v>1420</v>
      </c>
      <c r="I459" s="46">
        <f>VLOOKUP(gantt!C459,'Tarefas do projeto'!C:G,5,FALSE)</f>
        <v>0</v>
      </c>
    </row>
    <row r="460" spans="1:9">
      <c r="A460" s="70"/>
      <c r="B460" s="70"/>
      <c r="C460" s="31" t="s">
        <v>1257</v>
      </c>
      <c r="D460" s="44" t="str">
        <f>VLOOKUP(gantt!C460,'Tarefas do projeto'!C:T,18)</f>
        <v>Média</v>
      </c>
      <c r="E460" s="45">
        <f>VLOOKUP(gantt!C460,'Tarefas do projeto'!C:E,2,FALSE)</f>
        <v>45334.375</v>
      </c>
      <c r="F460" s="45">
        <f>VLOOKUP(gantt!C460,'Tarefas do projeto'!C:E,3,FALSE)</f>
        <v>45399.708333333299</v>
      </c>
      <c r="G460" s="41">
        <f t="shared" si="8"/>
        <v>65.333333333299379</v>
      </c>
      <c r="H460" s="52" t="s">
        <v>1420</v>
      </c>
      <c r="I460" s="46">
        <f>VLOOKUP(gantt!C460,'Tarefas do projeto'!C:G,5,FALSE)</f>
        <v>0</v>
      </c>
    </row>
    <row r="461" spans="1:9">
      <c r="A461" s="70"/>
      <c r="B461" s="70"/>
      <c r="C461" s="31" t="s">
        <v>1261</v>
      </c>
      <c r="D461" s="44" t="str">
        <f>VLOOKUP(gantt!C461,'Tarefas do projeto'!C:T,18)</f>
        <v>Média</v>
      </c>
      <c r="E461" s="45">
        <f>VLOOKUP(gantt!C461,'Tarefas do projeto'!C:E,2,FALSE)</f>
        <v>45334.375</v>
      </c>
      <c r="F461" s="45">
        <f>VLOOKUP(gantt!C461,'Tarefas do projeto'!C:E,3,FALSE)</f>
        <v>45399.708333333299</v>
      </c>
      <c r="G461" s="41">
        <f t="shared" si="8"/>
        <v>65.333333333299379</v>
      </c>
      <c r="H461" s="52" t="s">
        <v>1420</v>
      </c>
      <c r="I461" s="46">
        <f>VLOOKUP(gantt!C461,'Tarefas do projeto'!C:G,5,FALSE)</f>
        <v>0</v>
      </c>
    </row>
    <row r="462" spans="1:9">
      <c r="A462" s="70"/>
      <c r="B462" s="70" t="s">
        <v>1344</v>
      </c>
      <c r="C462" s="31" t="s">
        <v>1247</v>
      </c>
      <c r="D462" s="44" t="str">
        <f>VLOOKUP(gantt!C462,'Tarefas do projeto'!C:T,18)</f>
        <v>Média</v>
      </c>
      <c r="E462" s="45">
        <f>VLOOKUP(gantt!C462,'Tarefas do projeto'!C:E,2,FALSE)</f>
        <v>45306.375</v>
      </c>
      <c r="F462" s="45">
        <f>VLOOKUP(gantt!C462,'Tarefas do projeto'!C:E,3,FALSE)</f>
        <v>45316.708333333299</v>
      </c>
      <c r="G462" s="41">
        <f t="shared" si="8"/>
        <v>10.333333333299379</v>
      </c>
      <c r="H462" s="52" t="s">
        <v>1420</v>
      </c>
      <c r="I462" s="46">
        <f>VLOOKUP(gantt!C462,'Tarefas do projeto'!C:G,5,FALSE)</f>
        <v>0</v>
      </c>
    </row>
    <row r="463" spans="1:9">
      <c r="A463" s="70"/>
      <c r="B463" s="70"/>
      <c r="C463" s="31" t="s">
        <v>1249</v>
      </c>
      <c r="D463" s="44" t="str">
        <f>VLOOKUP(gantt!C463,'Tarefas do projeto'!C:T,18)</f>
        <v>Média</v>
      </c>
      <c r="E463" s="45">
        <f>VLOOKUP(gantt!C463,'Tarefas do projeto'!C:E,2,FALSE)</f>
        <v>45317.375</v>
      </c>
      <c r="F463" s="45">
        <f>VLOOKUP(gantt!C463,'Tarefas do projeto'!C:E,3,FALSE)</f>
        <v>45324.708333333299</v>
      </c>
      <c r="G463" s="41">
        <f t="shared" si="8"/>
        <v>7.3333333332993789</v>
      </c>
      <c r="H463" s="52" t="s">
        <v>1420</v>
      </c>
      <c r="I463" s="46">
        <f>VLOOKUP(gantt!C463,'Tarefas do projeto'!C:G,5,FALSE)</f>
        <v>0</v>
      </c>
    </row>
    <row r="464" spans="1:9">
      <c r="A464" s="70"/>
      <c r="B464" s="70"/>
      <c r="C464" s="31" t="s">
        <v>1251</v>
      </c>
      <c r="D464" s="44" t="str">
        <f>VLOOKUP(gantt!C464,'Tarefas do projeto'!C:T,18)</f>
        <v>Média</v>
      </c>
      <c r="E464" s="45">
        <f>VLOOKUP(gantt!C464,'Tarefas do projeto'!C:E,2,FALSE)</f>
        <v>45327.375</v>
      </c>
      <c r="F464" s="45">
        <f>VLOOKUP(gantt!C464,'Tarefas do projeto'!C:E,3,FALSE)</f>
        <v>45327.708333333299</v>
      </c>
      <c r="G464" s="41">
        <f t="shared" si="8"/>
        <v>0.33333333329937886</v>
      </c>
      <c r="H464" s="52" t="s">
        <v>1420</v>
      </c>
      <c r="I464" s="46">
        <f>VLOOKUP(gantt!C464,'Tarefas do projeto'!C:G,5,FALSE)</f>
        <v>0</v>
      </c>
    </row>
    <row r="465" spans="1:9">
      <c r="A465" s="70"/>
      <c r="B465" s="70"/>
      <c r="C465" s="31" t="s">
        <v>1253</v>
      </c>
      <c r="D465" s="44" t="str">
        <f>VLOOKUP(gantt!C465,'Tarefas do projeto'!C:T,18)</f>
        <v>Média</v>
      </c>
      <c r="E465" s="45">
        <f>VLOOKUP(gantt!C465,'Tarefas do projeto'!C:E,2,FALSE)</f>
        <v>45328.375</v>
      </c>
      <c r="F465" s="45">
        <f>VLOOKUP(gantt!C465,'Tarefas do projeto'!C:E,3,FALSE)</f>
        <v>45330.708333333299</v>
      </c>
      <c r="G465" s="41">
        <f t="shared" si="8"/>
        <v>2.3333333332993789</v>
      </c>
      <c r="H465" s="52" t="s">
        <v>1420</v>
      </c>
      <c r="I465" s="46">
        <f>VLOOKUP(gantt!C465,'Tarefas do projeto'!C:G,5,FALSE)</f>
        <v>0</v>
      </c>
    </row>
    <row r="466" spans="1:9">
      <c r="A466" s="70"/>
      <c r="B466" s="70"/>
      <c r="C466" s="31" t="s">
        <v>1255</v>
      </c>
      <c r="D466" s="44" t="str">
        <f>VLOOKUP(gantt!C466,'Tarefas do projeto'!C:T,18)</f>
        <v>Média</v>
      </c>
      <c r="E466" s="45">
        <f>VLOOKUP(gantt!C466,'Tarefas do projeto'!C:E,2,FALSE)</f>
        <v>45331.375</v>
      </c>
      <c r="F466" s="45">
        <f>VLOOKUP(gantt!C466,'Tarefas do projeto'!C:E,3,FALSE)</f>
        <v>45331.708333333299</v>
      </c>
      <c r="G466" s="41">
        <f t="shared" si="8"/>
        <v>0.33333333329937886</v>
      </c>
      <c r="H466" s="52" t="s">
        <v>1420</v>
      </c>
      <c r="I466" s="46">
        <f>VLOOKUP(gantt!C466,'Tarefas do projeto'!C:G,5,FALSE)</f>
        <v>0</v>
      </c>
    </row>
    <row r="467" spans="1:9">
      <c r="A467" s="70"/>
      <c r="B467" s="70"/>
      <c r="C467" s="31" t="s">
        <v>1257</v>
      </c>
      <c r="D467" s="44" t="str">
        <f>VLOOKUP(gantt!C467,'Tarefas do projeto'!C:T,18)</f>
        <v>Média</v>
      </c>
      <c r="E467" s="45">
        <f>VLOOKUP(gantt!C467,'Tarefas do projeto'!C:E,2,FALSE)</f>
        <v>45334.375</v>
      </c>
      <c r="F467" s="45">
        <f>VLOOKUP(gantt!C467,'Tarefas do projeto'!C:E,3,FALSE)</f>
        <v>45399.708333333299</v>
      </c>
      <c r="G467" s="41">
        <f t="shared" si="8"/>
        <v>65.333333333299379</v>
      </c>
      <c r="H467" s="52" t="s">
        <v>1420</v>
      </c>
      <c r="I467" s="46">
        <f>VLOOKUP(gantt!C467,'Tarefas do projeto'!C:G,5,FALSE)</f>
        <v>0</v>
      </c>
    </row>
    <row r="468" spans="1:9">
      <c r="A468" s="70"/>
      <c r="B468" s="70"/>
      <c r="C468" s="31" t="s">
        <v>1261</v>
      </c>
      <c r="D468" s="44" t="str">
        <f>VLOOKUP(gantt!C468,'Tarefas do projeto'!C:T,18)</f>
        <v>Média</v>
      </c>
      <c r="E468" s="45">
        <f>VLOOKUP(gantt!C468,'Tarefas do projeto'!C:E,2,FALSE)</f>
        <v>45334.375</v>
      </c>
      <c r="F468" s="45">
        <f>VLOOKUP(gantt!C468,'Tarefas do projeto'!C:E,3,FALSE)</f>
        <v>45399.708333333299</v>
      </c>
      <c r="G468" s="41">
        <f t="shared" si="8"/>
        <v>65.333333333299379</v>
      </c>
      <c r="H468" s="52" t="s">
        <v>1420</v>
      </c>
      <c r="I468" s="46">
        <f>VLOOKUP(gantt!C468,'Tarefas do projeto'!C:G,5,FALSE)</f>
        <v>0</v>
      </c>
    </row>
    <row r="469" spans="1:9">
      <c r="A469" s="70"/>
      <c r="B469" s="70" t="s">
        <v>1353</v>
      </c>
      <c r="C469" s="31" t="s">
        <v>1247</v>
      </c>
      <c r="D469" s="44" t="str">
        <f>VLOOKUP(gantt!C469,'Tarefas do projeto'!C:T,18)</f>
        <v>Média</v>
      </c>
      <c r="E469" s="45">
        <f>VLOOKUP(gantt!C469,'Tarefas do projeto'!C:E,2,FALSE)</f>
        <v>45306.375</v>
      </c>
      <c r="F469" s="45">
        <f>VLOOKUP(gantt!C469,'Tarefas do projeto'!C:E,3,FALSE)</f>
        <v>45316.708333333299</v>
      </c>
      <c r="G469" s="41">
        <f t="shared" si="8"/>
        <v>10.333333333299379</v>
      </c>
      <c r="H469" s="52" t="s">
        <v>1420</v>
      </c>
      <c r="I469" s="46">
        <f>VLOOKUP(gantt!C469,'Tarefas do projeto'!C:G,5,FALSE)</f>
        <v>0</v>
      </c>
    </row>
    <row r="470" spans="1:9">
      <c r="A470" s="70"/>
      <c r="B470" s="70"/>
      <c r="C470" s="31" t="s">
        <v>1249</v>
      </c>
      <c r="D470" s="44" t="str">
        <f>VLOOKUP(gantt!C470,'Tarefas do projeto'!C:T,18)</f>
        <v>Média</v>
      </c>
      <c r="E470" s="45">
        <f>VLOOKUP(gantt!C470,'Tarefas do projeto'!C:E,2,FALSE)</f>
        <v>45317.375</v>
      </c>
      <c r="F470" s="45">
        <f>VLOOKUP(gantt!C470,'Tarefas do projeto'!C:E,3,FALSE)</f>
        <v>45324.708333333299</v>
      </c>
      <c r="G470" s="41">
        <f t="shared" si="8"/>
        <v>7.3333333332993789</v>
      </c>
      <c r="H470" s="52" t="s">
        <v>1420</v>
      </c>
      <c r="I470" s="46">
        <f>VLOOKUP(gantt!C470,'Tarefas do projeto'!C:G,5,FALSE)</f>
        <v>0</v>
      </c>
    </row>
    <row r="471" spans="1:9">
      <c r="A471" s="70"/>
      <c r="B471" s="70"/>
      <c r="C471" s="31" t="s">
        <v>1251</v>
      </c>
      <c r="D471" s="44" t="str">
        <f>VLOOKUP(gantt!C471,'Tarefas do projeto'!C:T,18)</f>
        <v>Média</v>
      </c>
      <c r="E471" s="45">
        <f>VLOOKUP(gantt!C471,'Tarefas do projeto'!C:E,2,FALSE)</f>
        <v>45327.375</v>
      </c>
      <c r="F471" s="45">
        <f>VLOOKUP(gantt!C471,'Tarefas do projeto'!C:E,3,FALSE)</f>
        <v>45327.708333333299</v>
      </c>
      <c r="G471" s="41">
        <f t="shared" si="8"/>
        <v>0.33333333329937886</v>
      </c>
      <c r="H471" s="52" t="s">
        <v>1420</v>
      </c>
      <c r="I471" s="46">
        <f>VLOOKUP(gantt!C471,'Tarefas do projeto'!C:G,5,FALSE)</f>
        <v>0</v>
      </c>
    </row>
    <row r="472" spans="1:9">
      <c r="A472" s="70"/>
      <c r="B472" s="70"/>
      <c r="C472" s="31" t="s">
        <v>1253</v>
      </c>
      <c r="D472" s="44" t="str">
        <f>VLOOKUP(gantt!C472,'Tarefas do projeto'!C:T,18)</f>
        <v>Média</v>
      </c>
      <c r="E472" s="45">
        <f>VLOOKUP(gantt!C472,'Tarefas do projeto'!C:E,2,FALSE)</f>
        <v>45328.375</v>
      </c>
      <c r="F472" s="45">
        <f>VLOOKUP(gantt!C472,'Tarefas do projeto'!C:E,3,FALSE)</f>
        <v>45330.708333333299</v>
      </c>
      <c r="G472" s="41">
        <f t="shared" si="8"/>
        <v>2.3333333332993789</v>
      </c>
      <c r="H472" s="52" t="s">
        <v>1420</v>
      </c>
      <c r="I472" s="46">
        <f>VLOOKUP(gantt!C472,'Tarefas do projeto'!C:G,5,FALSE)</f>
        <v>0</v>
      </c>
    </row>
    <row r="473" spans="1:9">
      <c r="A473" s="70"/>
      <c r="B473" s="70"/>
      <c r="C473" s="31" t="s">
        <v>1255</v>
      </c>
      <c r="D473" s="44" t="str">
        <f>VLOOKUP(gantt!C473,'Tarefas do projeto'!C:T,18)</f>
        <v>Média</v>
      </c>
      <c r="E473" s="45">
        <f>VLOOKUP(gantt!C473,'Tarefas do projeto'!C:E,2,FALSE)</f>
        <v>45331.375</v>
      </c>
      <c r="F473" s="45">
        <f>VLOOKUP(gantt!C473,'Tarefas do projeto'!C:E,3,FALSE)</f>
        <v>45331.708333333299</v>
      </c>
      <c r="G473" s="41">
        <f t="shared" si="8"/>
        <v>0.33333333329937886</v>
      </c>
      <c r="H473" s="52" t="s">
        <v>1420</v>
      </c>
      <c r="I473" s="46">
        <f>VLOOKUP(gantt!C473,'Tarefas do projeto'!C:G,5,FALSE)</f>
        <v>0</v>
      </c>
    </row>
    <row r="474" spans="1:9">
      <c r="A474" s="70"/>
      <c r="B474" s="70"/>
      <c r="C474" s="31" t="s">
        <v>1257</v>
      </c>
      <c r="D474" s="44" t="str">
        <f>VLOOKUP(gantt!C474,'Tarefas do projeto'!C:T,18)</f>
        <v>Média</v>
      </c>
      <c r="E474" s="45">
        <f>VLOOKUP(gantt!C474,'Tarefas do projeto'!C:E,2,FALSE)</f>
        <v>45334.375</v>
      </c>
      <c r="F474" s="45">
        <f>VLOOKUP(gantt!C474,'Tarefas do projeto'!C:E,3,FALSE)</f>
        <v>45399.708333333299</v>
      </c>
      <c r="G474" s="41">
        <f t="shared" si="8"/>
        <v>65.333333333299379</v>
      </c>
      <c r="H474" s="52" t="s">
        <v>1420</v>
      </c>
      <c r="I474" s="46">
        <f>VLOOKUP(gantt!C474,'Tarefas do projeto'!C:G,5,FALSE)</f>
        <v>0</v>
      </c>
    </row>
    <row r="475" spans="1:9">
      <c r="A475" s="70"/>
      <c r="B475" s="70"/>
      <c r="C475" s="31" t="s">
        <v>1261</v>
      </c>
      <c r="D475" s="44" t="str">
        <f>VLOOKUP(gantt!C475,'Tarefas do projeto'!C:T,18)</f>
        <v>Média</v>
      </c>
      <c r="E475" s="45">
        <f>VLOOKUP(gantt!C475,'Tarefas do projeto'!C:E,2,FALSE)</f>
        <v>45334.375</v>
      </c>
      <c r="F475" s="45">
        <f>VLOOKUP(gantt!C475,'Tarefas do projeto'!C:E,3,FALSE)</f>
        <v>45399.708333333299</v>
      </c>
      <c r="G475" s="41">
        <f t="shared" si="8"/>
        <v>65.333333333299379</v>
      </c>
      <c r="H475" s="52" t="s">
        <v>1420</v>
      </c>
      <c r="I475" s="46">
        <f>VLOOKUP(gantt!C475,'Tarefas do projeto'!C:G,5,FALSE)</f>
        <v>0</v>
      </c>
    </row>
    <row r="476" spans="1:9">
      <c r="A476" s="70"/>
      <c r="B476" s="70" t="s">
        <v>1365</v>
      </c>
      <c r="C476" s="31" t="s">
        <v>1247</v>
      </c>
      <c r="D476" s="44" t="str">
        <f>VLOOKUP(gantt!C476,'Tarefas do projeto'!C:T,18)</f>
        <v>Média</v>
      </c>
      <c r="E476" s="45">
        <f>VLOOKUP(gantt!C476,'Tarefas do projeto'!C:E,2,FALSE)</f>
        <v>45306.375</v>
      </c>
      <c r="F476" s="45">
        <f>VLOOKUP(gantt!C476,'Tarefas do projeto'!C:E,3,FALSE)</f>
        <v>45316.708333333299</v>
      </c>
      <c r="G476" s="41">
        <f t="shared" si="8"/>
        <v>10.333333333299379</v>
      </c>
      <c r="H476" s="52" t="s">
        <v>1420</v>
      </c>
      <c r="I476" s="46">
        <f>VLOOKUP(gantt!C476,'Tarefas do projeto'!C:G,5,FALSE)</f>
        <v>0</v>
      </c>
    </row>
    <row r="477" spans="1:9">
      <c r="A477" s="70"/>
      <c r="B477" s="70"/>
      <c r="C477" s="31" t="s">
        <v>1249</v>
      </c>
      <c r="D477" s="44" t="str">
        <f>VLOOKUP(gantt!C477,'Tarefas do projeto'!C:T,18)</f>
        <v>Média</v>
      </c>
      <c r="E477" s="45">
        <f>VLOOKUP(gantt!C477,'Tarefas do projeto'!C:E,2,FALSE)</f>
        <v>45317.375</v>
      </c>
      <c r="F477" s="45">
        <f>VLOOKUP(gantt!C477,'Tarefas do projeto'!C:E,3,FALSE)</f>
        <v>45324.708333333299</v>
      </c>
      <c r="G477" s="41">
        <f t="shared" si="8"/>
        <v>7.3333333332993789</v>
      </c>
      <c r="H477" s="52" t="s">
        <v>1420</v>
      </c>
      <c r="I477" s="46">
        <f>VLOOKUP(gantt!C477,'Tarefas do projeto'!C:G,5,FALSE)</f>
        <v>0</v>
      </c>
    </row>
    <row r="478" spans="1:9">
      <c r="A478" s="70"/>
      <c r="B478" s="70"/>
      <c r="C478" s="31" t="s">
        <v>1251</v>
      </c>
      <c r="D478" s="44" t="str">
        <f>VLOOKUP(gantt!C478,'Tarefas do projeto'!C:T,18)</f>
        <v>Média</v>
      </c>
      <c r="E478" s="45">
        <f>VLOOKUP(gantt!C478,'Tarefas do projeto'!C:E,2,FALSE)</f>
        <v>45327.375</v>
      </c>
      <c r="F478" s="45">
        <f>VLOOKUP(gantt!C478,'Tarefas do projeto'!C:E,3,FALSE)</f>
        <v>45327.708333333299</v>
      </c>
      <c r="G478" s="41">
        <f t="shared" si="8"/>
        <v>0.33333333329937886</v>
      </c>
      <c r="H478" s="52" t="s">
        <v>1420</v>
      </c>
      <c r="I478" s="46">
        <f>VLOOKUP(gantt!C478,'Tarefas do projeto'!C:G,5,FALSE)</f>
        <v>0</v>
      </c>
    </row>
    <row r="479" spans="1:9">
      <c r="A479" s="70"/>
      <c r="B479" s="70"/>
      <c r="C479" s="31" t="s">
        <v>1253</v>
      </c>
      <c r="D479" s="44" t="str">
        <f>VLOOKUP(gantt!C479,'Tarefas do projeto'!C:T,18)</f>
        <v>Média</v>
      </c>
      <c r="E479" s="45">
        <f>VLOOKUP(gantt!C479,'Tarefas do projeto'!C:E,2,FALSE)</f>
        <v>45328.375</v>
      </c>
      <c r="F479" s="45">
        <f>VLOOKUP(gantt!C479,'Tarefas do projeto'!C:E,3,FALSE)</f>
        <v>45330.708333333299</v>
      </c>
      <c r="G479" s="41">
        <f t="shared" si="8"/>
        <v>2.3333333332993789</v>
      </c>
      <c r="H479" s="52" t="s">
        <v>1420</v>
      </c>
      <c r="I479" s="46">
        <f>VLOOKUP(gantt!C479,'Tarefas do projeto'!C:G,5,FALSE)</f>
        <v>0</v>
      </c>
    </row>
    <row r="480" spans="1:9">
      <c r="A480" s="70"/>
      <c r="B480" s="70"/>
      <c r="C480" s="31" t="s">
        <v>1255</v>
      </c>
      <c r="D480" s="44" t="str">
        <f>VLOOKUP(gantt!C480,'Tarefas do projeto'!C:T,18)</f>
        <v>Média</v>
      </c>
      <c r="E480" s="45">
        <f>VLOOKUP(gantt!C480,'Tarefas do projeto'!C:E,2,FALSE)</f>
        <v>45331.375</v>
      </c>
      <c r="F480" s="45">
        <f>VLOOKUP(gantt!C480,'Tarefas do projeto'!C:E,3,FALSE)</f>
        <v>45331.708333333299</v>
      </c>
      <c r="G480" s="41">
        <f t="shared" si="8"/>
        <v>0.33333333329937886</v>
      </c>
      <c r="H480" s="52" t="s">
        <v>1420</v>
      </c>
      <c r="I480" s="46">
        <f>VLOOKUP(gantt!C480,'Tarefas do projeto'!C:G,5,FALSE)</f>
        <v>0</v>
      </c>
    </row>
    <row r="481" spans="1:9">
      <c r="A481" s="70"/>
      <c r="B481" s="70"/>
      <c r="C481" s="31" t="s">
        <v>1257</v>
      </c>
      <c r="D481" s="44" t="str">
        <f>VLOOKUP(gantt!C481,'Tarefas do projeto'!C:T,18)</f>
        <v>Média</v>
      </c>
      <c r="E481" s="45">
        <f>VLOOKUP(gantt!C481,'Tarefas do projeto'!C:E,2,FALSE)</f>
        <v>45334.375</v>
      </c>
      <c r="F481" s="45">
        <f>VLOOKUP(gantt!C481,'Tarefas do projeto'!C:E,3,FALSE)</f>
        <v>45399.708333333299</v>
      </c>
      <c r="G481" s="41">
        <f t="shared" si="8"/>
        <v>65.333333333299379</v>
      </c>
      <c r="H481" s="52" t="s">
        <v>1420</v>
      </c>
      <c r="I481" s="46">
        <f>VLOOKUP(gantt!C481,'Tarefas do projeto'!C:G,5,FALSE)</f>
        <v>0</v>
      </c>
    </row>
    <row r="482" spans="1:9">
      <c r="A482" s="70"/>
      <c r="B482" s="70"/>
      <c r="C482" s="31" t="s">
        <v>1261</v>
      </c>
      <c r="D482" s="44" t="str">
        <f>VLOOKUP(gantt!C482,'Tarefas do projeto'!C:T,18)</f>
        <v>Média</v>
      </c>
      <c r="E482" s="45">
        <f>VLOOKUP(gantt!C482,'Tarefas do projeto'!C:E,2,FALSE)</f>
        <v>45334.375</v>
      </c>
      <c r="F482" s="45">
        <f>VLOOKUP(gantt!C482,'Tarefas do projeto'!C:E,3,FALSE)</f>
        <v>45399.708333333299</v>
      </c>
      <c r="G482" s="41">
        <f t="shared" si="8"/>
        <v>65.333333333299379</v>
      </c>
      <c r="H482" s="52" t="s">
        <v>1420</v>
      </c>
      <c r="I482" s="46">
        <f>VLOOKUP(gantt!C482,'Tarefas do projeto'!C:G,5,FALSE)</f>
        <v>0</v>
      </c>
    </row>
    <row r="483" spans="1:9">
      <c r="A483" s="26" t="s">
        <v>1374</v>
      </c>
      <c r="B483" s="26" t="s">
        <v>1420</v>
      </c>
      <c r="C483" s="31" t="s">
        <v>1420</v>
      </c>
      <c r="D483" s="44" t="str">
        <f>VLOOKUP(gantt!A483,'Tarefas do projeto'!C:T,18)</f>
        <v>Média</v>
      </c>
      <c r="E483" s="45">
        <f>VLOOKUP(gantt!A483,'Tarefas do projeto'!C:E,2,FALSE)</f>
        <v>45180.375</v>
      </c>
      <c r="F483" s="45">
        <f>VLOOKUP(gantt!A483,'Tarefas do projeto'!C:E,3,FALSE)</f>
        <v>45226.708333333299</v>
      </c>
      <c r="G483" s="41">
        <f t="shared" ref="G483:G496" si="9">F483-E483</f>
        <v>46.333333333299379</v>
      </c>
      <c r="H483" s="52" t="s">
        <v>1420</v>
      </c>
      <c r="I483" s="46">
        <f>VLOOKUP(gantt!A483,'Tarefas do projeto'!C:G,5,FALSE)</f>
        <v>1</v>
      </c>
    </row>
    <row r="484" spans="1:9">
      <c r="A484" s="26" t="s">
        <v>1376</v>
      </c>
      <c r="B484" s="26" t="s">
        <v>1420</v>
      </c>
      <c r="C484" s="31" t="s">
        <v>1420</v>
      </c>
      <c r="D484" s="44" t="str">
        <f>VLOOKUP(gantt!A484,'Tarefas do projeto'!C:T,18)</f>
        <v>Média</v>
      </c>
      <c r="E484" s="45">
        <f>VLOOKUP(gantt!A484,'Tarefas do projeto'!C:E,2,FALSE)</f>
        <v>45212.375</v>
      </c>
      <c r="F484" s="45">
        <f>VLOOKUP(gantt!A484,'Tarefas do projeto'!C:E,3,FALSE)</f>
        <v>45260.708333333299</v>
      </c>
      <c r="G484" s="41">
        <f t="shared" ref="G484:G492" si="10">F484-E484</f>
        <v>48.333333333299379</v>
      </c>
      <c r="H484" s="52" t="s">
        <v>1420</v>
      </c>
      <c r="I484" s="46">
        <f>VLOOKUP(gantt!A484,'Tarefas do projeto'!C:G,5,FALSE)</f>
        <v>1</v>
      </c>
    </row>
    <row r="485" spans="1:9">
      <c r="A485" s="26" t="s">
        <v>1378</v>
      </c>
      <c r="B485" s="26" t="s">
        <v>1420</v>
      </c>
      <c r="C485" s="31" t="s">
        <v>1420</v>
      </c>
      <c r="D485" s="44" t="str">
        <f>VLOOKUP(gantt!A485,'Tarefas do projeto'!C:T,18)</f>
        <v>Média</v>
      </c>
      <c r="E485" s="45">
        <f>VLOOKUP(gantt!A485,'Tarefas do projeto'!C:E,2,FALSE)</f>
        <v>45212.375</v>
      </c>
      <c r="F485" s="45">
        <f>VLOOKUP(gantt!A485,'Tarefas do projeto'!C:E,3,FALSE)</f>
        <v>45260.708333333299</v>
      </c>
      <c r="G485" s="41">
        <f t="shared" si="10"/>
        <v>48.333333333299379</v>
      </c>
      <c r="H485" s="52" t="s">
        <v>1420</v>
      </c>
      <c r="I485" s="46">
        <f>VLOOKUP(gantt!A485,'Tarefas do projeto'!C:G,5,FALSE)</f>
        <v>1</v>
      </c>
    </row>
    <row r="486" spans="1:9">
      <c r="A486" s="26" t="s">
        <v>1380</v>
      </c>
      <c r="B486" s="26" t="s">
        <v>1420</v>
      </c>
      <c r="C486" s="31" t="s">
        <v>1420</v>
      </c>
      <c r="D486" s="44" t="str">
        <f>VLOOKUP(gantt!A486,'Tarefas do projeto'!C:T,18)</f>
        <v>Média</v>
      </c>
      <c r="E486" s="45">
        <f>VLOOKUP(gantt!A486,'Tarefas do projeto'!C:E,2,FALSE)</f>
        <v>45212.375</v>
      </c>
      <c r="F486" s="45">
        <f>VLOOKUP(gantt!A486,'Tarefas do projeto'!C:E,3,FALSE)</f>
        <v>45260.708333333299</v>
      </c>
      <c r="G486" s="41">
        <f t="shared" si="10"/>
        <v>48.333333333299379</v>
      </c>
      <c r="H486" s="52" t="s">
        <v>1420</v>
      </c>
      <c r="I486" s="46">
        <f>VLOOKUP(gantt!A486,'Tarefas do projeto'!C:G,5,FALSE)</f>
        <v>1</v>
      </c>
    </row>
    <row r="487" spans="1:9">
      <c r="A487" s="26" t="s">
        <v>1382</v>
      </c>
      <c r="B487" s="26" t="s">
        <v>1420</v>
      </c>
      <c r="C487" s="31" t="s">
        <v>1420</v>
      </c>
      <c r="D487" s="44" t="str">
        <f>VLOOKUP(gantt!A487,'Tarefas do projeto'!C:T,18)</f>
        <v>Média</v>
      </c>
      <c r="E487" s="45">
        <f>VLOOKUP(gantt!A487,'Tarefas do projeto'!C:E,2,FALSE)</f>
        <v>45212.375</v>
      </c>
      <c r="F487" s="45">
        <f>VLOOKUP(gantt!A487,'Tarefas do projeto'!C:E,3,FALSE)</f>
        <v>45230.708333333299</v>
      </c>
      <c r="G487" s="41">
        <f t="shared" si="10"/>
        <v>18.333333333299379</v>
      </c>
      <c r="H487" s="52" t="s">
        <v>1420</v>
      </c>
      <c r="I487" s="46">
        <f>VLOOKUP(gantt!A487,'Tarefas do projeto'!C:G,5,FALSE)</f>
        <v>1</v>
      </c>
    </row>
    <row r="488" spans="1:9">
      <c r="A488" s="26" t="s">
        <v>1384</v>
      </c>
      <c r="B488" s="26" t="s">
        <v>1420</v>
      </c>
      <c r="C488" s="31" t="s">
        <v>1420</v>
      </c>
      <c r="D488" s="44" t="str">
        <f>VLOOKUP(gantt!A488,'Tarefas do projeto'!C:T,18)</f>
        <v>Média</v>
      </c>
      <c r="E488" s="45">
        <f>VLOOKUP(gantt!A488,'Tarefas do projeto'!C:E,2,FALSE)</f>
        <v>45212.375</v>
      </c>
      <c r="F488" s="45">
        <f>VLOOKUP(gantt!A488,'Tarefas do projeto'!C:E,3,FALSE)</f>
        <v>45260.708333333299</v>
      </c>
      <c r="G488" s="41">
        <f t="shared" si="10"/>
        <v>48.333333333299379</v>
      </c>
      <c r="H488" s="52" t="s">
        <v>1420</v>
      </c>
      <c r="I488" s="46">
        <f>VLOOKUP(gantt!A488,'Tarefas do projeto'!C:G,5,FALSE)</f>
        <v>1</v>
      </c>
    </row>
    <row r="489" spans="1:9">
      <c r="A489" s="26" t="s">
        <v>1386</v>
      </c>
      <c r="B489" s="26" t="s">
        <v>1420</v>
      </c>
      <c r="C489" s="31" t="s">
        <v>1420</v>
      </c>
      <c r="D489" s="44" t="str">
        <f>VLOOKUP(gantt!A489,'Tarefas do projeto'!C:T,18)</f>
        <v>Média</v>
      </c>
      <c r="E489" s="45">
        <f>VLOOKUP(gantt!A489,'Tarefas do projeto'!C:E,2,FALSE)</f>
        <v>45212.375</v>
      </c>
      <c r="F489" s="45">
        <f>VLOOKUP(gantt!A489,'Tarefas do projeto'!C:E,3,FALSE)</f>
        <v>45289.708333333299</v>
      </c>
      <c r="G489" s="41">
        <f t="shared" si="10"/>
        <v>77.333333333299379</v>
      </c>
      <c r="H489" s="52" t="s">
        <v>1420</v>
      </c>
      <c r="I489" s="46">
        <f>VLOOKUP(gantt!A489,'Tarefas do projeto'!C:G,5,FALSE)</f>
        <v>1</v>
      </c>
    </row>
    <row r="490" spans="1:9">
      <c r="A490" s="26" t="s">
        <v>1390</v>
      </c>
      <c r="B490" s="26" t="s">
        <v>1420</v>
      </c>
      <c r="C490" s="31" t="s">
        <v>1420</v>
      </c>
      <c r="D490" s="44" t="str">
        <f>VLOOKUP(gantt!A490,'Tarefas do projeto'!C:T,18)</f>
        <v>Média</v>
      </c>
      <c r="E490" s="45">
        <f>VLOOKUP(gantt!A490,'Tarefas do projeto'!C:E,2,FALSE)</f>
        <v>45292.375</v>
      </c>
      <c r="F490" s="45">
        <f>VLOOKUP(gantt!A490,'Tarefas do projeto'!C:E,3,FALSE)</f>
        <v>45322.708333333299</v>
      </c>
      <c r="G490" s="41">
        <f t="shared" si="10"/>
        <v>30.333333333299379</v>
      </c>
      <c r="H490" s="52" t="s">
        <v>1420</v>
      </c>
      <c r="I490" s="46">
        <f>VLOOKUP(gantt!A490,'Tarefas do projeto'!C:G,5,FALSE)</f>
        <v>1</v>
      </c>
    </row>
    <row r="491" spans="1:9">
      <c r="A491" s="26" t="s">
        <v>1392</v>
      </c>
      <c r="B491" s="26" t="s">
        <v>1420</v>
      </c>
      <c r="C491" s="31" t="s">
        <v>1420</v>
      </c>
      <c r="D491" s="44" t="str">
        <f>VLOOKUP(gantt!A491,'Tarefas do projeto'!C:T,18)</f>
        <v>Média</v>
      </c>
      <c r="E491" s="45">
        <f>VLOOKUP(gantt!A491,'Tarefas do projeto'!C:E,2,FALSE)</f>
        <v>45212.375</v>
      </c>
      <c r="F491" s="45">
        <f>VLOOKUP(gantt!A491,'Tarefas do projeto'!C:E,3,FALSE)</f>
        <v>45327.708333333299</v>
      </c>
      <c r="G491" s="41">
        <f t="shared" si="10"/>
        <v>115.33333333329938</v>
      </c>
      <c r="H491" s="52" t="s">
        <v>1420</v>
      </c>
      <c r="I491" s="46">
        <f>VLOOKUP(gantt!A491,'Tarefas do projeto'!C:G,5,FALSE)</f>
        <v>1</v>
      </c>
    </row>
    <row r="492" spans="1:9">
      <c r="A492" s="70" t="s">
        <v>1396</v>
      </c>
      <c r="B492" s="26" t="s">
        <v>1399</v>
      </c>
      <c r="C492" s="31" t="s">
        <v>1420</v>
      </c>
      <c r="D492" s="44" t="str">
        <f>VLOOKUP(gantt!B492,'Tarefas do projeto'!C:T,18)</f>
        <v>Média</v>
      </c>
      <c r="E492" s="45">
        <f>VLOOKUP(gantt!B492,'Tarefas do projeto'!C:E,2,FALSE)</f>
        <v>45139.375</v>
      </c>
      <c r="F492" s="45">
        <f>VLOOKUP(gantt!B492,'Tarefas do projeto'!C:E,3,FALSE)</f>
        <v>45169.708333333299</v>
      </c>
      <c r="G492" s="41">
        <f t="shared" si="10"/>
        <v>30.333333333299379</v>
      </c>
      <c r="H492" s="52" t="s">
        <v>1420</v>
      </c>
      <c r="I492" s="46">
        <f>VLOOKUP(gantt!B492,'Tarefas do projeto'!C:G,5,FALSE)</f>
        <v>1</v>
      </c>
    </row>
    <row r="493" spans="1:9">
      <c r="A493" s="70"/>
      <c r="B493" s="26" t="s">
        <v>1401</v>
      </c>
      <c r="C493" s="31" t="s">
        <v>1420</v>
      </c>
      <c r="D493" s="44" t="str">
        <f>VLOOKUP(gantt!B493,'Tarefas do projeto'!C:T,18)</f>
        <v>Média</v>
      </c>
      <c r="E493" s="45">
        <f>VLOOKUP(gantt!B493,'Tarefas do projeto'!C:E,2,FALSE)</f>
        <v>45201.375</v>
      </c>
      <c r="F493" s="45">
        <f>VLOOKUP(gantt!B493,'Tarefas do projeto'!C:E,3,FALSE)</f>
        <v>45230.708333333299</v>
      </c>
      <c r="G493" s="41">
        <f t="shared" ref="G493:G496" si="11">F493-E493</f>
        <v>29.333333333299379</v>
      </c>
      <c r="H493" s="52" t="s">
        <v>1420</v>
      </c>
      <c r="I493" s="46">
        <f>VLOOKUP(gantt!B493,'Tarefas do projeto'!C:G,5,FALSE)</f>
        <v>1</v>
      </c>
    </row>
    <row r="494" spans="1:9">
      <c r="A494" s="70"/>
      <c r="B494" s="26" t="s">
        <v>1404</v>
      </c>
      <c r="C494" s="31" t="s">
        <v>1420</v>
      </c>
      <c r="D494" s="44" t="str">
        <f>VLOOKUP(gantt!B494,'Tarefas do projeto'!C:T,18)</f>
        <v>Média</v>
      </c>
      <c r="E494" s="45">
        <f>VLOOKUP(gantt!B494,'Tarefas do projeto'!C:E,2,FALSE)</f>
        <v>45231.375</v>
      </c>
      <c r="F494" s="45">
        <f>VLOOKUP(gantt!B494,'Tarefas do projeto'!C:E,3,FALSE)</f>
        <v>45260.708333333299</v>
      </c>
      <c r="G494" s="41">
        <f t="shared" si="11"/>
        <v>29.333333333299379</v>
      </c>
      <c r="H494" s="52" t="s">
        <v>1420</v>
      </c>
      <c r="I494" s="46">
        <f>VLOOKUP(gantt!B494,'Tarefas do projeto'!C:G,5,FALSE)</f>
        <v>1</v>
      </c>
    </row>
    <row r="495" spans="1:9">
      <c r="A495" s="70"/>
      <c r="B495" s="26" t="s">
        <v>1406</v>
      </c>
      <c r="C495" s="31" t="s">
        <v>1420</v>
      </c>
      <c r="D495" s="44" t="str">
        <f>VLOOKUP(gantt!B495,'Tarefas do projeto'!C:T,18)</f>
        <v>Média</v>
      </c>
      <c r="E495" s="45">
        <f>VLOOKUP(gantt!B495,'Tarefas do projeto'!C:E,2,FALSE)</f>
        <v>45170.375</v>
      </c>
      <c r="F495" s="45">
        <f>VLOOKUP(gantt!B495,'Tarefas do projeto'!C:E,3,FALSE)</f>
        <v>45260.708333333299</v>
      </c>
      <c r="G495" s="41">
        <f t="shared" si="11"/>
        <v>90.333333333299379</v>
      </c>
      <c r="H495" s="52" t="s">
        <v>1420</v>
      </c>
      <c r="I495" s="46">
        <f>VLOOKUP(gantt!B495,'Tarefas do projeto'!C:G,5,FALSE)</f>
        <v>1</v>
      </c>
    </row>
    <row r="496" spans="1:9">
      <c r="A496" s="26" t="s">
        <v>1409</v>
      </c>
      <c r="B496" s="26" t="s">
        <v>1413</v>
      </c>
      <c r="C496" s="31" t="s">
        <v>1420</v>
      </c>
      <c r="D496" s="44" t="str">
        <f>VLOOKUP(gantt!B496,'Tarefas do projeto'!C:T,18)</f>
        <v>Média</v>
      </c>
      <c r="E496" s="45">
        <f>VLOOKUP(gantt!B496,'Tarefas do projeto'!C:E,2,FALSE)</f>
        <v>45139.375</v>
      </c>
      <c r="F496" s="45">
        <f>VLOOKUP(gantt!B496,'Tarefas do projeto'!C:E,3,FALSE)</f>
        <v>45191.583333333299</v>
      </c>
      <c r="G496" s="41">
        <f t="shared" si="11"/>
        <v>52.208333333299379</v>
      </c>
      <c r="H496" s="52" t="s">
        <v>1420</v>
      </c>
      <c r="I496" s="46">
        <f>VLOOKUP(gantt!B496,'Tarefas do projeto'!C:G,5,FALSE)</f>
        <v>1</v>
      </c>
    </row>
  </sheetData>
  <mergeCells count="88">
    <mergeCell ref="A33:A37"/>
    <mergeCell ref="B33:B37"/>
    <mergeCell ref="A38:A49"/>
    <mergeCell ref="A55:A66"/>
    <mergeCell ref="B55:B59"/>
    <mergeCell ref="B60:B64"/>
    <mergeCell ref="B65:B66"/>
    <mergeCell ref="A31:A32"/>
    <mergeCell ref="A2:A30"/>
    <mergeCell ref="B2:B20"/>
    <mergeCell ref="B21:B23"/>
    <mergeCell ref="B24:B26"/>
    <mergeCell ref="B27:B30"/>
    <mergeCell ref="A67:A68"/>
    <mergeCell ref="A69:A70"/>
    <mergeCell ref="A71:A72"/>
    <mergeCell ref="A73:A75"/>
    <mergeCell ref="B89:B91"/>
    <mergeCell ref="A88:A91"/>
    <mergeCell ref="A76:A79"/>
    <mergeCell ref="A80:A83"/>
    <mergeCell ref="A84:A87"/>
    <mergeCell ref="B76:B79"/>
    <mergeCell ref="B138:B140"/>
    <mergeCell ref="B141:B148"/>
    <mergeCell ref="B149:B156"/>
    <mergeCell ref="B157:B164"/>
    <mergeCell ref="A92:A106"/>
    <mergeCell ref="B92:B93"/>
    <mergeCell ref="B101:B102"/>
    <mergeCell ref="B165:B172"/>
    <mergeCell ref="B173:B180"/>
    <mergeCell ref="B181:B188"/>
    <mergeCell ref="B197:B204"/>
    <mergeCell ref="A107:A110"/>
    <mergeCell ref="A111:A204"/>
    <mergeCell ref="B111:B113"/>
    <mergeCell ref="B114:B116"/>
    <mergeCell ref="B117:B119"/>
    <mergeCell ref="B120:B122"/>
    <mergeCell ref="B123:B125"/>
    <mergeCell ref="B189:B196"/>
    <mergeCell ref="B126:B128"/>
    <mergeCell ref="B129:B131"/>
    <mergeCell ref="B132:B134"/>
    <mergeCell ref="B135:B137"/>
    <mergeCell ref="B210:B217"/>
    <mergeCell ref="B218:B225"/>
    <mergeCell ref="B237:B241"/>
    <mergeCell ref="B242:B247"/>
    <mergeCell ref="A205:A225"/>
    <mergeCell ref="B205:B208"/>
    <mergeCell ref="A226:A258"/>
    <mergeCell ref="A317:A332"/>
    <mergeCell ref="B317:B324"/>
    <mergeCell ref="B325:B332"/>
    <mergeCell ref="A333:A342"/>
    <mergeCell ref="B333:B336"/>
    <mergeCell ref="B337:B342"/>
    <mergeCell ref="A259:A270"/>
    <mergeCell ref="A271:A273"/>
    <mergeCell ref="A285:A316"/>
    <mergeCell ref="B285:B292"/>
    <mergeCell ref="B293:B300"/>
    <mergeCell ref="B301:B308"/>
    <mergeCell ref="B309:B316"/>
    <mergeCell ref="A343:A351"/>
    <mergeCell ref="A352:A391"/>
    <mergeCell ref="B352:B359"/>
    <mergeCell ref="B360:B367"/>
    <mergeCell ref="B368:B375"/>
    <mergeCell ref="B376:B383"/>
    <mergeCell ref="B384:B391"/>
    <mergeCell ref="A492:A495"/>
    <mergeCell ref="A392:A482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</mergeCells>
  <conditionalFormatting sqref="I2">
    <cfRule type="cellIs" dxfId="16" priority="6" operator="greaterThan">
      <formula>"H2"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1FF2-D258-4056-B053-4520A10F692B}">
  <dimension ref="A1:K45"/>
  <sheetViews>
    <sheetView tabSelected="1" topLeftCell="A28" workbookViewId="0">
      <selection activeCell="I45" sqref="I45"/>
    </sheetView>
  </sheetViews>
  <sheetFormatPr defaultRowHeight="15"/>
  <cols>
    <col min="1" max="1" width="58" bestFit="1" customWidth="1"/>
    <col min="2" max="2" width="10.42578125" bestFit="1" customWidth="1"/>
    <col min="3" max="4" width="11.42578125" bestFit="1" customWidth="1"/>
    <col min="5" max="5" width="8.5703125" bestFit="1" customWidth="1"/>
    <col min="6" max="6" width="14.5703125" bestFit="1" customWidth="1"/>
    <col min="7" max="8" width="11.28515625" bestFit="1" customWidth="1"/>
  </cols>
  <sheetData>
    <row r="1" spans="1:7">
      <c r="A1" s="81" t="s">
        <v>1415</v>
      </c>
      <c r="B1" s="85" t="s">
        <v>54</v>
      </c>
      <c r="C1" s="86"/>
      <c r="D1" s="86"/>
      <c r="E1" s="87"/>
      <c r="F1" s="38" t="s">
        <v>4</v>
      </c>
      <c r="G1" s="37" t="s">
        <v>1421</v>
      </c>
    </row>
    <row r="2" spans="1:7" s="34" customFormat="1">
      <c r="A2" s="80" t="s">
        <v>1422</v>
      </c>
      <c r="B2" s="82" t="s">
        <v>59</v>
      </c>
      <c r="C2" s="83"/>
      <c r="D2" s="83"/>
      <c r="E2" s="83"/>
      <c r="F2" s="83"/>
      <c r="G2" s="84"/>
    </row>
    <row r="3" spans="1:7" s="34" customFormat="1">
      <c r="A3" s="38" t="s">
        <v>1416</v>
      </c>
      <c r="B3" s="38" t="s">
        <v>11</v>
      </c>
      <c r="C3" s="38" t="s">
        <v>1417</v>
      </c>
      <c r="D3" s="38" t="s">
        <v>1418</v>
      </c>
      <c r="E3" s="38" t="s">
        <v>4</v>
      </c>
      <c r="F3" s="61" t="s">
        <v>12</v>
      </c>
      <c r="G3" s="61" t="s">
        <v>1419</v>
      </c>
    </row>
    <row r="4" spans="1:7">
      <c r="A4" s="35" t="s">
        <v>66</v>
      </c>
      <c r="B4" s="62" t="str">
        <f>VLOOKUP(Planilha1!A4,'Tarefas do projeto'!C:T,18,FALSE)</f>
        <v>Média</v>
      </c>
      <c r="C4" s="63">
        <f>VLOOKUP(Planilha1!A4,'Tarefas do projeto'!C:E,2,FALSE)</f>
        <v>45139.5</v>
      </c>
      <c r="D4" s="63">
        <f>VLOOKUP(Planilha1!A4,'Tarefas do projeto'!C:E,3,FALSE)</f>
        <v>45169.5</v>
      </c>
      <c r="E4" s="64">
        <f>D4-C4</f>
        <v>30</v>
      </c>
      <c r="F4" s="39" t="s">
        <v>1423</v>
      </c>
      <c r="G4" s="65">
        <f>VLOOKUP(Planilha1!A4,'Tarefas do projeto'!C:G,5,FALSE)</f>
        <v>1</v>
      </c>
    </row>
    <row r="5" spans="1:7">
      <c r="A5" s="35" t="s">
        <v>74</v>
      </c>
      <c r="B5" s="62" t="str">
        <f>VLOOKUP(Planilha1!A5,'Tarefas do projeto'!C:T,18,FALSE)</f>
        <v>Média</v>
      </c>
      <c r="C5" s="63">
        <f>VLOOKUP(Planilha1!A5,'Tarefas do projeto'!C:E,2,FALSE)</f>
        <v>45139.5</v>
      </c>
      <c r="D5" s="63">
        <f>VLOOKUP(Planilha1!A5,'Tarefas do projeto'!C:E,3,FALSE)</f>
        <v>45169.5</v>
      </c>
      <c r="E5" s="64">
        <f t="shared" ref="E5:E22" si="0">D5-C5</f>
        <v>30</v>
      </c>
      <c r="F5" s="39" t="s">
        <v>1423</v>
      </c>
      <c r="G5" s="65">
        <f>VLOOKUP(Planilha1!A5,'Tarefas do projeto'!C:G,5,FALSE)</f>
        <v>1</v>
      </c>
    </row>
    <row r="6" spans="1:7">
      <c r="A6" s="35" t="s">
        <v>76</v>
      </c>
      <c r="B6" s="62" t="str">
        <f>VLOOKUP(Planilha1!A6,'Tarefas do projeto'!C:T,18,FALSE)</f>
        <v>Média</v>
      </c>
      <c r="C6" s="63">
        <f>VLOOKUP(Planilha1!A6,'Tarefas do projeto'!C:E,2,FALSE)</f>
        <v>45160.375</v>
      </c>
      <c r="D6" s="63">
        <f>VLOOKUP(Planilha1!A6,'Tarefas do projeto'!C:E,3,FALSE)</f>
        <v>45208.708333333299</v>
      </c>
      <c r="E6" s="64">
        <f t="shared" si="0"/>
        <v>48.333333333299379</v>
      </c>
      <c r="F6" s="39" t="s">
        <v>1423</v>
      </c>
      <c r="G6" s="65">
        <f>VLOOKUP(Planilha1!A6,'Tarefas do projeto'!C:G,5,FALSE)</f>
        <v>1</v>
      </c>
    </row>
    <row r="7" spans="1:7">
      <c r="A7" s="35" t="s">
        <v>81</v>
      </c>
      <c r="B7" s="62" t="str">
        <f>VLOOKUP(Planilha1!A7,'Tarefas do projeto'!C:T,18,FALSE)</f>
        <v>Média</v>
      </c>
      <c r="C7" s="63">
        <f>VLOOKUP(Planilha1!A7,'Tarefas do projeto'!C:E,2,FALSE)</f>
        <v>45160.375</v>
      </c>
      <c r="D7" s="63">
        <f>VLOOKUP(Planilha1!A7,'Tarefas do projeto'!C:E,3,FALSE)</f>
        <v>45208.708333333299</v>
      </c>
      <c r="E7" s="64">
        <f t="shared" si="0"/>
        <v>48.333333333299379</v>
      </c>
      <c r="F7" s="39" t="s">
        <v>1423</v>
      </c>
      <c r="G7" s="65">
        <f>VLOOKUP(Planilha1!A7,'Tarefas do projeto'!C:G,5,FALSE)</f>
        <v>1</v>
      </c>
    </row>
    <row r="8" spans="1:7">
      <c r="A8" s="35" t="s">
        <v>83</v>
      </c>
      <c r="B8" s="62" t="str">
        <f>VLOOKUP(Planilha1!A8,'Tarefas do projeto'!C:T,18,FALSE)</f>
        <v>Média</v>
      </c>
      <c r="C8" s="63">
        <f>VLOOKUP(Planilha1!A8,'Tarefas do projeto'!C:E,2,FALSE)</f>
        <v>45160.375</v>
      </c>
      <c r="D8" s="63">
        <f>VLOOKUP(Planilha1!A8,'Tarefas do projeto'!C:E,3,FALSE)</f>
        <v>45208.708333333299</v>
      </c>
      <c r="E8" s="64">
        <f t="shared" si="0"/>
        <v>48.333333333299379</v>
      </c>
      <c r="F8" s="39" t="s">
        <v>1423</v>
      </c>
      <c r="G8" s="65">
        <f>VLOOKUP(Planilha1!A8,'Tarefas do projeto'!C:G,5,FALSE)</f>
        <v>1</v>
      </c>
    </row>
    <row r="9" spans="1:7">
      <c r="A9" s="35" t="s">
        <v>85</v>
      </c>
      <c r="B9" s="62" t="str">
        <f>VLOOKUP(Planilha1!A9,'Tarefas do projeto'!C:T,18,FALSE)</f>
        <v>Média</v>
      </c>
      <c r="C9" s="63">
        <f>VLOOKUP(Planilha1!A9,'Tarefas do projeto'!C:E,2,FALSE)</f>
        <v>45160.375</v>
      </c>
      <c r="D9" s="63">
        <f>VLOOKUP(Planilha1!A9,'Tarefas do projeto'!C:E,3,FALSE)</f>
        <v>45208.708333333299</v>
      </c>
      <c r="E9" s="64">
        <f t="shared" si="0"/>
        <v>48.333333333299379</v>
      </c>
      <c r="F9" s="39" t="s">
        <v>1423</v>
      </c>
      <c r="G9" s="65">
        <f>VLOOKUP(Planilha1!A9,'Tarefas do projeto'!C:G,5,FALSE)</f>
        <v>1</v>
      </c>
    </row>
    <row r="10" spans="1:7">
      <c r="A10" s="35" t="s">
        <v>88</v>
      </c>
      <c r="B10" s="62" t="str">
        <f>VLOOKUP(Planilha1!A10,'Tarefas do projeto'!C:T,18,FALSE)</f>
        <v>Média</v>
      </c>
      <c r="C10" s="63">
        <f>VLOOKUP(Planilha1!A10,'Tarefas do projeto'!C:E,2,FALSE)</f>
        <v>45139.5</v>
      </c>
      <c r="D10" s="63">
        <f>VLOOKUP(Planilha1!A10,'Tarefas do projeto'!C:E,3,FALSE)</f>
        <v>45215.5</v>
      </c>
      <c r="E10" s="64">
        <f t="shared" si="0"/>
        <v>76</v>
      </c>
      <c r="F10" s="39" t="s">
        <v>1423</v>
      </c>
      <c r="G10" s="65">
        <f>VLOOKUP(Planilha1!A10,'Tarefas do projeto'!C:G,5,FALSE)</f>
        <v>1</v>
      </c>
    </row>
    <row r="11" spans="1:7">
      <c r="A11" s="35" t="s">
        <v>85</v>
      </c>
      <c r="B11" s="62" t="str">
        <f>VLOOKUP(Planilha1!A11,'Tarefas do projeto'!C:T,18,FALSE)</f>
        <v>Média</v>
      </c>
      <c r="C11" s="63">
        <f>VLOOKUP(Planilha1!A11,'Tarefas do projeto'!C:E,2,FALSE)</f>
        <v>45160.375</v>
      </c>
      <c r="D11" s="63">
        <f>VLOOKUP(Planilha1!A11,'Tarefas do projeto'!C:E,3,FALSE)</f>
        <v>45208.708333333299</v>
      </c>
      <c r="E11" s="64">
        <f t="shared" si="0"/>
        <v>48.333333333299379</v>
      </c>
      <c r="F11" s="39" t="s">
        <v>1423</v>
      </c>
      <c r="G11" s="65">
        <f>VLOOKUP(Planilha1!A11,'Tarefas do projeto'!C:G,5,FALSE)</f>
        <v>1</v>
      </c>
    </row>
    <row r="12" spans="1:7">
      <c r="A12" s="35" t="s">
        <v>93</v>
      </c>
      <c r="B12" s="62" t="str">
        <f>VLOOKUP(Planilha1!A12,'Tarefas do projeto'!C:T,18,FALSE)</f>
        <v>Média</v>
      </c>
      <c r="C12" s="63">
        <f>VLOOKUP(Planilha1!A12,'Tarefas do projeto'!C:E,2,FALSE)</f>
        <v>45139.5</v>
      </c>
      <c r="D12" s="63">
        <f>VLOOKUP(Planilha1!A12,'Tarefas do projeto'!C:E,3,FALSE)</f>
        <v>45215.5</v>
      </c>
      <c r="E12" s="64">
        <f t="shared" si="0"/>
        <v>76</v>
      </c>
      <c r="F12" s="39" t="s">
        <v>1423</v>
      </c>
      <c r="G12" s="65">
        <f>VLOOKUP(Planilha1!A12,'Tarefas do projeto'!C:G,5,FALSE)</f>
        <v>1</v>
      </c>
    </row>
    <row r="13" spans="1:7">
      <c r="A13" s="35" t="s">
        <v>95</v>
      </c>
      <c r="B13" s="62" t="str">
        <f>VLOOKUP(Planilha1!A13,'Tarefas do projeto'!C:T,18,FALSE)</f>
        <v>Média</v>
      </c>
      <c r="C13" s="63">
        <f>VLOOKUP(Planilha1!A13,'Tarefas do projeto'!C:E,2,FALSE)</f>
        <v>45194.375</v>
      </c>
      <c r="D13" s="63">
        <f>VLOOKUP(Planilha1!A13,'Tarefas do projeto'!C:E,3,FALSE)</f>
        <v>45289.708333333299</v>
      </c>
      <c r="E13" s="64">
        <f t="shared" si="0"/>
        <v>95.333333333299379</v>
      </c>
      <c r="F13" s="39" t="s">
        <v>1423</v>
      </c>
      <c r="G13" s="65">
        <f>VLOOKUP(Planilha1!A13,'Tarefas do projeto'!C:G,5,FALSE)</f>
        <v>1</v>
      </c>
    </row>
    <row r="14" spans="1:7">
      <c r="A14" s="35" t="s">
        <v>100</v>
      </c>
      <c r="B14" s="62" t="str">
        <f>VLOOKUP(Planilha1!A14,'Tarefas do projeto'!C:T,18,FALSE)</f>
        <v>Média</v>
      </c>
      <c r="C14" s="63">
        <f>VLOOKUP(Planilha1!A14,'Tarefas do projeto'!C:E,2,FALSE)</f>
        <v>45194.375</v>
      </c>
      <c r="D14" s="63">
        <f>VLOOKUP(Planilha1!A14,'Tarefas do projeto'!C:E,3,FALSE)</f>
        <v>45287.708333333299</v>
      </c>
      <c r="E14" s="64">
        <f t="shared" si="0"/>
        <v>93.333333333299379</v>
      </c>
      <c r="F14" s="39" t="s">
        <v>1423</v>
      </c>
      <c r="G14" s="65">
        <f>VLOOKUP(Planilha1!A14,'Tarefas do projeto'!C:G,5,FALSE)</f>
        <v>1</v>
      </c>
    </row>
    <row r="15" spans="1:7">
      <c r="A15" s="35" t="s">
        <v>100</v>
      </c>
      <c r="B15" s="62" t="str">
        <f>VLOOKUP(Planilha1!A15,'Tarefas do projeto'!C:T,18,FALSE)</f>
        <v>Média</v>
      </c>
      <c r="C15" s="63">
        <f>VLOOKUP(Planilha1!A15,'Tarefas do projeto'!C:E,2,FALSE)</f>
        <v>45194.375</v>
      </c>
      <c r="D15" s="63">
        <f>VLOOKUP(Planilha1!A15,'Tarefas do projeto'!C:E,3,FALSE)</f>
        <v>45287.708333333299</v>
      </c>
      <c r="E15" s="64">
        <f t="shared" si="0"/>
        <v>93.333333333299379</v>
      </c>
      <c r="F15" s="39" t="s">
        <v>1423</v>
      </c>
      <c r="G15" s="65">
        <f>VLOOKUP(Planilha1!A15,'Tarefas do projeto'!C:G,5,FALSE)</f>
        <v>1</v>
      </c>
    </row>
    <row r="16" spans="1:7">
      <c r="A16" s="35" t="s">
        <v>100</v>
      </c>
      <c r="B16" s="62" t="str">
        <f>VLOOKUP(Planilha1!A16,'Tarefas do projeto'!C:T,18,FALSE)</f>
        <v>Média</v>
      </c>
      <c r="C16" s="63">
        <f>VLOOKUP(Planilha1!A16,'Tarefas do projeto'!C:E,2,FALSE)</f>
        <v>45194.375</v>
      </c>
      <c r="D16" s="63">
        <f>VLOOKUP(Planilha1!A16,'Tarefas do projeto'!C:E,3,FALSE)</f>
        <v>45287.708333333299</v>
      </c>
      <c r="E16" s="64">
        <f t="shared" si="0"/>
        <v>93.333333333299379</v>
      </c>
      <c r="F16" s="39" t="s">
        <v>1423</v>
      </c>
      <c r="G16" s="65">
        <f>VLOOKUP(Planilha1!A16,'Tarefas do projeto'!C:G,5,FALSE)</f>
        <v>1</v>
      </c>
    </row>
    <row r="17" spans="1:7">
      <c r="A17" s="35" t="s">
        <v>100</v>
      </c>
      <c r="B17" s="62" t="str">
        <f>VLOOKUP(Planilha1!A17,'Tarefas do projeto'!C:T,18,FALSE)</f>
        <v>Média</v>
      </c>
      <c r="C17" s="63">
        <f>VLOOKUP(Planilha1!A17,'Tarefas do projeto'!C:E,2,FALSE)</f>
        <v>45194.375</v>
      </c>
      <c r="D17" s="63">
        <f>VLOOKUP(Planilha1!A17,'Tarefas do projeto'!C:E,3,FALSE)</f>
        <v>45287.708333333299</v>
      </c>
      <c r="E17" s="64">
        <f t="shared" si="0"/>
        <v>93.333333333299379</v>
      </c>
      <c r="F17" s="39" t="s">
        <v>1423</v>
      </c>
      <c r="G17" s="65">
        <f>VLOOKUP(Planilha1!A17,'Tarefas do projeto'!C:G,5,FALSE)</f>
        <v>1</v>
      </c>
    </row>
    <row r="18" spans="1:7">
      <c r="A18" s="35" t="s">
        <v>100</v>
      </c>
      <c r="B18" s="62" t="str">
        <f>VLOOKUP(Planilha1!A18,'Tarefas do projeto'!C:T,18,FALSE)</f>
        <v>Média</v>
      </c>
      <c r="C18" s="63">
        <f>VLOOKUP(Planilha1!A18,'Tarefas do projeto'!C:E,2,FALSE)</f>
        <v>45194.375</v>
      </c>
      <c r="D18" s="63">
        <f>VLOOKUP(Planilha1!A18,'Tarefas do projeto'!C:E,3,FALSE)</f>
        <v>45287.708333333299</v>
      </c>
      <c r="E18" s="64">
        <f t="shared" si="0"/>
        <v>93.333333333299379</v>
      </c>
      <c r="F18" s="39" t="s">
        <v>1423</v>
      </c>
      <c r="G18" s="65">
        <f>VLOOKUP(Planilha1!A18,'Tarefas do projeto'!C:G,5,FALSE)</f>
        <v>1</v>
      </c>
    </row>
    <row r="19" spans="1:7">
      <c r="A19" s="35" t="s">
        <v>100</v>
      </c>
      <c r="B19" s="62" t="str">
        <f>VLOOKUP(Planilha1!A19,'Tarefas do projeto'!C:T,18,FALSE)</f>
        <v>Média</v>
      </c>
      <c r="C19" s="63">
        <f>VLOOKUP(Planilha1!A19,'Tarefas do projeto'!C:E,2,FALSE)</f>
        <v>45194.375</v>
      </c>
      <c r="D19" s="63">
        <f>VLOOKUP(Planilha1!A19,'Tarefas do projeto'!C:E,3,FALSE)</f>
        <v>45287.708333333299</v>
      </c>
      <c r="E19" s="64">
        <f t="shared" si="0"/>
        <v>93.333333333299379</v>
      </c>
      <c r="F19" s="39" t="s">
        <v>1423</v>
      </c>
      <c r="G19" s="65">
        <f>VLOOKUP(Planilha1!A19,'Tarefas do projeto'!C:G,5,FALSE)</f>
        <v>1</v>
      </c>
    </row>
    <row r="20" spans="1:7">
      <c r="A20" s="36" t="s">
        <v>109</v>
      </c>
      <c r="B20" s="62" t="str">
        <f>VLOOKUP(Planilha1!A20,'Tarefas do projeto'!C:T,18,FALSE)</f>
        <v>Média</v>
      </c>
      <c r="C20" s="63">
        <f>VLOOKUP(Planilha1!A20,'Tarefas do projeto'!C:E,2,FALSE)</f>
        <v>45194.375</v>
      </c>
      <c r="D20" s="63">
        <f>VLOOKUP(Planilha1!A20,'Tarefas do projeto'!C:E,3,FALSE)</f>
        <v>45287.708333333299</v>
      </c>
      <c r="E20" s="64">
        <f t="shared" si="0"/>
        <v>93.333333333299379</v>
      </c>
      <c r="F20" s="39" t="s">
        <v>1423</v>
      </c>
      <c r="G20" s="65">
        <f>VLOOKUP(Planilha1!A20,'Tarefas do projeto'!C:G,5,FALSE)</f>
        <v>1</v>
      </c>
    </row>
    <row r="21" spans="1:7">
      <c r="A21" s="36" t="s">
        <v>109</v>
      </c>
      <c r="B21" s="62" t="str">
        <f>VLOOKUP(Planilha1!A21,'Tarefas do projeto'!C:T,18,FALSE)</f>
        <v>Média</v>
      </c>
      <c r="C21" s="63">
        <f>VLOOKUP(Planilha1!A21,'Tarefas do projeto'!C:E,2,FALSE)</f>
        <v>45194.375</v>
      </c>
      <c r="D21" s="63">
        <f>VLOOKUP(Planilha1!A21,'Tarefas do projeto'!C:E,3,FALSE)</f>
        <v>45287.708333333299</v>
      </c>
      <c r="E21" s="64">
        <f t="shared" si="0"/>
        <v>93.333333333299379</v>
      </c>
      <c r="F21" s="39" t="s">
        <v>1423</v>
      </c>
      <c r="G21" s="65">
        <f>VLOOKUP(Planilha1!A21,'Tarefas do projeto'!C:G,5,FALSE)</f>
        <v>1</v>
      </c>
    </row>
    <row r="22" spans="1:7">
      <c r="A22" s="35" t="s">
        <v>112</v>
      </c>
      <c r="B22" s="62" t="str">
        <f>VLOOKUP(Planilha1!A22,'Tarefas do projeto'!C:T,18,FALSE)</f>
        <v>Média</v>
      </c>
      <c r="C22" s="63">
        <f>VLOOKUP(Planilha1!A22,'Tarefas do projeto'!C:E,2,FALSE)</f>
        <v>45194.375</v>
      </c>
      <c r="D22" s="63">
        <f>VLOOKUP(Planilha1!A22,'Tarefas do projeto'!C:E,3,FALSE)</f>
        <v>45285.708333333299</v>
      </c>
      <c r="E22" s="64">
        <f t="shared" si="0"/>
        <v>91.333333333299379</v>
      </c>
      <c r="F22" s="39" t="s">
        <v>1423</v>
      </c>
      <c r="G22" s="65">
        <f>VLOOKUP(Planilha1!A22,'Tarefas do projeto'!C:G,5,FALSE)</f>
        <v>1</v>
      </c>
    </row>
    <row r="24" spans="1:7">
      <c r="A24" s="81" t="s">
        <v>1415</v>
      </c>
      <c r="B24" s="85" t="s">
        <v>54</v>
      </c>
      <c r="C24" s="86"/>
      <c r="D24" s="86"/>
      <c r="E24" s="87"/>
      <c r="F24" s="38" t="s">
        <v>4</v>
      </c>
      <c r="G24" s="37" t="s">
        <v>1421</v>
      </c>
    </row>
    <row r="25" spans="1:7" ht="15" customHeight="1">
      <c r="A25" s="80" t="s">
        <v>1422</v>
      </c>
      <c r="B25" s="82" t="s">
        <v>1424</v>
      </c>
      <c r="C25" s="83"/>
      <c r="D25" s="83"/>
      <c r="E25" s="83"/>
      <c r="F25" s="83"/>
      <c r="G25" s="84"/>
    </row>
    <row r="26" spans="1:7">
      <c r="A26" s="61" t="s">
        <v>1416</v>
      </c>
      <c r="B26" s="61" t="s">
        <v>11</v>
      </c>
      <c r="C26" s="61" t="s">
        <v>1417</v>
      </c>
      <c r="D26" s="61" t="s">
        <v>1418</v>
      </c>
      <c r="E26" s="61" t="s">
        <v>4</v>
      </c>
      <c r="F26" s="61" t="s">
        <v>12</v>
      </c>
      <c r="G26" s="61" t="s">
        <v>1419</v>
      </c>
    </row>
    <row r="27" spans="1:7">
      <c r="A27" s="88" t="s">
        <v>123</v>
      </c>
      <c r="B27" s="62" t="str">
        <f>VLOOKUP(Planilha1!A27,'Tarefas do projeto'!C:T,18,FALSE)</f>
        <v>Média</v>
      </c>
      <c r="C27" s="63">
        <f>VLOOKUP(Planilha1!A27,'Tarefas do projeto'!C:E,2,FALSE)</f>
        <v>45139.5</v>
      </c>
      <c r="D27" s="63">
        <f>VLOOKUP(Planilha1!A27,'Tarefas do projeto'!C:E,3,FALSE)</f>
        <v>45212.5</v>
      </c>
      <c r="E27" s="89">
        <f t="shared" ref="E27:E29" si="1">D27-C27</f>
        <v>73</v>
      </c>
      <c r="F27" s="67" t="s">
        <v>1423</v>
      </c>
      <c r="G27" s="65">
        <f>VLOOKUP(Planilha1!A27,'Tarefas do projeto'!C:G,5,FALSE)</f>
        <v>1</v>
      </c>
    </row>
    <row r="28" spans="1:7">
      <c r="A28" s="88" t="s">
        <v>128</v>
      </c>
      <c r="B28" s="62" t="str">
        <f>VLOOKUP(Planilha1!A28,'Tarefas do projeto'!C:T,18,FALSE)</f>
        <v>Média</v>
      </c>
      <c r="C28" s="63">
        <f>VLOOKUP(Planilha1!A28,'Tarefas do projeto'!C:E,2,FALSE)</f>
        <v>45139.5</v>
      </c>
      <c r="D28" s="63">
        <f>VLOOKUP(Planilha1!A28,'Tarefas do projeto'!C:E,3,FALSE)</f>
        <v>45212.5</v>
      </c>
      <c r="E28" s="89">
        <f t="shared" si="1"/>
        <v>73</v>
      </c>
      <c r="F28" s="67" t="s">
        <v>1423</v>
      </c>
      <c r="G28" s="65">
        <f>VLOOKUP(Planilha1!A28,'Tarefas do projeto'!C:G,5,FALSE)</f>
        <v>1</v>
      </c>
    </row>
    <row r="29" spans="1:7">
      <c r="A29" s="88" t="s">
        <v>130</v>
      </c>
      <c r="B29" s="62" t="str">
        <f>VLOOKUP(Planilha1!A29,'Tarefas do projeto'!C:T,18,FALSE)</f>
        <v>Média</v>
      </c>
      <c r="C29" s="63">
        <f>VLOOKUP(Planilha1!A29,'Tarefas do projeto'!C:E,2,FALSE)</f>
        <v>45187.375</v>
      </c>
      <c r="D29" s="63">
        <f>VLOOKUP(Planilha1!A29,'Tarefas do projeto'!C:E,3,FALSE)</f>
        <v>45230.708333333299</v>
      </c>
      <c r="E29" s="89">
        <f t="shared" si="1"/>
        <v>43.333333333299379</v>
      </c>
      <c r="F29" s="67" t="s">
        <v>1425</v>
      </c>
      <c r="G29" s="65">
        <f>VLOOKUP(Planilha1!A29,'Tarefas do projeto'!C:G,5,FALSE)</f>
        <v>0.9</v>
      </c>
    </row>
    <row r="31" spans="1:7">
      <c r="A31" s="81" t="s">
        <v>1415</v>
      </c>
      <c r="B31" s="85" t="s">
        <v>54</v>
      </c>
      <c r="C31" s="86"/>
      <c r="D31" s="86"/>
      <c r="E31" s="87"/>
      <c r="F31" s="38" t="s">
        <v>4</v>
      </c>
      <c r="G31" s="37" t="s">
        <v>1421</v>
      </c>
    </row>
    <row r="32" spans="1:7">
      <c r="A32" s="94" t="s">
        <v>1422</v>
      </c>
      <c r="B32" s="95" t="s">
        <v>136</v>
      </c>
      <c r="C32" s="96"/>
      <c r="D32" s="83"/>
      <c r="E32" s="83"/>
      <c r="F32" s="83"/>
      <c r="G32" s="84"/>
    </row>
    <row r="33" spans="1:11">
      <c r="A33" s="38" t="s">
        <v>1416</v>
      </c>
      <c r="B33" s="38" t="s">
        <v>11</v>
      </c>
      <c r="C33" s="38" t="s">
        <v>1417</v>
      </c>
      <c r="D33" s="92" t="s">
        <v>1418</v>
      </c>
      <c r="E33" s="61" t="s">
        <v>4</v>
      </c>
      <c r="F33" s="61" t="s">
        <v>12</v>
      </c>
      <c r="G33" s="61" t="s">
        <v>1419</v>
      </c>
      <c r="I33" s="90"/>
      <c r="J33" s="90"/>
      <c r="K33" s="90"/>
    </row>
    <row r="34" spans="1:11">
      <c r="A34" s="97" t="s">
        <v>142</v>
      </c>
      <c r="B34" s="98" t="str">
        <f>VLOOKUP(Planilha1!A34,'Tarefas do projeto'!C:T,18,FALSE)</f>
        <v>Média</v>
      </c>
      <c r="C34" s="63">
        <f>VLOOKUP(Planilha1!A34,'Tarefas do projeto'!C:E,2,FALSE)</f>
        <v>45194.375</v>
      </c>
      <c r="D34" s="93">
        <f>VLOOKUP(Planilha1!A34,'Tarefas do projeto'!C:E,3,FALSE)</f>
        <v>45212.708333333299</v>
      </c>
      <c r="E34" s="89">
        <f t="shared" ref="E34" si="2">D34-C34</f>
        <v>18.333333333299379</v>
      </c>
      <c r="F34" s="67" t="s">
        <v>1423</v>
      </c>
      <c r="G34" s="65">
        <f>VLOOKUP(Planilha1!A34,'Tarefas do projeto'!C:G,5,FALSE)</f>
        <v>1</v>
      </c>
      <c r="I34" s="91"/>
      <c r="J34" s="90"/>
      <c r="K34" s="90"/>
    </row>
    <row r="35" spans="1:11">
      <c r="A35" s="97" t="s">
        <v>146</v>
      </c>
      <c r="B35" s="98" t="str">
        <f>VLOOKUP(Planilha1!A35,'Tarefas do projeto'!C:T,18,FALSE)</f>
        <v>Média</v>
      </c>
      <c r="C35" s="63">
        <f>VLOOKUP(Planilha1!A35,'Tarefas do projeto'!C:E,2,FALSE)</f>
        <v>45215.375</v>
      </c>
      <c r="D35" s="93">
        <f>VLOOKUP(Planilha1!A35,'Tarefas do projeto'!C:E,3,FALSE)</f>
        <v>45219.708333333299</v>
      </c>
      <c r="E35" s="89">
        <f t="shared" ref="E35:E36" si="3">D35-C35</f>
        <v>4.3333333332993789</v>
      </c>
      <c r="F35" s="67" t="s">
        <v>1425</v>
      </c>
      <c r="G35" s="65">
        <f>VLOOKUP(Planilha1!A35,'Tarefas do projeto'!C:G,5,FALSE)</f>
        <v>0</v>
      </c>
      <c r="I35" s="91"/>
      <c r="J35" s="90"/>
      <c r="K35" s="90"/>
    </row>
    <row r="36" spans="1:11">
      <c r="A36" s="97" t="s">
        <v>152</v>
      </c>
      <c r="B36" s="98" t="str">
        <f>VLOOKUP(Planilha1!A36,'Tarefas do projeto'!C:T,18,FALSE)</f>
        <v>Média</v>
      </c>
      <c r="C36" s="63">
        <f>VLOOKUP(Planilha1!A36,'Tarefas do projeto'!C:E,2,FALSE)</f>
        <v>45222.375</v>
      </c>
      <c r="D36" s="93">
        <f>VLOOKUP(Planilha1!A36,'Tarefas do projeto'!C:E,3,FALSE)</f>
        <v>45310.708333333299</v>
      </c>
      <c r="E36" s="89">
        <f t="shared" si="3"/>
        <v>88.333333333299379</v>
      </c>
      <c r="F36" s="67" t="s">
        <v>1425</v>
      </c>
      <c r="G36" s="65">
        <f>VLOOKUP(Planilha1!A36,'Tarefas do projeto'!C:G,5,FALSE)</f>
        <v>0</v>
      </c>
      <c r="I36" s="91"/>
      <c r="J36" s="90"/>
      <c r="K36" s="90"/>
    </row>
    <row r="37" spans="1:11">
      <c r="I37" s="90"/>
      <c r="J37" s="90"/>
      <c r="K37" s="90"/>
    </row>
    <row r="38" spans="1:11">
      <c r="A38" s="81" t="s">
        <v>1415</v>
      </c>
      <c r="B38" s="85" t="s">
        <v>54</v>
      </c>
      <c r="C38" s="86"/>
      <c r="D38" s="86"/>
      <c r="E38" s="87"/>
      <c r="F38" s="38" t="s">
        <v>4</v>
      </c>
      <c r="G38" s="37" t="s">
        <v>1421</v>
      </c>
    </row>
    <row r="39" spans="1:11">
      <c r="A39" s="94" t="s">
        <v>1422</v>
      </c>
      <c r="B39" s="95" t="s">
        <v>197</v>
      </c>
      <c r="C39" s="96"/>
      <c r="D39" s="83"/>
      <c r="E39" s="83"/>
      <c r="F39" s="83"/>
      <c r="G39" s="84"/>
    </row>
    <row r="40" spans="1:11">
      <c r="A40" s="61" t="s">
        <v>1416</v>
      </c>
      <c r="B40" s="61" t="s">
        <v>11</v>
      </c>
      <c r="C40" s="61" t="s">
        <v>1417</v>
      </c>
      <c r="D40" s="92" t="s">
        <v>1418</v>
      </c>
      <c r="E40" s="61" t="s">
        <v>4</v>
      </c>
      <c r="F40" s="61" t="s">
        <v>12</v>
      </c>
      <c r="G40" s="61" t="s">
        <v>1419</v>
      </c>
    </row>
    <row r="41" spans="1:11">
      <c r="A41" s="97" t="s">
        <v>200</v>
      </c>
      <c r="B41" s="98" t="str">
        <f>VLOOKUP(Planilha1!A41,'Tarefas do projeto'!C:T,18,FALSE)</f>
        <v>Média</v>
      </c>
      <c r="C41" s="63">
        <f>VLOOKUP(Planilha1!A41,'Tarefas do projeto'!C:E,2,FALSE)</f>
        <v>45139.5</v>
      </c>
      <c r="D41" s="93">
        <f>VLOOKUP(Planilha1!A41,'Tarefas do projeto'!C:E,3,FALSE)</f>
        <v>45169.5</v>
      </c>
      <c r="E41" s="89">
        <f t="shared" ref="E41" si="4">D41-C41</f>
        <v>30</v>
      </c>
      <c r="F41" s="67" t="s">
        <v>1423</v>
      </c>
      <c r="G41" s="65">
        <f>VLOOKUP(Planilha1!A41,'Tarefas do projeto'!C:G,5,FALSE)</f>
        <v>1</v>
      </c>
    </row>
    <row r="42" spans="1:11">
      <c r="A42" s="97" t="s">
        <v>203</v>
      </c>
      <c r="B42" s="98" t="str">
        <f>VLOOKUP(Planilha1!A42,'Tarefas do projeto'!C:T,18,FALSE)</f>
        <v>Média</v>
      </c>
      <c r="C42" s="63">
        <f>VLOOKUP(Planilha1!A42,'Tarefas do projeto'!C:E,2,FALSE)</f>
        <v>45169.5</v>
      </c>
      <c r="D42" s="93">
        <f>VLOOKUP(Planilha1!A42,'Tarefas do projeto'!C:E,3,FALSE)</f>
        <v>45183.5</v>
      </c>
      <c r="E42" s="89">
        <f t="shared" ref="E42:E45" si="5">D42-C42</f>
        <v>14</v>
      </c>
      <c r="F42" s="67" t="s">
        <v>1423</v>
      </c>
      <c r="G42" s="65">
        <f>VLOOKUP(Planilha1!A42,'Tarefas do projeto'!C:G,5,FALSE)</f>
        <v>1</v>
      </c>
    </row>
    <row r="43" spans="1:11">
      <c r="A43" s="97" t="s">
        <v>208</v>
      </c>
      <c r="B43" s="98" t="str">
        <f>VLOOKUP(Planilha1!A43,'Tarefas do projeto'!C:T,18,FALSE)</f>
        <v>Média</v>
      </c>
      <c r="C43" s="63">
        <f>VLOOKUP(Planilha1!A43,'Tarefas do projeto'!C:E,2,FALSE)</f>
        <v>45183.5</v>
      </c>
      <c r="D43" s="93">
        <f>VLOOKUP(Planilha1!A43,'Tarefas do projeto'!C:E,3,FALSE)</f>
        <v>45267.5</v>
      </c>
      <c r="E43" s="89">
        <f t="shared" si="5"/>
        <v>84</v>
      </c>
      <c r="F43" s="67" t="s">
        <v>1425</v>
      </c>
      <c r="G43" s="65">
        <f>VLOOKUP(Planilha1!A43,'Tarefas do projeto'!C:G,5,FALSE)</f>
        <v>0.3</v>
      </c>
    </row>
    <row r="44" spans="1:11">
      <c r="A44" s="97" t="s">
        <v>214</v>
      </c>
      <c r="B44" s="98" t="str">
        <f>VLOOKUP(Planilha1!A44,'Tarefas do projeto'!C:T,18,FALSE)</f>
        <v>Média</v>
      </c>
      <c r="C44" s="63">
        <f>VLOOKUP(Planilha1!A44,'Tarefas do projeto'!C:E,2,FALSE)</f>
        <v>45183.5</v>
      </c>
      <c r="D44" s="93">
        <f>VLOOKUP(Planilha1!A44,'Tarefas do projeto'!C:E,3,FALSE)</f>
        <v>45267.5</v>
      </c>
      <c r="E44" s="89">
        <f t="shared" si="5"/>
        <v>84</v>
      </c>
      <c r="F44" s="67" t="s">
        <v>1425</v>
      </c>
      <c r="G44" s="65">
        <f>VLOOKUP(Planilha1!A44,'Tarefas do projeto'!C:G,5,FALSE)</f>
        <v>0</v>
      </c>
    </row>
    <row r="45" spans="1:11">
      <c r="A45" s="97" t="s">
        <v>216</v>
      </c>
      <c r="B45" s="98" t="str">
        <f>VLOOKUP(Planilha1!A45,'Tarefas do projeto'!C:T,18,FALSE)</f>
        <v>Média</v>
      </c>
      <c r="C45" s="63">
        <f>VLOOKUP(Planilha1!A45,'Tarefas do projeto'!C:E,2,FALSE)</f>
        <v>45196.375</v>
      </c>
      <c r="D45" s="93">
        <f>VLOOKUP(Planilha1!A45,'Tarefas do projeto'!C:E,3,FALSE)</f>
        <v>45225.708333333299</v>
      </c>
      <c r="E45" s="89">
        <f t="shared" si="5"/>
        <v>29.333333333299379</v>
      </c>
      <c r="F45" s="67" t="s">
        <v>1425</v>
      </c>
      <c r="G45" s="65">
        <f>VLOOKUP(Planilha1!A45,'Tarefas do projeto'!C:G,5,FALSE)</f>
        <v>0.15</v>
      </c>
      <c r="I45" s="18"/>
    </row>
  </sheetData>
  <mergeCells count="8">
    <mergeCell ref="B38:E38"/>
    <mergeCell ref="B39:G39"/>
    <mergeCell ref="B24:E24"/>
    <mergeCell ref="B25:G25"/>
    <mergeCell ref="B31:E31"/>
    <mergeCell ref="B32:G32"/>
    <mergeCell ref="B2:G2"/>
    <mergeCell ref="B1:E1"/>
  </mergeCells>
  <conditionalFormatting sqref="G4:G22">
    <cfRule type="cellIs" dxfId="15" priority="31" operator="greaterThan">
      <formula>"H2"</formula>
    </cfRule>
  </conditionalFormatting>
  <conditionalFormatting sqref="F4:F22 F27:F29">
    <cfRule type="containsText" dxfId="14" priority="28" operator="containsText" text="Em andamento">
      <formula>NOT(ISERROR(SEARCH("Em andamento",F4)))</formula>
    </cfRule>
    <cfRule type="containsText" dxfId="13" priority="29" operator="containsText" text="Cancelado">
      <formula>NOT(ISERROR(SEARCH("Cancelado",F4)))</formula>
    </cfRule>
    <cfRule type="containsText" dxfId="12" priority="30" operator="containsText" text="Completo">
      <formula>NOT(ISERROR(SEARCH("Completo",F4)))</formula>
    </cfRule>
  </conditionalFormatting>
  <conditionalFormatting sqref="G27:G29">
    <cfRule type="cellIs" dxfId="11" priority="23" operator="greaterThan">
      <formula>"H2"</formula>
    </cfRule>
  </conditionalFormatting>
  <conditionalFormatting sqref="F35:F36">
    <cfRule type="containsText" dxfId="10" priority="16" operator="containsText" text="Em andamento">
      <formula>NOT(ISERROR(SEARCH("Em andamento",F35)))</formula>
    </cfRule>
    <cfRule type="containsText" dxfId="9" priority="17" operator="containsText" text="Cancelado">
      <formula>NOT(ISERROR(SEARCH("Cancelado",F35)))</formula>
    </cfRule>
    <cfRule type="containsText" dxfId="8" priority="18" operator="containsText" text="Completo">
      <formula>NOT(ISERROR(SEARCH("Completo",F35)))</formula>
    </cfRule>
  </conditionalFormatting>
  <conditionalFormatting sqref="G34:G36">
    <cfRule type="cellIs" dxfId="7" priority="15" operator="greaterThan">
      <formula>"H2"</formula>
    </cfRule>
  </conditionalFormatting>
  <conditionalFormatting sqref="F34">
    <cfRule type="containsText" dxfId="6" priority="12" operator="containsText" text="Em andamento">
      <formula>NOT(ISERROR(SEARCH("Em andamento",F34)))</formula>
    </cfRule>
    <cfRule type="containsText" dxfId="5" priority="13" operator="containsText" text="Cancelado">
      <formula>NOT(ISERROR(SEARCH("Cancelado",F34)))</formula>
    </cfRule>
    <cfRule type="containsText" dxfId="4" priority="14" operator="containsText" text="Completo">
      <formula>NOT(ISERROR(SEARCH("Completo",F34)))</formula>
    </cfRule>
  </conditionalFormatting>
  <conditionalFormatting sqref="G41:G45">
    <cfRule type="cellIs" dxfId="3" priority="4" operator="greaterThan">
      <formula>"H2"</formula>
    </cfRule>
  </conditionalFormatting>
  <conditionalFormatting sqref="F41:F45">
    <cfRule type="containsText" dxfId="2" priority="1" operator="containsText" text="Em andamento">
      <formula>NOT(ISERROR(SEARCH("Em andamento",F41)))</formula>
    </cfRule>
    <cfRule type="containsText" dxfId="1" priority="2" operator="containsText" text="Cancelado">
      <formula>NOT(ISERROR(SEARCH("Cancelado",F41)))</formula>
    </cfRule>
    <cfRule type="containsText" dxfId="0" priority="3" operator="containsText" text="Completo">
      <formula>NOT(ISERROR(SEARCH("Completo",F41)))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Jhonata Henrique de Oliveira Silva</cp:lastModifiedBy>
  <cp:revision/>
  <dcterms:created xsi:type="dcterms:W3CDTF">2024-01-30T15:49:24Z</dcterms:created>
  <dcterms:modified xsi:type="dcterms:W3CDTF">2024-02-01T14:09:38Z</dcterms:modified>
  <cp:category/>
  <cp:contentStatus/>
</cp:coreProperties>
</file>