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C:\Users\Jennyfer Serna\Downloads\"/>
    </mc:Choice>
  </mc:AlternateContent>
  <xr:revisionPtr revIDLastSave="0" documentId="13_ncr:1_{386F4A47-01E5-4A21-8355-224015BD8FF5}" xr6:coauthVersionLast="47" xr6:coauthVersionMax="47" xr10:uidLastSave="{00000000-0000-0000-0000-000000000000}"/>
  <bookViews>
    <workbookView xWindow="-120" yWindow="-120" windowWidth="20730" windowHeight="11160" xr2:uid="{0EF13B8F-1F34-48A3-BB07-DCDD6D4637DC}"/>
  </bookViews>
  <sheets>
    <sheet name="41325" sheetId="3" r:id="rId1"/>
    <sheet name="41338" sheetId="4" r:id="rId2"/>
    <sheet name="41346" sheetId="5" r:id="rId3"/>
    <sheet name="41351" sheetId="6" r:id="rId4"/>
    <sheet name="41379" sheetId="7" r:id="rId5"/>
    <sheet name="41388" sheetId="8" r:id="rId6"/>
    <sheet name="41405" sheetId="9" r:id="rId7"/>
    <sheet name="41407" sheetId="10" r:id="rId8"/>
    <sheet name="41409" sheetId="11" r:id="rId9"/>
    <sheet name="41411" sheetId="12" r:id="rId10"/>
    <sheet name="41424" sheetId="13" r:id="rId11"/>
    <sheet name="41437" sheetId="14" r:id="rId12"/>
    <sheet name="41443" sheetId="15" r:id="rId13"/>
    <sheet name="41448" sheetId="16" r:id="rId14"/>
    <sheet name="41451" sheetId="17" r:id="rId15"/>
    <sheet name="41452" sheetId="18" r:id="rId16"/>
    <sheet name="41460" sheetId="19" r:id="rId17"/>
    <sheet name="41464" sheetId="20" r:id="rId18"/>
    <sheet name="41473" sheetId="21" r:id="rId19"/>
    <sheet name="41475" sheetId="22" r:id="rId20"/>
    <sheet name="41482" sheetId="23" r:id="rId21"/>
    <sheet name="41485" sheetId="24" r:id="rId22"/>
    <sheet name="41491" sheetId="25" r:id="rId23"/>
    <sheet name="41508" sheetId="26" r:id="rId24"/>
    <sheet name="41514" sheetId="27" r:id="rId25"/>
    <sheet name="41519" sheetId="28" r:id="rId26"/>
    <sheet name="41532" sheetId="29" r:id="rId27"/>
    <sheet name="41533" sheetId="30" r:id="rId28"/>
    <sheet name="41553" sheetId="31" r:id="rId29"/>
    <sheet name="41555" sheetId="32" r:id="rId30"/>
    <sheet name="41558" sheetId="33" r:id="rId31"/>
    <sheet name="41561" sheetId="34" r:id="rId32"/>
    <sheet name="41564" sheetId="35" r:id="rId33"/>
    <sheet name="41584" sheetId="36" r:id="rId34"/>
    <sheet name="41592" sheetId="37" r:id="rId35"/>
    <sheet name="41599" sheetId="38" r:id="rId36"/>
    <sheet name="41603" sheetId="39" r:id="rId37"/>
    <sheet name="41612" sheetId="40" r:id="rId38"/>
    <sheet name="41658" sheetId="41" r:id="rId39"/>
    <sheet name="41666" sheetId="42" r:id="rId40"/>
    <sheet name="41683" sheetId="43" r:id="rId41"/>
    <sheet name="41686" sheetId="44" r:id="rId42"/>
  </sheets>
  <definedNames>
    <definedName name="_xlnm.Print_Area" localSheetId="0">'41325'!$A$1:$O$110</definedName>
    <definedName name="_xlnm.Print_Area" localSheetId="1">'41338'!$A$1:$O$110</definedName>
    <definedName name="_xlnm.Print_Area" localSheetId="2">'41346'!$A$1:$O$110</definedName>
    <definedName name="_xlnm.Print_Area" localSheetId="3">'41351'!$A$1:$O$110</definedName>
    <definedName name="_xlnm.Print_Area" localSheetId="4">'41379'!$A$1:$O$110</definedName>
    <definedName name="_xlnm.Print_Area" localSheetId="5">'41388'!$A$1:$O$110</definedName>
    <definedName name="_xlnm.Print_Area" localSheetId="6">'41405'!$A$1:$O$110</definedName>
    <definedName name="_xlnm.Print_Area" localSheetId="7">'41407'!$A$1:$O$110</definedName>
    <definedName name="_xlnm.Print_Area" localSheetId="8">'41409'!$A$1:$O$110</definedName>
    <definedName name="_xlnm.Print_Area" localSheetId="9">'41411'!$A$1:$O$110</definedName>
    <definedName name="_xlnm.Print_Area" localSheetId="10">'41424'!$A$1:$O$110</definedName>
    <definedName name="_xlnm.Print_Area" localSheetId="11">'41437'!$A$1:$O$110</definedName>
    <definedName name="_xlnm.Print_Area" localSheetId="12">'41443'!$A$1:$O$110</definedName>
    <definedName name="_xlnm.Print_Area" localSheetId="13">'41448'!$A$1:$O$110</definedName>
    <definedName name="_xlnm.Print_Area" localSheetId="14">'41451'!$A$1:$O$110</definedName>
    <definedName name="_xlnm.Print_Area" localSheetId="15">'41452'!$A$1:$O$110</definedName>
    <definedName name="_xlnm.Print_Area" localSheetId="16">'41460'!$A$1:$O$110</definedName>
    <definedName name="_xlnm.Print_Area" localSheetId="17">'41464'!$A$1:$O$110</definedName>
    <definedName name="_xlnm.Print_Area" localSheetId="18">'41473'!$A$1:$O$110</definedName>
    <definedName name="_xlnm.Print_Area" localSheetId="19">'41475'!$A$1:$O$110</definedName>
    <definedName name="_xlnm.Print_Area" localSheetId="20">'41482'!$A$1:$O$110</definedName>
    <definedName name="_xlnm.Print_Area" localSheetId="21">'41485'!$A$1:$O$110</definedName>
    <definedName name="_xlnm.Print_Area" localSheetId="22">'41491'!$A$1:$O$110</definedName>
    <definedName name="_xlnm.Print_Area" localSheetId="23">'41508'!$A$1:$O$110</definedName>
    <definedName name="_xlnm.Print_Area" localSheetId="24">'41514'!$A$1:$O$110</definedName>
    <definedName name="_xlnm.Print_Area" localSheetId="25">'41519'!$A$1:$O$110</definedName>
    <definedName name="_xlnm.Print_Area" localSheetId="26">'41532'!$A$1:$O$110</definedName>
    <definedName name="_xlnm.Print_Area" localSheetId="27">'41533'!$A$1:$O$110</definedName>
    <definedName name="_xlnm.Print_Area" localSheetId="28">'41553'!$A$1:$O$110</definedName>
    <definedName name="_xlnm.Print_Area" localSheetId="29">'41555'!$A$1:$O$110</definedName>
    <definedName name="_xlnm.Print_Area" localSheetId="30">'41558'!$A$1:$O$110</definedName>
    <definedName name="_xlnm.Print_Area" localSheetId="31">'41561'!$A$1:$O$110</definedName>
    <definedName name="_xlnm.Print_Area" localSheetId="32">'41564'!$A$1:$O$110</definedName>
    <definedName name="_xlnm.Print_Area" localSheetId="33">'41584'!$A$1:$O$110</definedName>
    <definedName name="_xlnm.Print_Area" localSheetId="34">'41592'!$A$1:$O$110</definedName>
    <definedName name="_xlnm.Print_Area" localSheetId="35">'41599'!$A$1:$O$110</definedName>
    <definedName name="_xlnm.Print_Area" localSheetId="36">'41603'!$A$1:$O$110</definedName>
    <definedName name="_xlnm.Print_Area" localSheetId="37">'41612'!$A$1:$O$110</definedName>
    <definedName name="_xlnm.Print_Area" localSheetId="38">'41658'!$A$1:$O$110</definedName>
    <definedName name="_xlnm.Print_Area" localSheetId="39">'41666'!$A$1:$O$110</definedName>
    <definedName name="_xlnm.Print_Area" localSheetId="40">'41683'!$A$1:$O$110</definedName>
    <definedName name="_xlnm.Print_Area" localSheetId="41">'41686'!$A$1:$O$110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6" i="44" l="1"/>
  <c r="J86" i="44"/>
  <c r="F85" i="44"/>
  <c r="D85" i="44"/>
  <c r="Q80" i="44"/>
  <c r="Q79" i="44"/>
  <c r="J87" i="44" s="1"/>
  <c r="Q78" i="44"/>
  <c r="G86" i="44" s="1"/>
  <c r="Q77" i="44"/>
  <c r="K88" i="44" s="1"/>
  <c r="Q76" i="44"/>
  <c r="J89" i="44" s="1"/>
  <c r="Q80" i="43"/>
  <c r="Q79" i="43"/>
  <c r="H89" i="43" s="1"/>
  <c r="Q78" i="43"/>
  <c r="Q77" i="43"/>
  <c r="G89" i="43" s="1"/>
  <c r="Q76" i="43"/>
  <c r="Q80" i="42"/>
  <c r="Q79" i="42"/>
  <c r="L89" i="42" s="1"/>
  <c r="Q78" i="42"/>
  <c r="Q77" i="42"/>
  <c r="Q76" i="42"/>
  <c r="J89" i="41"/>
  <c r="J88" i="41"/>
  <c r="D88" i="41"/>
  <c r="D87" i="41"/>
  <c r="H86" i="41"/>
  <c r="H85" i="41"/>
  <c r="Q80" i="41"/>
  <c r="Q79" i="41"/>
  <c r="Q78" i="41"/>
  <c r="Q77" i="41"/>
  <c r="Q76" i="41"/>
  <c r="Q80" i="40"/>
  <c r="K89" i="40" s="1"/>
  <c r="Q79" i="40"/>
  <c r="H88" i="40" s="1"/>
  <c r="Q78" i="40"/>
  <c r="Q77" i="40"/>
  <c r="Q76" i="40"/>
  <c r="H88" i="39"/>
  <c r="L86" i="39"/>
  <c r="F85" i="39"/>
  <c r="Q80" i="39"/>
  <c r="Q79" i="39"/>
  <c r="Q78" i="39"/>
  <c r="Q77" i="39"/>
  <c r="Q76" i="39"/>
  <c r="L89" i="38"/>
  <c r="F88" i="38"/>
  <c r="J86" i="38"/>
  <c r="F85" i="38"/>
  <c r="Q80" i="38"/>
  <c r="Q79" i="38"/>
  <c r="Q78" i="38"/>
  <c r="Q77" i="38"/>
  <c r="Q76" i="38"/>
  <c r="D89" i="37"/>
  <c r="K87" i="37"/>
  <c r="H86" i="37"/>
  <c r="F85" i="37"/>
  <c r="Q80" i="37"/>
  <c r="Q79" i="37"/>
  <c r="Q78" i="37"/>
  <c r="Q77" i="37"/>
  <c r="L85" i="37" s="1"/>
  <c r="Q76" i="37"/>
  <c r="F89" i="37" s="1"/>
  <c r="H89" i="36"/>
  <c r="M88" i="36"/>
  <c r="E88" i="36"/>
  <c r="J87" i="36"/>
  <c r="L86" i="36"/>
  <c r="H86" i="36"/>
  <c r="J85" i="36"/>
  <c r="D85" i="36"/>
  <c r="Q80" i="36"/>
  <c r="Q79" i="36"/>
  <c r="Q78" i="36"/>
  <c r="Q77" i="36"/>
  <c r="Q76" i="36"/>
  <c r="G89" i="36" s="1"/>
  <c r="L88" i="35"/>
  <c r="J87" i="35"/>
  <c r="F86" i="35"/>
  <c r="D85" i="35"/>
  <c r="Q80" i="35"/>
  <c r="Q79" i="35"/>
  <c r="Q78" i="35"/>
  <c r="Q77" i="35"/>
  <c r="Q76" i="35"/>
  <c r="Q80" i="34"/>
  <c r="Q79" i="34"/>
  <c r="Q78" i="34"/>
  <c r="Q77" i="34"/>
  <c r="L89" i="34" s="1"/>
  <c r="Q76" i="34"/>
  <c r="L89" i="33"/>
  <c r="L88" i="33"/>
  <c r="M87" i="33"/>
  <c r="D87" i="33"/>
  <c r="E86" i="33"/>
  <c r="F85" i="33"/>
  <c r="Q80" i="33"/>
  <c r="Q79" i="33"/>
  <c r="Q78" i="33"/>
  <c r="F89" i="33" s="1"/>
  <c r="Q77" i="33"/>
  <c r="Q76" i="33"/>
  <c r="J89" i="33" s="1"/>
  <c r="Q80" i="32"/>
  <c r="D85" i="32" s="1"/>
  <c r="Q79" i="32"/>
  <c r="Q78" i="32"/>
  <c r="Q77" i="32"/>
  <c r="Q76" i="32"/>
  <c r="Q80" i="31"/>
  <c r="Q79" i="31"/>
  <c r="Q78" i="31"/>
  <c r="Q77" i="31"/>
  <c r="Q76" i="31"/>
  <c r="I89" i="31" s="1"/>
  <c r="Q80" i="30"/>
  <c r="Q79" i="30"/>
  <c r="Q78" i="30"/>
  <c r="Q77" i="30"/>
  <c r="Q76" i="30"/>
  <c r="K87" i="29"/>
  <c r="Q80" i="29"/>
  <c r="Q79" i="29"/>
  <c r="Q78" i="29"/>
  <c r="Q77" i="29"/>
  <c r="Q76" i="29"/>
  <c r="F89" i="28"/>
  <c r="H88" i="28"/>
  <c r="J87" i="28"/>
  <c r="G87" i="28"/>
  <c r="D86" i="28"/>
  <c r="K85" i="28"/>
  <c r="F85" i="28"/>
  <c r="Q80" i="28"/>
  <c r="E85" i="28" s="1"/>
  <c r="Q79" i="28"/>
  <c r="Q78" i="28"/>
  <c r="Q77" i="28"/>
  <c r="Q76" i="28"/>
  <c r="E88" i="27"/>
  <c r="K85" i="27"/>
  <c r="Q80" i="27"/>
  <c r="Q79" i="27"/>
  <c r="G87" i="27" s="1"/>
  <c r="Q78" i="27"/>
  <c r="Q77" i="27"/>
  <c r="Q76" i="27"/>
  <c r="H88" i="26"/>
  <c r="L86" i="26"/>
  <c r="D86" i="26"/>
  <c r="G85" i="26"/>
  <c r="F85" i="26"/>
  <c r="Q80" i="26"/>
  <c r="Q79" i="26"/>
  <c r="Q78" i="26"/>
  <c r="Q77" i="26"/>
  <c r="Q76" i="26"/>
  <c r="F89" i="26" s="1"/>
  <c r="J89" i="25"/>
  <c r="H86" i="25"/>
  <c r="Q80" i="25"/>
  <c r="Q79" i="25"/>
  <c r="L88" i="25" s="1"/>
  <c r="Q78" i="25"/>
  <c r="Q77" i="25"/>
  <c r="Q76" i="25"/>
  <c r="I89" i="25" s="1"/>
  <c r="J87" i="24"/>
  <c r="M86" i="24"/>
  <c r="G85" i="24"/>
  <c r="Q80" i="24"/>
  <c r="Q79" i="24"/>
  <c r="Q78" i="24"/>
  <c r="Q77" i="24"/>
  <c r="Q76" i="24"/>
  <c r="F89" i="24" s="1"/>
  <c r="Q80" i="23"/>
  <c r="Q79" i="23"/>
  <c r="Q78" i="23"/>
  <c r="Q77" i="23"/>
  <c r="Q76" i="23"/>
  <c r="F89" i="22"/>
  <c r="D86" i="22"/>
  <c r="Q80" i="22"/>
  <c r="Q79" i="22"/>
  <c r="Q78" i="22"/>
  <c r="Q77" i="22"/>
  <c r="Q76" i="22"/>
  <c r="I88" i="22" s="1"/>
  <c r="J89" i="21"/>
  <c r="L88" i="21"/>
  <c r="G87" i="21"/>
  <c r="F87" i="21"/>
  <c r="H86" i="21"/>
  <c r="J85" i="21"/>
  <c r="Q80" i="21"/>
  <c r="Q79" i="21"/>
  <c r="M88" i="21" s="1"/>
  <c r="Q78" i="21"/>
  <c r="I89" i="21" s="1"/>
  <c r="Q77" i="21"/>
  <c r="Q76" i="21"/>
  <c r="H89" i="21" s="1"/>
  <c r="K87" i="20"/>
  <c r="Q80" i="20"/>
  <c r="Q79" i="20"/>
  <c r="Q78" i="20"/>
  <c r="Q77" i="20"/>
  <c r="Q76" i="20"/>
  <c r="F89" i="20" s="1"/>
  <c r="M88" i="19"/>
  <c r="H86" i="19"/>
  <c r="I85" i="19"/>
  <c r="Q80" i="19"/>
  <c r="Q79" i="19"/>
  <c r="Q78" i="19"/>
  <c r="L88" i="19" s="1"/>
  <c r="Q77" i="19"/>
  <c r="Q76" i="19"/>
  <c r="M89" i="18"/>
  <c r="F89" i="18"/>
  <c r="E89" i="18"/>
  <c r="I88" i="18"/>
  <c r="H88" i="18"/>
  <c r="G88" i="18"/>
  <c r="J87" i="18"/>
  <c r="I87" i="18"/>
  <c r="M86" i="18"/>
  <c r="L86" i="18"/>
  <c r="K86" i="18"/>
  <c r="E86" i="18"/>
  <c r="D86" i="18"/>
  <c r="G85" i="18"/>
  <c r="F85" i="18"/>
  <c r="E85" i="18"/>
  <c r="Q80" i="18"/>
  <c r="Q79" i="18"/>
  <c r="Q78" i="18"/>
  <c r="Q77" i="18"/>
  <c r="Q76" i="18"/>
  <c r="G89" i="18" s="1"/>
  <c r="I89" i="17"/>
  <c r="F87" i="17"/>
  <c r="I85" i="17"/>
  <c r="Q80" i="17"/>
  <c r="Q79" i="17"/>
  <c r="Q78" i="17"/>
  <c r="D88" i="17" s="1"/>
  <c r="Q77" i="17"/>
  <c r="Q76" i="17"/>
  <c r="G87" i="16"/>
  <c r="F86" i="16"/>
  <c r="G85" i="16"/>
  <c r="Q80" i="16"/>
  <c r="Q79" i="16"/>
  <c r="Q78" i="16"/>
  <c r="Q77" i="16"/>
  <c r="Q76" i="16"/>
  <c r="K88" i="15"/>
  <c r="M87" i="15"/>
  <c r="E87" i="15"/>
  <c r="Q80" i="15"/>
  <c r="Q79" i="15"/>
  <c r="Q78" i="15"/>
  <c r="G86" i="15" s="1"/>
  <c r="Q77" i="15"/>
  <c r="Q76" i="15"/>
  <c r="G89" i="15" s="1"/>
  <c r="M89" i="14"/>
  <c r="E89" i="14"/>
  <c r="G88" i="14"/>
  <c r="I87" i="14"/>
  <c r="K86" i="14"/>
  <c r="M85" i="14"/>
  <c r="E85" i="14"/>
  <c r="Q80" i="14"/>
  <c r="Q79" i="14"/>
  <c r="Q78" i="14"/>
  <c r="G86" i="14" s="1"/>
  <c r="Q77" i="14"/>
  <c r="Q76" i="14"/>
  <c r="K89" i="14" s="1"/>
  <c r="K88" i="13"/>
  <c r="M87" i="13"/>
  <c r="E87" i="13"/>
  <c r="G86" i="13"/>
  <c r="Q80" i="13"/>
  <c r="Q79" i="13"/>
  <c r="Q78" i="13"/>
  <c r="Q77" i="13"/>
  <c r="Q76" i="13"/>
  <c r="G89" i="13" s="1"/>
  <c r="M89" i="12"/>
  <c r="E89" i="12"/>
  <c r="G88" i="12"/>
  <c r="I87" i="12"/>
  <c r="K86" i="12"/>
  <c r="M85" i="12"/>
  <c r="E85" i="12"/>
  <c r="Q80" i="12"/>
  <c r="Q79" i="12"/>
  <c r="Q78" i="12"/>
  <c r="E87" i="12" s="1"/>
  <c r="Q77" i="12"/>
  <c r="Q76" i="12"/>
  <c r="K89" i="12" s="1"/>
  <c r="K88" i="11"/>
  <c r="M87" i="11"/>
  <c r="E87" i="11"/>
  <c r="G86" i="11"/>
  <c r="Q80" i="11"/>
  <c r="Q79" i="11"/>
  <c r="Q78" i="11"/>
  <c r="Q77" i="11"/>
  <c r="Q76" i="11"/>
  <c r="G89" i="11" s="1"/>
  <c r="M89" i="10"/>
  <c r="E89" i="10"/>
  <c r="G88" i="10"/>
  <c r="I87" i="10"/>
  <c r="K86" i="10"/>
  <c r="M85" i="10"/>
  <c r="E85" i="10"/>
  <c r="Q80" i="10"/>
  <c r="Q79" i="10"/>
  <c r="Q78" i="10"/>
  <c r="K88" i="10" s="1"/>
  <c r="Q77" i="10"/>
  <c r="Q76" i="10"/>
  <c r="K89" i="10" s="1"/>
  <c r="K88" i="9"/>
  <c r="M87" i="9"/>
  <c r="E87" i="9"/>
  <c r="G86" i="9"/>
  <c r="Q80" i="9"/>
  <c r="Q79" i="9"/>
  <c r="Q78" i="9"/>
  <c r="Q77" i="9"/>
  <c r="D85" i="9" s="1"/>
  <c r="Q76" i="9"/>
  <c r="G89" i="9" s="1"/>
  <c r="M89" i="8"/>
  <c r="E89" i="8"/>
  <c r="M85" i="8"/>
  <c r="I85" i="8"/>
  <c r="E85" i="8"/>
  <c r="Q80" i="8"/>
  <c r="Q79" i="8"/>
  <c r="Q78" i="8"/>
  <c r="I87" i="8" s="1"/>
  <c r="Q77" i="8"/>
  <c r="Q76" i="8"/>
  <c r="H86" i="7"/>
  <c r="Q80" i="7"/>
  <c r="Q79" i="7"/>
  <c r="K86" i="7" s="1"/>
  <c r="Q78" i="7"/>
  <c r="F87" i="7" s="1"/>
  <c r="Q77" i="7"/>
  <c r="M87" i="7" s="1"/>
  <c r="Q76" i="7"/>
  <c r="L89" i="6"/>
  <c r="I88" i="6"/>
  <c r="J87" i="6"/>
  <c r="K86" i="6"/>
  <c r="L85" i="6"/>
  <c r="Q80" i="6"/>
  <c r="M89" i="6" s="1"/>
  <c r="Q79" i="6"/>
  <c r="D89" i="6" s="1"/>
  <c r="Q78" i="6"/>
  <c r="Q77" i="6"/>
  <c r="G88" i="6" s="1"/>
  <c r="Q76" i="6"/>
  <c r="I88" i="5"/>
  <c r="K87" i="5"/>
  <c r="M86" i="5"/>
  <c r="E86" i="5"/>
  <c r="G85" i="5"/>
  <c r="Q80" i="5"/>
  <c r="Q79" i="5"/>
  <c r="Q78" i="5"/>
  <c r="Q77" i="5"/>
  <c r="Q76" i="5"/>
  <c r="M89" i="5" s="1"/>
  <c r="M88" i="4"/>
  <c r="E88" i="4"/>
  <c r="G87" i="4"/>
  <c r="I86" i="4"/>
  <c r="K85" i="4"/>
  <c r="Q80" i="4"/>
  <c r="J86" i="4" s="1"/>
  <c r="Q79" i="4"/>
  <c r="L86" i="4" s="1"/>
  <c r="Q78" i="4"/>
  <c r="Q77" i="4"/>
  <c r="K88" i="4" s="1"/>
  <c r="Q76" i="4"/>
  <c r="I89" i="4" s="1"/>
  <c r="K87" i="3"/>
  <c r="M86" i="3"/>
  <c r="E86" i="3"/>
  <c r="G85" i="3"/>
  <c r="Q80" i="3"/>
  <c r="Q79" i="3"/>
  <c r="Q78" i="3"/>
  <c r="Q77" i="3"/>
  <c r="Q76" i="3"/>
  <c r="M89" i="3" s="1"/>
  <c r="L87" i="3" l="1"/>
  <c r="F86" i="5"/>
  <c r="F85" i="3"/>
  <c r="D86" i="3"/>
  <c r="L86" i="3"/>
  <c r="J87" i="3"/>
  <c r="H88" i="3"/>
  <c r="F89" i="3"/>
  <c r="J85" i="4"/>
  <c r="H86" i="4"/>
  <c r="F87" i="4"/>
  <c r="D88" i="4"/>
  <c r="L88" i="4"/>
  <c r="J89" i="4"/>
  <c r="F85" i="5"/>
  <c r="D86" i="5"/>
  <c r="L86" i="5"/>
  <c r="J87" i="5"/>
  <c r="H88" i="5"/>
  <c r="F89" i="5"/>
  <c r="K85" i="6"/>
  <c r="J86" i="6"/>
  <c r="I87" i="6"/>
  <c r="H88" i="6"/>
  <c r="I89" i="6"/>
  <c r="G86" i="7"/>
  <c r="K88" i="7"/>
  <c r="F87" i="23"/>
  <c r="F86" i="3"/>
  <c r="L85" i="4"/>
  <c r="L90" i="4" s="1"/>
  <c r="D89" i="4"/>
  <c r="J88" i="5"/>
  <c r="K87" i="6"/>
  <c r="I89" i="7"/>
  <c r="K88" i="3"/>
  <c r="M85" i="4"/>
  <c r="K86" i="4"/>
  <c r="I87" i="4"/>
  <c r="G88" i="4"/>
  <c r="E89" i="4"/>
  <c r="M89" i="4"/>
  <c r="I85" i="5"/>
  <c r="G86" i="5"/>
  <c r="E87" i="5"/>
  <c r="M87" i="5"/>
  <c r="K88" i="5"/>
  <c r="I89" i="5"/>
  <c r="E85" i="6"/>
  <c r="D86" i="6"/>
  <c r="M86" i="6"/>
  <c r="L87" i="6"/>
  <c r="K88" i="6"/>
  <c r="E85" i="7"/>
  <c r="E87" i="7"/>
  <c r="M89" i="7"/>
  <c r="E89" i="7"/>
  <c r="G87" i="23"/>
  <c r="K89" i="23"/>
  <c r="I86" i="23"/>
  <c r="J89" i="23"/>
  <c r="H86" i="23"/>
  <c r="M88" i="23"/>
  <c r="K85" i="23"/>
  <c r="L88" i="23"/>
  <c r="J85" i="23"/>
  <c r="H85" i="3"/>
  <c r="D85" i="4"/>
  <c r="L89" i="4"/>
  <c r="H89" i="5"/>
  <c r="J88" i="6"/>
  <c r="E88" i="23"/>
  <c r="G86" i="3"/>
  <c r="E85" i="4"/>
  <c r="H86" i="3"/>
  <c r="D88" i="3"/>
  <c r="J89" i="3"/>
  <c r="D86" i="4"/>
  <c r="J87" i="4"/>
  <c r="H88" i="4"/>
  <c r="F89" i="4"/>
  <c r="J85" i="5"/>
  <c r="H86" i="5"/>
  <c r="F87" i="5"/>
  <c r="D88" i="5"/>
  <c r="L88" i="5"/>
  <c r="J89" i="5"/>
  <c r="F85" i="6"/>
  <c r="E86" i="6"/>
  <c r="D87" i="6"/>
  <c r="M87" i="6"/>
  <c r="H85" i="7"/>
  <c r="M89" i="9"/>
  <c r="E89" i="9"/>
  <c r="G88" i="9"/>
  <c r="I87" i="9"/>
  <c r="K86" i="9"/>
  <c r="M85" i="9"/>
  <c r="E85" i="9"/>
  <c r="D90" i="9" s="1"/>
  <c r="H86" i="9"/>
  <c r="J85" i="9"/>
  <c r="I89" i="9"/>
  <c r="E89" i="11"/>
  <c r="G88" i="11"/>
  <c r="I87" i="11"/>
  <c r="K86" i="11"/>
  <c r="M85" i="11"/>
  <c r="E85" i="11"/>
  <c r="I86" i="11"/>
  <c r="K85" i="11"/>
  <c r="F87" i="11"/>
  <c r="H86" i="11"/>
  <c r="J85" i="11"/>
  <c r="I89" i="11"/>
  <c r="I87" i="13"/>
  <c r="K86" i="13"/>
  <c r="M85" i="13"/>
  <c r="E85" i="13"/>
  <c r="K85" i="13"/>
  <c r="H86" i="13"/>
  <c r="J85" i="13"/>
  <c r="I89" i="13"/>
  <c r="I87" i="15"/>
  <c r="K86" i="15"/>
  <c r="M85" i="15"/>
  <c r="E85" i="15"/>
  <c r="I86" i="15"/>
  <c r="K85" i="15"/>
  <c r="F87" i="15"/>
  <c r="H86" i="15"/>
  <c r="J85" i="15"/>
  <c r="J89" i="15"/>
  <c r="I88" i="3"/>
  <c r="J88" i="3"/>
  <c r="H87" i="4"/>
  <c r="D87" i="5"/>
  <c r="L86" i="6"/>
  <c r="I85" i="3"/>
  <c r="I89" i="3"/>
  <c r="J85" i="3"/>
  <c r="F87" i="3"/>
  <c r="L88" i="3"/>
  <c r="F85" i="4"/>
  <c r="K85" i="3"/>
  <c r="I86" i="3"/>
  <c r="G87" i="3"/>
  <c r="E88" i="3"/>
  <c r="M88" i="3"/>
  <c r="K89" i="3"/>
  <c r="G85" i="4"/>
  <c r="E86" i="4"/>
  <c r="M86" i="4"/>
  <c r="K87" i="4"/>
  <c r="I88" i="4"/>
  <c r="G89" i="4"/>
  <c r="K85" i="5"/>
  <c r="I86" i="5"/>
  <c r="G87" i="5"/>
  <c r="E88" i="5"/>
  <c r="M88" i="5"/>
  <c r="K89" i="5"/>
  <c r="K89" i="6"/>
  <c r="M88" i="6"/>
  <c r="J89" i="6"/>
  <c r="L88" i="6"/>
  <c r="D88" i="6"/>
  <c r="F87" i="6"/>
  <c r="H86" i="6"/>
  <c r="J85" i="6"/>
  <c r="G89" i="6"/>
  <c r="G85" i="6"/>
  <c r="F86" i="6"/>
  <c r="E87" i="6"/>
  <c r="E88" i="6"/>
  <c r="E89" i="6"/>
  <c r="I85" i="7"/>
  <c r="I87" i="7"/>
  <c r="K89" i="8"/>
  <c r="K86" i="8"/>
  <c r="L89" i="16"/>
  <c r="D89" i="16"/>
  <c r="F88" i="16"/>
  <c r="H87" i="16"/>
  <c r="K89" i="16"/>
  <c r="M88" i="16"/>
  <c r="J89" i="16"/>
  <c r="L88" i="16"/>
  <c r="D88" i="16"/>
  <c r="F87" i="16"/>
  <c r="H86" i="16"/>
  <c r="J85" i="16"/>
  <c r="I89" i="16"/>
  <c r="K88" i="16"/>
  <c r="M87" i="16"/>
  <c r="E87" i="16"/>
  <c r="M89" i="16"/>
  <c r="G88" i="16"/>
  <c r="M86" i="16"/>
  <c r="D86" i="16"/>
  <c r="E85" i="16"/>
  <c r="H89" i="16"/>
  <c r="E88" i="16"/>
  <c r="L86" i="16"/>
  <c r="M85" i="16"/>
  <c r="D85" i="16"/>
  <c r="G89" i="16"/>
  <c r="L87" i="16"/>
  <c r="K86" i="16"/>
  <c r="L85" i="16"/>
  <c r="F89" i="16"/>
  <c r="K87" i="16"/>
  <c r="J86" i="16"/>
  <c r="K85" i="16"/>
  <c r="E89" i="16"/>
  <c r="J87" i="16"/>
  <c r="I86" i="16"/>
  <c r="I85" i="16"/>
  <c r="J88" i="16"/>
  <c r="I87" i="16"/>
  <c r="G86" i="16"/>
  <c r="H85" i="16"/>
  <c r="H88" i="16"/>
  <c r="D87" i="16"/>
  <c r="E86" i="16"/>
  <c r="F85" i="16"/>
  <c r="I88" i="16"/>
  <c r="G89" i="3"/>
  <c r="L90" i="6"/>
  <c r="H89" i="3"/>
  <c r="F88" i="4"/>
  <c r="L87" i="5"/>
  <c r="M85" i="6"/>
  <c r="M87" i="3"/>
  <c r="D85" i="3"/>
  <c r="L85" i="3"/>
  <c r="J86" i="3"/>
  <c r="H87" i="3"/>
  <c r="F88" i="3"/>
  <c r="D89" i="3"/>
  <c r="L89" i="3"/>
  <c r="H85" i="4"/>
  <c r="F86" i="4"/>
  <c r="D87" i="4"/>
  <c r="L87" i="4"/>
  <c r="J88" i="4"/>
  <c r="H89" i="4"/>
  <c r="D85" i="5"/>
  <c r="L85" i="5"/>
  <c r="J86" i="5"/>
  <c r="H87" i="5"/>
  <c r="F88" i="5"/>
  <c r="D89" i="5"/>
  <c r="L89" i="5"/>
  <c r="H85" i="6"/>
  <c r="G86" i="6"/>
  <c r="G87" i="6"/>
  <c r="F88" i="6"/>
  <c r="F89" i="6"/>
  <c r="G89" i="7"/>
  <c r="J85" i="7"/>
  <c r="K89" i="4"/>
  <c r="G89" i="5"/>
  <c r="D87" i="3"/>
  <c r="H85" i="5"/>
  <c r="D85" i="6"/>
  <c r="E87" i="3"/>
  <c r="E85" i="3"/>
  <c r="M85" i="3"/>
  <c r="K86" i="3"/>
  <c r="I87" i="3"/>
  <c r="G88" i="3"/>
  <c r="E89" i="3"/>
  <c r="I85" i="4"/>
  <c r="G86" i="4"/>
  <c r="E87" i="4"/>
  <c r="M87" i="4"/>
  <c r="E85" i="5"/>
  <c r="M85" i="5"/>
  <c r="K86" i="5"/>
  <c r="I87" i="5"/>
  <c r="G88" i="5"/>
  <c r="E89" i="5"/>
  <c r="I85" i="6"/>
  <c r="I86" i="6"/>
  <c r="H87" i="6"/>
  <c r="H89" i="6"/>
  <c r="L85" i="7"/>
  <c r="D85" i="7"/>
  <c r="K85" i="7"/>
  <c r="L88" i="7"/>
  <c r="D88" i="7"/>
  <c r="D87" i="7"/>
  <c r="F86" i="7"/>
  <c r="M85" i="7"/>
  <c r="G88" i="7"/>
  <c r="I89" i="8"/>
  <c r="K88" i="8"/>
  <c r="M87" i="8"/>
  <c r="E87" i="8"/>
  <c r="G86" i="8"/>
  <c r="L86" i="8"/>
  <c r="D86" i="8"/>
  <c r="F85" i="8"/>
  <c r="D85" i="8"/>
  <c r="G88" i="8"/>
  <c r="I85" i="9"/>
  <c r="I85" i="11"/>
  <c r="I85" i="13"/>
  <c r="I85" i="15"/>
  <c r="L87" i="7"/>
  <c r="J88" i="7"/>
  <c r="H89" i="7"/>
  <c r="L85" i="8"/>
  <c r="J86" i="8"/>
  <c r="H87" i="8"/>
  <c r="F88" i="8"/>
  <c r="D89" i="8"/>
  <c r="L89" i="8"/>
  <c r="H85" i="9"/>
  <c r="F86" i="9"/>
  <c r="D87" i="9"/>
  <c r="L87" i="9"/>
  <c r="J88" i="9"/>
  <c r="H89" i="9"/>
  <c r="D85" i="10"/>
  <c r="D90" i="10" s="1"/>
  <c r="L85" i="10"/>
  <c r="J86" i="10"/>
  <c r="H87" i="10"/>
  <c r="F88" i="10"/>
  <c r="D89" i="10"/>
  <c r="L89" i="10"/>
  <c r="H85" i="11"/>
  <c r="H90" i="11" s="1"/>
  <c r="F86" i="11"/>
  <c r="D87" i="11"/>
  <c r="L87" i="11"/>
  <c r="J88" i="11"/>
  <c r="H89" i="11"/>
  <c r="D85" i="12"/>
  <c r="L85" i="12"/>
  <c r="J86" i="12"/>
  <c r="H87" i="12"/>
  <c r="F88" i="12"/>
  <c r="D89" i="12"/>
  <c r="L89" i="12"/>
  <c r="H85" i="13"/>
  <c r="F86" i="13"/>
  <c r="D87" i="13"/>
  <c r="L87" i="13"/>
  <c r="J88" i="13"/>
  <c r="H89" i="13"/>
  <c r="D85" i="14"/>
  <c r="L85" i="14"/>
  <c r="J86" i="14"/>
  <c r="H87" i="14"/>
  <c r="F88" i="14"/>
  <c r="D89" i="14"/>
  <c r="L89" i="14"/>
  <c r="H85" i="15"/>
  <c r="F86" i="15"/>
  <c r="D87" i="15"/>
  <c r="L87" i="15"/>
  <c r="J88" i="15"/>
  <c r="I89" i="15"/>
  <c r="D85" i="17"/>
  <c r="E87" i="17"/>
  <c r="M88" i="17"/>
  <c r="H89" i="19"/>
  <c r="G86" i="19"/>
  <c r="J87" i="20"/>
  <c r="I86" i="21"/>
  <c r="K89" i="21"/>
  <c r="G85" i="22"/>
  <c r="D88" i="23"/>
  <c r="L86" i="24"/>
  <c r="K85" i="25"/>
  <c r="M88" i="25"/>
  <c r="K87" i="26"/>
  <c r="J89" i="7"/>
  <c r="J87" i="8"/>
  <c r="H88" i="8"/>
  <c r="F89" i="8"/>
  <c r="F87" i="9"/>
  <c r="D88" i="9"/>
  <c r="L88" i="9"/>
  <c r="J89" i="9"/>
  <c r="F85" i="10"/>
  <c r="D86" i="10"/>
  <c r="L86" i="10"/>
  <c r="J87" i="10"/>
  <c r="H88" i="10"/>
  <c r="F89" i="10"/>
  <c r="D88" i="11"/>
  <c r="L88" i="11"/>
  <c r="J89" i="11"/>
  <c r="F85" i="12"/>
  <c r="D86" i="12"/>
  <c r="L86" i="12"/>
  <c r="J87" i="12"/>
  <c r="H88" i="12"/>
  <c r="F89" i="12"/>
  <c r="F87" i="13"/>
  <c r="D88" i="13"/>
  <c r="L88" i="13"/>
  <c r="J89" i="13"/>
  <c r="F85" i="14"/>
  <c r="F90" i="14" s="1"/>
  <c r="D86" i="14"/>
  <c r="L86" i="14"/>
  <c r="J87" i="14"/>
  <c r="H88" i="14"/>
  <c r="F89" i="14"/>
  <c r="D88" i="15"/>
  <c r="L88" i="15"/>
  <c r="K89" i="15"/>
  <c r="J85" i="17"/>
  <c r="G87" i="17"/>
  <c r="J89" i="17"/>
  <c r="I89" i="19"/>
  <c r="K88" i="19"/>
  <c r="M87" i="19"/>
  <c r="J86" i="19"/>
  <c r="L85" i="19"/>
  <c r="D85" i="19"/>
  <c r="I86" i="19"/>
  <c r="J89" i="19"/>
  <c r="F85" i="20"/>
  <c r="H88" i="20"/>
  <c r="M89" i="22"/>
  <c r="E89" i="22"/>
  <c r="G88" i="22"/>
  <c r="I87" i="22"/>
  <c r="K86" i="22"/>
  <c r="M85" i="22"/>
  <c r="E85" i="22"/>
  <c r="L89" i="22"/>
  <c r="D89" i="22"/>
  <c r="F88" i="22"/>
  <c r="H87" i="22"/>
  <c r="J86" i="22"/>
  <c r="L85" i="22"/>
  <c r="D85" i="22"/>
  <c r="K89" i="22"/>
  <c r="M88" i="22"/>
  <c r="E88" i="22"/>
  <c r="G87" i="22"/>
  <c r="I86" i="22"/>
  <c r="K85" i="22"/>
  <c r="J89" i="22"/>
  <c r="L88" i="22"/>
  <c r="D88" i="22"/>
  <c r="F87" i="22"/>
  <c r="H86" i="22"/>
  <c r="J85" i="22"/>
  <c r="I89" i="22"/>
  <c r="K88" i="22"/>
  <c r="M87" i="22"/>
  <c r="E87" i="22"/>
  <c r="G86" i="22"/>
  <c r="I85" i="22"/>
  <c r="H89" i="22"/>
  <c r="J88" i="22"/>
  <c r="L87" i="22"/>
  <c r="D87" i="22"/>
  <c r="F86" i="22"/>
  <c r="H85" i="22"/>
  <c r="E86" i="22"/>
  <c r="G89" i="22"/>
  <c r="I86" i="25"/>
  <c r="K89" i="25"/>
  <c r="I88" i="26"/>
  <c r="K89" i="27"/>
  <c r="L88" i="27"/>
  <c r="D88" i="27"/>
  <c r="F87" i="27"/>
  <c r="M88" i="27"/>
  <c r="E85" i="30"/>
  <c r="D85" i="30"/>
  <c r="K89" i="30"/>
  <c r="M88" i="30"/>
  <c r="E88" i="30"/>
  <c r="G87" i="30"/>
  <c r="I86" i="30"/>
  <c r="F89" i="30"/>
  <c r="H88" i="30"/>
  <c r="J87" i="30"/>
  <c r="L86" i="30"/>
  <c r="D86" i="30"/>
  <c r="F85" i="30"/>
  <c r="K85" i="30"/>
  <c r="I86" i="7"/>
  <c r="G87" i="7"/>
  <c r="E88" i="7"/>
  <c r="M88" i="7"/>
  <c r="K89" i="7"/>
  <c r="G85" i="8"/>
  <c r="E86" i="8"/>
  <c r="M86" i="8"/>
  <c r="K87" i="8"/>
  <c r="I88" i="8"/>
  <c r="G89" i="8"/>
  <c r="K85" i="9"/>
  <c r="I86" i="9"/>
  <c r="G87" i="9"/>
  <c r="E88" i="9"/>
  <c r="M88" i="9"/>
  <c r="K89" i="9"/>
  <c r="G85" i="10"/>
  <c r="E86" i="10"/>
  <c r="M86" i="10"/>
  <c r="K87" i="10"/>
  <c r="I88" i="10"/>
  <c r="G89" i="10"/>
  <c r="G87" i="11"/>
  <c r="E88" i="11"/>
  <c r="M88" i="11"/>
  <c r="K89" i="11"/>
  <c r="G85" i="12"/>
  <c r="E86" i="12"/>
  <c r="M86" i="12"/>
  <c r="K87" i="12"/>
  <c r="I88" i="12"/>
  <c r="G89" i="12"/>
  <c r="I86" i="13"/>
  <c r="G87" i="13"/>
  <c r="E88" i="13"/>
  <c r="M88" i="13"/>
  <c r="K89" i="13"/>
  <c r="G85" i="14"/>
  <c r="E86" i="14"/>
  <c r="M86" i="14"/>
  <c r="K87" i="14"/>
  <c r="I88" i="14"/>
  <c r="G89" i="14"/>
  <c r="G87" i="15"/>
  <c r="E88" i="15"/>
  <c r="M88" i="15"/>
  <c r="L89" i="15"/>
  <c r="H89" i="17"/>
  <c r="K85" i="17"/>
  <c r="M87" i="17"/>
  <c r="K89" i="17"/>
  <c r="E87" i="19"/>
  <c r="K89" i="19"/>
  <c r="G85" i="20"/>
  <c r="I88" i="20"/>
  <c r="D88" i="21"/>
  <c r="L86" i="22"/>
  <c r="K87" i="24"/>
  <c r="F87" i="25"/>
  <c r="M89" i="27"/>
  <c r="J86" i="7"/>
  <c r="H87" i="7"/>
  <c r="F88" i="7"/>
  <c r="D89" i="7"/>
  <c r="L89" i="7"/>
  <c r="H85" i="8"/>
  <c r="F86" i="8"/>
  <c r="D87" i="8"/>
  <c r="L87" i="8"/>
  <c r="J88" i="8"/>
  <c r="H89" i="8"/>
  <c r="L85" i="9"/>
  <c r="J86" i="9"/>
  <c r="H87" i="9"/>
  <c r="F88" i="9"/>
  <c r="D89" i="9"/>
  <c r="L89" i="9"/>
  <c r="H85" i="10"/>
  <c r="F86" i="10"/>
  <c r="D87" i="10"/>
  <c r="L87" i="10"/>
  <c r="J88" i="10"/>
  <c r="H89" i="10"/>
  <c r="D85" i="11"/>
  <c r="D90" i="11" s="1"/>
  <c r="L85" i="11"/>
  <c r="J86" i="11"/>
  <c r="H87" i="11"/>
  <c r="F88" i="11"/>
  <c r="D89" i="11"/>
  <c r="L89" i="11"/>
  <c r="H85" i="12"/>
  <c r="F86" i="12"/>
  <c r="D87" i="12"/>
  <c r="L87" i="12"/>
  <c r="J88" i="12"/>
  <c r="H89" i="12"/>
  <c r="D85" i="13"/>
  <c r="L85" i="13"/>
  <c r="J86" i="13"/>
  <c r="H87" i="13"/>
  <c r="F88" i="13"/>
  <c r="D89" i="13"/>
  <c r="L89" i="13"/>
  <c r="H85" i="14"/>
  <c r="F86" i="14"/>
  <c r="D87" i="14"/>
  <c r="L87" i="14"/>
  <c r="J88" i="14"/>
  <c r="H89" i="14"/>
  <c r="D85" i="15"/>
  <c r="L85" i="15"/>
  <c r="J86" i="15"/>
  <c r="H87" i="15"/>
  <c r="F88" i="15"/>
  <c r="D89" i="15"/>
  <c r="M89" i="15"/>
  <c r="L85" i="17"/>
  <c r="F87" i="19"/>
  <c r="D86" i="20"/>
  <c r="E88" i="21"/>
  <c r="M86" i="22"/>
  <c r="F85" i="24"/>
  <c r="H88" i="24"/>
  <c r="G87" i="25"/>
  <c r="M89" i="26"/>
  <c r="E89" i="26"/>
  <c r="G88" i="26"/>
  <c r="I87" i="26"/>
  <c r="K86" i="26"/>
  <c r="M85" i="26"/>
  <c r="E85" i="26"/>
  <c r="L89" i="26"/>
  <c r="D89" i="26"/>
  <c r="F88" i="26"/>
  <c r="H87" i="26"/>
  <c r="J86" i="26"/>
  <c r="L85" i="26"/>
  <c r="D85" i="26"/>
  <c r="K89" i="26"/>
  <c r="M88" i="26"/>
  <c r="E88" i="26"/>
  <c r="G87" i="26"/>
  <c r="I86" i="26"/>
  <c r="K85" i="26"/>
  <c r="J89" i="26"/>
  <c r="L88" i="26"/>
  <c r="D88" i="26"/>
  <c r="F87" i="26"/>
  <c r="H86" i="26"/>
  <c r="J85" i="26"/>
  <c r="I89" i="26"/>
  <c r="K88" i="26"/>
  <c r="M87" i="26"/>
  <c r="E87" i="26"/>
  <c r="G86" i="26"/>
  <c r="I85" i="26"/>
  <c r="H89" i="26"/>
  <c r="J88" i="26"/>
  <c r="L87" i="26"/>
  <c r="D87" i="26"/>
  <c r="F86" i="26"/>
  <c r="F90" i="26" s="1"/>
  <c r="H85" i="26"/>
  <c r="E86" i="26"/>
  <c r="G89" i="26"/>
  <c r="J85" i="27"/>
  <c r="I85" i="10"/>
  <c r="G86" i="10"/>
  <c r="E87" i="10"/>
  <c r="M87" i="10"/>
  <c r="I89" i="10"/>
  <c r="M89" i="11"/>
  <c r="I85" i="12"/>
  <c r="G86" i="12"/>
  <c r="M87" i="12"/>
  <c r="K88" i="12"/>
  <c r="I89" i="12"/>
  <c r="G88" i="13"/>
  <c r="E89" i="13"/>
  <c r="M89" i="13"/>
  <c r="I85" i="14"/>
  <c r="E87" i="14"/>
  <c r="M87" i="14"/>
  <c r="K88" i="14"/>
  <c r="I89" i="14"/>
  <c r="G88" i="15"/>
  <c r="E89" i="15"/>
  <c r="H87" i="17"/>
  <c r="J86" i="17"/>
  <c r="G86" i="17"/>
  <c r="E88" i="17"/>
  <c r="G87" i="19"/>
  <c r="M89" i="20"/>
  <c r="E89" i="20"/>
  <c r="G88" i="20"/>
  <c r="I87" i="20"/>
  <c r="K86" i="20"/>
  <c r="M85" i="20"/>
  <c r="E85" i="20"/>
  <c r="L89" i="20"/>
  <c r="D89" i="20"/>
  <c r="F88" i="20"/>
  <c r="H87" i="20"/>
  <c r="J86" i="20"/>
  <c r="L85" i="20"/>
  <c r="D85" i="20"/>
  <c r="K89" i="20"/>
  <c r="M88" i="20"/>
  <c r="E88" i="20"/>
  <c r="G87" i="20"/>
  <c r="I86" i="20"/>
  <c r="K85" i="20"/>
  <c r="J89" i="20"/>
  <c r="L88" i="20"/>
  <c r="D88" i="20"/>
  <c r="F87" i="20"/>
  <c r="H86" i="20"/>
  <c r="J85" i="20"/>
  <c r="I89" i="20"/>
  <c r="K88" i="20"/>
  <c r="M87" i="20"/>
  <c r="E87" i="20"/>
  <c r="G86" i="20"/>
  <c r="I85" i="20"/>
  <c r="H89" i="20"/>
  <c r="J88" i="20"/>
  <c r="L87" i="20"/>
  <c r="D87" i="20"/>
  <c r="F86" i="20"/>
  <c r="H85" i="20"/>
  <c r="E86" i="20"/>
  <c r="G89" i="20"/>
  <c r="J87" i="22"/>
  <c r="H89" i="23"/>
  <c r="I88" i="24"/>
  <c r="D88" i="25"/>
  <c r="F85" i="7"/>
  <c r="D86" i="7"/>
  <c r="L86" i="7"/>
  <c r="J87" i="7"/>
  <c r="H88" i="7"/>
  <c r="F89" i="7"/>
  <c r="J85" i="8"/>
  <c r="H86" i="8"/>
  <c r="F87" i="8"/>
  <c r="D88" i="8"/>
  <c r="L88" i="8"/>
  <c r="J89" i="8"/>
  <c r="F85" i="9"/>
  <c r="D86" i="9"/>
  <c r="L86" i="9"/>
  <c r="J87" i="9"/>
  <c r="H88" i="9"/>
  <c r="F89" i="9"/>
  <c r="J85" i="10"/>
  <c r="H86" i="10"/>
  <c r="F87" i="10"/>
  <c r="D88" i="10"/>
  <c r="L88" i="10"/>
  <c r="J89" i="10"/>
  <c r="F85" i="11"/>
  <c r="D86" i="11"/>
  <c r="L86" i="11"/>
  <c r="J87" i="11"/>
  <c r="H88" i="11"/>
  <c r="F89" i="11"/>
  <c r="J85" i="12"/>
  <c r="J90" i="12" s="1"/>
  <c r="H86" i="12"/>
  <c r="F87" i="12"/>
  <c r="D88" i="12"/>
  <c r="L88" i="12"/>
  <c r="J89" i="12"/>
  <c r="F85" i="13"/>
  <c r="D86" i="13"/>
  <c r="L86" i="13"/>
  <c r="J87" i="13"/>
  <c r="H88" i="13"/>
  <c r="F89" i="13"/>
  <c r="J85" i="14"/>
  <c r="H86" i="14"/>
  <c r="F87" i="14"/>
  <c r="D88" i="14"/>
  <c r="L88" i="14"/>
  <c r="J89" i="14"/>
  <c r="F85" i="15"/>
  <c r="D86" i="15"/>
  <c r="L86" i="15"/>
  <c r="J87" i="15"/>
  <c r="H88" i="15"/>
  <c r="H86" i="17"/>
  <c r="K88" i="17"/>
  <c r="L89" i="18"/>
  <c r="D89" i="18"/>
  <c r="F88" i="18"/>
  <c r="H87" i="18"/>
  <c r="J86" i="18"/>
  <c r="L85" i="18"/>
  <c r="D85" i="18"/>
  <c r="K89" i="18"/>
  <c r="M88" i="18"/>
  <c r="E88" i="18"/>
  <c r="G87" i="18"/>
  <c r="I86" i="18"/>
  <c r="K85" i="18"/>
  <c r="J89" i="18"/>
  <c r="L88" i="18"/>
  <c r="D88" i="18"/>
  <c r="F87" i="18"/>
  <c r="H86" i="18"/>
  <c r="J85" i="18"/>
  <c r="I89" i="18"/>
  <c r="K88" i="18"/>
  <c r="M87" i="18"/>
  <c r="E87" i="18"/>
  <c r="G86" i="18"/>
  <c r="I85" i="18"/>
  <c r="H89" i="18"/>
  <c r="J88" i="18"/>
  <c r="L87" i="18"/>
  <c r="D87" i="18"/>
  <c r="F86" i="18"/>
  <c r="F90" i="18" s="1"/>
  <c r="H85" i="18"/>
  <c r="M85" i="18"/>
  <c r="K87" i="18"/>
  <c r="J85" i="19"/>
  <c r="D88" i="19"/>
  <c r="L86" i="20"/>
  <c r="K85" i="21"/>
  <c r="J90" i="21" s="1"/>
  <c r="K87" i="22"/>
  <c r="D86" i="24"/>
  <c r="E88" i="25"/>
  <c r="M86" i="26"/>
  <c r="H86" i="27"/>
  <c r="G85" i="7"/>
  <c r="E86" i="7"/>
  <c r="M86" i="7"/>
  <c r="K87" i="7"/>
  <c r="I88" i="7"/>
  <c r="K85" i="8"/>
  <c r="I86" i="8"/>
  <c r="G87" i="8"/>
  <c r="E88" i="8"/>
  <c r="M88" i="8"/>
  <c r="G85" i="9"/>
  <c r="E86" i="9"/>
  <c r="M86" i="9"/>
  <c r="K87" i="9"/>
  <c r="I88" i="9"/>
  <c r="K85" i="10"/>
  <c r="I86" i="10"/>
  <c r="G87" i="10"/>
  <c r="E88" i="10"/>
  <c r="M88" i="10"/>
  <c r="G85" i="11"/>
  <c r="E86" i="11"/>
  <c r="M86" i="11"/>
  <c r="K87" i="11"/>
  <c r="I88" i="11"/>
  <c r="K85" i="12"/>
  <c r="I86" i="12"/>
  <c r="G87" i="12"/>
  <c r="E88" i="12"/>
  <c r="M88" i="12"/>
  <c r="G85" i="13"/>
  <c r="E86" i="13"/>
  <c r="M86" i="13"/>
  <c r="K87" i="13"/>
  <c r="I88" i="13"/>
  <c r="K85" i="14"/>
  <c r="I86" i="14"/>
  <c r="G87" i="14"/>
  <c r="E88" i="14"/>
  <c r="M88" i="14"/>
  <c r="F89" i="15"/>
  <c r="G85" i="15"/>
  <c r="E86" i="15"/>
  <c r="M86" i="15"/>
  <c r="K87" i="15"/>
  <c r="I88" i="15"/>
  <c r="H89" i="15"/>
  <c r="I86" i="17"/>
  <c r="L88" i="17"/>
  <c r="K85" i="19"/>
  <c r="E88" i="19"/>
  <c r="M86" i="20"/>
  <c r="F85" i="22"/>
  <c r="H88" i="22"/>
  <c r="I89" i="23"/>
  <c r="M89" i="24"/>
  <c r="E89" i="24"/>
  <c r="G88" i="24"/>
  <c r="I87" i="24"/>
  <c r="K86" i="24"/>
  <c r="M85" i="24"/>
  <c r="E85" i="24"/>
  <c r="L89" i="24"/>
  <c r="D89" i="24"/>
  <c r="F88" i="24"/>
  <c r="H87" i="24"/>
  <c r="J86" i="24"/>
  <c r="L85" i="24"/>
  <c r="D85" i="24"/>
  <c r="K89" i="24"/>
  <c r="M88" i="24"/>
  <c r="E88" i="24"/>
  <c r="G87" i="24"/>
  <c r="I86" i="24"/>
  <c r="K85" i="24"/>
  <c r="J89" i="24"/>
  <c r="L88" i="24"/>
  <c r="D88" i="24"/>
  <c r="F87" i="24"/>
  <c r="H86" i="24"/>
  <c r="J85" i="24"/>
  <c r="I89" i="24"/>
  <c r="K88" i="24"/>
  <c r="M87" i="24"/>
  <c r="E87" i="24"/>
  <c r="G86" i="24"/>
  <c r="I85" i="24"/>
  <c r="H89" i="24"/>
  <c r="J88" i="24"/>
  <c r="L87" i="24"/>
  <c r="D87" i="24"/>
  <c r="F86" i="24"/>
  <c r="H85" i="24"/>
  <c r="E86" i="24"/>
  <c r="G89" i="24"/>
  <c r="J85" i="25"/>
  <c r="J87" i="26"/>
  <c r="G89" i="27"/>
  <c r="I86" i="27"/>
  <c r="I89" i="29"/>
  <c r="K88" i="29"/>
  <c r="M87" i="29"/>
  <c r="E87" i="29"/>
  <c r="G86" i="29"/>
  <c r="I85" i="29"/>
  <c r="H89" i="29"/>
  <c r="J88" i="29"/>
  <c r="L87" i="29"/>
  <c r="D87" i="29"/>
  <c r="F86" i="29"/>
  <c r="H85" i="29"/>
  <c r="H90" i="29" s="1"/>
  <c r="F89" i="29"/>
  <c r="H88" i="29"/>
  <c r="J87" i="29"/>
  <c r="L86" i="29"/>
  <c r="D86" i="29"/>
  <c r="F85" i="29"/>
  <c r="M89" i="29"/>
  <c r="E89" i="29"/>
  <c r="G88" i="29"/>
  <c r="I87" i="29"/>
  <c r="K86" i="29"/>
  <c r="M85" i="29"/>
  <c r="E85" i="29"/>
  <c r="L89" i="29"/>
  <c r="D89" i="29"/>
  <c r="F88" i="29"/>
  <c r="H87" i="29"/>
  <c r="J86" i="29"/>
  <c r="L85" i="29"/>
  <c r="D85" i="29"/>
  <c r="K89" i="29"/>
  <c r="M88" i="29"/>
  <c r="E88" i="29"/>
  <c r="G87" i="29"/>
  <c r="I86" i="29"/>
  <c r="K85" i="29"/>
  <c r="J89" i="29"/>
  <c r="L88" i="29"/>
  <c r="D88" i="29"/>
  <c r="F87" i="29"/>
  <c r="H86" i="29"/>
  <c r="M86" i="29"/>
  <c r="F88" i="17"/>
  <c r="D89" i="17"/>
  <c r="L89" i="17"/>
  <c r="H87" i="19"/>
  <c r="F88" i="19"/>
  <c r="D89" i="19"/>
  <c r="L89" i="19"/>
  <c r="D85" i="21"/>
  <c r="L85" i="21"/>
  <c r="J86" i="21"/>
  <c r="H87" i="21"/>
  <c r="F88" i="21"/>
  <c r="D89" i="21"/>
  <c r="L89" i="21"/>
  <c r="D85" i="23"/>
  <c r="L85" i="23"/>
  <c r="J86" i="23"/>
  <c r="H87" i="23"/>
  <c r="F88" i="23"/>
  <c r="D89" i="23"/>
  <c r="L89" i="23"/>
  <c r="D85" i="25"/>
  <c r="L85" i="25"/>
  <c r="L90" i="25" s="1"/>
  <c r="J86" i="25"/>
  <c r="H87" i="25"/>
  <c r="F88" i="25"/>
  <c r="D89" i="25"/>
  <c r="L89" i="25"/>
  <c r="D85" i="27"/>
  <c r="L85" i="27"/>
  <c r="J86" i="27"/>
  <c r="H87" i="27"/>
  <c r="F88" i="27"/>
  <c r="D89" i="27"/>
  <c r="E88" i="28"/>
  <c r="I88" i="29"/>
  <c r="E85" i="17"/>
  <c r="M85" i="17"/>
  <c r="K86" i="17"/>
  <c r="I87" i="17"/>
  <c r="G88" i="17"/>
  <c r="E89" i="17"/>
  <c r="M89" i="17"/>
  <c r="E85" i="19"/>
  <c r="M85" i="19"/>
  <c r="K86" i="19"/>
  <c r="I87" i="19"/>
  <c r="G88" i="19"/>
  <c r="E89" i="19"/>
  <c r="M89" i="19"/>
  <c r="E85" i="21"/>
  <c r="M85" i="21"/>
  <c r="K86" i="21"/>
  <c r="I87" i="21"/>
  <c r="G88" i="21"/>
  <c r="E89" i="21"/>
  <c r="M89" i="21"/>
  <c r="E85" i="23"/>
  <c r="M85" i="23"/>
  <c r="K86" i="23"/>
  <c r="I87" i="23"/>
  <c r="G88" i="23"/>
  <c r="E89" i="23"/>
  <c r="M89" i="23"/>
  <c r="E85" i="25"/>
  <c r="M85" i="25"/>
  <c r="K86" i="25"/>
  <c r="I87" i="25"/>
  <c r="G88" i="25"/>
  <c r="E89" i="25"/>
  <c r="M89" i="25"/>
  <c r="E85" i="27"/>
  <c r="M85" i="27"/>
  <c r="K86" i="27"/>
  <c r="I87" i="27"/>
  <c r="G88" i="27"/>
  <c r="E89" i="27"/>
  <c r="G89" i="29"/>
  <c r="F85" i="17"/>
  <c r="D86" i="17"/>
  <c r="L86" i="17"/>
  <c r="J87" i="17"/>
  <c r="H88" i="17"/>
  <c r="F89" i="17"/>
  <c r="F85" i="19"/>
  <c r="D86" i="19"/>
  <c r="L86" i="19"/>
  <c r="J87" i="19"/>
  <c r="H88" i="19"/>
  <c r="F89" i="19"/>
  <c r="F85" i="21"/>
  <c r="D86" i="21"/>
  <c r="L86" i="21"/>
  <c r="J87" i="21"/>
  <c r="H88" i="21"/>
  <c r="F89" i="21"/>
  <c r="F85" i="23"/>
  <c r="F90" i="23" s="1"/>
  <c r="D86" i="23"/>
  <c r="L86" i="23"/>
  <c r="J87" i="23"/>
  <c r="H88" i="23"/>
  <c r="F89" i="23"/>
  <c r="F85" i="25"/>
  <c r="D86" i="25"/>
  <c r="L86" i="25"/>
  <c r="J87" i="25"/>
  <c r="H88" i="25"/>
  <c r="F89" i="25"/>
  <c r="F85" i="27"/>
  <c r="D86" i="27"/>
  <c r="L86" i="27"/>
  <c r="J87" i="27"/>
  <c r="H88" i="27"/>
  <c r="M88" i="28"/>
  <c r="G85" i="17"/>
  <c r="E86" i="17"/>
  <c r="M86" i="17"/>
  <c r="K87" i="17"/>
  <c r="I88" i="17"/>
  <c r="G89" i="17"/>
  <c r="G85" i="19"/>
  <c r="E86" i="19"/>
  <c r="M86" i="19"/>
  <c r="K87" i="19"/>
  <c r="I88" i="19"/>
  <c r="G89" i="19"/>
  <c r="G85" i="21"/>
  <c r="E86" i="21"/>
  <c r="M86" i="21"/>
  <c r="K87" i="21"/>
  <c r="I88" i="21"/>
  <c r="G89" i="21"/>
  <c r="G85" i="23"/>
  <c r="E86" i="23"/>
  <c r="M86" i="23"/>
  <c r="K87" i="23"/>
  <c r="I88" i="23"/>
  <c r="G89" i="23"/>
  <c r="G85" i="25"/>
  <c r="E86" i="25"/>
  <c r="M86" i="25"/>
  <c r="K87" i="25"/>
  <c r="I88" i="25"/>
  <c r="G89" i="25"/>
  <c r="F89" i="27"/>
  <c r="L89" i="27"/>
  <c r="G85" i="27"/>
  <c r="E86" i="27"/>
  <c r="M86" i="27"/>
  <c r="K87" i="27"/>
  <c r="I88" i="27"/>
  <c r="H89" i="27"/>
  <c r="G85" i="29"/>
  <c r="M89" i="30"/>
  <c r="H85" i="17"/>
  <c r="F86" i="17"/>
  <c r="D87" i="17"/>
  <c r="L87" i="17"/>
  <c r="J88" i="17"/>
  <c r="H85" i="19"/>
  <c r="H90" i="19" s="1"/>
  <c r="F86" i="19"/>
  <c r="D87" i="19"/>
  <c r="L87" i="19"/>
  <c r="J88" i="19"/>
  <c r="H85" i="21"/>
  <c r="F86" i="21"/>
  <c r="D87" i="21"/>
  <c r="L87" i="21"/>
  <c r="J88" i="21"/>
  <c r="H85" i="23"/>
  <c r="F86" i="23"/>
  <c r="D87" i="23"/>
  <c r="L87" i="23"/>
  <c r="J88" i="23"/>
  <c r="H85" i="25"/>
  <c r="F86" i="25"/>
  <c r="D87" i="25"/>
  <c r="L87" i="25"/>
  <c r="J88" i="25"/>
  <c r="H89" i="25"/>
  <c r="H85" i="27"/>
  <c r="F86" i="27"/>
  <c r="D87" i="27"/>
  <c r="L87" i="27"/>
  <c r="J88" i="27"/>
  <c r="I89" i="27"/>
  <c r="M89" i="28"/>
  <c r="I86" i="28"/>
  <c r="K89" i="28"/>
  <c r="J85" i="29"/>
  <c r="J90" i="29" s="1"/>
  <c r="I85" i="21"/>
  <c r="G86" i="21"/>
  <c r="E87" i="21"/>
  <c r="M87" i="21"/>
  <c r="K88" i="21"/>
  <c r="I85" i="23"/>
  <c r="G86" i="23"/>
  <c r="E87" i="23"/>
  <c r="M87" i="23"/>
  <c r="K88" i="23"/>
  <c r="I85" i="25"/>
  <c r="G86" i="25"/>
  <c r="E87" i="25"/>
  <c r="M87" i="25"/>
  <c r="K88" i="25"/>
  <c r="I85" i="27"/>
  <c r="G86" i="27"/>
  <c r="E87" i="27"/>
  <c r="M87" i="27"/>
  <c r="K88" i="27"/>
  <c r="J89" i="27"/>
  <c r="L86" i="28"/>
  <c r="E86" i="29"/>
  <c r="J85" i="31"/>
  <c r="H86" i="31"/>
  <c r="F87" i="31"/>
  <c r="D88" i="31"/>
  <c r="L88" i="31"/>
  <c r="J89" i="31"/>
  <c r="F85" i="32"/>
  <c r="F86" i="32"/>
  <c r="E87" i="32"/>
  <c r="D88" i="32"/>
  <c r="M88" i="32"/>
  <c r="L89" i="32"/>
  <c r="I85" i="33"/>
  <c r="H86" i="33"/>
  <c r="H87" i="33"/>
  <c r="G88" i="33"/>
  <c r="M85" i="34"/>
  <c r="D87" i="34"/>
  <c r="E88" i="34"/>
  <c r="F89" i="34"/>
  <c r="M89" i="35"/>
  <c r="E89" i="35"/>
  <c r="G88" i="35"/>
  <c r="I87" i="35"/>
  <c r="K86" i="35"/>
  <c r="M85" i="35"/>
  <c r="E85" i="35"/>
  <c r="K89" i="35"/>
  <c r="M88" i="35"/>
  <c r="E88" i="35"/>
  <c r="G87" i="35"/>
  <c r="I86" i="35"/>
  <c r="K85" i="35"/>
  <c r="I89" i="35"/>
  <c r="K88" i="35"/>
  <c r="M87" i="35"/>
  <c r="E87" i="35"/>
  <c r="G86" i="35"/>
  <c r="I85" i="35"/>
  <c r="H85" i="35"/>
  <c r="L86" i="35"/>
  <c r="D88" i="35"/>
  <c r="D90" i="35" s="1"/>
  <c r="G89" i="35"/>
  <c r="J85" i="37"/>
  <c r="M86" i="37"/>
  <c r="F88" i="37"/>
  <c r="H89" i="37"/>
  <c r="I89" i="38"/>
  <c r="K88" i="38"/>
  <c r="M87" i="38"/>
  <c r="E87" i="38"/>
  <c r="G86" i="38"/>
  <c r="I85" i="38"/>
  <c r="H89" i="38"/>
  <c r="J88" i="38"/>
  <c r="L87" i="38"/>
  <c r="D87" i="38"/>
  <c r="F86" i="38"/>
  <c r="M89" i="38"/>
  <c r="E89" i="38"/>
  <c r="G88" i="38"/>
  <c r="I87" i="38"/>
  <c r="K86" i="38"/>
  <c r="M85" i="38"/>
  <c r="E85" i="38"/>
  <c r="K85" i="38"/>
  <c r="G87" i="38"/>
  <c r="M88" i="38"/>
  <c r="M89" i="39"/>
  <c r="E89" i="39"/>
  <c r="G88" i="39"/>
  <c r="I87" i="39"/>
  <c r="K86" i="39"/>
  <c r="M85" i="39"/>
  <c r="E85" i="39"/>
  <c r="L89" i="39"/>
  <c r="D89" i="39"/>
  <c r="F88" i="39"/>
  <c r="H87" i="39"/>
  <c r="J86" i="39"/>
  <c r="L85" i="39"/>
  <c r="D85" i="39"/>
  <c r="K89" i="39"/>
  <c r="M88" i="39"/>
  <c r="E88" i="39"/>
  <c r="G87" i="39"/>
  <c r="I86" i="39"/>
  <c r="K85" i="39"/>
  <c r="I89" i="39"/>
  <c r="K88" i="39"/>
  <c r="M87" i="39"/>
  <c r="E87" i="39"/>
  <c r="G86" i="39"/>
  <c r="I85" i="39"/>
  <c r="J85" i="39"/>
  <c r="F87" i="39"/>
  <c r="L88" i="39"/>
  <c r="J85" i="40"/>
  <c r="F87" i="40"/>
  <c r="L88" i="40"/>
  <c r="F85" i="42"/>
  <c r="L86" i="42"/>
  <c r="H88" i="42"/>
  <c r="G85" i="43"/>
  <c r="M86" i="43"/>
  <c r="I88" i="43"/>
  <c r="G85" i="28"/>
  <c r="F90" i="28" s="1"/>
  <c r="E86" i="28"/>
  <c r="M86" i="28"/>
  <c r="K87" i="28"/>
  <c r="I88" i="28"/>
  <c r="G89" i="28"/>
  <c r="G85" i="30"/>
  <c r="E86" i="30"/>
  <c r="M86" i="30"/>
  <c r="K87" i="30"/>
  <c r="I88" i="30"/>
  <c r="G89" i="30"/>
  <c r="K85" i="31"/>
  <c r="I86" i="31"/>
  <c r="G87" i="31"/>
  <c r="E88" i="31"/>
  <c r="M88" i="31"/>
  <c r="K89" i="31"/>
  <c r="G89" i="32"/>
  <c r="I88" i="32"/>
  <c r="K87" i="32"/>
  <c r="M86" i="32"/>
  <c r="E86" i="32"/>
  <c r="G85" i="32"/>
  <c r="H85" i="32"/>
  <c r="G86" i="32"/>
  <c r="F87" i="32"/>
  <c r="E88" i="32"/>
  <c r="D89" i="32"/>
  <c r="M89" i="32"/>
  <c r="J85" i="33"/>
  <c r="J86" i="33"/>
  <c r="I87" i="33"/>
  <c r="H88" i="33"/>
  <c r="G89" i="33"/>
  <c r="D85" i="34"/>
  <c r="D86" i="34"/>
  <c r="F87" i="34"/>
  <c r="F88" i="34"/>
  <c r="H89" i="34"/>
  <c r="J85" i="35"/>
  <c r="M86" i="35"/>
  <c r="F88" i="35"/>
  <c r="H89" i="35"/>
  <c r="I89" i="36"/>
  <c r="K88" i="36"/>
  <c r="M87" i="36"/>
  <c r="E87" i="36"/>
  <c r="G86" i="36"/>
  <c r="I85" i="36"/>
  <c r="M89" i="36"/>
  <c r="E89" i="36"/>
  <c r="G88" i="36"/>
  <c r="I87" i="36"/>
  <c r="K86" i="36"/>
  <c r="M85" i="36"/>
  <c r="E85" i="36"/>
  <c r="D90" i="36" s="1"/>
  <c r="K85" i="36"/>
  <c r="J90" i="36" s="1"/>
  <c r="D87" i="36"/>
  <c r="F88" i="36"/>
  <c r="J89" i="36"/>
  <c r="D87" i="37"/>
  <c r="H88" i="37"/>
  <c r="J89" i="37"/>
  <c r="L85" i="38"/>
  <c r="H87" i="38"/>
  <c r="D89" i="38"/>
  <c r="D86" i="39"/>
  <c r="J87" i="39"/>
  <c r="F89" i="39"/>
  <c r="G89" i="40"/>
  <c r="K85" i="40"/>
  <c r="G87" i="40"/>
  <c r="M88" i="40"/>
  <c r="M89" i="41"/>
  <c r="E89" i="41"/>
  <c r="G88" i="41"/>
  <c r="I87" i="41"/>
  <c r="K86" i="41"/>
  <c r="M85" i="41"/>
  <c r="E85" i="41"/>
  <c r="L89" i="41"/>
  <c r="D89" i="41"/>
  <c r="F88" i="41"/>
  <c r="H87" i="41"/>
  <c r="J86" i="41"/>
  <c r="L85" i="41"/>
  <c r="D85" i="41"/>
  <c r="K89" i="41"/>
  <c r="M88" i="41"/>
  <c r="E88" i="41"/>
  <c r="G87" i="41"/>
  <c r="I86" i="41"/>
  <c r="K85" i="41"/>
  <c r="I89" i="41"/>
  <c r="K88" i="41"/>
  <c r="M87" i="41"/>
  <c r="E87" i="41"/>
  <c r="G86" i="41"/>
  <c r="I85" i="41"/>
  <c r="H90" i="41" s="1"/>
  <c r="J85" i="41"/>
  <c r="F87" i="41"/>
  <c r="L88" i="41"/>
  <c r="J85" i="42"/>
  <c r="F87" i="42"/>
  <c r="L88" i="42"/>
  <c r="H85" i="43"/>
  <c r="D87" i="43"/>
  <c r="J88" i="43"/>
  <c r="H85" i="28"/>
  <c r="F86" i="28"/>
  <c r="D87" i="28"/>
  <c r="L87" i="28"/>
  <c r="J88" i="28"/>
  <c r="H89" i="28"/>
  <c r="H85" i="30"/>
  <c r="H90" i="30" s="1"/>
  <c r="F86" i="30"/>
  <c r="D87" i="30"/>
  <c r="L87" i="30"/>
  <c r="J88" i="30"/>
  <c r="H89" i="30"/>
  <c r="D85" i="31"/>
  <c r="L85" i="31"/>
  <c r="J86" i="31"/>
  <c r="H87" i="31"/>
  <c r="F88" i="31"/>
  <c r="D89" i="31"/>
  <c r="L89" i="31"/>
  <c r="I85" i="32"/>
  <c r="H86" i="32"/>
  <c r="G87" i="32"/>
  <c r="F88" i="32"/>
  <c r="E89" i="32"/>
  <c r="L85" i="33"/>
  <c r="K86" i="33"/>
  <c r="J87" i="33"/>
  <c r="I88" i="33"/>
  <c r="H89" i="33"/>
  <c r="E85" i="34"/>
  <c r="F86" i="34"/>
  <c r="G87" i="34"/>
  <c r="G88" i="34"/>
  <c r="J89" i="34"/>
  <c r="L85" i="35"/>
  <c r="D87" i="35"/>
  <c r="H88" i="35"/>
  <c r="J89" i="35"/>
  <c r="L85" i="36"/>
  <c r="F87" i="36"/>
  <c r="H88" i="36"/>
  <c r="K89" i="36"/>
  <c r="D86" i="37"/>
  <c r="F87" i="37"/>
  <c r="I88" i="37"/>
  <c r="L89" i="37"/>
  <c r="D86" i="38"/>
  <c r="J87" i="38"/>
  <c r="F89" i="38"/>
  <c r="E86" i="39"/>
  <c r="K87" i="39"/>
  <c r="G89" i="39"/>
  <c r="H89" i="40"/>
  <c r="L85" i="40"/>
  <c r="H87" i="40"/>
  <c r="D89" i="40"/>
  <c r="D86" i="41"/>
  <c r="J87" i="41"/>
  <c r="F89" i="41"/>
  <c r="G89" i="42"/>
  <c r="K85" i="42"/>
  <c r="G87" i="42"/>
  <c r="M88" i="42"/>
  <c r="M89" i="43"/>
  <c r="E89" i="43"/>
  <c r="G88" i="43"/>
  <c r="I87" i="43"/>
  <c r="K86" i="43"/>
  <c r="M85" i="43"/>
  <c r="E85" i="43"/>
  <c r="L89" i="43"/>
  <c r="D89" i="43"/>
  <c r="F88" i="43"/>
  <c r="H87" i="43"/>
  <c r="J86" i="43"/>
  <c r="L85" i="43"/>
  <c r="D85" i="43"/>
  <c r="K89" i="43"/>
  <c r="M88" i="43"/>
  <c r="E88" i="43"/>
  <c r="G87" i="43"/>
  <c r="I86" i="43"/>
  <c r="K85" i="43"/>
  <c r="I89" i="43"/>
  <c r="K88" i="43"/>
  <c r="M87" i="43"/>
  <c r="E87" i="43"/>
  <c r="G86" i="43"/>
  <c r="I85" i="43"/>
  <c r="J85" i="43"/>
  <c r="F87" i="43"/>
  <c r="L88" i="43"/>
  <c r="J85" i="44"/>
  <c r="F87" i="44"/>
  <c r="I85" i="28"/>
  <c r="G86" i="28"/>
  <c r="E87" i="28"/>
  <c r="M87" i="28"/>
  <c r="K88" i="28"/>
  <c r="I89" i="28"/>
  <c r="I85" i="30"/>
  <c r="G86" i="30"/>
  <c r="E87" i="30"/>
  <c r="M87" i="30"/>
  <c r="K88" i="30"/>
  <c r="I89" i="30"/>
  <c r="E85" i="31"/>
  <c r="M85" i="31"/>
  <c r="K86" i="31"/>
  <c r="I87" i="31"/>
  <c r="G88" i="31"/>
  <c r="E89" i="31"/>
  <c r="M89" i="31"/>
  <c r="J85" i="32"/>
  <c r="I86" i="32"/>
  <c r="H87" i="32"/>
  <c r="G88" i="32"/>
  <c r="F89" i="32"/>
  <c r="D85" i="33"/>
  <c r="M85" i="33"/>
  <c r="L86" i="33"/>
  <c r="K87" i="33"/>
  <c r="J88" i="33"/>
  <c r="I89" i="33"/>
  <c r="F85" i="34"/>
  <c r="H86" i="34"/>
  <c r="H87" i="34"/>
  <c r="H88" i="34"/>
  <c r="K89" i="34"/>
  <c r="D86" i="35"/>
  <c r="F87" i="35"/>
  <c r="I88" i="35"/>
  <c r="L89" i="35"/>
  <c r="D86" i="36"/>
  <c r="G87" i="36"/>
  <c r="J88" i="36"/>
  <c r="L89" i="36"/>
  <c r="E86" i="37"/>
  <c r="H87" i="37"/>
  <c r="J88" i="37"/>
  <c r="H86" i="38"/>
  <c r="D88" i="38"/>
  <c r="J89" i="38"/>
  <c r="F86" i="39"/>
  <c r="F90" i="39" s="1"/>
  <c r="L87" i="39"/>
  <c r="H89" i="39"/>
  <c r="I89" i="40"/>
  <c r="D86" i="40"/>
  <c r="J87" i="40"/>
  <c r="F89" i="40"/>
  <c r="E86" i="41"/>
  <c r="K87" i="41"/>
  <c r="G89" i="41"/>
  <c r="H89" i="42"/>
  <c r="L85" i="42"/>
  <c r="H87" i="42"/>
  <c r="D89" i="42"/>
  <c r="D86" i="43"/>
  <c r="J87" i="43"/>
  <c r="F89" i="43"/>
  <c r="K85" i="44"/>
  <c r="G87" i="44"/>
  <c r="J85" i="28"/>
  <c r="H86" i="28"/>
  <c r="F87" i="28"/>
  <c r="D88" i="28"/>
  <c r="L88" i="28"/>
  <c r="J89" i="28"/>
  <c r="J85" i="30"/>
  <c r="H86" i="30"/>
  <c r="F87" i="30"/>
  <c r="D88" i="30"/>
  <c r="L88" i="30"/>
  <c r="J89" i="30"/>
  <c r="F85" i="31"/>
  <c r="D86" i="31"/>
  <c r="L86" i="31"/>
  <c r="J87" i="31"/>
  <c r="H88" i="31"/>
  <c r="F89" i="31"/>
  <c r="K85" i="32"/>
  <c r="J86" i="32"/>
  <c r="I87" i="32"/>
  <c r="H88" i="32"/>
  <c r="H89" i="32"/>
  <c r="E85" i="33"/>
  <c r="D86" i="33"/>
  <c r="M86" i="33"/>
  <c r="L87" i="33"/>
  <c r="K88" i="33"/>
  <c r="G89" i="34"/>
  <c r="H85" i="34"/>
  <c r="H90" i="34" s="1"/>
  <c r="I86" i="34"/>
  <c r="I87" i="34"/>
  <c r="J88" i="34"/>
  <c r="E86" i="35"/>
  <c r="H87" i="35"/>
  <c r="J88" i="35"/>
  <c r="F86" i="36"/>
  <c r="H87" i="36"/>
  <c r="L88" i="36"/>
  <c r="D85" i="37"/>
  <c r="F86" i="37"/>
  <c r="J87" i="37"/>
  <c r="L88" i="37"/>
  <c r="D85" i="38"/>
  <c r="I86" i="38"/>
  <c r="E88" i="38"/>
  <c r="K89" i="38"/>
  <c r="H86" i="39"/>
  <c r="D88" i="39"/>
  <c r="J89" i="39"/>
  <c r="H86" i="40"/>
  <c r="D88" i="40"/>
  <c r="J89" i="40"/>
  <c r="F86" i="41"/>
  <c r="L87" i="41"/>
  <c r="H89" i="41"/>
  <c r="I89" i="42"/>
  <c r="D86" i="42"/>
  <c r="J87" i="42"/>
  <c r="F89" i="42"/>
  <c r="E86" i="43"/>
  <c r="K87" i="43"/>
  <c r="L85" i="44"/>
  <c r="H87" i="44"/>
  <c r="G85" i="31"/>
  <c r="E86" i="31"/>
  <c r="M86" i="31"/>
  <c r="K87" i="31"/>
  <c r="I88" i="31"/>
  <c r="G89" i="31"/>
  <c r="L85" i="32"/>
  <c r="K86" i="32"/>
  <c r="J87" i="32"/>
  <c r="J88" i="32"/>
  <c r="I89" i="32"/>
  <c r="I89" i="34"/>
  <c r="K88" i="34"/>
  <c r="M87" i="34"/>
  <c r="E87" i="34"/>
  <c r="G86" i="34"/>
  <c r="I85" i="34"/>
  <c r="M89" i="34"/>
  <c r="E89" i="34"/>
  <c r="J85" i="34"/>
  <c r="J86" i="34"/>
  <c r="J87" i="34"/>
  <c r="L88" i="34"/>
  <c r="I86" i="40"/>
  <c r="E88" i="40"/>
  <c r="H86" i="42"/>
  <c r="D88" i="42"/>
  <c r="J89" i="42"/>
  <c r="F86" i="43"/>
  <c r="L87" i="43"/>
  <c r="D86" i="44"/>
  <c r="D85" i="28"/>
  <c r="L85" i="28"/>
  <c r="J86" i="28"/>
  <c r="H87" i="28"/>
  <c r="F88" i="28"/>
  <c r="D89" i="28"/>
  <c r="L89" i="28"/>
  <c r="L85" i="30"/>
  <c r="J86" i="30"/>
  <c r="H87" i="30"/>
  <c r="F88" i="30"/>
  <c r="D89" i="30"/>
  <c r="L89" i="30"/>
  <c r="H85" i="31"/>
  <c r="H90" i="31" s="1"/>
  <c r="F86" i="31"/>
  <c r="D87" i="31"/>
  <c r="L87" i="31"/>
  <c r="J88" i="31"/>
  <c r="H89" i="31"/>
  <c r="M85" i="32"/>
  <c r="L86" i="32"/>
  <c r="L87" i="32"/>
  <c r="K88" i="32"/>
  <c r="J89" i="32"/>
  <c r="K89" i="33"/>
  <c r="M88" i="33"/>
  <c r="E88" i="33"/>
  <c r="G87" i="33"/>
  <c r="I86" i="33"/>
  <c r="K85" i="33"/>
  <c r="G85" i="33"/>
  <c r="F90" i="33" s="1"/>
  <c r="F86" i="33"/>
  <c r="E87" i="33"/>
  <c r="D88" i="33"/>
  <c r="D89" i="33"/>
  <c r="M89" i="33"/>
  <c r="K85" i="34"/>
  <c r="K86" i="34"/>
  <c r="L87" i="34"/>
  <c r="M88" i="34"/>
  <c r="F85" i="35"/>
  <c r="H86" i="35"/>
  <c r="K87" i="35"/>
  <c r="D89" i="35"/>
  <c r="F85" i="36"/>
  <c r="I86" i="36"/>
  <c r="L87" i="36"/>
  <c r="D89" i="36"/>
  <c r="G85" i="37"/>
  <c r="F90" i="37" s="1"/>
  <c r="J86" i="37"/>
  <c r="L87" i="37"/>
  <c r="H85" i="38"/>
  <c r="L86" i="38"/>
  <c r="H88" i="38"/>
  <c r="G85" i="39"/>
  <c r="M86" i="39"/>
  <c r="I88" i="39"/>
  <c r="D85" i="40"/>
  <c r="J86" i="40"/>
  <c r="F88" i="40"/>
  <c r="L89" i="40"/>
  <c r="F85" i="41"/>
  <c r="F90" i="41" s="1"/>
  <c r="L86" i="41"/>
  <c r="H88" i="41"/>
  <c r="I86" i="42"/>
  <c r="E88" i="42"/>
  <c r="K89" i="42"/>
  <c r="H86" i="43"/>
  <c r="D88" i="43"/>
  <c r="J89" i="43"/>
  <c r="L88" i="44"/>
  <c r="H88" i="44"/>
  <c r="F88" i="44"/>
  <c r="M88" i="44"/>
  <c r="H86" i="44"/>
  <c r="D88" i="44"/>
  <c r="M85" i="28"/>
  <c r="K86" i="28"/>
  <c r="I87" i="28"/>
  <c r="G88" i="28"/>
  <c r="E89" i="28"/>
  <c r="M85" i="30"/>
  <c r="K86" i="30"/>
  <c r="I87" i="30"/>
  <c r="G88" i="30"/>
  <c r="E89" i="30"/>
  <c r="I85" i="31"/>
  <c r="G86" i="31"/>
  <c r="E87" i="31"/>
  <c r="M87" i="31"/>
  <c r="K88" i="31"/>
  <c r="E85" i="32"/>
  <c r="D90" i="32" s="1"/>
  <c r="D86" i="32"/>
  <c r="D87" i="32"/>
  <c r="M87" i="32"/>
  <c r="L88" i="32"/>
  <c r="K89" i="32"/>
  <c r="H85" i="33"/>
  <c r="G86" i="33"/>
  <c r="F87" i="33"/>
  <c r="F88" i="33"/>
  <c r="E89" i="33"/>
  <c r="L85" i="34"/>
  <c r="L86" i="34"/>
  <c r="D88" i="34"/>
  <c r="D89" i="34"/>
  <c r="G85" i="35"/>
  <c r="J86" i="35"/>
  <c r="L87" i="35"/>
  <c r="F89" i="35"/>
  <c r="H85" i="36"/>
  <c r="J86" i="36"/>
  <c r="D88" i="36"/>
  <c r="F89" i="36"/>
  <c r="M89" i="37"/>
  <c r="E89" i="37"/>
  <c r="G88" i="37"/>
  <c r="I87" i="37"/>
  <c r="K86" i="37"/>
  <c r="M85" i="37"/>
  <c r="L90" i="37" s="1"/>
  <c r="E85" i="37"/>
  <c r="K89" i="37"/>
  <c r="M88" i="37"/>
  <c r="E88" i="37"/>
  <c r="G87" i="37"/>
  <c r="I86" i="37"/>
  <c r="K85" i="37"/>
  <c r="I89" i="37"/>
  <c r="K88" i="37"/>
  <c r="M87" i="37"/>
  <c r="E87" i="37"/>
  <c r="G86" i="37"/>
  <c r="I85" i="37"/>
  <c r="H85" i="37"/>
  <c r="H90" i="37" s="1"/>
  <c r="L86" i="37"/>
  <c r="D88" i="37"/>
  <c r="G89" i="37"/>
  <c r="G89" i="38"/>
  <c r="J85" i="38"/>
  <c r="F87" i="38"/>
  <c r="L88" i="38"/>
  <c r="H85" i="39"/>
  <c r="H90" i="39" s="1"/>
  <c r="D87" i="39"/>
  <c r="J88" i="39"/>
  <c r="F85" i="40"/>
  <c r="L86" i="40"/>
  <c r="G85" i="41"/>
  <c r="M86" i="41"/>
  <c r="I88" i="41"/>
  <c r="D85" i="42"/>
  <c r="D90" i="42" s="1"/>
  <c r="J86" i="42"/>
  <c r="F88" i="42"/>
  <c r="F85" i="43"/>
  <c r="L86" i="43"/>
  <c r="H88" i="43"/>
  <c r="I86" i="44"/>
  <c r="E88" i="44"/>
  <c r="K89" i="44"/>
  <c r="D89" i="44"/>
  <c r="L89" i="44"/>
  <c r="E85" i="40"/>
  <c r="M85" i="40"/>
  <c r="K86" i="40"/>
  <c r="I87" i="40"/>
  <c r="G88" i="40"/>
  <c r="E89" i="40"/>
  <c r="M89" i="40"/>
  <c r="E85" i="42"/>
  <c r="M85" i="42"/>
  <c r="K86" i="42"/>
  <c r="I87" i="42"/>
  <c r="G88" i="42"/>
  <c r="E89" i="42"/>
  <c r="M89" i="42"/>
  <c r="E85" i="44"/>
  <c r="D90" i="44" s="1"/>
  <c r="M85" i="44"/>
  <c r="K86" i="44"/>
  <c r="I87" i="44"/>
  <c r="G88" i="44"/>
  <c r="E89" i="44"/>
  <c r="M89" i="44"/>
  <c r="F89" i="44"/>
  <c r="F90" i="44" s="1"/>
  <c r="G85" i="34"/>
  <c r="E86" i="34"/>
  <c r="M86" i="34"/>
  <c r="K87" i="34"/>
  <c r="I88" i="34"/>
  <c r="G85" i="36"/>
  <c r="E86" i="36"/>
  <c r="M86" i="36"/>
  <c r="K87" i="36"/>
  <c r="I88" i="36"/>
  <c r="G85" i="38"/>
  <c r="F90" i="38" s="1"/>
  <c r="E86" i="38"/>
  <c r="M86" i="38"/>
  <c r="K87" i="38"/>
  <c r="I88" i="38"/>
  <c r="G85" i="40"/>
  <c r="E86" i="40"/>
  <c r="M86" i="40"/>
  <c r="K87" i="40"/>
  <c r="I88" i="40"/>
  <c r="G85" i="42"/>
  <c r="E86" i="42"/>
  <c r="M86" i="42"/>
  <c r="K87" i="42"/>
  <c r="I88" i="42"/>
  <c r="G85" i="44"/>
  <c r="E86" i="44"/>
  <c r="M86" i="44"/>
  <c r="K87" i="44"/>
  <c r="I88" i="44"/>
  <c r="G89" i="44"/>
  <c r="H85" i="40"/>
  <c r="F86" i="40"/>
  <c r="D87" i="40"/>
  <c r="L87" i="40"/>
  <c r="J88" i="40"/>
  <c r="H85" i="42"/>
  <c r="F86" i="42"/>
  <c r="D87" i="42"/>
  <c r="L87" i="42"/>
  <c r="J88" i="42"/>
  <c r="H85" i="44"/>
  <c r="F86" i="44"/>
  <c r="D87" i="44"/>
  <c r="L87" i="44"/>
  <c r="J88" i="44"/>
  <c r="H89" i="44"/>
  <c r="I85" i="40"/>
  <c r="G86" i="40"/>
  <c r="E87" i="40"/>
  <c r="M87" i="40"/>
  <c r="K88" i="40"/>
  <c r="I85" i="42"/>
  <c r="G86" i="42"/>
  <c r="E87" i="42"/>
  <c r="M87" i="42"/>
  <c r="K88" i="42"/>
  <c r="I85" i="44"/>
  <c r="E87" i="44"/>
  <c r="M87" i="44"/>
  <c r="I89" i="44"/>
  <c r="L90" i="20" l="1"/>
  <c r="D90" i="23"/>
  <c r="L90" i="19"/>
  <c r="H90" i="36"/>
  <c r="L90" i="34"/>
  <c r="L90" i="32"/>
  <c r="L90" i="44"/>
  <c r="J90" i="30"/>
  <c r="L90" i="33"/>
  <c r="H90" i="28"/>
  <c r="L90" i="41"/>
  <c r="J90" i="33"/>
  <c r="J90" i="40"/>
  <c r="D90" i="39"/>
  <c r="F90" i="21"/>
  <c r="L90" i="23"/>
  <c r="D90" i="21"/>
  <c r="J90" i="25"/>
  <c r="J90" i="19"/>
  <c r="F90" i="15"/>
  <c r="F90" i="11"/>
  <c r="F90" i="7"/>
  <c r="H90" i="20"/>
  <c r="D90" i="20"/>
  <c r="J90" i="27"/>
  <c r="L90" i="17"/>
  <c r="L90" i="11"/>
  <c r="D90" i="19"/>
  <c r="J90" i="17"/>
  <c r="H90" i="15"/>
  <c r="L90" i="10"/>
  <c r="H90" i="6"/>
  <c r="J90" i="16"/>
  <c r="F90" i="4"/>
  <c r="L90" i="36"/>
  <c r="J90" i="8"/>
  <c r="H90" i="12"/>
  <c r="D90" i="30"/>
  <c r="J90" i="22"/>
  <c r="D90" i="17"/>
  <c r="J90" i="7"/>
  <c r="H90" i="16"/>
  <c r="D90" i="16"/>
  <c r="J90" i="9"/>
  <c r="D90" i="25"/>
  <c r="H90" i="38"/>
  <c r="J90" i="34"/>
  <c r="D90" i="38"/>
  <c r="L90" i="40"/>
  <c r="L90" i="31"/>
  <c r="D90" i="34"/>
  <c r="J90" i="39"/>
  <c r="H90" i="35"/>
  <c r="D90" i="27"/>
  <c r="F90" i="29"/>
  <c r="H90" i="24"/>
  <c r="D90" i="24"/>
  <c r="F90" i="22"/>
  <c r="H90" i="18"/>
  <c r="D90" i="18"/>
  <c r="H90" i="26"/>
  <c r="D90" i="26"/>
  <c r="F90" i="24"/>
  <c r="L90" i="13"/>
  <c r="H90" i="8"/>
  <c r="F90" i="12"/>
  <c r="L90" i="12"/>
  <c r="L90" i="3"/>
  <c r="J90" i="3"/>
  <c r="H90" i="7"/>
  <c r="D90" i="4"/>
  <c r="L90" i="39"/>
  <c r="F90" i="5"/>
  <c r="J90" i="41"/>
  <c r="L90" i="27"/>
  <c r="H90" i="42"/>
  <c r="J90" i="38"/>
  <c r="F90" i="34"/>
  <c r="J90" i="44"/>
  <c r="D90" i="43"/>
  <c r="D90" i="31"/>
  <c r="H90" i="43"/>
  <c r="F90" i="32"/>
  <c r="H90" i="27"/>
  <c r="H90" i="21"/>
  <c r="F90" i="25"/>
  <c r="F90" i="17"/>
  <c r="L90" i="24"/>
  <c r="L90" i="18"/>
  <c r="F90" i="13"/>
  <c r="F90" i="9"/>
  <c r="J90" i="20"/>
  <c r="L90" i="26"/>
  <c r="D90" i="13"/>
  <c r="F90" i="10"/>
  <c r="D90" i="12"/>
  <c r="D90" i="3"/>
  <c r="J90" i="15"/>
  <c r="H90" i="3"/>
  <c r="D90" i="33"/>
  <c r="J90" i="31"/>
  <c r="H90" i="33"/>
  <c r="D90" i="40"/>
  <c r="L90" i="28"/>
  <c r="L90" i="43"/>
  <c r="F90" i="42"/>
  <c r="D90" i="29"/>
  <c r="H90" i="14"/>
  <c r="L90" i="9"/>
  <c r="F90" i="20"/>
  <c r="H90" i="13"/>
  <c r="L90" i="8"/>
  <c r="D90" i="6"/>
  <c r="H90" i="4"/>
  <c r="J90" i="5"/>
  <c r="J90" i="23"/>
  <c r="F90" i="3"/>
  <c r="H90" i="25"/>
  <c r="F90" i="43"/>
  <c r="F90" i="40"/>
  <c r="F90" i="35"/>
  <c r="D90" i="28"/>
  <c r="J90" i="28"/>
  <c r="L90" i="42"/>
  <c r="L90" i="35"/>
  <c r="L90" i="38"/>
  <c r="J90" i="35"/>
  <c r="H90" i="32"/>
  <c r="J90" i="37"/>
  <c r="H90" i="17"/>
  <c r="F90" i="27"/>
  <c r="F90" i="19"/>
  <c r="L90" i="29"/>
  <c r="J90" i="14"/>
  <c r="J90" i="10"/>
  <c r="L90" i="15"/>
  <c r="H90" i="22"/>
  <c r="D90" i="22"/>
  <c r="L90" i="14"/>
  <c r="D90" i="8"/>
  <c r="D90" i="7"/>
  <c r="H90" i="5"/>
  <c r="L90" i="5"/>
  <c r="F90" i="16"/>
  <c r="L90" i="16"/>
  <c r="J90" i="6"/>
  <c r="J90" i="13"/>
  <c r="J90" i="11"/>
  <c r="H90" i="40"/>
  <c r="F90" i="36"/>
  <c r="F90" i="31"/>
  <c r="H90" i="44"/>
  <c r="L90" i="30"/>
  <c r="D90" i="37"/>
  <c r="J90" i="32"/>
  <c r="J90" i="43"/>
  <c r="J90" i="42"/>
  <c r="D90" i="41"/>
  <c r="H90" i="23"/>
  <c r="L90" i="21"/>
  <c r="J90" i="24"/>
  <c r="J90" i="18"/>
  <c r="J90" i="26"/>
  <c r="D90" i="15"/>
  <c r="H90" i="10"/>
  <c r="F90" i="30"/>
  <c r="L90" i="22"/>
  <c r="D90" i="14"/>
  <c r="H90" i="9"/>
  <c r="F90" i="8"/>
  <c r="L90" i="7"/>
  <c r="D90" i="5"/>
  <c r="F90" i="6"/>
  <c r="J90" i="4"/>
</calcChain>
</file>

<file path=xl/sharedStrings.xml><?xml version="1.0" encoding="utf-8"?>
<sst xmlns="http://schemas.openxmlformats.org/spreadsheetml/2006/main" count="7152" uniqueCount="1038">
  <si>
    <t>CÓDIGO</t>
  </si>
  <si>
    <t>GOP-FP-01e</t>
  </si>
  <si>
    <t>VERSIÓN</t>
  </si>
  <si>
    <t>FECHA</t>
  </si>
  <si>
    <t>PÁGINA</t>
  </si>
  <si>
    <t>TIPO DE EVENTO:</t>
  </si>
  <si>
    <t>REGISTRO N.</t>
  </si>
  <si>
    <t>Fecha</t>
  </si>
  <si>
    <t>Hora del  evento</t>
  </si>
  <si>
    <t>Turno</t>
  </si>
  <si>
    <t>CCO</t>
  </si>
  <si>
    <t>Tipo</t>
  </si>
  <si>
    <t>Causa</t>
  </si>
  <si>
    <t>Croquis</t>
  </si>
  <si>
    <t xml:space="preserve"> A cargo de</t>
  </si>
  <si>
    <t xml:space="preserve">Ruta </t>
  </si>
  <si>
    <t>Unid. Funcional</t>
  </si>
  <si>
    <t>Abscisa</t>
  </si>
  <si>
    <t>Margen</t>
  </si>
  <si>
    <t>La información consignada en el presente documento ha sido recolectada y será tratada únicamente con el fin de mantener registro y estadísticas de los eventos y servicios prestados a lo largo de la vía; estos datos no serán tratados para fines publicitarios o de marketing ni son intercambiados con otras empresas para realizar este tipo de actividades. CONCESIÓN LA PINTADA  S.A.S, informa que recolecta esta información cumpliendo con el deber contractual que le asiste como concesionaria de la vía.</t>
  </si>
  <si>
    <t>QUIEN REPORTA EL EVENTO</t>
  </si>
  <si>
    <t>CONDICIONES METEOROLÓGICAS</t>
  </si>
  <si>
    <t>GEOMETRÍA</t>
  </si>
  <si>
    <t>EVALUACIÓN TIEMPOS DE ATENCIÓN</t>
  </si>
  <si>
    <t>Unidad</t>
  </si>
  <si>
    <t>Tiempos</t>
  </si>
  <si>
    <t>DETALLES DE VEHÍCULOS IMPLICADOS</t>
  </si>
  <si>
    <t>Datos referentes del Vehículo</t>
  </si>
  <si>
    <t>Datos del conductor</t>
  </si>
  <si>
    <t>Datos de traslado</t>
  </si>
  <si>
    <t>DAÑOS A LA VÍA</t>
  </si>
  <si>
    <t>DESCRIPCIÓN DEL EVENTO</t>
  </si>
  <si>
    <t>PERSONAS LESIONADAS</t>
  </si>
  <si>
    <t>LEVE</t>
  </si>
  <si>
    <t>TOTAL DE PERSONAS LESIONADAS POR GRAVEDAD, EDAD Y GÉNERO</t>
  </si>
  <si>
    <t>GRAVEDAD</t>
  </si>
  <si>
    <t>MODERADO</t>
  </si>
  <si>
    <t>GRAVE</t>
  </si>
  <si>
    <t>GÉNERO</t>
  </si>
  <si>
    <t>0-17 AÑOS</t>
  </si>
  <si>
    <t>18-30 AÑOS</t>
  </si>
  <si>
    <t>31-45 AÑOS</t>
  </si>
  <si>
    <t>46-60 AÑOS</t>
  </si>
  <si>
    <t>TOTAL</t>
  </si>
  <si>
    <t>SEÑALIZACIÓN EN EL SITIO DEL EVENTO</t>
  </si>
  <si>
    <t>PERSONA QUE ELABORA Y REVISA  EL INFORME</t>
  </si>
  <si>
    <t>Elaboró:</t>
  </si>
  <si>
    <t>Revisó:</t>
  </si>
  <si>
    <t>INFORME DE EVENTO</t>
  </si>
  <si>
    <t>+</t>
  </si>
  <si>
    <t>MAYOR 61 AÑOS</t>
  </si>
  <si>
    <t>VÍCTIMA FATAL</t>
  </si>
  <si>
    <t>Frank Gómez</t>
  </si>
  <si>
    <t>MASCULINO</t>
  </si>
  <si>
    <t>FEMENINO</t>
  </si>
  <si>
    <t>DESCONOCIDO</t>
  </si>
  <si>
    <t>Accidente</t>
  </si>
  <si>
    <t>2022-07-26</t>
  </si>
  <si>
    <t>16:48</t>
  </si>
  <si>
    <t>2PM A 10PM</t>
  </si>
  <si>
    <t>JAQUELINE CASTANEDA</t>
  </si>
  <si>
    <t>CAIDA DE MOTO</t>
  </si>
  <si>
    <t>000.N/A</t>
  </si>
  <si>
    <t>No</t>
  </si>
  <si>
    <t>N/A</t>
  </si>
  <si>
    <t/>
  </si>
  <si>
    <t>RN2509-PRIMAVERA</t>
  </si>
  <si>
    <t>UF5</t>
  </si>
  <si>
    <t>DERECHA</t>
  </si>
  <si>
    <t>USUARIO</t>
  </si>
  <si>
    <t>LLUVIA</t>
  </si>
  <si>
    <t>NORMAL</t>
  </si>
  <si>
    <t>Servicios asociados (2)</t>
  </si>
  <si>
    <t>Unidad/Servicio</t>
  </si>
  <si>
    <t>Fecha aviso</t>
  </si>
  <si>
    <t>Hora aviso</t>
  </si>
  <si>
    <t>Fecha llegada</t>
  </si>
  <si>
    <t>Hora llegada</t>
  </si>
  <si>
    <t>Tiempo llegada</t>
  </si>
  <si>
    <t>Hora inicio traslado</t>
  </si>
  <si>
    <t>Hora fin traslado</t>
  </si>
  <si>
    <t>Tiempo Traslado</t>
  </si>
  <si>
    <t>Fecha fin servicio</t>
  </si>
  <si>
    <t>Hora fin servicio</t>
  </si>
  <si>
    <t>Hora Falsa Alarma</t>
  </si>
  <si>
    <t>AMBULANCIA PRIMAVERA</t>
  </si>
  <si>
    <t>16:49</t>
  </si>
  <si>
    <t>16:54</t>
  </si>
  <si>
    <t>5</t>
  </si>
  <si>
    <t>17:18</t>
  </si>
  <si>
    <t>17:38</t>
  </si>
  <si>
    <t>20</t>
  </si>
  <si>
    <t>17:54</t>
  </si>
  <si>
    <t>null</t>
  </si>
  <si>
    <t>GRÚA PLANCHÓN PRIMAVERA</t>
  </si>
  <si>
    <t>16:50</t>
  </si>
  <si>
    <t>17:17</t>
  </si>
  <si>
    <t>27</t>
  </si>
  <si>
    <t>17:26</t>
  </si>
  <si>
    <t>Vehículos involucrados (1)</t>
  </si>
  <si>
    <t>Tipo vehículo</t>
  </si>
  <si>
    <t>Marca</t>
  </si>
  <si>
    <t>Placa</t>
  </si>
  <si>
    <t>Categoría</t>
  </si>
  <si>
    <t>Color</t>
  </si>
  <si>
    <t>Afectación</t>
  </si>
  <si>
    <t>Nombre</t>
  </si>
  <si>
    <t>Cédula</t>
  </si>
  <si>
    <t>Dirección</t>
  </si>
  <si>
    <t>Telefono/Celular</t>
  </si>
  <si>
    <t>Trasladado a</t>
  </si>
  <si>
    <t>Trasladado por</t>
  </si>
  <si>
    <t>MOTO</t>
  </si>
  <si>
    <t>AKT</t>
  </si>
  <si>
    <t>HGD67B</t>
  </si>
  <si>
    <t>ROJO</t>
  </si>
  <si>
    <t>DAÑOS MENORES</t>
  </si>
  <si>
    <t xml:space="preserve">EDUARD ANDRES DIAZ SANCHEZ </t>
  </si>
  <si>
    <t>RISARALDA</t>
  </si>
  <si>
    <t>3217155111</t>
  </si>
  <si>
    <t xml:space="preserve"> EVENTO REPORTADO POR EL USUARIO: ACCIDENTE DE MOTOCICLISTA QUE SUFRE CAIDA AL PARECER SEGUN INFORMACION DEL CONDUCTOR PORQUE PIERDE EL CONTROL DE LA MOTOCICLETA POR SUPERFICIE MOJADA. VEHICULO: MOTOCICLETA MARCA AKT DE PLACA HGD67B MODELO 2008, AL LUGAR SE ASISTE CON INSPECCION VIAL WCP825 PRESTANDO SERVICIO DE SENALIZACION, ACOMPANAMIENTO Y AMBULANCIA SISMEDICA DR.  ALDAIR ALFREDO ALVARADO QUINTERO, A LA LLEGADA DEL EQUIPO MEDICO SE ATIENDE AL SR. EDUARD ANDRES DIAZ SANCHEZ IDENTIFICADO CON C.C 1092910865 DE 34 ANOS DE EDAD  QUIEN IBA EN CALIDAD DE CONDUCTOR DE MOTOCICLETA, EN EXAMEN FISICO EL PACIENTE AL COSTADO DE LA VIA SIN CASCO SE LE AYUDA PARA SUBIR A LA AMBULANCIA SE VALORA PACIENTE ENCONTRANDO NORMOCEFALO CUELLO MOVIL TORAX SIMETRICO EXPANSIBLE RUIDOS CARDIACOS RITMICOS SIN SOPLOS MURMULLO VESICULAR EN AMBOS CAMPOS PULMONARES ABDOMEN NO DOLOROSO A LA PALPACION EXTREMIDADES ESCORIACION SUPERFICIAL EN LA RODILLA IZQUIERDA TOBILLO IZQUIERDO CON ESCORIACION EN CARA LATERAL EXTERNA EDEMA DEFORMIDAD OSEA QUE IMPRESIONA UNA LUXACION DEL PIE NEUROLOGICO SIN DEFICIT APARENTE SE ORDENA LAVADO DE HERIDA INMOVILIZAR EL MIEMBRO INFERIOR IZQUIERDO ADMINISTRAR DICLOFENACO AMP DE 75 MG IV EN 500 CC DE SSN 0,9%, SE REALIZA TRASLADO A HOSPITAL SANTA MARIA DE SANTA BARBARA.  SE ATENDIO EVENTO CUMPLIENDO CON EL INDICADOR DE SERVICIO. 
</t>
  </si>
  <si>
    <t>Personas involucradas (1)</t>
  </si>
  <si>
    <t>Sexo</t>
  </si>
  <si>
    <t>Edad</t>
  </si>
  <si>
    <t>Tipo de usuario</t>
  </si>
  <si>
    <t>Tipo identificación</t>
  </si>
  <si>
    <t>Número de identificación</t>
  </si>
  <si>
    <t>Teléfono</t>
  </si>
  <si>
    <t xml:space="preserve"> Placa Vehículo</t>
  </si>
  <si>
    <t>Estado</t>
  </si>
  <si>
    <t>Se realiza tratamiento de</t>
  </si>
  <si>
    <t>Traslado Hosp.</t>
  </si>
  <si>
    <t>EDUARD ANDRES DIAZ SANCHEZ</t>
  </si>
  <si>
    <t>CONDUCTOR MOTO</t>
  </si>
  <si>
    <t>CÉDULA DE CIUDADANÍA</t>
  </si>
  <si>
    <t>1092910865</t>
  </si>
  <si>
    <t xml:space="preserve"> HCP 209957 
</t>
  </si>
  <si>
    <t>H. SANTA BARBARA</t>
  </si>
  <si>
    <t>AMB PRIMAVERA</t>
  </si>
  <si>
    <t xml:space="preserve"> PR: 42+850 IZQUIERDA SR-30 VELOCIDAD MAXIMA 20 
PR: 42+670 IZQUIERDA SR-30 VELOCIDAD MAXIMA 40 
PR: 42+365 DERECHA SR-30 VELOCIDAD MAXIMA 30 
PR: 42+306 IZQUIERDA SR-30 VELOCIDAD MAXIMA 30 
PR: 42+80 IZQUIERDA SR-30 VELOCIDAD MAXIMA 30 
PR: 42+53 DERECHA SR-30 VELOCIDAD MAXIMA 40 
PR: 41+995 IZQUIERDA SR-30 VELOCIDAD MAXIMA 40 
PR: 41+995 IZQUIERDA SR-30 VELOCIDAD MAXIMA 40 
PR: 41+995 DERECHA SR-30 VELOCIDAD MAXIMA 20 
PR: 41+810 IZQUIERDA SR-30 VELOCIDAD MAXIMA 30 
PR: 41+810 IZQUIERDA SR-30 VELOCIDAD MAXIMA 30 
PR: 41+510 DERECHA SR-30 VELOCIDAD MAXIMA 30 
PR: 41+408 IZQUIERDA SR-30 VELOCIDAD MAXIMA 30 
PR: 41+75 DERECHA SR-30 VELOCIDAD MAXIMA 30 
PR: 41+40 IZQUIERDA SR-30 VELOCIDAD MAXIMA 40 
PR: 40+900 IZQUIERDA SR-30 VELOCIDAD MAXIMA 40 
PR: 40+900 IZQUIERDA SR-30 VELOCIDAD MAXIMA 40 
PR: 40+900 DERECHA SR-30 VELOCIDAD MAXIMA 40 
</t>
  </si>
  <si>
    <t>ELKIN MENA</t>
  </si>
  <si>
    <t>2022-07-28</t>
  </si>
  <si>
    <t>09:58</t>
  </si>
  <si>
    <t>6AM A 2PM</t>
  </si>
  <si>
    <t>DIDIER CARDONA</t>
  </si>
  <si>
    <t>VIENTO</t>
  </si>
  <si>
    <t>Servicios asociados (3)</t>
  </si>
  <si>
    <t>CARRO TALLER PEÑALISA</t>
  </si>
  <si>
    <t>10:03</t>
  </si>
  <si>
    <t>12:16</t>
  </si>
  <si>
    <t>AMBULANCIA PEÑALISA</t>
  </si>
  <si>
    <t>09:59</t>
  </si>
  <si>
    <t>10:07</t>
  </si>
  <si>
    <t>8</t>
  </si>
  <si>
    <t>10:34</t>
  </si>
  <si>
    <t>10:47</t>
  </si>
  <si>
    <t>13</t>
  </si>
  <si>
    <t>11:04</t>
  </si>
  <si>
    <t>GRÚA PLANCHON PEÑALISA</t>
  </si>
  <si>
    <t>11:19</t>
  </si>
  <si>
    <t>12:09</t>
  </si>
  <si>
    <t>50</t>
  </si>
  <si>
    <t>12:30</t>
  </si>
  <si>
    <t>14</t>
  </si>
  <si>
    <t>11:45</t>
  </si>
  <si>
    <t>BAJAJ</t>
  </si>
  <si>
    <t>HBK74G</t>
  </si>
  <si>
    <t>NEGRO</t>
  </si>
  <si>
    <t>ABOLLADURAS</t>
  </si>
  <si>
    <t>JULIAN ANDRES VALENZUELA PEREZ</t>
  </si>
  <si>
    <t>CARRERA 56 N 4 55 CAMPO AMOR, MEDELLÍN ANTIOQUIA.</t>
  </si>
  <si>
    <t>3102250896</t>
  </si>
  <si>
    <t>LA PINTADA ANTIOQUIA</t>
  </si>
  <si>
    <t xml:space="preserve"> EVENTO REPORTADO POR EL USUARIO: ACCIDENTE DE MOTOCICLISTA QUE SUFRE CAIDA AL PARECER SEGUN HIPOTESIS DEL CONDUCTOR DE LA MOTOCICLETA EN EL INFORME DE ATENCION MEDICA, PERDIO CONTROL EN LA CURVA Y NO ALCANZO A FRENAR. MOTOCICLETA MARCA BAJAJ DE PLACA HBK74G MODELO 2023, AL LUGAR SE ASISTE CON INSPECCION VIAL PRESTANDO SERVICIO DE SENALIZACION Y ACOMPANAMIENTO, GRUA PLATAFORMA WCP824 PARA REALIZAR TRASLADO DE MOTOCICLETA HACIA LA PINTADA. Y AMBULANCIA SISMEDICA DR.  JOSE HENAO HERNANDEZ , A LA LLEGADA DEL EQUIPO MEDICO SE ATIENDE AL SR. JUAN ANDRES VALENZUELA PEREZ IDENTIFICADO CON C.C 1007333171 DE 20 ANOS DE EDAD  QUIEN IBA EN CALIDAD DE CONDUCTOR DE MOTOCICLETA, EN EXAMEN FISICO; EL PACIENTE CONSCIENTE, UBICADA EN SUS 3 ESFERAS,  SIN CASCO, SE ENCUENTRA EN CUBITO LATERAL DERECHO,  AL LADO DE LA VIA, SE ENCUENTRA EN EL EXAMEN FISICO DEFORMIDAD EN CADERA IZQUIERDA, ACORTAMIENTO EN MIEMBRO INFERIOR IPSILATERAL, LIMITACION PARA LOS ARCOS DE MOVIMIENTO EN  MIEMBRO INFERIOR IPSILATERAL, RESTO DE EXAMEN FISICO SIN ALTERACIONES, POR LA NATURALEZA DE LA LESION  SE DECIDE,  ADMINISTRACION DE SOLUCION SALINA VENOSA, ANALGESIA, SE REALIZA TRASLADO A HOSPITAL ANTONIO ROLDAN BETANCUR DE LA PINTADA.  SE ATENDIO EVENTO CUMPLIENDO CON EL INDICADOR DE SERVICIO. 
</t>
  </si>
  <si>
    <t>1007333171</t>
  </si>
  <si>
    <t xml:space="preserve"> HCP 209376 
</t>
  </si>
  <si>
    <t>H. LA PINTADA</t>
  </si>
  <si>
    <t>AMB. PINTADA</t>
  </si>
  <si>
    <t xml:space="preserve"> PR: 7+616 IZQUIERDA SR-30 VELOCIDAD MAXIMA 30 
PR: 7+80 DERECHA SR-30 VELOCIDAD MAXIMA 30 
PR: 6+660 IZQUIERDA SR-30 VELOCIDAD MAXIMA 30 
PR: 6+480 DERECHA SR-30 VELOCIDAD MAXIMA 30 
PR: 6+345 DERECHA SR-30 VELOCIDAD MAXIMA 40 
PR: 6+260 DERECHA SR-30 VELOCIDAD MAXIMA 30 
PR: 5+828 DERECHA SR-30 VELOCIDAD MAXIMA 30 
</t>
  </si>
  <si>
    <t>JORGE ARMANDO SUAZA LONDOÑO</t>
  </si>
  <si>
    <t>2022-07-29</t>
  </si>
  <si>
    <t>02:58</t>
  </si>
  <si>
    <t>10PM A 6AM</t>
  </si>
  <si>
    <t>LIZET VERONICA MORALES LOPEZ</t>
  </si>
  <si>
    <t>VOLCAMIENTO</t>
  </si>
  <si>
    <t>RN25B01_T2_IZDA</t>
  </si>
  <si>
    <t>UF1</t>
  </si>
  <si>
    <t>IZQUIERDA</t>
  </si>
  <si>
    <t>SECO</t>
  </si>
  <si>
    <t>Servicios asociados (1)</t>
  </si>
  <si>
    <t>03:00</t>
  </si>
  <si>
    <t>03:08</t>
  </si>
  <si>
    <t>03:59</t>
  </si>
  <si>
    <t>04:20</t>
  </si>
  <si>
    <t>21</t>
  </si>
  <si>
    <t>04:24</t>
  </si>
  <si>
    <t>MOTOCARRO</t>
  </si>
  <si>
    <t>PIAGGIO</t>
  </si>
  <si>
    <t>S71AEJ</t>
  </si>
  <si>
    <t>BLANCO</t>
  </si>
  <si>
    <t xml:space="preserve">DAÑOS POR VOLCAMIENTO </t>
  </si>
  <si>
    <t>JULIAN DAVID BEDOYA RAMIREZ</t>
  </si>
  <si>
    <t>LA PINTADA - ANTIOQUIA</t>
  </si>
  <si>
    <t>3246419377</t>
  </si>
  <si>
    <t>LA PINTADA - ANTIOQUIA.</t>
  </si>
  <si>
    <t xml:space="preserve"> EVENTO REPORTADO POR EL USUARIO: ACCIDENTE DE MOTOCARRO  QUE SUFRE VOLCAMIENTO,  AL PARECER SEGUN HIPOTESIS DEL CONDUCTOR DEL CARROMOTO, ESTE VA PASANDO Y SE ENCUENTRA CON  UNA ROCA QUE IBA CAYENDO  Y LO GOLPEO.  VEHICULO : CARROMOTO   MARCA PIAGGIO DE PLACA S71AEJ MODELO 2022 , AL LUGAR SE ASISTE CON   GRUA PLATAFORMA WCP824 PARA REALIZAR TRASLADO HASTA LA PINTADA , NO SE PRESENTARON LESIONADOS.  SE ATENDIO EVENTO CUMPLIENDO CON EL INDICADOR DE SERVICIO. 
</t>
  </si>
  <si>
    <t>Personas involucradas (0)</t>
  </si>
  <si>
    <t xml:space="preserve"> null 
</t>
  </si>
  <si>
    <t>ALVARO ESCOBAR</t>
  </si>
  <si>
    <t>09:41</t>
  </si>
  <si>
    <t>PERSONAL INTERNO</t>
  </si>
  <si>
    <t>MOTOCICLETA PRIMAVERA</t>
  </si>
  <si>
    <t>09:42</t>
  </si>
  <si>
    <t>09:44</t>
  </si>
  <si>
    <t>2</t>
  </si>
  <si>
    <t>10:46</t>
  </si>
  <si>
    <t>09:49</t>
  </si>
  <si>
    <t>09:54</t>
  </si>
  <si>
    <t>YAMAHA</t>
  </si>
  <si>
    <t>MZB83F</t>
  </si>
  <si>
    <t>AZUL</t>
  </si>
  <si>
    <t>NINGUNA</t>
  </si>
  <si>
    <t>LUIS ALBEIRO ZAPATA MARTINEZ</t>
  </si>
  <si>
    <t>CALLE 57 N 69 27 BELLO ANTIOQUIA</t>
  </si>
  <si>
    <t>3214629808</t>
  </si>
  <si>
    <t xml:space="preserve"> EVENTO REPORTADO POR PERSONAL DE LA CONCESION: ACCIDENTE DE MOTOCICLISTA QUE SUFRE CAIDA AL PARECER SEGUN HIPOTESIS DEL CONDUCTOR DE LA MOTOCICLETA EN EL INFORME DE ATENCION MEDICA, PERDIO CONTROL EN LA CURVA DEBIDO A QUE EL PAVIMENTO ESTABA HUMEDO. MOTOCICLETA MARCA YAMAHA DE PLACA XTZ250, AL LUGAR SE ASISTE CON INSPECCION VIAL TQK40F PRESTANDO SERVICIO DE SENALIZACION Y ACOMPANAMIENTO Y AMBULANCIA SISMEDICA DR.  JOSE HENAO HERNANDEZ , A LA LLEGADA DEL EQUIPO MEDICO SE ATIENDE AL SR. LUIS ALBEIRO ZAPATA MARTINEZ IDENTIFICADO CON C.C 8364164 DE 38 ANOS DE EDAD  QUIEN IBA EN CALIDAD DE CONDUCTOR DE MOTOCICLETA, EN EXAMEN FISICO EL PACIENTE SE ENCUENTRA CONSCIENTE, UBICADA EN SUS 3 ESFERAS,  SIN CASCO, SE ENCUENTRA EN SEDESTACION,  AL LADO DE LA VIA, SE ENCUENTRA EN EL EXAMEN FISICO DOLOR A LA PALPACION EN TORAX ANTERIOR, NO DEFORMIDAD, EN DORSO DE MANO DERECHA ESCORIACIONES EN #3 REDONDAS, RESTO DE EXAMEN FISICO SIN ALTERACIONES, POR LA NATURALEZA DE LAS LESIONES  SE DECIDE,  ADMINISTRACION DE ANALGESIA VIA ORAL, SE REALIZA CURACION DE HERIDAS. SE EXPLICA A PACIENTE PROCEDIMIENTOS INSTAURADOS, REFIERE ESTAR CONFORME CON LA ATENCION. SE REALIZA VALORACION Y SE DA DE ALTA EN EL SITIO.  SE ATENDIO EVENTO CUMPLIENDO CON EL INDICADOR DE SERVICIO. 
</t>
  </si>
  <si>
    <t>8364164</t>
  </si>
  <si>
    <t xml:space="preserve"> HCP 209377 
</t>
  </si>
  <si>
    <t>NO REQUIERE TRASLADO</t>
  </si>
  <si>
    <t>CARLOS MARIO FRANCO</t>
  </si>
  <si>
    <t>2022-07-31</t>
  </si>
  <si>
    <t>18:33</t>
  </si>
  <si>
    <t>RN25BAN01_T3_DCHA</t>
  </si>
  <si>
    <t>UF4</t>
  </si>
  <si>
    <t xml:space="preserve">USUARIO </t>
  </si>
  <si>
    <t>AMBULANCIA TÚNEL</t>
  </si>
  <si>
    <t>18:34</t>
  </si>
  <si>
    <t>18:42</t>
  </si>
  <si>
    <t>19:33</t>
  </si>
  <si>
    <t>18:52</t>
  </si>
  <si>
    <t>39854</t>
  </si>
  <si>
    <t>19:39:00</t>
  </si>
  <si>
    <t>ALQ73G</t>
  </si>
  <si>
    <t xml:space="preserve">LLANTA TRASERA </t>
  </si>
  <si>
    <t xml:space="preserve">DAMARIS GARCES VELEZ </t>
  </si>
  <si>
    <t>SAN ANTONIO DE PRADO, MEDELLIN - ANTIOQUIA</t>
  </si>
  <si>
    <t>3008260048</t>
  </si>
  <si>
    <t xml:space="preserve"> EVENTO REPORTADO POR EL USUARIO: ACCIDENTE DE MOTOCICLISTA QUE SUFRE CAIDA,  AL PARECER SEGUN HIPOTESIS DEL CONDUCTOR DE LA MOTOCICLETA, SE LE  ESTALLO LA LLANTA TRASERA Y PERDIERON EL CONTROL DE LA MISMA.   VEHICULO: MOTOCICLETA  MARCA BAJAJ DE PLACA ALQ73G MODELO 2022 , AL LUGAR SE ASISTE CON   AMBULANCIA SISMEDICA DR.  GEOVANNY MEJIA JARAMILLO , A LA LLEGADA DEL EQUIPO MEDICO SE ATIENDE A LA SRA. DAMARIS GARCES VELEZ IDENTIFICADA CON C.C 1234990739 DE 23 ANOS DE EDAD  QUIEN IBA EN CALIDAD DE PASAJERO DE VEHICULO, EN EXAMEN FISICO : SE ATIENDE LLAMADO DEL CCO, SE ABORDA ESCENA CON USO DE EPP, ENCONTRANDO ACCIDENTE DE TRANSITO, POR AUTO CAIDA DE  MOTOCICLETA SOBRE LA VIA. PACIENTE QUIEN SE ENCUENTRA EN BIPEDESTACION SOBRE CALZADA DERECHA, ALERTA, ORIENTADA EN TIEMPO ESPACIO Y PERSONA, SE  VERIFICA ESTADO NEUROLOGICO, NORMOCEFALO SIN HERIDAS, SIN HUNDIMIENTO DE TABLA OSEA, NI HEMATOMAS, PINR A LA LUZ, OTOSCOPIA BILATERAL NORMA SIN HEMO TIMPANO, CUELLO MOVIL SIN LIMITACION NI DOLOR, SIN ENFISEMA SUBCUTANEO, TORAX SIMETRICO, NORMO EXPANSIBLE, NO RETRACCIONES, SIN LESIONES, PULMONES BIEN VENTILADOS, SIN CREPITOS, RONCUS NI SIBILANCIAS, RUIDOS CARDIACOS RITMICOS, SIN SOPLOS, ABDOMEN PERISTALSIS PRESENTE, NO PRESENTA DOLOR, NO DEFENSA, NO SIGNOS DE  IRRITACION PERITONEAL, PELVIS ESTABLE, PULSOS FEMORALES SIMETRICOS DE IGUAL AMPLITUD, GENITALES NO EVALUADOS, EXTREMIDADES: EUTROFICAS, SIMETRICAS, MOVILES, FUERZA CONSERVADA, NO DEFORMIDAD ANATOMICA NI LESIONES OSEAS, PULSOS DISTALES CONSERVADOS, LLENADO CAPILAR DISTAL MENOR DE 2 SEGUNDOS, NO NEURO DEFICIT APARENTE NI SIGNOS DE FOCALIZACION, GLASGOW 15/15.  ANALISIS Y PLAN: PACIENTE EN CALIDAD DE PASAJERO DE MOTOCICLETA  QUIEN SUFRIO  ACCIDENTE DE TRANSITO, SIN AP. DE IMPORTANCIA, EN EL MOMENTO HEMODINAMICAMENTE ESTABLE, NO SDR, CONSTANTES VITALES EN METAS, SE ADMINISTRA DICLOFENACO 75 MG INTRAMUSCULAR PREVIA ASEPSIA Y ANTISEPSIA CON ALCOHOL EN CSE GLUTEO DERECHO, POSTERIORMENTE SE REALIZA LAVADO Y CURACION DE ESCORIACION CON SSN 0.9% 500 CC +  PREPODINE ESPUMA, SE DEJA CUBIERTO CON GASA ESTERIL FURACINADA,  EN EL MOMENTO PACIENTE NO REQUIERE TRASLADO A OTRA INSTITUCION, SE DEFINE ALTA EN SITIO DE ACCIDENTE,  EN EL  ACCIDENTE TAMBIEN RESULTA LESIONADO EL SR. SANTIAGO ROBLEDO TOBON  IDENTIFICADO CON C.C 1039024428 DE 25 ANOS DE EDAD QUIEN IBA EN CALIDAD DE CONDUCTOR DE MOTOCICLETA, EN EXAMEN FISICO EL PACIENTE EXAMEN FISICO: SE ATIENDE LLAMADO DEL CCO, SE ABORDA ESCENA CON USO DE EPP, ENCONTRANDO ACCIDENTE DE TRANSITO, POR AUTO CAIDA DE  MOTOCICLETA SOBRE LA VIA. PACIENTE QUIEN SE ENCUENTRA EN BIPEDESTACION SOBRE CALZADA DERECHA, ALERTA, ORIENTADO EN TIEMPO ESPACIO Y PERSONA, SE  VERIFICA ESTADO NEUROLOGICO, NORMOCEFALO SIN HERIDAS, SIN HUNDIMIENTO DE TABLA OSEA, NI HEMATOMAS, PINTAR A LA LUZ, OTOSCOPIA BILATERAL NORMA SIN HEMO TIMPANO, CUELLO MOVIL SIN LIMITACION NI DOLOR, SIN ENFISEMA SUBCUTANEO, TORAX SIMETRICO, NORMO EXPANSIBLE, NO RETRACCIONES, SIN LESIONES, PULMONES BIEN VENTILADOS, SIN CREPITOS, RONCUS NI SIBILANCIAS, RUIDOS CARDIACOS RITMICOS, SIN SOPLOS, ABDOMEN PERISTALSIS PRESENTE, NO PRESENTA DOLOR, NO DEFENSA, NO SIGNOS DE  IRRITACION PERITONEAL, PELVIS ESTABLE, PULSOS FEMORALES SIMETRICOS DE IGUAL AMPLITUD, GENITALES NO EVALUADOS, EXTREMIDADES: EUTROFICAS, SIMETRICAS, MOVILES, FUERZA LIMITADA POR DOLOR, NO DEFORMIDAD ANATOMICA NI LESIONES OSEAS, PULSOS DISTALES CONSERVADOS, LLENADO CAPILAR DISTAL MENOR DE 2 SEGUNDOS, NO NEURO DEFICIT APARENTE NI SIGNOS DE FOCALIZACION, GLASGOW 15/15.  ANALISIS Y PLAN: PACIENTE EN CALIDAD DE CONDUCTOR DE MOTOCICLETA  QUIEN SUFRIO  ACCIDENTE DE TRANSITO, SIN AP. DE IMPORTANCIA, EN EL MOMENTO HEMODINAMICAMENTE ESTABLE, NO SDR, CONSTANTES VITALES EN METAS, SE ADMINISTRA DICLOFENACO 75 MG INTRAMUSCULAR PREVIA ASEPSIA Y ANTISEPSIA CON ALCOHOL EN CSE GLUTEO DERECHO, POSTERIORMENTE SE REALIZA LAVADO Y CURACION DE ESCORIACIONES EN AMBAS MANOS Y EN RODILLA CON SSN 0.9% 500 CC +  PREPODINE ESPUMA, SE DEJA CUBIERTO CON GASA ESTERIL FURACINADA Y VENDAJES DE TELA 4X5 EN EL MOMENTO PACIENTE NO REQUIERE TRASLADO A OTRA INSTITUCION, SE DEFINE ALTA EN SITIO DE ACCIDENTE.  SE ATENDIO EVENTO CUMPLIENDO CON EL INDICADOR DE SERVICIO. 
</t>
  </si>
  <si>
    <t>Personas involucradas (2)</t>
  </si>
  <si>
    <t>DAMARIS GARCES VÉLEZ</t>
  </si>
  <si>
    <t>PASAJERO</t>
  </si>
  <si>
    <t>1234990739</t>
  </si>
  <si>
    <t xml:space="preserve"> HCP 202843 
</t>
  </si>
  <si>
    <t>SANTIAGO ROBLEDO TOBÓN</t>
  </si>
  <si>
    <t>1039024428</t>
  </si>
  <si>
    <t xml:space="preserve"> HCP 202845 
</t>
  </si>
  <si>
    <t>AMBULANCIA</t>
  </si>
  <si>
    <t>2022-08-01</t>
  </si>
  <si>
    <t>19:07</t>
  </si>
  <si>
    <t>ATROPELLO</t>
  </si>
  <si>
    <t>Sí</t>
  </si>
  <si>
    <t xml:space="preserve">S. I RODRIGUEZ </t>
  </si>
  <si>
    <t>Servicios asociados (4)</t>
  </si>
  <si>
    <t>19:08</t>
  </si>
  <si>
    <t>19:13</t>
  </si>
  <si>
    <t>19:49</t>
  </si>
  <si>
    <t>20:02</t>
  </si>
  <si>
    <t>20:47</t>
  </si>
  <si>
    <t>INSPECTOR PRIMAVERA</t>
  </si>
  <si>
    <t>19:10</t>
  </si>
  <si>
    <t>19:57</t>
  </si>
  <si>
    <t>19:12</t>
  </si>
  <si>
    <t>19:32</t>
  </si>
  <si>
    <t>19:56</t>
  </si>
  <si>
    <t>20:17</t>
  </si>
  <si>
    <t>20:24</t>
  </si>
  <si>
    <t>DITRA / POLCA</t>
  </si>
  <si>
    <t>19:22</t>
  </si>
  <si>
    <t>10</t>
  </si>
  <si>
    <t>PKB53D</t>
  </si>
  <si>
    <t>DAÑO EN PARTE LATERAL IZQUIERDA, ESPEJOS, DIRECIONAL, TANQUE</t>
  </si>
  <si>
    <t xml:space="preserve">MAICOL ANDRES GARCIA GARCIA </t>
  </si>
  <si>
    <t>VEREDA ATANASIO SANTABARBARA</t>
  </si>
  <si>
    <t>3107318896</t>
  </si>
  <si>
    <t>LOS PATIOS SANTABARBARA</t>
  </si>
  <si>
    <t xml:space="preserve"> EVENTO REPORTADO POR EL USUARIO: ACCIDENTE DE PEATON QUE SUFRE ATROPELLAMIENTO AL PARECER SEGUN HIPOTESIS DE INFORME DE POLICIA DE CARRETERA PORQUE VEHICULO FALTA 157 (NO TENER LA DEBIDA PRECAUCION AL INGRESAR A UNA CURVA) VEHICULO: MOTOCICLETA  MARCA AKT DE PLACA PKB53D MODELO 2015, AL LUGAR SE ASISTE CON INSPECCION VIAL JPU372 PRESTANDO SERVICIO DE SENALIZACION Y ACOMPANAMIENTO, GRUA PLATAFORMA WCP825 PARA REALIZAR TRASLADO DE LA MOTOCICLETA HASTA LOS PATIOS,  POLCA VERSALLES PARA ELABORACION DE CROQUIS  Y AMBULANCIA SISMEDICA DR.  ALDAIR ALFREDO ALVARADO QUINTERO, A LA LLEGADA DEL EQUIPO MEDICO SE ATIENDE A LA SRA. YUDY VANESA SOTO GRAJALES IDENTIFICADA CON C.C 1042066024 DE 24 ANOS DE EDAD  QUIEN IBA EN CALIDAD DE PEATON, EN EXAMEN FISICO LA PACIENTE EN DECUBITO LATERAL POR FUERA DE LA VIA SE HACE VALORACION EN SITIO PACIENTE POR DEBAJO DE LA BARANDA DE LA VIA SE EXTRAE Y SE LE SUBE A LA TABAL RIGIDA SE INMOVILIZA EL MIEMBRO SUPERIOR E INFERIOR DERECHO SE LE SUBE A LA AMBULANCIA DONDE SE HACE VALORACION COMPLETA SE ENCUENTRA PACIENTE NORMOCEFALA CUELLO MOVIL TORAX SIMETRICO EXPANSIBLE RUIDOS CARDIACOS RITMICOS SIN SOPLOS MURMULLO VESICULAR EN AMBOS CAMPOS PULMONARES ABDOMEN NO DOLOROSO A LA PALPACION EXTREMIDADES DOLOR EN EL CODO DEL BRAZO DERECHO CON EDEMA Y DOLOR A LA MOVILIZACION NO SE EVIDENCIA DEFORMIDAD OSEA, PRESENTA DOLOR EN MUSLO DE LA PIERNA DERECHA NO SE EVIDENCIA DEFORMIDAD OSEA NEUROLOGICO SIN DEFICIT APARENTE SE ORDENA ADMINISTRAR DICLOFENACO AMP DE 75 MG IV EN 500 CC DE SSN 0,9% , SE REALIZA TRASLADO A HOSPITAL SANTA MARIA DE SANTA BARBARA, EN EL  ACCIDENTE TAMBIEN RESULTA LESIONADO EL SR. MAICOL ANDRES GARCIA GARCIA   IDENTIFICADO CON CC. 1042065295 DE 27 ANOS DE EDAD QUIEN IBA EN CALIDAD DE CONDUCTOR DE MOTOCICLETA, EN EXAMEN FISICO EL PACIENTE EN DECUBITO SUPINO POR FUERA DE LA VIA SE HACE VALORACION IN SITU  SE LE INMOVILIZA EL  MIEMBRO SUPERIOR E INFERIOR IZQUIERDO SE LE SUBE A LA AMBULANCIA DONDE SE HACE VALORACION COMPLETA SE ENCUENTRA PACIENTE NORMOCEFALO CUELLO MOVIL TORAX SIMETRICO EXPANSIBLE RUIDOS CARDIACOS RITMICOS SIN SOPLOS MURMULLO VESICULAR EN AMBOS CAMPOS PULMONARES ABDOMEN NO DOLOROSO A LA PALPACION EXTREMIDADES DOLOR EN EL CODO DEL BRAZO IZQUIERDO CON EDEMA Y DOLOR A LA MOVILIZACION NO SE EVIDENCIA DEFORMIDAD OSEA, PRESENTA DOLOR EN RODILLA IZQUIERDA CO EDEMA NO DEFORMIDAD OSEA DOLOR EN TOBILLO DEL PIE IZQUIERDO  NO SE EVIDENCIA DEFORMIDAD OSEA NEUROLOGICO SIN DEFICIT APARENTE SE ORDENA ADMINISTRAR DICLOFENACO AMP DE 75 MG IV EN 500 CC DE SSN 0,9%, SE REALIZA TRASLADO A HOSPITAL SANTA MARIA DE SANTA BARBARA.  SE ATENDIO EVENTO CUMPLIENDO CON EL INDICADOR DE SERVICIO. 
</t>
  </si>
  <si>
    <t xml:space="preserve">YUDY VANESA SOTO GRAJALES </t>
  </si>
  <si>
    <t>PEATÓN</t>
  </si>
  <si>
    <t>1042066524</t>
  </si>
  <si>
    <t>PKD53D</t>
  </si>
  <si>
    <t xml:space="preserve"> HCP 209959 
</t>
  </si>
  <si>
    <t>1042065295</t>
  </si>
  <si>
    <t xml:space="preserve"> HCP 209960 
</t>
  </si>
  <si>
    <t xml:space="preserve"> PR: 34+945 DERECHA SR-30 VELOCIDAD MAXIMA 40 
PR: 34+926 IZQUIERDA SR-30 VELOCIDAD MAXIMA 40 
PR: 34+765 DERECHA SR-30 VELOCIDAD MAXIMA 30 
PR: 34+535 IZQUIERDA SR-30 VELOCIDAD MAXIMA 30 
PR: 34+368 DERECHA SR-30 VELOCIDAD MAXIMA 50 
PR: 34+330 IZQUIERDA SR-30 VELOCIDAD MAXIMA 40 
PR: 34+330 IZQUIERDA SR-30 VELOCIDAD MAXIMA 40 
PR: 34+300 DERECHA SR-30 VELOCIDAD MAXIMA 40 
PR: 34+260 IZQUIERDA SR-30 VELOCIDAD MAXIMA 40 
PR: 34+140 DERECHA SR-30 VELOCIDAD MAXIMA 40 
PR: 34+120 IZQUIERDA SR-30 VELOCIDAD MAXIMA 30 
PR: 33+950 DERECHA SR-30 VELOCIDAD MAXIMA 50 
PR: 33+950 IZQUIERDA SR-30 VELOCIDAD MAXIMA 40 
PR: 33+815 IZQUIERDA SR-30 VELOCIDAD MAXIMA 40 
PR: 33+815 IZQUIERDA SR-30 VELOCIDAD MAXIMA 40 
PR: 33+580 IZQUIERDA SR-30 VELOCIDAD MAXIMA 20 
PR: 33+520 DERECHA SR-30 VELOCIDAD MAXIMA 20 
PR: 33+445 DERECHA SR-30 VELOCIDAD MAXIMA 30 
PR: 33+180 IZQUIERDA SR-30 VELOCIDAD MAXIMA 30 
</t>
  </si>
  <si>
    <t>SEBASTIAN MURILLO MARTINEZ</t>
  </si>
  <si>
    <t>2022-08-03</t>
  </si>
  <si>
    <t>CHOQUE</t>
  </si>
  <si>
    <t xml:space="preserve">PT. PATIÑO MEJIA JORGE </t>
  </si>
  <si>
    <t>RN25AN01_T1_DCHA</t>
  </si>
  <si>
    <t>UF1-VARIANTE</t>
  </si>
  <si>
    <t>PERSONAL SISMEDICA</t>
  </si>
  <si>
    <t>12:10</t>
  </si>
  <si>
    <t>0</t>
  </si>
  <si>
    <t>12:14</t>
  </si>
  <si>
    <t>4</t>
  </si>
  <si>
    <t>12:49</t>
  </si>
  <si>
    <t>CARRO TALLER PRIMAVERA</t>
  </si>
  <si>
    <t>6</t>
  </si>
  <si>
    <t>13:03</t>
  </si>
  <si>
    <t>12:17</t>
  </si>
  <si>
    <t>7</t>
  </si>
  <si>
    <t>12:55</t>
  </si>
  <si>
    <t>13:02</t>
  </si>
  <si>
    <t>13:07</t>
  </si>
  <si>
    <t>13:19</t>
  </si>
  <si>
    <t>Vehículos involucrados (2)</t>
  </si>
  <si>
    <t>KJY80F</t>
  </si>
  <si>
    <t>I</t>
  </si>
  <si>
    <t>PARTE ANTERIOR, FAROLA FALTANTE, CARENAJE, MANUBRIO CON DIFISION, GUARDABARRO DELANTERO FISURADO, RETROVISORES FISURADOS FALTANTES, TELESCOPIOS, SUSPENSION, TANQUE DEPOSITO DE COMBUSTIBLE HUNDIDO.</t>
  </si>
  <si>
    <t>ULISES VILLADA VILLADA</t>
  </si>
  <si>
    <t>CALLE VIEJA N 7 21 LA PINTADA</t>
  </si>
  <si>
    <t>3218218975</t>
  </si>
  <si>
    <t>BOMBEROS LA PINTADA</t>
  </si>
  <si>
    <t>VOLQUETA</t>
  </si>
  <si>
    <t>INTERNATIONAL</t>
  </si>
  <si>
    <t>OZM025</t>
  </si>
  <si>
    <t>II</t>
  </si>
  <si>
    <t xml:space="preserve">EMMANUEL ALZATE RIVERA </t>
  </si>
  <si>
    <t>CARRERA 20 N 18 08 BARRIO LAS COLONIAS TARSO</t>
  </si>
  <si>
    <t>3153851068</t>
  </si>
  <si>
    <t xml:space="preserve"> EVENTO REPORTADO POR PERSONAL DE LA CONCESION: ACCIDENTE DE MOTOCICLISTA QUE COLISIONA CON VOLQUETA AL PARECER SEGUN HIPOTESIS DE INFORME DE POLICIA DE CARRETERA PORQUE VEHICULO (2) FALTA 122 (GIRAR BRUSCAMENTE). VEHICULO (1): MOTOCICLETA MARCA YAMAHA DE PLACA KJY80F MODELO 2022 Y VEHICULO (2): VOLQUETA PLATON MARCA INTERNATIONAL DE PLACA OZM025 MODELO 1995, AL LUGAR SE ASISTE CON INSPECCION VIAL JPW483 PRESTANDO SERVICIO DE SENALIZACION Y ACOMPANAMIENTO, GRUA PLATAFORMA WCP824 PARA REALIZAR TRASLADO DE LA MOTOCICLETA HASTA BOMBEROS LA PINTADA, POLCA PINTADA PARA ELABORACION DE CROQUIS Y AMBULANCIA SISMEDICA DR.  JOSE HENAO  HERNANDEZ, A LA LLEGADA DEL EQUIPO MEDICO SE ATIENDE AL SR. ULISES VILLADA VILLADA IDENTIFICADO CON C.C 75050463 DE 45 ANOS DE EDAD  QUIEN IBA EN CALIDAD DE CONDUCTOR DE MOTOCICLETA, EN EXAMEN FISICO EL PACIENTE EN DECUBITO DORSAL INCONSCIENTE, CON CASCO, SE ENCUENTRA: HERIDA EN REGION PERIOCULAR IZQUIERDA CON SANGRADO, Y HERIDA EN LABIO SUPERIOR QUE COMPROMETE HASTA MUCOSA, RESTO DE EXAMEN FISICO NORMAL, POR LA NATURALEZA DE LAS LESIONES, SE REALIZA TRASLADO A HOSPITAL ANTONIO ROLDAN BETANCUR DE LA PINTADA.  SE ATENDIO EVENTO CUMPLIENDO CON EL INDICADOR DE SERVICIO. 
</t>
  </si>
  <si>
    <t xml:space="preserve">ULISES VILLADA VILLADA </t>
  </si>
  <si>
    <t>75050463</t>
  </si>
  <si>
    <t xml:space="preserve"> HCP 209378 
</t>
  </si>
  <si>
    <t>AMB PENALISA</t>
  </si>
  <si>
    <t xml:space="preserve"> PR: 0+690 DERECHA SR-30 VELOCIDAD MAXIMA 80 
PR: 0+690 SEPARADOR SR-30 VELOCIDAD MAXIMA 80 
PR: 0+155 DERECHA SR-30 VELOCIDAD MAXIMA 80 
PR: 0+155 DERECHA SR-30 VELOCIDAD MAXIMA 80 
</t>
  </si>
  <si>
    <t>GUILLERMO RICO</t>
  </si>
  <si>
    <t>13:44</t>
  </si>
  <si>
    <t>110.EXCESO EN HORAS DE CONDUCCIÓN</t>
  </si>
  <si>
    <t>PT. HURTADO</t>
  </si>
  <si>
    <t>13:54</t>
  </si>
  <si>
    <t>14:11</t>
  </si>
  <si>
    <t>13:51</t>
  </si>
  <si>
    <t>14:28</t>
  </si>
  <si>
    <t>35842</t>
  </si>
  <si>
    <t>14:06:00</t>
  </si>
  <si>
    <t>14:30</t>
  </si>
  <si>
    <t>14:53</t>
  </si>
  <si>
    <t>CAMPERO</t>
  </si>
  <si>
    <t>NISSAN</t>
  </si>
  <si>
    <t>LKA445</t>
  </si>
  <si>
    <t>VERDE</t>
  </si>
  <si>
    <t>PARTE DELANTERA</t>
  </si>
  <si>
    <t>JOSE ESTEBANA SUAZA MEJIA</t>
  </si>
  <si>
    <t>VEREDA QUIEBRADA SANTABARBARA</t>
  </si>
  <si>
    <t>3137009415</t>
  </si>
  <si>
    <t xml:space="preserve"> EVENTO REPORTADO POR EL USUARIO: ACCIDENTE DE CAMPERO QUE COLISIONA CON ELEMENTO FIJO AL PARECER SEGUN HIPOTESIS DE INFORME DE POLICIA DE CARRETERA PORQUE VEHICULO FALTA 110 (EXCESOS EN DE HORAS DE CONDUCCION). VEHICULO: CAMPERO CABINADO MARCA NISSAN  DE PLACA LKA445 MODELO 1968, AL LUGAR SE ASISTE CON INSPECCION VIAL JPU372 PRESTANDO SERVICIO DE SENALIZACION Y ACOMPANAMIENTO, GRUA PLATAFORMA WCP825 PRESTANDO SERVICIO DE ACOMPANAMIENTO, POLCA VERSALLES PARA ELABORACION DE CROQUIS Y AMBULANCIA SISMEDICA DR. ALDAIR ALFREDO ALVARADO QUINTERO, A LA LLEGADA DEL EQUIPO MEDICO SE ATIENDE AL SR. JOSE ESTABAN SUAZA MEJIA IDENTIFICADO CON C.C 15330986 DE 72 ANOS DE EDAD QUIEN IBA EN CALIDAD DE CONDUCTOR DE VEHICULO, EN EXAMEN FISICO EL PACIENTE NORMOCEFALO CON HERIDA SUPERFICIAL SOBRE EL LABIO INFERIOR DE LA BOCA CUELLO MOVIL TORAX DOLOR A LA PALPACION EN EL ESTERNON ABDOMEN NO DOLOROSO A LA PALPACION EXTREMIDADES MOVIL SIN DOLOR NEUROLOGICAMENTE ESTABLE PACIENTE SIN DEFICIT SE ORDENA ADMINISTRAR DICLOFENACO AMP DE 75 MG IM NO REQUIERE TRASLADO SE REALIZA VALORACION Y SE DA DE ALTA EN EL SITIO. SE ATENDIO EVENTO CUMPLIENDO CON EL INDICADOR DE SERVICIO. 
</t>
  </si>
  <si>
    <t>JOSE ESTEBAN SUAZA MEGIA</t>
  </si>
  <si>
    <t>CONDUCTOR VEHÍCULO</t>
  </si>
  <si>
    <t>15330986</t>
  </si>
  <si>
    <t xml:space="preserve"> HCP 209961 
</t>
  </si>
  <si>
    <t xml:space="preserve"> PR: 35+185 IZQUIERDA SR-30 VELOCIDAD MAXIMA 30 PR: 35+185 IZQUIERDA SR-30 VELOCIDAD MAXIMA 30 PR: 35+70 IZQUIERDA SR-30 VELOCIDAD MAXIMA 40 PR: 34+945 DERECHA SR-30 VELOCIDAD MAXIMA 40 PR: 34+926 IZQUIERDA SR-30 VELOCIDAD MAXIMA 40 PR: 34+765 DERECHA SR-30 VELOCIDAD MAXIMA 30 PR: 34+535 IZQUIERDA SR-30 VELOCIDAD MAXIMA 30 PR: 34+368 DERECHA SR-30 VELOCIDAD MAXIMA 50 PR: 34+330 IZQUIERDA SR-30 VELOCIDAD MAXIMA 40 PR: 34+330 IZQUIERDA SR-30 VELOCIDAD MAXIMA 40 PR: 34+300 DERECHA SR-30 VELOCIDAD MAXIMA 40 PR: 34+260 IZQUIERDA SR-30 VELOCIDAD MAXIMA 40 PR: 34+140 DERECHA SR-30 VELOCIDAD MAXIMA 40 PR: 34+120 IZQUIERDA SR-30 VELOCIDAD MAXIMA 30 PR: 33+950 IZQUIERDA SR-30 VELOCIDAD MAXIMA 40 PR: 33+950 DERECHA SR-30 VELOCIDAD MAXIMA 50 PR: 33+815 IZQUIERDA SR-30 VELOCIDAD MAXIMA 40 PR: 33+815 IZQUIERDA SR-30 VELOCIDAD MAXIMA 40 PR: 33+580 IZQUIERDA SR-30 VELOCIDAD MAXIMA 20 PR: 33+520 DERECHA SR-30 VELOCIDAD MAXIMA 20 PR: 33+445 DERECHA SR-30 VELOCIDAD MAXIMA 30 
</t>
  </si>
  <si>
    <t>JULIAN DAVID MONTOYA</t>
  </si>
  <si>
    <t>17:56</t>
  </si>
  <si>
    <t>NO ASISTIÓ DITRA, NO REALIZÓ CROQUIS</t>
  </si>
  <si>
    <t>17:57</t>
  </si>
  <si>
    <t>18:09</t>
  </si>
  <si>
    <t>12</t>
  </si>
  <si>
    <t>18:38</t>
  </si>
  <si>
    <t>18:02</t>
  </si>
  <si>
    <t>18:11</t>
  </si>
  <si>
    <t>9</t>
  </si>
  <si>
    <t>18:37</t>
  </si>
  <si>
    <t>18:54</t>
  </si>
  <si>
    <t>17</t>
  </si>
  <si>
    <t>19:26</t>
  </si>
  <si>
    <t>Vehículos involucrados (0)</t>
  </si>
  <si>
    <t xml:space="preserve"> EVENTO REPORTADO POR PERSONAL DE LA CONCESION: ACCIDENTE DE MOTOCICLISTA QUE COLISIONA CON ELEMENTO FIJO AL PARECER SEGUN INFORME DE ATENCION MEDICA PRE-HOSPITALARIA EL USUARIO EN CALIDAD DE PARRILLERO MANIFIESTA QUE UN AUTOMOVIL LOS CERRO POR LO QUE EL CONDUCTOR DE MOTOCICLETA AL EVITAR EL CHOQUE CON EL AUTOMOVIL, COLISIONAN CON UNA BARANDA DE LA CARRETERA, EL VEHICULO PROSIGUIO Y EL MOTOCICLISTA SE DA A LA FUGA. AL LUGAR SE ASISTE CON INSPECCION VIAL JPU372 PRESTANDO SERVICIO DE SENALIZACION Y ACOMPANAMIENTO Y AMBULANCIA SISMEDICA DR.  ALDAIR ALFREDO ALVARADO QUINTERO, A LA LLEGADA DEL EQUIPO MEDICO SE ATIENDE AL SR. JHON ESTIVEN SANCHEZ CORRALES IDENTIFICADO CON C.C 1001749011 DE 20 ANOS DE EDAD QUIEN IBA EN CALIDAD DE PARRILLERO, EN EXAMEN FISICO EL  PACIENTE SE ENCUENTRA SENTADO SOBRE LA BARANDA AL COSTADO DE LA VIA, SE HACE VALORACION IN SITU SE INMOVILIZA EL MIEMBRO INFERIOR DERECHO, SE SUBE A LA AMBULANCIA ENCONTRANDO PACIENTE NORMOCEFALO CUELLO MOVIL SIN LESIONES TORAX SIMETRICO EXPANSIBLE RUIDOS CARDIACOS RITMICOS SIN SOPLOS MURMULLO VESICULAR EN AMBOS CAMPOS PULMONARES ABDOMEN NO DOLOROSO A LA PALPACION EXTREMIDADES HERIDA DE 8 CM DE LARGO POR 1 CM DE PROFUNDIDAD CON EXPOSICION DE TEJIDO OSEO EN EL TERCIO SUPERIOR DE LA CARA ANTERIOR DE LA PIERNA DERECHA CON DISMINUCION  DE LOS ARCOS DE MOVIMIENTO, PULSO PEDIO Y SENSIBILIDAD PRESENTE NEUROLOGICO SIN DEFICIT APARENTE SE ORDENA LAVADO DE HERIDA ADMINISTRAR DICLOFENACO AMP DE 75 MG IV EN 500 CC DE SSN 0,9%, SE REALIZA TRASLADO A HOSPITAL SANTA MARIA DE SANTA BARBARA.  SE ATENDIO EVENTO CUMPLIENDO CON EL INDICADOR DE SERVICIO. 
</t>
  </si>
  <si>
    <t xml:space="preserve">JHON ESTIVEN SANCHEZ CORRALES </t>
  </si>
  <si>
    <t>PARRILLERO MOTO</t>
  </si>
  <si>
    <t>1001749011</t>
  </si>
  <si>
    <t xml:space="preserve"> HCP 209962 
</t>
  </si>
  <si>
    <t xml:space="preserve"> PR: 24+980 IZQUIERDA SR-30 VELOCIDAD MAXIMA 30 
PR: 24+975 DERECHA SR-30 VELOCIDAD MAXIMA 40 
PR: 24+910 IZQUIERDA SR-30 VELOCIDAD MAXIMA 20 
PR: 24+875 DERECHA SR-30 VELOCIDAD MAXIMA 20 
PR: 24+805 IZQUIERDA SR-30 VELOCIDAD MAXIMA 40 
PR: 24+718 DERECHA SR-30 VELOCIDAD MAXIMA 30 
PR: 24+135 DERECHA SR-30 VELOCIDAD MAXIMA 30 
PR: 23+708 DERECHA SR-30 VELOCIDAD MAXIMA 30 
PR: 23+565 IZQUIERDA SR-30 VELOCIDAD MAXIMA 30 
PR: 23+380 IZQUIERDA SR-30 VELOCIDAD MAXIMA 30 
</t>
  </si>
  <si>
    <t>23:41</t>
  </si>
  <si>
    <t>OLGA LIVIA RIVERA GIRALDO</t>
  </si>
  <si>
    <t xml:space="preserve">FRANCISCO CAICEDO </t>
  </si>
  <si>
    <t>23:42</t>
  </si>
  <si>
    <t>23:52</t>
  </si>
  <si>
    <t>00:08</t>
  </si>
  <si>
    <t>00:26</t>
  </si>
  <si>
    <t>18</t>
  </si>
  <si>
    <t>01:02</t>
  </si>
  <si>
    <t>00:33</t>
  </si>
  <si>
    <t>00:10</t>
  </si>
  <si>
    <t>00:25</t>
  </si>
  <si>
    <t>15</t>
  </si>
  <si>
    <t>00:32</t>
  </si>
  <si>
    <t>00:37</t>
  </si>
  <si>
    <t>01:01</t>
  </si>
  <si>
    <t>CRJ84G</t>
  </si>
  <si>
    <t xml:space="preserve">EDUAR ARLEY ALVAREZ RAMIREZ </t>
  </si>
  <si>
    <t>VERSALLES SANTA ARBARA ANTIOQUIA</t>
  </si>
  <si>
    <t>3226074739</t>
  </si>
  <si>
    <t>VERSALLES SANTA BARBARA ANTIOQUIA</t>
  </si>
  <si>
    <t xml:space="preserve"> EVENTO REPORTADO POR PERSONAL DE LA CONCESION: ACCIDENTE DE MOTOCICLISTA QUE COLISIONA CON ARBOL SOBRE LA VIA. AL PARECER SEGUN VERSION DEL CONDUCTOR HABIA UN ARBOL CAIDO A MITAD DE LA VIA Y NO LO VIO POR LO QUE COLISIONA CON ESTE. VEHICULO: MOTOCICLETA SIN CARROCERIA MARCA AKT DE PLACA CRJ84G MODELO 2023, AL LUGAR SE ASISTE CON INSPECCION VIAL JPU372 PRESTANDO SERVICIO DE SENALIZACION Y ACOMPANAMIENTO, GRUA PLATAFORMA WCP825 PARA REALIZAR TRASLADO A SANTA BARBARA ANTIOQUIA Y AMBULANCIA SISMEDICA DR.  ALDAIR ALFREDO ALVARADO QUINTERO, A LA LLEGADA DEL EQUIPO MEDICO SE ATIENDE AL SR. EDUAR ARLEY ALVAREZ RAMIREZ IDENTIFICADO CON C.C 1152472334 DE 22 ANOS DE EDAD  QUIEN IBA EN CALIDAD DE CONDUCTOR DE MOTOCICLETA, EN EXAMEN FISICO EL PACIENTE AL LLEGAR AL SITIO DE ACCIDENTE PACIENTE CAMINANDO POR SUS PROPIOS MEDIOS SE ACERCA A LA AMBULANCIA ENCONTRANDO PACIENTE NORMOCEFALO SIN ALTERACION DE LOS ORGANOS DE LOS SENTIDOS CUELLO CON ESCORIACION SUPERFICIAL MOVIL TORAX SIMETRICO EXPANSIBLE RUIDOS CARDIACOS RITMICOS SIN SOPLOS MURMULLO VESICULAR EN AMBOS CAMPOS PULMONARES ABDOMEN NO DOLOROSO ALA PALPACION EXTREMIDADES EDEMA EN ANTEBRAZO IZQUIERDO CON DISMINUCION DE LOS ARCOS DE MOVIMIENTO ESCORIACION EN AMBAS RODILLAS CON MOVILIDAD CONSERVADA NEUROLOGICO SIN DEFICIT APARENTE SE INMOVILIZA EL MIEMBRO SUPERIOR IZQUIERDO SE ADMINISTRA DICLOFENACO AMPP DE 75 MG IV EN 500 CC DE SSN,9% SE REALIZA TRASLADO A HOSPITAL SANTA MARIA DE SANTA BARBARA. SE ATENDIO EVENTO CUMPLIENDO CON EL INDICADOR DE SERVICIO. 
</t>
  </si>
  <si>
    <t>EDUAR ARLEY ALVAREZ RAMIREZ</t>
  </si>
  <si>
    <t>1152472334</t>
  </si>
  <si>
    <t xml:space="preserve"> HCP 209963 
</t>
  </si>
  <si>
    <t xml:space="preserve"> PR: 36+830 DERECHA SR-30 VELOCIDAD MAXIMA 30 PR: 36+823 IZQUIERDA SR-30 VELOCIDAD MAXIMA 30 PR: 36+823 IZQUIERDA SR-30 VELOCIDAD MAXIMA 30 PR: 36+750 IZQUIERDA SR-30 VELOCIDAD MAXIMA 30 PR: 36+710 IZQUIERDA SR-30 VELOCIDAD MAXIMA 40 PR: 36+440 DERECHA SR-30 VELOCIDAD MAXIMA 50 PR: 36+430 DERECHA SR-30 VELOCIDAD MAXIMA 40 PR: 36+415 IZQUIERDA SR-30 VELOCIDAD MAXIMA 40 PR: 36+415 IZQUIERDA SR-30 VELOCIDAD MAXIMA 40 PR: 36+100 DERECHA SR-30 VELOCIDAD MAXIMA 50 PR: 35+790 DERECHA SR-30 VELOCIDAD MAXIMA 40 PR: 35+780 IZQUIERDA SR-30 VELOCIDAD MAXIMA 40 PR: 35+610 IZQUIERDA SR-30 VELOCIDAD MAXIMA 50 PR: 35+610 IZQUIERDA SR-30 VELOCIDAD MAXIMA 50 PR: 35+505 DERECHA SR-30 VELOCIDAD MAXIMA 40 PR: 35+185 IZQUIERDA SR-30 VELOCIDAD MAXIMA 30 PR: 35+185 IZQUIERDA SR-30 VELOCIDAD MAXIMA 30 PR: 35+70 IZQUIERDA SR-30 VELOCIDAD MAXIMA 40 PR: 34+945 DERECHA SR-30 VELOCIDAD MAXIMA 40 PR: 34+926 IZQUIERDA SR-30 VELOCIDAD MAXIMA 40 
</t>
  </si>
  <si>
    <t>FRANCISCO ARTURO CAICEDO MOSQUERA</t>
  </si>
  <si>
    <t>2022-08-05</t>
  </si>
  <si>
    <t>07:13</t>
  </si>
  <si>
    <t>RADIOPERADOR PRUEBAS</t>
  </si>
  <si>
    <t>116.EXCESO DE VELOCIDAD</t>
  </si>
  <si>
    <t>SERASIS</t>
  </si>
  <si>
    <t>07:14</t>
  </si>
  <si>
    <t>07:40</t>
  </si>
  <si>
    <t>09:24</t>
  </si>
  <si>
    <t>104</t>
  </si>
  <si>
    <t>09:25</t>
  </si>
  <si>
    <t>07:21</t>
  </si>
  <si>
    <t>07:33</t>
  </si>
  <si>
    <t>08:36</t>
  </si>
  <si>
    <t>09:18</t>
  </si>
  <si>
    <t>42</t>
  </si>
  <si>
    <t>08:05</t>
  </si>
  <si>
    <t>ERY46E</t>
  </si>
  <si>
    <t>JULIAN GONZALIAZ MANCILLA</t>
  </si>
  <si>
    <t>SDM Bogotá</t>
  </si>
  <si>
    <t>SANTA BÁRBARA</t>
  </si>
  <si>
    <t xml:space="preserve"> EVENTO REPORTADO POR PERSONAL DE LA CONCESION: ACCIDENTE DE MOTOCICLISTA QUE SUFRE CAIDA AL PARECER SEGUN HIPOTESIS DE INFORME PRE HOSPITALARIO  EL USUARIO MANIFIESTA QUE CAE CON SU ACOMPANANTE DEBIDO A QUE SE RESBALA EN EL PAVIMENTO. VEHICULO (1): MOTOCICLETA  MARCA BAJAJ DE PLACA ERY46E MODELO 2017. AL LUGAR SE ASISTE CON INSPECCION VIAL JPU372 PRESTANDO SERVICIO DE SENALIZACION Y ACOMPANAMIENTO, GRUA PLATAFORMA WCP825 PARA REALIZAR TRASLADO A SANTA BARBARA. AMBULANCIA SISMEDICA DR. GUIDO LUIS LOPEZ MORINSON, A LA LLEGADA DEL EQUIPO MEDICO SE ATIENDE AL SR. JULIAN GONZALIAZ MANCILLA IDENTIFICADO CON C.C 1106786329 DE 30 ANOS DE EDAD  QUIEN IBA EN CALIDAD DE CONDUCTOR DE MOTOCICLETA, EN EXAMEN FISICO EL PACIENTE DE 30 ANOS A LAS 7 DE LA MANANA SUFRE ACCIDENTE TRANSITO EN CALIDAD DE CONDUCTOR EN  LA VIA DE MEDELLIN PINTADA EN EL KILOMETRO 40, RESBALA EN LINEA AMARILLA POR HUMEDAD Y CAE EN ZANJA, SUFRE TRAUMA EN REGION LUMBAR Y MIEMBRO INFERIOR IZQUIERDO., SE REALIZA TRASLADO A HOSPITAL SANTA MARIA  DE SANTA BARBARA. EN EL  ACCIDENTE TAMBIEN RESULTA LESIONADA LA SRA. YEIMY PAOLA MAHECHA  IDENTIFICADA CON C.C 1010212781 DE 26 ANOS DE EDAD QUIEN IBA EN CALIDAD DE PARRILLERO, EN EXAMEN FISICO EL PACIENTE SUFRE LACERACION SUPERFICIAL EN PIERNA IZQUIERDA Y DOLOR  A LA DIGITOPRESION TORAX ANTERIOR, SIN SIGNOS DE LESION EVIDENTE, DOLOR A LA MOVILIZACION. ACTIVA DE MIEMBRO SUPERIOR IZQUIERDO. SE REALIZA TRASLADO A HOSPITAL SANTA MARIA DE SANTA BARBARA.  SE ATENDIO EVENTO CUMPLIENDO CON EL INDICADOR DE SERVICIO. 
</t>
  </si>
  <si>
    <t>1010212781</t>
  </si>
  <si>
    <t xml:space="preserve"> HCP 209966 
</t>
  </si>
  <si>
    <t>YEIMY PAOLA MAHECHA REINA</t>
  </si>
  <si>
    <t>1106786329</t>
  </si>
  <si>
    <t xml:space="preserve"> HCP 209964 
</t>
  </si>
  <si>
    <t xml:space="preserve"> PR: 41+810 IZQUIERDA SR-30 VELOCIDAD MAXIMA 30 
PR: 41+810 IZQUIERDA SR-30 VELOCIDAD MAXIMA 30 
PR: 41+510 DERECHA SR-30 VELOCIDAD MAXIMA 30 
PR: 41+408 IZQUIERDA SR-30 VELOCIDAD MAXIMA 30 
PR: 41+75 DERECHA SR-30 VELOCIDAD MAXIMA 30 
PR: 41+40 IZQUIERDA SR-30 VELOCIDAD MAXIMA 40 
PR: 40+900 DERECHA SR-30 VELOCIDAD MAXIMA 40 
PR: 40+900 IZQUIERDA SR-30 VELOCIDAD MAXIMA 40 
PR: 40+900 IZQUIERDA SR-30 VELOCIDAD MAXIMA 40 
PR: 40+840 IZQUIERDA SR-30 VELOCIDAD MAXIMA 30 
PR: 40+618 DERECHA SR-30 VELOCIDAD MAXIMA 30 
PR: 40+545 IZQUIERDA SR-30 VELOCIDAD MAXIMA 30 
PR: 40+470 IZQUIERDA SR-30 VELOCIDAD MAXIMA 30 
PR: 40+470 IZQUIERDA SR-30 VELOCIDAD MAXIMA 30 
PR: 40+230 IZQUIERDA SR-30 VELOCIDAD MAXIMA 30 
</t>
  </si>
  <si>
    <t>2022-08-06</t>
  </si>
  <si>
    <t>00:55</t>
  </si>
  <si>
    <t xml:space="preserve">PERSONAL INTERNO </t>
  </si>
  <si>
    <t>00:56</t>
  </si>
  <si>
    <t>01:00</t>
  </si>
  <si>
    <t>01:51</t>
  </si>
  <si>
    <t>51</t>
  </si>
  <si>
    <t>02:04</t>
  </si>
  <si>
    <t>PKC22B</t>
  </si>
  <si>
    <t xml:space="preserve">LLANTA PINCHADA </t>
  </si>
  <si>
    <t xml:space="preserve">JHONIER EDISON GIRALDO ALZATE </t>
  </si>
  <si>
    <t xml:space="preserve">SANTA BARBARA - ANTIOQUIA </t>
  </si>
  <si>
    <t>3207113281</t>
  </si>
  <si>
    <t xml:space="preserve"> EVENTO REPORTADO POR PERSONAL DE LA CONCESION: ACCIDENTE DE MOTOCICLISTA QUE SUFRE CAIDA, AL PARECER SEGUN HIPOTESIS DEL CONDUCTOR, LA LLANTA DELANTERA SE PINCHA Y PIERDE EL CONTROL DE ESTA Y CAE SOBRE LA VIA. VEHICULO: MOTOCICLETA  MARCA BAJAJ DE PLACA PKC22B MODELO 2010, AL LUGAR SE ASISTE CON GRUA PLATAFORMA WCP825 PARA REALIZAR TRASLADO DE LA MOTOCICLETA HASTA SANTA BARBARA, NO SE PRESENTARON LESIONADOS. SE ATENDIO EVENTO CUMPLIENDO CON EL INDICADOR DE SERVICIO. 
</t>
  </si>
  <si>
    <t xml:space="preserve"> PR: 31+660 DERECHA SR-30 VELOCIDAD MAXIMA 40 
PR: 31+510 IZQUIERDA SR-30 VELOCIDAD MAXIMA 30 
PR: 31+335 IZQUIERDA SR-30 VELOCIDAD MAXIMA 30 
PR: 31+320 IZQUIERDA SR-30 VELOCIDAD MAXIMA 40 
PR: 31+320 IZQUIERDA SR-30 VELOCIDAD MAXIMA 40 
PR: 31+120 DERECHA SR-30 VELOCIDAD MAXIMA 30 
PR: 31+70 IZQUIERDA SR-30 VELOCIDAD MAXIMA 30 
PR: 31+70 IZQUIERDA SR-30 VELOCIDAD MAXIMA 30 
PR: 31+60 DERECHA SR-30 VELOCIDAD MAXIMA 40 
PR: 30+585 IZQUIERDA SR-30 VELOCIDAD MAXIMA 40 
PR: 30+585 IZQUIERDA SR-30 VELOCIDAD MAXIMA 40 
PR: 30+550 IZQUIERDA SR-30 VELOCIDAD MAXIMA 30 
PR: 30+410 IZQUIERDA SR-30 VELOCIDAD MAXIMA 30 
PR: 30+410 IZQUIERDA SR-30 VELOCIDAD MAXIMA 30 
</t>
  </si>
  <si>
    <t>LEON LOPEZ</t>
  </si>
  <si>
    <t>09:48</t>
  </si>
  <si>
    <t>09:40</t>
  </si>
  <si>
    <t>09:57</t>
  </si>
  <si>
    <t>31765</t>
  </si>
  <si>
    <t>09:51:00</t>
  </si>
  <si>
    <t>AMB. EXT. PINTADA</t>
  </si>
  <si>
    <t>09:46</t>
  </si>
  <si>
    <t>09:53</t>
  </si>
  <si>
    <t>09:56</t>
  </si>
  <si>
    <t>3</t>
  </si>
  <si>
    <t>SUZUKI</t>
  </si>
  <si>
    <t>EHG22E</t>
  </si>
  <si>
    <t>LILIANA MARÍA TORRES ZAPATA</t>
  </si>
  <si>
    <t>SUPÍA CALDAS</t>
  </si>
  <si>
    <t>3244009324</t>
  </si>
  <si>
    <t xml:space="preserve"> EVENTO REPORTADO POR PERSONAL DE LA CONCESION: AL PARECER PARRILLERO SE CAE DE LA MOTOCICLETA. MOTOCICLETA DE PLACA EHG22E MODELO 2017, AL LUGAR SE ASISTE CON CARRO TALLER PRIMAVERA JPW483 PARA SENALIZACION Y ACOMPANAMIENTO. AL SITIO LLEGA AMBULANCIA EXTERNA DEL CUERPO DE BOMBEROS DEL MUNICIPIO DE LA PINTADA Y TRASLADAN AL USUARIO HASTA EL HOSPITAL ANTONIO ROLDAN BETANCUR DE LA PINTADA, MOTOCICLETA NO REQUIERE TRASLADO. SE ATENDIO EVENTO CUMPLIENDO CON EL INDICADOR DE SERVICIO. 
</t>
  </si>
  <si>
    <t xml:space="preserve"> PR: 2+45 IZQUIERDA SR-30 VELOCIDAD MAXIMA 30 
PR: 2+0 DERECHA SR-30 VELOCIDAD MAXIMA 50 
PR: 1+860 DERECHA SR-30 VELOCIDAD MAXIMA 40 
PR: 1+847 IZQUIERDA SR-30 VELOCIDAD MAXIMA 40 
PR: 1+710 DERECHA SR-30 VELOCIDAD MAXIMA 30 
PR: 1+600 DERECHA SR-30 VELOCIDAD MAXIMA 30 
PR: 1+250 IZQUIERDA SR-30 VELOCIDAD MAXIMA 30 
PR: 1+250 IZQUIERDA SR-30 VELOCIDAD MAXIMA 30 
PR: 0+808 IZQUIERDA SR-30 VELOCIDAD MAXIMA 30 
</t>
  </si>
  <si>
    <t>14:17</t>
  </si>
  <si>
    <t>USUARIOS</t>
  </si>
  <si>
    <t>15:03</t>
  </si>
  <si>
    <t>14:32</t>
  </si>
  <si>
    <t>14:33</t>
  </si>
  <si>
    <t>1</t>
  </si>
  <si>
    <t>15:17</t>
  </si>
  <si>
    <t>14:50</t>
  </si>
  <si>
    <t>15:08</t>
  </si>
  <si>
    <t>15:59</t>
  </si>
  <si>
    <t>16:39</t>
  </si>
  <si>
    <t>PKS88A</t>
  </si>
  <si>
    <t>ARBRY ARSECIO VALLEJO</t>
  </si>
  <si>
    <t>CARRERA 68 A N° 110-12 INTERIOR 201 MEDELLIN ANTIOQUIA</t>
  </si>
  <si>
    <t>3148002332</t>
  </si>
  <si>
    <t xml:space="preserve"> EVENTO REPORTADO POR EL USUARIO: ACCIDENTE DE MOTOCICLISTA QUE SUFRE CAIDA AL PARECER SEGUN VERSION DEL CONDUCTOR DE LA MOTOCICLETA PIERDE EL CONTROL AL PASAR POR EL TRAYECTO CON HUNDIMIENTO. VEHICULO: MOTOCICLETA SIN CARROCERIA MARCA SUZUKI DE PLACA PKS88A MODELO 1996, AL LUGAR SE ASISTE CON INSPECCION VIAL JPW483 PRESTANDO SERVICIO DE SENALIZACION Y ACOMPANAMIENTO, GRUA PLATAFORMA WCP824 PARA REALIZAR TRASLADO A LA PINTADA ANTIOQUIA Y AMBULANCIA SISMEDICA DR.  JUAN SEBASTIAN RINCON MEJIA, A LA LLEGADA DEL EQUIPO MEDICO SE ATIENDE AL SR. ARBEY ARCESIO VALLEJO IDENTIFICADO CON C.C 16400333 DE 51 ANOS DE EDAD  QUIEN IBA EN CALIDAD DE CONDUCTOR DE MOTOCICLETA, EN EXAMEN FISICO ENCUENTRO PACIENTE ALERTA, ORIENTADO, TRANQUILO EN BIPEDESTACION; PRESENTA MULTIPLES ESCORIACIONES IRREGULARES EN CODOS, MUNECAS, DORSO DE MANO IZQUIERDA Y EMINENCIA TENAR DE MANO DERECHA; ESCORIACIONES EN REGION ANTERIOR DE RODILLA IZQUIERDA; DOLOR PARA LA MOVILIZACION DE FALANGE DISTAL DE PRIMER DEDO DE PIE DERECHO, SE REALIZA VALORACION MEDICA, LAVADO DE HERIDAS CON SOLUCION SALINA Y CLORHEXIDINA, SE CUBREN CON GASA ESTERIL Y MICROPORE, SE ADMINISTRA IBUPROFENO TABLETAS POR 400 MG 2 TABLETAS VIA ORAL DOSIS UNICA. SE DAN RECOMENDACIONES Y CUIDADOS. SE REALIZA VALORACION Y SE DA DE ALTA EN EL SITIO.  SE ATENDIO EVENTO CUMPLIENDO CON EL INDICADOR DE SERVICIO. 
</t>
  </si>
  <si>
    <t>ARBEY ARSECIO VALLEJO</t>
  </si>
  <si>
    <t>16400333</t>
  </si>
  <si>
    <t xml:space="preserve"> HCP 209379 
</t>
  </si>
  <si>
    <t>2022-08-07</t>
  </si>
  <si>
    <t>00:11</t>
  </si>
  <si>
    <t>ASISTIÓ DITRA, NO REALIZÓ CROQUIS</t>
  </si>
  <si>
    <t>RN25AN01_T1_IZDA</t>
  </si>
  <si>
    <t>00:12</t>
  </si>
  <si>
    <t>01:37</t>
  </si>
  <si>
    <t>01:45</t>
  </si>
  <si>
    <t>02:00</t>
  </si>
  <si>
    <t>00:16</t>
  </si>
  <si>
    <t>00:31</t>
  </si>
  <si>
    <t>01:17</t>
  </si>
  <si>
    <t>00:47</t>
  </si>
  <si>
    <t>35</t>
  </si>
  <si>
    <t>00:36</t>
  </si>
  <si>
    <t>00:57</t>
  </si>
  <si>
    <t>01:06</t>
  </si>
  <si>
    <t>CAMIONETA</t>
  </si>
  <si>
    <t>CHEVROLET</t>
  </si>
  <si>
    <t>USX859</t>
  </si>
  <si>
    <t xml:space="preserve">JUAN CARLOS CORREA CASTAÑEDA </t>
  </si>
  <si>
    <t>ENVIGADO - ANTIOQUIA</t>
  </si>
  <si>
    <t xml:space="preserve"> EVENTO REPORTADO POR PERSONAL DE LA CONCESION: ACCIDENTE DE AUTOMOVIL QUE SUFRE VOLCAMIENTO,  AL PARECER SEGUN HIPOTESIS DEL CONDUCTOR, LA LLANTA DELANTERA SE PINCHA Y PIERDE EL CONTROL DE LA CAMIONETA .  VEHICULO: CAMIONETA  WAGON  MARCA CHEVROLET  DE PLACA USX859 MODELO 2016  , AL LUGAR SE ASISTE CON CARRO TALLER JPW 483 PARA SENALIZACION Y ACOMPANAMIENTO , GRUA PLATAFORMA WCP824 PARA REALIZAR TRASLADO DE LA CAMIONETA HASTA LA PINTADA , POLCA PINTADA PARA ACOMPANAMIENTO  Y AMBULANCIA SISMEDICA DR.  JUAN SEBASTIAN RINCON , A LA LLEGADA DEL EQUIPO MEDICO SE ATIENDE A LA SRA. MARIA SOLEDAD CASTANEDA DE CORREA IDENTIFICADA CON C.C 32329005 DE 78 ANOS DE EDAD  QUIEN IBA EN CALIDAD DE PASAJERO DE VEHICULO, EN EXAMEN FISICO EL PACIENTE ENCUENTRO PACIENTE ALERTA, ORIENTADA, TRANQUILA EN POSICION SEDENTE FUERA DEL VEHICULO; PRESENTA ESTIGMAS DE SANGRADO NASAL SIN OTRAS ALTERACIONES EVIDENTES, SIN SANGRADO ACTIVO EN EL MOMENTO. 1. SE REALIZA VALORACION MEDICA. 2. TRASLADO EN AMBULANCIA MEDICALIZADA A CENTRO HOSPITALARIO DE LA PINTADA., SE REALIZA TRASLADO A HOSPITAL ANTONIO ROLDAN BETANCUR  DE LA PINTADA, EN EL  ACCIDENTE TAMBIEN RESULTA LESIONADA LA SRA. MARIA OLIVA GARCIA MONSALVE  IDENTIFICADO CON C.C  21367147 DE 80 ANOS DE EDAD QUIEN IBA EN CALIDAD DE PASAJERO DE VEHICULO, EN EXAMEN FISICO EL PACIENTE ENCUENTRO PACIENTE ALERTA, ORIENTADA TRANQUILA, SEDENTE FUERA DEL VEHICULO; LIMITACION MODERADA PARA LA MARCHA POR DOLOR DORSOLUMBAR DERECHO SIN LESIONES EVIDENTES, SIN DOLOR A LA PALPACION, EXTREMIDADES SIMETRICAS, MOVILES, BIEN PERFUNDIDAS. 1. SE REALIZA VALORACION MEDICA. 2. TRASLADO EN TABLA MILLER HACIA LA AMBULANCIA. 3. TRASLADO EN AMBULANCIA MEDICALIZADA A CENTRO HOSPITALARIO., SE REALIZA TRASLADO A , SE REALIZA TRASLADO A HOSPITAL ANTONIO ROLDAN BETANCUR  DE LA PINTADA.  SE ATENDIO EVENTO CUMPLIENDO CON EL INDICADOR DE SERVICIO. 
</t>
  </si>
  <si>
    <t>MARIA SOLEDAD CASTAÑEDA DE CORREA</t>
  </si>
  <si>
    <t>32329005</t>
  </si>
  <si>
    <t xml:space="preserve"> HCP 209380 
</t>
  </si>
  <si>
    <t>MARIA OLIVA GARCIA MONSALVE</t>
  </si>
  <si>
    <t>21367147</t>
  </si>
  <si>
    <t>USX 859</t>
  </si>
  <si>
    <t xml:space="preserve"> HCP 209381 
</t>
  </si>
  <si>
    <t>EDWIN RODRIGUEZ</t>
  </si>
  <si>
    <t>CAIDA CICLISTA</t>
  </si>
  <si>
    <t>POLCA VERSALLES</t>
  </si>
  <si>
    <t>DISMINUIDA POR VEH. ESTACIONADO</t>
  </si>
  <si>
    <t>09:45</t>
  </si>
  <si>
    <t>10:08</t>
  </si>
  <si>
    <t>10:23</t>
  </si>
  <si>
    <t>10:38</t>
  </si>
  <si>
    <t xml:space="preserve"> EVENTO REPORTADO POR LA POLICIA: ACCIDENTE DE CICLISTA QUE SUFRE CAIDA, AL PARECER SEGUN VERSION DEL USUARIO PIERDE EL CONTROL DE LA BICICLETA AL TOMAR LA CURVA. VEHICULO: BICICLETA, AL LUGAR SE ASISTE CON AMBULANCIA SISMEDICA DR. GUIDO LUIS LOPEZ MORINSON, A LA LLEGADA DEL EQUIPO MEDICO SE ATIENDE AL SR. JOSE DARLY MARTINEZ MARTINEZ IDENTIFICADO CON CC. 1036928336 DE 35 ANOS DE EDAD QUIEN IBA EN CALIDAD DE CICLISTA, EN EXAMEN FISICO EL PACIENTE CON MULTIPLES LACERACIONES CON LESION EN LABIO SUPERIOR DERECHO HERIDA EN NARIZ LACERACIONES MULTIPLES EN CARA CUERO CABELLUDO CON HERIDA ABIERTA EN LABIO SUPERIOR DE 1.5 CM CON SANGRADO ACTIVO DOLOR EN CUELLO POSTERIOR Y LACERACIONES EN EXTREMIDADES SUPERIORES, SE REALIZA TRASLADO A HOSPITAL SANTA MARIA DE SANTA BARBARA.  SE ATENDIO EVENTO CUMPLIENDO CON EL INDICADOR DE SERVICIO.    
</t>
  </si>
  <si>
    <t>JOSE DARLEY MARTINEZ MARTINEZ</t>
  </si>
  <si>
    <t>CICLISTA</t>
  </si>
  <si>
    <t>1036928336</t>
  </si>
  <si>
    <t xml:space="preserve"> HCP 209967 
</t>
  </si>
  <si>
    <t xml:space="preserve"> PR: 39+715 IZQUIERDA SR-30 VELOCIDAD MAXIMA 30 
PR: 39+427 DERECHA SR-30 VELOCIDAD MAXIMA 30 
PR: 39+200 DERECHA SR-30 VELOCIDAD MAXIMA 30 
PR: 39+190 IZQUIERDA SR-30 VELOCIDAD MAXIMA 50 
PR: 39+108 IZQUIERDA SR-30 VELOCIDAD MAXIMA 40 
PR: 39+35 IZQUIERDA SR-30 VELOCIDAD MAXIMA 30 
PR: 38+900 IZQUIERDA SR-30 VELOCIDAD MAXIMA 30 
PR: 38+685 DERECHA SR-30 VELOCIDAD MAXIMA 30 
PR: 38+630 IZQUIERDA SR-30 VELOCIDAD MAXIMA 40 
PR: 38+530 IZQUIERDA SR-30 VELOCIDAD MAXIMA 30 
PR: 38+495 DERECHA SR-30 VELOCIDAD MAXIMA 50 
PR: 38+390 IZQUIERDA SR-30 VELOCIDAD MAXIMA 30 
PR: 38+362 DERECHA SR-30 VELOCIDAD MAXIMA 40 
PR: 38+220 IZQUIERDA SR-30 VELOCIDAD MAXIMA 20 
PR: 38+195 DERECHA SR-30 VELOCIDAD MAXIMA 20 
PR: 37+940 IZQUIERDA SR-30 VELOCIDAD MAXIMA 30 
PR: 37+940 IZQUIERDA SR-30 VELOCIDAD MAXIMA 30 
PR: 37+940 IZQUIERDA SR-30 VELOCIDAD MAXIMA 30 
PR: 37+827 DERECHA SR-30 VELOCIDAD MAXIMA 30 
PR: 37+800 IZQUIERDA SR-30 VELOCIDAD MAXIMA 20 
</t>
  </si>
  <si>
    <t>16:41</t>
  </si>
  <si>
    <t>16:42</t>
  </si>
  <si>
    <t>17:23</t>
  </si>
  <si>
    <t>17:32</t>
  </si>
  <si>
    <t>17:39</t>
  </si>
  <si>
    <t>17:01</t>
  </si>
  <si>
    <t>19</t>
  </si>
  <si>
    <t>17:20</t>
  </si>
  <si>
    <t>MDW97D</t>
  </si>
  <si>
    <t>JUAN CARLOS ECHAVARRIA TORRES</t>
  </si>
  <si>
    <t>LA PAYANCA, VALPARAISO - ANTIOQUIA</t>
  </si>
  <si>
    <t>3242949431</t>
  </si>
  <si>
    <t xml:space="preserve">LA PINTADA - ANTIOQUIA </t>
  </si>
  <si>
    <t xml:space="preserve"> EVENTO REPORTADO POR EL USUARIO: ACCIDENTE DE MOTOCICLISTA QUE SUFRE CAIDA , AL PARECER SEGUN HIPOTESIS DEL CONDUCTOR DE LA MOTOCICLETA, LA LLANTA DELANTERA SE PINCHA Y PIERDE EL CONTROL DEL VEHICULO. VEHICULO: MOTOCICLETA  PLACA MDW97D , AL LUGAR SE ASISTE CON GRUA PLATAFORMA WCP824 PARA REALIZAR TRASLADO DE VEHICULO HASTA LA PINTADA Y AMBULANCIA SISMEDICA DR.  JUAN SEBASTIAN RINCON MEJIA, A LA LLEGADA DEL EQUIPO MEDICO SE ATIENDE AL SR. JUAN CARLOS ECHAVARRIA TORRES IDENTIFICADO CON C.C 98466783 DE 42 ANOS DE EDAD  QUIEN IBA EN CALIDAD DE CONDUCTOR DE MOTOCICLETA, EN EXAMEN FISICO ENCUENTRO PACIENTE ALERTA, ORIENTADO, TRANQUILO EN BIPEDESTACION CON ESCORIACIONES MULTIPLES EN ANTEBRAZO DERECHO REGION POSTERIOR TERCIO PROXIMAL DE 4 X 5 CM Y 4 X 3 CM APROXIMADAMENTE, FLICTENAS EN EMINENCIAS TENARES DE AMBAS MANOS. 1. VALORACION MEDICA. 2. LAVADO DE HERIDAS CON SOLUCION SALINA AL 0.9% + CLORHEXIDINA SOLUCION. 3. CUBRIMIENTO DE HERIDAS CON GASA ESTERIL Y MICROPORE. SE REALIZA VALORACION Y SE DA DE ALTA EN EL SITIO.  SE ATENDIO EVENTO CUMPLIENDO CON EL INDICADOR DE SERVICIO. 
</t>
  </si>
  <si>
    <t>98466783</t>
  </si>
  <si>
    <t xml:space="preserve"> HCP 209382 
</t>
  </si>
  <si>
    <t xml:space="preserve"> PR: 7+616 IZQUIERDA SR-30 VELOCIDAD MAXIMA 30 
PR: 7+80 DERECHA SR-30 VELOCIDAD MAXIMA 30 
PR: 6+660 IZQUIERDA SR-30 VELOCIDAD MAXIMA 30 
PR: 6+480 DERECHA SR-30 VELOCIDAD MAXIMA 30 
PR: 6+345 DERECHA SR-30 VELOCIDAD MAXIMA 40 
PR: 6+260 DERECHA SR-30 VELOCIDAD MAXIMA 30 
PR: 5+828 DERECHA SR-30 VELOCIDAD MAXIMA 30 
PR: 5+710 IZQUIERDA SR-30 VELOCIDAD MAXIMA 50 
</t>
  </si>
  <si>
    <t>18:46</t>
  </si>
  <si>
    <t>UF2</t>
  </si>
  <si>
    <t>INSPECTOR PEÑALISA_JPU321</t>
  </si>
  <si>
    <t>18:47</t>
  </si>
  <si>
    <t>18:57</t>
  </si>
  <si>
    <t>20:35</t>
  </si>
  <si>
    <t>18:50</t>
  </si>
  <si>
    <t>19:02</t>
  </si>
  <si>
    <t>19:21</t>
  </si>
  <si>
    <t>19:47</t>
  </si>
  <si>
    <t>26</t>
  </si>
  <si>
    <t>20:18</t>
  </si>
  <si>
    <t>20:25</t>
  </si>
  <si>
    <t>36</t>
  </si>
  <si>
    <t>20:34</t>
  </si>
  <si>
    <t>21:01</t>
  </si>
  <si>
    <t>21:22</t>
  </si>
  <si>
    <t>ZSZ24E</t>
  </si>
  <si>
    <t xml:space="preserve">CARENAJE Y LLANTA TRASERA ESTALLADA </t>
  </si>
  <si>
    <t>MAURICIO SALAS ORTIZ</t>
  </si>
  <si>
    <t xml:space="preserve">SUPIA - CALDAS </t>
  </si>
  <si>
    <t>3008946584</t>
  </si>
  <si>
    <t>PINTADA</t>
  </si>
  <si>
    <t xml:space="preserve"> EVENTO REPORTADO POR EL USUARIO: ACCIDENTE DE MOTOCICLISTA QUE SUFRE CAIDA,  AL PARECER SEGUN HIPOTESIS DEL CONDUCTOR DE LA MOTOCICLETA, SE LE ESTALLO LA LLANTA DELANTERA Y CAE SOBRE LA VIA  VEHICULO: MOTOCICLETA  MARCA BAJAJ  DE PLACA ZSZ24E MODELO 2020 , AL LUGAR SE ASISTE CON INSPECCION VIAL JPU321 PRESTANDO SERVICIO DE SENALIZACION Y ACOMPANAMIENTO, GRUA PLATAFORMA WCP824 PARA REALIZAR TRASLADO DE LA MOTOCICLETA HASTA LA PINTADA - ANTIOQUIA Y AMBULANCIA SISMEDICA DRA.  CATALINA VELASQUEZ, A LA LLEGADA DEL EQUIPO MEDICO SE ATIENDE AL SR. MAURICIO SALAS ORTIZ IDENTIFICADO CON C.C 1039224063  DE 18 ANOS DE EDAD QUIEN IBA EN CALIDAD DE CONDUCTOR DE MOTOCICLETA, EN EXAMEN FISICO EL PACIENTE ESTABLE CONSCIENTE ORIENTADO HIDRATADO. CABEZA Y CUELLO NORMAL. RUIDOS CARDIACOS RITMICOS SIN SOPLOS NI DESDOBLAMIENTOS, PULMONES BIEN VENTILADOS. ABDOMEN NORMAL. PRESENTA DEFORMIDAD CON LIMITACION FUNCIONAL EN TERCIO DISTAL DE CLAVICULA DERECHA NO DEFICIT NEUROVASCULAR. PROCEDIMIENTO Y CONDUCTA: PACIENTE MASCULINO CON SIGNOS CLINICOS DE FRACTURA CERRADA DE CLAVICULA DERECHA SE INMOVILIZA CUELLO CON COLLAR CERVICAL Y BRAZO DERECHO CON CABESTRILLO ARTESANAL SE TRASLADA SIN COMPLICACIONES ESTABLE Y SIN DOLOR. SE REALIZA TRASLADO A HOSPITAL ANTONIO ROLDAN BETANCUR  DE LA PINTADA. SE ATENDIO EVENTO CUMPLIENDO CON EL INDICADOR DE SERVICIO. 
</t>
  </si>
  <si>
    <t>1039224063</t>
  </si>
  <si>
    <t xml:space="preserve"> HCP 202846 
</t>
  </si>
  <si>
    <t>AMB. DE TARSO</t>
  </si>
  <si>
    <t>SERGIO ANDRES ZAPATA</t>
  </si>
  <si>
    <t>2022-08-08</t>
  </si>
  <si>
    <t>16:21</t>
  </si>
  <si>
    <t>16:22</t>
  </si>
  <si>
    <t>17:03</t>
  </si>
  <si>
    <t>41</t>
  </si>
  <si>
    <t>17:19</t>
  </si>
  <si>
    <t>17:35</t>
  </si>
  <si>
    <t>VTY52D</t>
  </si>
  <si>
    <t xml:space="preserve">LLANTA </t>
  </si>
  <si>
    <t xml:space="preserve">HEBERTO DE JESUS BARBOZA GONZALEZ </t>
  </si>
  <si>
    <t xml:space="preserve"> EVENTO REPORTADO POR PERSONAL DE LA CONCESION: ACCIDENTE DE MOTOCICLISTA QUE SUFRE CAIDA, AL PARECER SEGUN HIPOTESIS DEL CONDUCTOR DE LA MOTOCICLETA, SE ESTALLA LA LLANTA DELANTERA Y CAE SOBRE LA VIA.  VEHICULO: MOTOCICLETA MARCA BAJAJ DE PLACA VTY52D MODELO 2016, AL LUGAR SE ASISTE CON CARRO TALLER  JPW483 PRESTANDO SERVICIO DE SENALIZACION Y ACOMPANAMIENTO, GRUA PLATAFORMA WCP824 PARA REALIZAR TRASLADO DE LA MOTO HASTA LA PINTADA - ANTIOQUIA , NO SE PRESENTARON LESIONADOS.  SE ATENDIO EVENTO CUMPLIENDO CON EL INDICADOR DE SERVICIO. 
</t>
  </si>
  <si>
    <t xml:space="preserve"> PR: 8+800 IZQUIERDA SR-30 VELOCIDAD MAXIMA 30 
PR: 8+798 DERECHA SR-30 VELOCIDAD MAXIMA 30 
PR: 8+630 IZQUIERDA SR-30 VELOCIDAD MAXIMA 30 
PR: 8+463 DERECHA SR-30 VELOCIDAD MAXIMA 30 
PR: 8+282 IZQUIERDA SR-30 VELOCIDAD MAXIMA 30 
PR: 8+218 DERECHA SR-30 VELOCIDAD MAXIMA 30 
PR: 8+162 DERECHA SR-30 VELOCIDAD MAXIMA 30 
PR: 8+89 IZQUIERDA SR-30 VELOCIDAD MAXIMA 30 
PR: 7+775 DERECHA SR-30 VELOCIDAD MAXIMA 30 
PR: 7+616 IZQUIERDA SR-30 VELOCIDAD MAXIMA 30 
PR: 7+80 DERECHA SR-30 VELOCIDAD MAXIMA 30 
</t>
  </si>
  <si>
    <t>BERNARDO OSPINA</t>
  </si>
  <si>
    <t>17:34</t>
  </si>
  <si>
    <t>18:03</t>
  </si>
  <si>
    <t>28</t>
  </si>
  <si>
    <t>19:36</t>
  </si>
  <si>
    <t>49</t>
  </si>
  <si>
    <t>20:59</t>
  </si>
  <si>
    <t>17:50</t>
  </si>
  <si>
    <t>18:55</t>
  </si>
  <si>
    <t>18:01</t>
  </si>
  <si>
    <t>19:20</t>
  </si>
  <si>
    <t>25</t>
  </si>
  <si>
    <t>19:34</t>
  </si>
  <si>
    <t>LPZ70B</t>
  </si>
  <si>
    <t>YENNYFER JULIANA GARCIA CORREA</t>
  </si>
  <si>
    <t xml:space="preserve">VERSALLES, SANTA BARBARA - ANTIOQUIA </t>
  </si>
  <si>
    <t>3148170309</t>
  </si>
  <si>
    <t>VERSALLES</t>
  </si>
  <si>
    <t xml:space="preserve"> EVENTO REPORTADO POR PERSONAL DE LA CONCESION: ACCIDENTE DE MOTOCICLISTA QUE SUFRE CAIDA,  AL PARECER SEGUN HIPOTESIS DEL CONDUCTOR DE LA MOTOCICLETA Y SU PARRILLERO, SE CAEN DE LA MOTO   VEHICULO: MOTOCICLETA  MARCA AKT DE PLACA LPZ70B MODELO 2012, AL LUGAR SE ASISTE CON INSPECCION VIAL JPU372 PRESTANDO SERVICIO DE SENALIZACION Y ACOMPANAMIENTO, GRUA PLATAFORMA WCP825 PARA REALIZAR TRASLADO DE LA MOTO HASTA VERSALLES, SANTA BARBARA - ANTIOQUIA Y AMBULANCIA SISMEDICA DR.  GUIDO LUIS LOPEZ MORINSON, A LA LLEGADA DEL EQUIPO MEDICO SE ATIENDE A LA SRA. LEIDY JOHANA MEJIA ARROYAVE IDENTIFICADA CON C.C. 1042061302 DE 34 ANOS DE EDAD  QUIEN IBA EN CALIDAD DE PARRILLERO, EN EXAMEN FISICO DEL PACIENTE,  CONDICIONES SUPERFICIALES EN RODILLA Y CODO DERECHO CON ARCO DE MOVIMIENTO COMPLETOS SIN   HEMORRAGIA, SE REALIZA TRASLADO A HOSPITAL SAN VICENTE DE PAUL  DE CALDAS - ANTIOQUIA. EN EL  ACCIDENTE TAMBIEN RESULTA LESIONADA LA SRA. JENNIFER JULIANA GARCIA CORREA  IDENTIFICADO CON C.C.  1042062815 DE 31 ANOS DE EDAD QUIEN IBA EN CALIDAD DE CONDUCTOR DE MOTOCICLETA, EN EXAMEN FISICO, EL PACIENTE CON LESION TIPO LACERACION EN RODILLA DERECHA CON ARCOS DE MOVIMIENTO COMPLETOS NO HEMORRAGIAS CON DOLOR EN CUELLO DERECHO A LA ALTURA DEL ESTOMAGO DEL MATEOS Y SIGNO COMO EQUIMOSIS NO HEMATOMAS NO LESIONES EVIDENTES MOVIMIENTO DEL CUELLO DOLOROSO A NIVEL MUSCULAR, SE REALIZA TRASLADO A  HOSPITAL SAN VICENTE DE PAUL  DE CALDAS - ANTIOQUIA. SE ATENDIO EVENTO CUMPLIENDO CON EL INDICADOR DE SERVICIO. 
</t>
  </si>
  <si>
    <t xml:space="preserve">LEIDY JOHANA MEJIA ARROYAVE </t>
  </si>
  <si>
    <t>1042061302</t>
  </si>
  <si>
    <t xml:space="preserve"> HCP 209968 
</t>
  </si>
  <si>
    <t>H. CALDAS</t>
  </si>
  <si>
    <t xml:space="preserve">JENNIFER JULIANA GARCIA CORREA </t>
  </si>
  <si>
    <t>1042062815</t>
  </si>
  <si>
    <t xml:space="preserve"> HCP 209906 
</t>
  </si>
  <si>
    <t xml:space="preserve"> PR: 50+460 IZQUIERDA SR-30 VELOCIDAD MAXIMA 30 
PR: 50+125 DERECHA SR-30 VELOCIDAD MAXIMA 30 
PR: 49+560 IZQUIERDA SR-30 VELOCIDAD MAXIMA 50 
PR: 49+560 IZQUIERDA SR-30 VELOCIDAD MAXIMA 50 
PR: 49+535 IZQUIERDA SR-30 VELOCIDAD MAXIMA 30 
PR: 49+250 IZQUIERDA SR-30 VELOCIDAD MAXIMA 40 
PR: 49+245 DERECHA SR-30 VELOCIDAD MAXIMA 30 
PR: 49+106 IZQUIERDA SR-30 VELOCIDAD MAXIMA 40 
PR: 49+70 DERECHA SR-30 VELOCIDAD MAXIMA 40 
PR: 48+730 DERECHA SR-30 VELOCIDAD MAXIMA 30 
</t>
  </si>
  <si>
    <t>FELIPE QUICENO</t>
  </si>
  <si>
    <t>2022-08-09</t>
  </si>
  <si>
    <t>14:05</t>
  </si>
  <si>
    <t>S.I BORIS PRADO</t>
  </si>
  <si>
    <t>14:06</t>
  </si>
  <si>
    <t>14:24</t>
  </si>
  <si>
    <t>14:54</t>
  </si>
  <si>
    <t>14:18</t>
  </si>
  <si>
    <t>15:06</t>
  </si>
  <si>
    <t>14:31</t>
  </si>
  <si>
    <t>ASX58D</t>
  </si>
  <si>
    <t>PRESENTA GOLPE EN CARENAJE, TANQUE GASOLINA, FAROLA</t>
  </si>
  <si>
    <t>MARTIN ALONSO PEREZ PEÑA</t>
  </si>
  <si>
    <t>VEREDA EL QUINDER SECTOR EL GUAYABO SANTABARBARA</t>
  </si>
  <si>
    <t>3104175102</t>
  </si>
  <si>
    <t>YCP91E</t>
  </si>
  <si>
    <t>GRIS</t>
  </si>
  <si>
    <t>CARLOS ANDRES AMELINES ALVAREZ</t>
  </si>
  <si>
    <t xml:space="preserve">VERSALLES </t>
  </si>
  <si>
    <t>3114112038</t>
  </si>
  <si>
    <t xml:space="preserve"> EVENTO REPORTADO POR EL USUARIO: ACCIDENTE DE MOTOCICLISTA QUE COLISIONA CON MOTOCICLISTA AL PARECER SEGUN HIPOTESIS DE INFORME DE POLICIA DE CARRETERA PORQUE VEHICULO (1) FALTA 093 (TRANSITAR DISTANTE DE LA ACERA U ORILLA DE LA CALZADA) Y VEHICULO (2) FALTA 103 (ADELANTAR CERRANDO). VEHICULO (1): MOTOCICLETA MARCA BAJAJ DE PLACA ASX58D MODELO 2012 Y VEHICULO (2): MOTOCICLETA MARCA BAJAJ DE PLACA YCP91E MODELO 2019, AL LUGAR SE ASISTE CON INSPECCION VIAL JPU372 PRESTANDO SERVICIO DE SENALIZACION Y ACOMPANAMIENTO, GRUA PLATAFORMA WCP825, POLCA VERSALLES PARA ELABORACION DE CROQUIS Y AMBULANCIA SISMEDICA DR. GUIDO LUIS LOPEZ MORINSON, A LA LLEGADA DEL EQUIPO MEDICO SE ATIENDE AL SR. MARTIN ALONSO PEREZ PENA IDENTIFICADO CON C.C. 1042061132 DE 34 ANOS DE EDAD QUIEN IBA EN CALIDAD DE CONDUCTOR DE MOTOCICLETA, EN EXAMEN FISICO LA PACIENTE CON LESION EN RODILLA DERECHA Y MULTIPLES ESCORIACIONES EN DORSO DE MANOS.  SE LLEVA PACIENTE A LA AMBULANCIA NO SE REALIZAN PROCEDIMIENTO PUES PACIENTE NO ACEPTA TRASLADO. SE REALIZA VALORACION Y SE DA DE ALTA EN EL SITIO, EN EL ACCIDENTE TAMBIEN RESULTA LESIONADA LA SRA. DEISY NATALIA GIRALDO SERNA IDENTIFICADO CON 1041150937 DE 34 ANOS DE EDAD QUIEN IBA EN CALIDAD DE PARRILLERA, EN EXAMEN FISICO EL PACIENTE CON MULTIPLES ESCORIACIONES EN EXTREMIDADES SIN DIFICULTAD PARA LOS ARCOS DE MOVIMIENTO DOLOR DE LA DIGITOPRESION EN TORAX ANTERIOR, SE REALIZA TRASLADO Y VALORACION Y SE DA DE ALTA EN EL SITIO. SE ATENDIO EVENTO CUMPLIENDO CON EL INDICADOR DE SERVICIO. 
</t>
  </si>
  <si>
    <t>MARTÍN ALONSO PÉREZ PENA</t>
  </si>
  <si>
    <t>1042061132</t>
  </si>
  <si>
    <t xml:space="preserve"> HCP 209970 
</t>
  </si>
  <si>
    <t>ATENDIDO EN LA VIA</t>
  </si>
  <si>
    <t>DEISY NATALIA GIRALDO SERNA</t>
  </si>
  <si>
    <t>1041150937</t>
  </si>
  <si>
    <t xml:space="preserve"> HCP 209971 
</t>
  </si>
  <si>
    <t xml:space="preserve"> PR: 31+660 DERECHA SR-30 VELOCIDAD MAXIMA 40 
PR: 31+510 IZQUIERDA SR-30 VELOCIDAD MAXIMA 30 
PR: 31+335 IZQUIERDA SR-30 VELOCIDAD MAXIMA 30 
PR: 31+320 IZQUIERDA SR-30 VELOCIDAD MAXIMA 40 
PR: 31+320 IZQUIERDA SR-30 VELOCIDAD MAXIMA 40 
PR: 31+120 DERECHA SR-30 VELOCIDAD MAXIMA 30 
PR: 31+70 IZQUIERDA SR-30 VELOCIDAD MAXIMA 30 
PR: 31+70 IZQUIERDA SR-30 VELOCIDAD MAXIMA 30 
PR: 31+60 DERECHA SR-30 VELOCIDAD MAXIMA 40 
PR: 30+585 IZQUIERDA SR-30 VELOCIDAD MAXIMA 40 
PR: 30+585 IZQUIERDA SR-30 VELOCIDAD MAXIMA 40 
</t>
  </si>
  <si>
    <t>19:50</t>
  </si>
  <si>
    <t>CAMARAS</t>
  </si>
  <si>
    <t>UNIDAD DE APOYO</t>
  </si>
  <si>
    <t>19:51</t>
  </si>
  <si>
    <t>20:32</t>
  </si>
  <si>
    <t>TRACTOCAMION</t>
  </si>
  <si>
    <t>KENWORTH</t>
  </si>
  <si>
    <t>STJ041</t>
  </si>
  <si>
    <t>V</t>
  </si>
  <si>
    <t xml:space="preserve">DAÑOS MENORES </t>
  </si>
  <si>
    <t>JHON CUADRADO</t>
  </si>
  <si>
    <t>CAMION</t>
  </si>
  <si>
    <t>JAC</t>
  </si>
  <si>
    <t>TJX243</t>
  </si>
  <si>
    <t>RICAUTE BUSTOS AGUILAR</t>
  </si>
  <si>
    <t>Ricaute bustos aguilar  cc</t>
  </si>
  <si>
    <t xml:space="preserve"> EVENTO REPORTADO POR PERSONAL DE LA CONCESION: ACCIDENTE DE CAMION QUE COLISIONA CON TRACTOCAMION AL PARECER SEGUN INFORMACION DE LOS USUARIOS POR NO GUARDAR DISTANCIA DE SEGURIDAD. VEHICULO (1): CAMION ESTACAS  MARCA JAC DE PLACA TJX243  Y VEHICULO (2): TRACTOCAMION  SRS MARCA KENWORTH DE PLACA STJ041, AL LUGAR SE ASISTE CON APOYO DE VIGILANTE DEL PEAJE PRESTANDO SERVICIO DE SENALIZACION Y ACOMPANAMIENTO, NO SE PRESENTARON LESIONADOS.  SE ATENDIO EVENTO CUMPLIENDO CON EL INDICADOR DE SERVICIO. NO SE OBTIENE INFORMACION, YA QUE EN EL MOMENTO NO HABIAN UNIDADES DISPONIBLES PARA DIRIGIRSE AL LUGAR, EL PERSONAL DE SERASIS DEL PEAJE LA PINTADA, COMPARTE EL  REGISTRO FOTOGRAFICO DEL EVENTO. LOS USUARIOS SE NIEGAN A DAR DOCUMENTACION PARA DICHA INFORMACION.  LA POLCA NO ASISTE BAJO LEY IMPLEMENTADA POR SEGURIDAD. 
</t>
  </si>
  <si>
    <t>NELSON ALZATE</t>
  </si>
  <si>
    <t>2022-08-10</t>
  </si>
  <si>
    <t>05:42</t>
  </si>
  <si>
    <t>INTERVENTORÍA</t>
  </si>
  <si>
    <t>05:43</t>
  </si>
  <si>
    <t>06:10</t>
  </si>
  <si>
    <t>05:44</t>
  </si>
  <si>
    <t>06:09</t>
  </si>
  <si>
    <t>06:27</t>
  </si>
  <si>
    <t>07:01</t>
  </si>
  <si>
    <t>34</t>
  </si>
  <si>
    <t>07:08</t>
  </si>
  <si>
    <t>TXI62C</t>
  </si>
  <si>
    <t>CLUTCH</t>
  </si>
  <si>
    <t>MARVIN YAMID ROMAN ALVAREZ</t>
  </si>
  <si>
    <t>BARRIO EL KILOMETRO LA PINTADA ANTIOQUIA</t>
  </si>
  <si>
    <t>3146434808</t>
  </si>
  <si>
    <t xml:space="preserve"> EVENTO REPORTADO POR PERSONAL INTERNO: AL PARECER SEGUN HIPOTESIS DEL USUARIO SUFRE CAIDA DE MOTO DEBIDO A QUE COLISIONA CON LAS RAMAS DE UN ARBOL SOBRE LA VIA. VEHICULO: MOTOCICLETA  PLACA TXI62C, AL LUGAR SE ASISTE CON GRUA PLATAFORMA WCP824 PARA REALIZAR TRASLADO DE VEHICULO HASTA LA PINTADA, EL USUARIO MANIFIESTA QUE NO NECESITA ASISTENCIA MEDICA SE ATENDIO EVENTO CUMPLIENDO CON EL INDICADOR DE SERVICIO. 
</t>
  </si>
  <si>
    <t xml:space="preserve"> PR: 12+160 DERECHA SR-30 VELOCIDAD MAXIMA 40 
PR: 12+110 DERECHA SR-30 VELOCIDAD MAXIMA 30 
PR: 12+110 DERECHA SR-30 VELOCIDAD MAXIMA 30 
PR: 12+110 DERECHA SR-30 VELOCIDAD MAXIMA 30 
PR: 11+980 IZQUIERDA SR-30 VELOCIDAD MAXIMA 30 
PR: 11+975 IZQUIERDA SR-30 VELOCIDAD MAXIMA 40 
PR: 11+940 DERECHA SR-30 VELOCIDAD MAXIMA 30 
PR: 11+886 DERECHA SR-30 VELOCIDAD MAXIMA 40 
PR: 11+860 IZQUIERDA SR-30 VELOCIDAD MAXIMA 30 
PR: 11+760 IZQUIERDA SR-30 VELOCIDAD MAXIMA 40 
PR: 11+710 DERECHA SR-30 VELOCIDAD MAXIMA 40 
PR: 11+605 DERECHA SR-30 VELOCIDAD MAXIMA 40 
PR: 11+605 DERECHA SR-30 VELOCIDAD MAXIMA 40 
PR: 11+605 DERECHA SR-30 VELOCIDAD MAXIMA 40 
PR: 11+455 IZQUIERDA SR-30 VELOCIDAD MAXIMA 30 
PR: 11+420 DERECHA SR-30 VELOCIDAD MAXIMA 40 
PR: 11+230 IZQUIERDA SR-30 VELOCIDAD MAXIMA 40 
PR: 10+965 DERECHA SR-30 VELOCIDAD MAXIMA 30 
PR: 10+655 IZQUIERDA SR-30 VELOCIDAD MAXIMA 40 
PR: 10+655 IZQUIERDA SR-30 VELOCIDAD MAXIMA 40 
PR: 10+582 IZQUIERDA SR-30 VELOCIDAD MAXIMA 30 
PR: 10+422 DERECHA SR-30 VELOCIDAD MAXIMA 30 
PR: 10+380 IZQUIERDA SR-30 VELOCIDAD MAXIMA 30 
PR: 10+250 IZQUIERDA SR-30 VELOCIDAD MAXIMA 30 
</t>
  </si>
  <si>
    <t>2022-08-11</t>
  </si>
  <si>
    <t>122.GIRAR BRUSCAMENTE</t>
  </si>
  <si>
    <t>17:52</t>
  </si>
  <si>
    <t>18:06</t>
  </si>
  <si>
    <t>18:45</t>
  </si>
  <si>
    <t>19:00</t>
  </si>
  <si>
    <t>RENAULT</t>
  </si>
  <si>
    <t>DLY744</t>
  </si>
  <si>
    <t>BERNARDO D. RENDON CASTAÑEDA</t>
  </si>
  <si>
    <t>MEDELLÍN ANTIOQUIA</t>
  </si>
  <si>
    <t>3122645205</t>
  </si>
  <si>
    <t xml:space="preserve">LOS LAGOS </t>
  </si>
  <si>
    <t xml:space="preserve"> EVENTO REPORTADO POR EL USUARIO: ACCIDENTE DE CAMIONETA QUE COLISIONA CON ELEMENTO FIJO AL PARECER SEGUN HIPOTESIS DEL USUARIO, INTENTA ESQUIVAR SIN EXITO UN VEHICULO Y POSTERIORMENTE CHOCA CON UN POSTE TRANSFORMADOR. CAMIONETA WAGON MARCA RENAULT DE PLACA DLY744 MODELO 2013, AL LUGAR SE ASISTE CON, GRUA PLATAFORMA WCP825 PARA REALIZAR TRASLADO A LOS LAGOS CALDAS, NO SE PRESENTARON LESIONADOS.  SE ATENDIO EVENTO CUMPLIENDO CON EL INDICADOR DE SERVICIO.   
</t>
  </si>
  <si>
    <t xml:space="preserve"> PR: 53+660 IZQUIERDA SR-30 VELOCIDAD MAXIMA 30 
PR: 53+640 DERECHA SR-30 VELOCIDAD MAXIMA 30 
PR: 53+280 IZQUIERDA SR-30 VELOCIDAD MAXIMA 30 
PR: 53+25 DERECHA SR-30 VELOCIDAD MAXIMA 30 
PR: 52+700 IZQUIERDA SR-30 VELOCIDAD MAXIMA 30 
PR: 52+660 DERECHA SR-30 VELOCIDAD MAXIMA 30 
PR: 52+520 DERECHA SR-30 VELOCIDAD MAXIMA 30 
</t>
  </si>
  <si>
    <t>2022-08-12</t>
  </si>
  <si>
    <t>08:11</t>
  </si>
  <si>
    <t xml:space="preserve">PERSONAL INTERNO PEAJE </t>
  </si>
  <si>
    <t>08:12</t>
  </si>
  <si>
    <t>24</t>
  </si>
  <si>
    <t>09:29</t>
  </si>
  <si>
    <t>08:30</t>
  </si>
  <si>
    <t>BICICLETA</t>
  </si>
  <si>
    <t>....</t>
  </si>
  <si>
    <t>EDISON ARGIRO ALVAREZ ESTRADA</t>
  </si>
  <si>
    <t>CALDAS ANTIOQUIA</t>
  </si>
  <si>
    <t>3022277134</t>
  </si>
  <si>
    <t xml:space="preserve"> EVENTO REPORTADO POR PERSONAL DE LA CONCESION: ACCIDENTE DE CICLISTA QUE SUFRE CAIDA AL PARECER SEGUN INFORMACION DEL CICLISTA PORQUE PIERDE EL CONTROL AL TOMAR UNA CURVA. VEHICULO: BICICLETA, AL LUGAR SE ASISTE CON INSPECCION VIAL TQK04F PRESTANDO SERVICIO DE SENALIZACION Y ACOMPANAMIENTO Y AMBULANCIA SISMEDICA DR.  JUAN SEBASTIAN RINCON MEJIA, A LA LLEGADA DEL EQUIPO MEDICO SE ATIENDE AL SR. EDISON ARGIRO ALVAREZ ESTRADA IDENTIFICADO CON C.C 8071557 DE 36 ANOS DE EDAD QUIEN IBA EN CALIDAD DE CICLISTA, EN EXAMEN FISICO EL PACIENTE  ALERTA, ORIENTADO, TRANQUILO, EN BIPEDESTACION SIN ALTERACIONES PARA LA MARCHA; CON ESCORIACIONES MULTIPLES IRREGULARES EN ANTEBRAZO DERECHO, REGION LATERAL DE MUSLO DERECHO Y REGION DORSO LATERAL DE PIE DERECHO; LACERACION IRREGULAR PROFUNDA, DE 5 CM DE LONGITUD APROXIMADAMENTE, CON SANGRADO ACTIVO EN REGION DORSAL TERCIO PROXIMAL DE ANTEBRAZO DERECHO. 1.VALORACION MEDICA. 2.LAVADO DE HERIDAS CON SOLUCION SALINA AL 0.9% Y CLORHEXIDINA SOLUCION. 3.AFRONTAMIENTO DE BORDES DE HERIDA EN ANTEBRAZO DERECHO CON SEDA 2-0, PUNTOS SEPARADOS (6), SE VERIFICA HEMOSTASIA. 4.DICLOFENACO AMPOLLA 75 MG; ADMINISTRAR UNA AMPOLLA INTRAMUSCULAR DOSIS UNICA. NOTA DEL PROCEDIMIENTO: PREVIA ASEPSIA DE LA ZONA CON CLORHEXIDINA Y SOLUCION SALINA SE REALIZA INFILTRACION DE LOS BORDES DE LA HERIDA EN ANTEBRAZO DERECHO TERCIO PROXIMAL CON LIDOCAINA SIMPLE AL 2%, 4 ML APROXIMADAMENTE, SE ESPERA APROXIMADAMENTE 7 MINUTOS Y SE REALIZA NUEVO LAVADO PROFUNDO CON CLORHEXIDINA Y GASAS ESTERILES SE ENJUAGA CON SOLUCION SALINA ABUNDANTE SE PROCEDE A REALIZAR SUTURA CON PUNTOS SIMPLES SEPARADOS, SEIS (6), SE VERIFICA HEMOSTASIA Y SE CUBRE CON GASA ESTERIL Y MICROPORE. SE DAN RECOMENDACIONES Y CUIDADOS DE LA HERIDA; RETIRAR LA SUTURA EN 10 DIAS. SE REALIZA VALORACION Y SE DA DE ALTA EN EL SITIO.  SE ATENDIO EVENTO CUMPLIENDO CON EL INDICADOR DE SERVICIO. 
</t>
  </si>
  <si>
    <t>8071557</t>
  </si>
  <si>
    <t xml:space="preserve"> HCP 209383 
</t>
  </si>
  <si>
    <t xml:space="preserve"> PR: 9+815 DERECHA SR-30 VELOCIDAD MAXIMA 30 
PR: 9+670 IZQUIERDA SR-30 VELOCIDAD MAXIMA 30 
PR: 9+415 IZQUIERDA SR-30 VELOCIDAD MAXIMA 40 
PR: 9+395 DERECHA SR-30 VELOCIDAD MAXIMA 30 
PR: 9+290 DERECHA SR-30 VELOCIDAD MAXIMA 30 
PR: 9+290 DERECHA SR-30 VELOCIDAD MAXIMA 30 
PR: 9+290 DERECHA SR-30 VELOCIDAD MAXIMA 30 
PR: 9+200 DERECHA SR-30 VELOCIDAD MAXIMA 30 
PR: 9+85 IZQUIERDA SR-30 VELOCIDAD MAXIMA 30 
PR: 8+800 IZQUIERDA SR-30 VELOCIDAD MAXIMA 30 
PR: 8+798 DERECHA SR-30 VELOCIDAD MAXIMA 30 
PR: 8+630 IZQUIERDA SR-30 VELOCIDAD MAXIMA 30 
PR: 8+463 DERECHA SR-30 VELOCIDAD MAXIMA 30 
PR: 8+282 IZQUIERDA SR-30 VELOCIDAD MAXIMA 30 
PR: 8+218 DERECHA SR-30 VELOCIDAD MAXIMA 30 
PR: 8+162 DERECHA SR-30 VELOCIDAD MAXIMA 30 
PR: 8+89 IZQUIERDA SR-30 VELOCIDAD MAXIMA 30 
</t>
  </si>
  <si>
    <t>16:19</t>
  </si>
  <si>
    <t>RN25B01_T2_DCHA</t>
  </si>
  <si>
    <t>16:24</t>
  </si>
  <si>
    <t>16:59</t>
  </si>
  <si>
    <t>143</t>
  </si>
  <si>
    <t>19:35</t>
  </si>
  <si>
    <t>16:20</t>
  </si>
  <si>
    <t>17:12</t>
  </si>
  <si>
    <t>16:36</t>
  </si>
  <si>
    <t>16:51</t>
  </si>
  <si>
    <t>17:00</t>
  </si>
  <si>
    <t>18:04</t>
  </si>
  <si>
    <t>64</t>
  </si>
  <si>
    <t>MNU07C</t>
  </si>
  <si>
    <t>HERNAN ARGAEZ URREGO</t>
  </si>
  <si>
    <t xml:space="preserve">URRAO ANTIOQUIA </t>
  </si>
  <si>
    <t>3218678379</t>
  </si>
  <si>
    <t xml:space="preserve"> EVENTO REPORTADO POR EL USUARIO: ACCIDENTE DE MOTOCICLISTA QUE COLISIONA CON ELEMENTO FIJO AL PARECER SEGUN HIPOTESIS DE INFORME DE ATENCION MEDICA PRE HOSPITALARIA, EL USUARIO MANIFIESTA QUE AL INTENTAR BRINDAR PASO A TRACTOCAMION PIERDE EL CONTROL DE LA MOTOCICLETA Y POSTERIORMENTE CHOCA CONTRA EL SEPARADOR. MOTOCICLETA  MARCA BAJAJ DE PLACA MNU07C MODELO 2012, AL LUGAR SE ASISTE CON INSPECCION VIAL JPW484 PRESTANDO SERVICIO DE SENALIZACION Y ACOMPANAMIENTO, GRUA PLATAFORMA WCP824 PARA REALIZAR TRASLADO A LA PINTADA ANTIOQUIA Y AMBULANCIA SISMEDICA DR. GEOVANNY MEJIA JARAMILLO, A LA LLEGADA DEL EQUIPO MEDICO SE ATIENDE AL SR. HERNAN DE JESUS ARGAEZ URREGO IDENTIFICADO CON C.C. 71051347 DE 55 ANOS DE EDAD QUIEN IBA EN CALIDAD DE CONDUCTOR DE MOTOCICLETA, EN EXAMEN FISICO EL PACIENTE ALERTA, ORIENTADO EN TIEMPO ESPACIO Y PERSONA, SE VERIFICA ESTADO NEUROLOGICO, SE RETIRA CASCO, NO REQUIERE INMOVILIZACION CERVICAL, NORMOCEFALO SIN HERIDAS, SIN HUNDIMIENTO DE TABLA OSEA, NI HEMATOMAS, PINR A LA LUZ, OTOSCOPIA BILATERAL NORMA SIN HEMO TIMPANO, CUELLO MOVIL SIN LIMITACION NI DOLOR, SIN ENFISEMA SUBCUTANEO, TORAX SIMETRICO, NORMO EXPANSIBLE, NO RETRACCIONES, SIN LESIONES, PULMONES BIEN VENTILADOS, SIN CREPITOS, RONCUS NI SIBILANCIAS, RUIDOS CARDIACOS RITMICOS, SIN SOPLOS, ABDOMEN PERISTALSIS PRESENTE, NO PRESENTA DOLOR, NO DEFENSA, NO SIGNOS DE  IRRITACION PERITONEAL, PELVIS ESTABLE, PULSOS FEMORALES SIMETRICOS DE IGUAL AMPLITUD, GENITALES NO EVALUADOS, EXTREMIDADES: MSD CON DEFORMIDAD ANATOMICA A NIVEL DEL CODO, HERIDA EN REGION DE CONDILO MEDIAL CON EXPOSICION OSEA Y SANGRADO MODERADO, NO PRESENTA COMPROMISO NEUROVASCULAR EN DICHA EXTREMIDADES, RESTO DE EXTREMIDADES EUTROFICAS, SIMETRICAS, MOVILES, FUERZA LIMITADA POR DOLOR, NO DEFORMIDAD ANATOMICA NI LESIONES OSEAS EN RESTO DE EXTREMIDADES, PULSOS DISTALES CONSERVADOS, LLENADO CAPILAR DISTAL MENOR DE 2 SEGUNDOS, NO NEURO DEFICIT APARENTE NI SIGNOS DE FOCALIZACION, GLASGOW 15/15. SE REALIZA TRASLADO A HOSPITAL E.S.E. LA MERCED DE CIUDAD BOLIVAR. SE ATENDIO EVENTO CUMPLIENDO CON EL INDICADOR DE SERVICIO. 
</t>
  </si>
  <si>
    <t>HERNAN DE JESUS ARGAEZ URREGO</t>
  </si>
  <si>
    <t>71051347</t>
  </si>
  <si>
    <t xml:space="preserve"> HCP 202849 
</t>
  </si>
  <si>
    <t>HOSPITAL 1</t>
  </si>
  <si>
    <t>MIGUEL DE ARMAS</t>
  </si>
  <si>
    <t>2022-08-13</t>
  </si>
  <si>
    <t>17:04</t>
  </si>
  <si>
    <t>RN25BAN01_T3_IZDA</t>
  </si>
  <si>
    <t>17:11</t>
  </si>
  <si>
    <t>ATW91A</t>
  </si>
  <si>
    <t>FERMIN NEMESIO VALENCIA</t>
  </si>
  <si>
    <t>TARSO ANTIOQUIA</t>
  </si>
  <si>
    <t>3137182096</t>
  </si>
  <si>
    <t xml:space="preserve"> EVENTO REPORTADO POR EL USUARIO: ACCIDENTE DE MOTOCICLISTA QUE SUFRE CAIDA AL PARECER SEGUN VERSION DEL CONDUCTOR PIERDE EL CONTROL DE LA MOTOCICLETA Y SE CAE UNOS KILOMETROS ANTES Y SE DESPLAZA HASTA PORTAL SALIDA. VEHICULO: MOTOCICLETA SIN CARROCERIA MARCA YAMAHA DE PLACA ATW91A MODELO 2003, AL LUGAR SE ASISTE CON AMBULANCIA SISMEDICA DR. GEOVANNY MEJIA JARAMILLO, A LA LLEGADA DEL EQUIPO MEDICO SE ATIENDE AL SR. FERMIN NEMESIO VALENCIA IDENTIFICADO CON CC. 98663647 DE 44 ANOS DE EDAD  QUIEN IBA EN CALIDAD DE CONDUCTOR DE MOTOCICLETA, EN EXAMEN FISICO EL PACIENTE: SE ATIENDE LLAMADO DEL CCO, SE ABORDA ESCENA CON USO DE EPP, ENCONTRANDO ACCIDENTE DE TRANSITO, POR CAIDA DE  MOTOCICLETA SOBRE LA VIA. ALERTA, ORIENTADO EN TIEMPO ESPACIO Y PERSONA, SE  VERIFICA ESTADO NEUROLOGICO, NORMOCEFALO SIN HERIDAS, SIN HUNDIMIENTO DE TABLA OSEA, NI HEMATOMAS, PINR A LA LUZ, OTOSCOPIA BILATERAL NORMA SIN HEMOTIMPANO, PRESENTA ESCORIACION EN DORSO NASAL Y LABIO INFERIOR SIN COMPROMISO DE PIEZAS DENTARIAS,  CUELLO MOVIL SIN LIMITACION NI DOLOR, SIN ENFISEMA SUBCUTANEO, TORAX SIMETRICO, NORMO EXPANSIBLE, NO RETRACCIONES, SIN LESIONES, PULMONES BIEN VENTILADOS, SIN CREPITOS, RONCUS NI SIBILANCIAS, RUIDOS CARDIACOS RITMICOS, SIN SOPLOS, ABDOMEN PERISTALSIS PRESENTE, NO PRESENTA DOLOR, NO DEFENSA, NO SIGNOS DE IRRITACION PERITONEAL, PELVIS ESTABLE, PULSOS FEMORALES SIMETRICOS DE IGUAL AMPLITUD, GENITALES NO EVALUADOS, EXTREMIDADES: EUTROFICAS, SIMETRICAS, MOVILES, FUERZA LIMITADA POR DOLOR, CON PRESENCIA DE ESCORIACIONES EN DORSO DE AMBAS EXTREMIDADES, NO DEFORMIDAD ANATOMICA NI LESIONES OSEAS, PULSOS DISTALES CONSERVADOS, LLENADO CAPILAR DISTAL MENOR DE 2 SEGUNDOS, NO NEURO DEFICIT APARENTE NI SIGNOS DE FOCALIZACION, GLASGOW 15/15. ANALISIS Y PLAN: PACIENTE EN CALIDAD DE CONDUCTOR DE MOTOCICLETA  QUIEN SUFRIO  ACCIDENTE DE TRANSITO, SIN AP DE IMPORTANCIA, EN EL MOMENTO HEMODINAMICAMENTE ESTABLE, NO SDR, CONSTANTES VITALES EN METAS, SE ADMINISTRA DICLOFENAC 75 MG INTRAMUSCULAR PREVIA ASEPSIA Y ANTISEPSIA CON ALCOHOL EN CSE GLUTEO DERECHO, POSTERIORMENTE SE REALIZA LAVADO Y CURACION DE ESCORIACIONES EN DORSO NASAL, LABIO INFERIOR Y EN  AMBAS MANOS CON SSN 0.9% 500 CC + PREPODINE ESPUMA, SE DEJA CUBIERTO CON GASA ESTERIL FURACINADA Y VENDAJES DE TELA 4X5 EN EL MOMENTO PACIENTE NO REQUIERE TRASLADO A OTRA INSTITUCION, SE EXPLICA QUE DEBE CONSULTAR A NIVEL HOSPITALARIO PARA LEGALIZAR INCAPACIDAD LABORAL, PACIENTE DICE ENTENDER Y ACEPTAR CONDUCTA. SE REALIZA VALORACION Y SE DA DE ALTA EN EL SITIO. SE ATENDIO EVENTO CUMPLIENDO CON EL INDICADOR DE SERVICIO. 
</t>
  </si>
  <si>
    <t>FERMIN NEMECIO VALENCIA</t>
  </si>
  <si>
    <t>98663647</t>
  </si>
  <si>
    <t xml:space="preserve"> HCP 202850 
</t>
  </si>
  <si>
    <t>IT MOYA</t>
  </si>
  <si>
    <t>18:15</t>
  </si>
  <si>
    <t>18:41</t>
  </si>
  <si>
    <t>18:58</t>
  </si>
  <si>
    <t>19:48</t>
  </si>
  <si>
    <t>19:14</t>
  </si>
  <si>
    <t>19:41</t>
  </si>
  <si>
    <t>20:38</t>
  </si>
  <si>
    <t>HYUNDAI</t>
  </si>
  <si>
    <t>IUA807</t>
  </si>
  <si>
    <t>GOLPE EN EL COSTADO DERECHO, DAÑOS INTERNOS POR ESTABLECER</t>
  </si>
  <si>
    <t>LUIS ENRIQUE ARIZA CASTELLANOS</t>
  </si>
  <si>
    <t>3176456678</t>
  </si>
  <si>
    <t>SANTA BARBARA ANTIOQUAI</t>
  </si>
  <si>
    <t>KTM</t>
  </si>
  <si>
    <t>NWN41F</t>
  </si>
  <si>
    <t>NARANJA</t>
  </si>
  <si>
    <t>GOLPE FRONTAL, DAÑOS INTERNOS POR ESTABLECER</t>
  </si>
  <si>
    <t>DUVER ALEXANDER HERNANDEZ CAÑAVERAL</t>
  </si>
  <si>
    <t>MADERERA SANTA BARBARA ANTIOQUIA</t>
  </si>
  <si>
    <t>3135245449</t>
  </si>
  <si>
    <t>SANTA BARBAR ANTIOQUIA</t>
  </si>
  <si>
    <t xml:space="preserve"> EVENTO REPORTADO POR EL USUARIO: ACCIDENTE DE MOTOCICLISTA QUE COLISIONA CON AUTOMOVIL AL PARECER SEGUN HIPOTESIS DE INFORME DE POLICIA DE CARRETERAS PORQUE VEHICULO (2): FALTA 122 (GIRAR BRUSCAMENTE). VEHICULO (1): MOTOCICLETA SIN CARROCERIA MARCA KTM DE PLACA NWN41F MODELO 2021 Y VEHICULO (2): CAMIONETA WAGON MARCA HYUNDAI DE PLACA IUA807 MODELO 2011, AL LUGAR SE ASISTE CON INSPECCION VIAL JPW484 PRESTANDO SERVICIO DE SENALIZACION Y ACOMPANAMIENTO, GRUA PLATAFORMA WCP825 PARA REALIZAR TRASLADO DE CAMIONETA Y MOTOCICLETA HASTA SANTA BARBARA ANTIOQUIA, POLCA VERSALLES PARA ELABORACION DE CROQUIS Y AMBULANCIA SISMEDICA DR. GUIDO LUIS LOPEZ MORRISON, A LA LLEGADA DEL EQUIPO MEDICO SE ATIENDE AL SR. DUVER ALEXANDER HERNANDEZ CANAVERAL IDENTIFICADO CON C.C 1001748837 DE 21 ANOS DE EDAD QUIEN IBA EN CALIDAD DE CONDUCTOR DE MOTOCICLETA, EN EXAMEN FISICO EL PACIENTE DOLOR Y DIFICULTAD PARA LA MOVILIZACION PASIVA Y ACTIVA EN HOMBRO IZQUIERDO NO SE VISUALIZA ABULTAMIENTOS O EQUIMOSIS 9 + CON DOLOR LEVE EN RODILLA IZQUIERDA Y MARCADO EN TOBILLO IZQUIERDO CON LEVE EQUIMOSIS PERIMALEOLAR, SE REALIZA TRASLADO A HOSPITAL SANTA MARIA DE SANTA BARBARA.  SE ATENDIO EVENTO CUMPLIENDO CON EL INDICADOR DE SERVICIO. 
</t>
  </si>
  <si>
    <t>DUVER ALEXANDER HERNÁNDEZ CAÑAVERAL</t>
  </si>
  <si>
    <t>1001748837</t>
  </si>
  <si>
    <t>HFP405</t>
  </si>
  <si>
    <t xml:space="preserve"> HCP 209972 
</t>
  </si>
  <si>
    <t xml:space="preserve"> PR: 35+185 IZQUIERDA SR-30 VELOCIDAD MAXIMA 30 
PR: 35+185 IZQUIERDA SR-30 VELOCIDAD MAXIMA 30 
PR: 35+70 IZQUIERDA SR-30 VELOCIDAD MAXIMA 40 
PR: 34+945 DERECHA SR-30 VELOCIDAD MAXIMA 40 
PR: 34+926 IZQUIERDA SR-30 VELOCIDAD MAXIMA 40 
PR: 34+765 DERECHA SR-30 VELOCIDAD MAXIMA 30 
PR: 34+535 IZQUIERDA SR-30 VELOCIDAD MAXIMA 30 
PR: 34+368 DERECHA SR-30 VELOCIDAD MAXIMA 50 
PR: 34+330 IZQUIERDA SR-30 VELOCIDAD MAXIMA 40 
PR: 34+330 IZQUIERDA SR-30 VELOCIDAD MAXIMA 40 
PR: 34+300 DERECHA SR-30 VELOCIDAD MAXIMA 40 
PR: 34+260 IZQUIERDA SR-30 VELOCIDAD MAXIMA 40 
PR: 34+140 DERECHA SR-30 VELOCIDAD MAXIMA 40 
PR: 34+120 IZQUIERDA SR-30 VELOCIDAD MAXIMA 30 
PR: 33+950 IZQUIERDA SR-30 VELOCIDAD MAXIMA 40 
PR: 33+950 DERECHA SR-30 VELOCIDAD MAXIMA 50 
PR: 33+815 IZQUIERDA SR-30 VELOCIDAD MAXIMA 40 
PR: 33+815 IZQUIERDA SR-30 VELOCIDAD MAXIMA 40 
PR: 33+580 IZQUIERDA SR-30 VELOCIDAD MAXIMA 20 
PR: 33+520 DERECHA SR-30 VELOCIDAD MAXIMA 20 
PR: 33+445 DERECHA SR-30 VELOCIDAD MAXIMA 30 
</t>
  </si>
  <si>
    <t>2022-08-14</t>
  </si>
  <si>
    <t>17:21</t>
  </si>
  <si>
    <t>FALLA MECÁNICA (VARADOS)</t>
  </si>
  <si>
    <t>MOTOR</t>
  </si>
  <si>
    <t>GABRIEL JAIME BEDOYA RAMIREZ</t>
  </si>
  <si>
    <t>17:22</t>
  </si>
  <si>
    <t>17:40</t>
  </si>
  <si>
    <t>EDJ20E</t>
  </si>
  <si>
    <t>SANTA BARBARA ANTIOQUIA</t>
  </si>
  <si>
    <t xml:space="preserve">3216629770 </t>
  </si>
  <si>
    <t xml:space="preserve"> EVENTO REPORTADO POR EL USUARIO: ACCIDENTE DE MOTOCICLISTA QUE COLISIONA CON MOTOCICLISTA. AL PARECER SEGUN VERSION DEL CONDUCTOR COLISIONA CON OTRO MOTOCICLISTA QUE SE VA DEL LUGAR, EL USUARIO SOLICITA SOLO TRASLADO PARA LA MOTOCICLETA. VEHICULO: MOTOCICLETA SIN CARROCERIA MARCA BAJAJ DE PLACA EDJ20E, AL LUGAR SE ASISTE CON GRUA PLATAFORMA WCP825 PARA REALIZAR TRASLADO DE MOTOCICLETA HASTA SANTA BARBARA ANTIOQUIA. NO SE PRESENTARON LESIONADOS. SE ATENDIO EVENTO CUMPLIENDO CON EL INDICADOR DE SERVICIO. 
</t>
  </si>
  <si>
    <t xml:space="preserve"> PR: 33+580 IZQUIERDA SR-30 VELOCIDAD MAXIMA 20 
PR: 33+520 DERECHA SR-30 VELOCIDAD MAXIMA 20 
PR: 33+445 DERECHA SR-30 VELOCIDAD MAXIMA 30 
PR: 33+180 IZQUIERDA SR-30 VELOCIDAD MAXIMA 30 
PR: 32+930 DERECHA SR-30 VELOCIDAD MAXIMA 30 
PR: 32+810 IZQUIERDA SR-30 VELOCIDAD MAXIMA 40 
PR: 32+665 IZQUIERDA SR-30 VELOCIDAD MAXIMA 30 
PR: 32+600 DERECHA SR-30 VELOCIDAD MAXIMA 30 
PR: 31+660 DERECHA SR-30 VELOCIDAD MAXIMA 40 
</t>
  </si>
  <si>
    <t>HUGO ARBOLEDA</t>
  </si>
  <si>
    <t>19:54</t>
  </si>
  <si>
    <t>131.SALIRSE DE LA CALZADA</t>
  </si>
  <si>
    <t>SERASIS PEAJE</t>
  </si>
  <si>
    <t>19:55</t>
  </si>
  <si>
    <t>21:10</t>
  </si>
  <si>
    <t>20:00</t>
  </si>
  <si>
    <t>20:33</t>
  </si>
  <si>
    <t>33</t>
  </si>
  <si>
    <t>21:37</t>
  </si>
  <si>
    <t>21:59</t>
  </si>
  <si>
    <t>20:20</t>
  </si>
  <si>
    <t>20:43</t>
  </si>
  <si>
    <t>MAZDA</t>
  </si>
  <si>
    <t>EIN960</t>
  </si>
  <si>
    <t>PARTE FRONTAL</t>
  </si>
  <si>
    <t>OCTAVIO MONCADA GARRIDO</t>
  </si>
  <si>
    <t>MEDELLIN ANTIOQUIA</t>
  </si>
  <si>
    <t>3122252239</t>
  </si>
  <si>
    <t>PARQUEADERO BOMBEROS PINTADA ANTIOQUIA</t>
  </si>
  <si>
    <t>GALIBO</t>
  </si>
  <si>
    <t xml:space="preserve"> EVENTO REPORTADO POR PERSONAL DE LA CONCESION: ACCIDENTE DE CAMIONETA QUE COLISIONA CON ELEMENTO FIJO. AL PARECER SEGUN VERSION DEL CONDUCTOR NO SE DA CUENTA EN QUE MOMENTO SE SALE DE LA VIA. VEHICULO: CAMIONETA DOBLE CABINA MARCA MAZDA DE PLACA EIN960 MODELO 2018, AL LUGAR SE ASISTE CON INSPECCION VIAL JPU321 PRESTANDO SERVICIO DE SENALIZACION Y ACOMPANAMIENTO, GRUA PLATAFORMA WCP824 PARA REALIZAR TRASLADO DE VEHICULO HASTA LA PINTADA ANTIOQUIA, AMBULANCIA SISMEDICA ASISTENCIA EN EL SITIO, NO SE PRESENTARON LESIONADOS. SE ATENDIO EVENTO CUMPLIENDO CON EL INDICADOR DE SERVICIO. 
</t>
  </si>
  <si>
    <t xml:space="preserve"> PR: 15+12 DERECHA SR-30 VELOCIDAD MAXIMA 80 PR: 15+0 SEPARADOR SR-30 VELOCIDAD MAXIMA 80 
</t>
  </si>
  <si>
    <t>LUIS FERNANDO VELASQUEZ CHALARCA</t>
  </si>
  <si>
    <t>2022-08-15</t>
  </si>
  <si>
    <t>09:33</t>
  </si>
  <si>
    <t>10:12</t>
  </si>
  <si>
    <t>09:35</t>
  </si>
  <si>
    <t>09:43</t>
  </si>
  <si>
    <t>10:11</t>
  </si>
  <si>
    <t>09:47</t>
  </si>
  <si>
    <t>18799</t>
  </si>
  <si>
    <t>10:11:00</t>
  </si>
  <si>
    <t>HONDA</t>
  </si>
  <si>
    <t>NZV63C</t>
  </si>
  <si>
    <t xml:space="preserve">URIEL DE JESUS PATIÑO PULGARIN </t>
  </si>
  <si>
    <t>3005244125</t>
  </si>
  <si>
    <t>QAC568</t>
  </si>
  <si>
    <t xml:space="preserve">FERNANDO DE JESUS LOPERA </t>
  </si>
  <si>
    <t>LA TABLAZA CALDAS ANTIOQUIA</t>
  </si>
  <si>
    <t>3242958462</t>
  </si>
  <si>
    <t xml:space="preserve"> EVENTO REPORTADO POR PERSONAL DE LA CONCESION: ACCIDENTE DE MOTOCICLISTA QUE COLISIONA CON CAMIONETA. AL PARECER SEGUN VERSION DEL CONDUCTOR EL MOTOCICLISTA FRENA Y RESBALA POR LA HUMEDAD DE LA VIA Y CHOCA CON LA CAMIONETA. VEHICULO (1): MOTOCICLETA SIN CARROCERIA MARCA HONDA DE PLACA NZV63C MODELO 2011 Y VEHICULO (2): CAMIONETA MARCA CHEVROLET DE PLACA OAC568 MODELO 1988, AL LUGAR SE ASISTE CON INSPECCION VIAL JPU372 PRESTANDO SERVICIO DE SENALIZACION Y ACOMPANAMIENTO, POLCA CALDAS,  NO REALIZA CROQUIS LOS USUARIOS CONCILIARON. AMBULANCIA SISMEDICA DR.  GUIDO LUIS LOPEZ MORRISON, A LA LLEGADA DEL EQUIPO MEDICO SE ATIENDE AL SR. URIEL DE JESUS PATINO PULGARIN IDENTIFICADO CON C.C 4384215 DE 34 ANOS DE EDAD  QUIEN IBA EN CALIDAD DE CONDUCTOR DE MOTOCICLETA, EN EXAMEN FISICO EL PACIENTE SE ENCUENTRAN LACERACIONES SUPERFICIALES EN MANO DERECHA EN EL CANTO DE LA MISMA DOLOR LEVE A LA PALPACION EN AREA TENAR DE MANO IZQUIERDA SIN LESIONES EVIDENTES CON LACERACION EN RODILLA DERECHA ARCOS DE MOVIMIENTO COMPLETOS, NO DOLOR A LA PALPACION SE REALIZA VALORACION Y SE DA DE ALTA EN EL SITIO. SE ATENDIO EVENTO CUMPLIENDO CON EL INDICADOR DE SERVICIO. 
</t>
  </si>
  <si>
    <t>URIEL DE JESÚS PATIÑO PULGARÍN</t>
  </si>
  <si>
    <t>4384215</t>
  </si>
  <si>
    <t xml:space="preserve"> HCP 209973 
</t>
  </si>
  <si>
    <t xml:space="preserve"> PR: 50+825 IZQUIERDA SR-30 VELOCIDAD MAXIMA 30 
PR: 50+764 DERECHA SR-30 VELOCIDAD MAXIMA 40 
PR: 50+460 IZQUIERDA SR-30 VELOCIDAD MAXIMA 30 
PR: 50+125 DERECHA SR-30 VELOCIDAD MAXIMA 30 
PR: 49+560 IZQUIERDA SR-30 VELOCIDAD MAXIMA 50 
PR: 49+560 IZQUIERDA SR-30 VELOCIDAD MAXIMA 50 
PR: 49+535 IZQUIERDA SR-30 VELOCIDAD MAXIMA 30 
</t>
  </si>
  <si>
    <t>13:50</t>
  </si>
  <si>
    <t>13:56</t>
  </si>
  <si>
    <t>14:07</t>
  </si>
  <si>
    <t>14:29</t>
  </si>
  <si>
    <t>38</t>
  </si>
  <si>
    <t>14:36</t>
  </si>
  <si>
    <t>15:11</t>
  </si>
  <si>
    <t>14:40</t>
  </si>
  <si>
    <t>TVS</t>
  </si>
  <si>
    <t>WVZ42F</t>
  </si>
  <si>
    <t xml:space="preserve">PALANCA DE CAMBIOS, CLOUTS,FRENO DELANTERO </t>
  </si>
  <si>
    <t xml:space="preserve">EFRAIN ELIAN JARAMILLO GONZALEZ </t>
  </si>
  <si>
    <t xml:space="preserve">AGUADAS - CALDAS </t>
  </si>
  <si>
    <t>3052315265</t>
  </si>
  <si>
    <t xml:space="preserve">LOS LAGOS, CALDAS - ANTIOQUIA </t>
  </si>
  <si>
    <t xml:space="preserve"> EVENTO REPORTADO POR PERSONAL DE LA CONCESION: ACCIDENTE DE MOTOCICLISTA QUE SUFRE CAIDA, AL PARECER SEGUN HIPOTESIS DEL CONDUCTOR DE LA MOTOCICLETA, PASO POR LA LINEA BLANCA Y RESBALO, DADO QUE LA VIA ESTABA MOJADA. VEHICULO: MOTOCICLETA  MARCA TVS DE PLACA WVZ42F MODELO 2022, AL LUGAR SE ASISTE CON INSPECCION VIAL JPU372 PRESTANDO SERVICIO DE SENALIZACION Y ACOMPANAMIENTO, GRUA PLATAFORMA WCP825 PARA REALIZAR TRASLADO DE MOTOCICLETA HASTA LOS LAGOS  Y AMBULANCIA SISMEDICA DR. GUIDO LUIS LOPEZ MORINSON, A LA LLEGADA DEL EQUIPO MEDICO SE ATIENDE AL SR. ALVARO ANTONIO OSPINA SUAREZ IDENTIFICADO CON C.C. 1055831115 DE 34 ANOS DE EDAD  QUIEN IBA EN CALIDAD DE CONDUCTOR DE MOTOCICLETA, EN EXAMEN FISICO EL PACIENTE CON MULTIPLES LACERACIONES SUPERFICIALES EN EXTREMIDADES SUPERIORES E INFERIORES SUCIAS NO IMPIDE MOVILIZACION. SE REALIZA VALORACION Y SE DA DE ALTA EN EL SITIO.  SE ATENDIO EVENTO CUMPLIENDO CON EL INDICADOR DE SERVICIO. 
</t>
  </si>
  <si>
    <t>EFRAÍN ELIÁN JARAMILLO GONZÁLEZ</t>
  </si>
  <si>
    <t>10 5583 1115</t>
  </si>
  <si>
    <t xml:space="preserve"> HCP 209974 
</t>
  </si>
  <si>
    <t xml:space="preserve"> PR: 45+835 IZQUIERDA SR-30 VELOCIDAD MAXIMA 40 
PR: 45+730 DERECHA SR-30 VELOCIDAD MAXIMA 40 
PR: 45+350 DERECHA SR-30 VELOCIDAD MAXIMA 30 
PR: 45+85 IZQUIERDA SR-30 VELOCIDAD MAXIMA 30 
PR: 45+34 IZQUIERDA SR-30 VELOCIDAD MAXIMA 30 
PR: 45+34 IZQUIERDA SR-30 VELOCIDAD MAXIMA 30 
PR: 44+963 DERECHA SR-30 VELOCIDAD MAXIMA 40 
PR: 44+835 IZQUIERDA SR-30 VELOCIDAD MAXIMA 30 
PR: 44+640 DERECHA SR-30 VELOCIDAD MAXIMA 20 
PR: 44+550 IZQUIERDA SR-30 VELOCIDAD MAXIMA 40 
PR: 44+280 DERECHA SR-30 VELOCIDAD MAXIMA 30 
PR: 44+225 IZQUIERDA SR-30 VELOCIDAD MAXIMA 30 
PR: 44+97 DERECHA SR-30 VELOCIDAD MAXIMA 30 
PR: 43+905 DERECHA SR-30 VELOCIDAD MAXIMA 50 
</t>
  </si>
  <si>
    <t>17:24</t>
  </si>
  <si>
    <t>18:10</t>
  </si>
  <si>
    <t>18:44</t>
  </si>
  <si>
    <t>18:49</t>
  </si>
  <si>
    <t>YIW 32C</t>
  </si>
  <si>
    <t xml:space="preserve">TANQUE DE GASOLINA ROTO </t>
  </si>
  <si>
    <t>LUIS EDUARDO LUGO AGUILAR</t>
  </si>
  <si>
    <t>BOYACA</t>
  </si>
  <si>
    <t>3007678203</t>
  </si>
  <si>
    <t xml:space="preserve">SANTA BARBARA </t>
  </si>
  <si>
    <t xml:space="preserve"> EVENTO REPORTADO POR EL USUARIO: ACCIDENTE DE MOTOCICLISTA QUE SUFRE CAIDA,  AL PARECER SEGUN HIPOTESIS DEL CONDUCTOR DE LA MOTOCICLETA, FRENO SOBRE LA LINEA AMARILLA Y CAE SOBRE LA VIA, DADO QUE LA MISMA ESTABA HUMEDA. VEHICULO: MOTOCICLETA  MARCA YAMAHA  DE PLACA YIW 32C MODELO 2013, AL LUGAR SE ASISTE CON INSPECCION VIAL JPU372 PRESTANDO SERVICIO DE SENALIZACION Y ACOMPANAMIENTO, GRUA PLATAFORMA WCP825 PARA REALIZAR TRASLADO DE MOTOCICLETA HASTA SANTA BARBARA, NO SE PRESENTARON LESIONADOS. SE ATENDIO EVENTO CUMPLIENDO CON EL INDICADOR DE SERVICIO. 
</t>
  </si>
  <si>
    <t>2022-08-17</t>
  </si>
  <si>
    <t>05:35</t>
  </si>
  <si>
    <t>05:36</t>
  </si>
  <si>
    <t>05:38</t>
  </si>
  <si>
    <t>06:05</t>
  </si>
  <si>
    <t>07:09</t>
  </si>
  <si>
    <t>05:48</t>
  </si>
  <si>
    <t>LXV96B</t>
  </si>
  <si>
    <t>AMARILLO</t>
  </si>
  <si>
    <t xml:space="preserve">CARLOS MARIO ROJAS CHICA </t>
  </si>
  <si>
    <t>VEREDA EL GUAYABO SANTABARBARA</t>
  </si>
  <si>
    <t>3147772739</t>
  </si>
  <si>
    <t xml:space="preserve"> EVENTO REPORTADO POR EL USUARIO: ACCIDENTE DE MOTOCICLISTA QUE SUFRE CAIDA AL PARECER SEGUN INFORMACION DEL CONDUCTOR PORQUE UN ANIMAL LE INVADE EL CARRIL. VEHICULO: MOTOCICLETA MARCA AUTECO DE PLACA LXV96B MODELO 2005, AL LUGAR SE ASISTE CON INSPECCION VIAL JPU321 PRESTANDO SERVICIO DE SENALIZACION Y ACOMPANAMIENTO Y AMBULANCIA SISMEDICA DR.  GUIDO LUIS LOPEZ MORINSON, A LA LLEGADA DEL EQUIPO MEDICO SE ATIENDE A LA SRA. DERLY JULIETH ROJAS CHICA IDENTIFICADA CON C.C 1042065789 DE 26 ANOS DE EDAD  QUIEN IBA EN CALIDAD DE PARRILLERO, EN EXAMEN FISICO LA PACIENTE CON LACERACIONES MULTIPLES EN EXTREMIDADES CON DOLOR MARCADO EN CODOS BILATERAL CON IMPOSIBILIDAD PARA LA FLEXION DOLOR A NIVEL DE RODILLA DERECHA CONSERVA ARCOS DE MOVIMIENTO DOLOR EN TORAX MARCADO ANTERIOR A LA RESPIRACION PACIENTE MUY ALERGIA A LA DIGITOPRESION TORAX ANTERIOR IZQUIERDO.  SE INMOVILIZA BRAZO DERECHO, SE PASA A CAMILLA RIGIDA SE INMOVILIZA PACIENTE SE TRASLADA CON LA AYUDA DE CAMILLA MOVIL A LA UNIDAD SE LIMPIAN LAS HERIDAS Y SE APLICA TRAMADOL 100 MG EN 500 CC DE SOLUCION SALINA SE TRASLADA A HOSPITAL SANTA MARIA DE SANTA BARBARA, SE REALIZA TRASLADO A HOSPITAL SANTA MARIA DE SANTA BARBARA.  SE ATENDIO EVENTO CUMPLIENDO CON EL INDICADOR DE SERVICIO. 
</t>
  </si>
  <si>
    <t xml:space="preserve">DERLY YULIETH ROJAS CHICA </t>
  </si>
  <si>
    <t>1042065789</t>
  </si>
  <si>
    <t xml:space="preserve"> PR: 34+330 IZQUIERDA SR-30 VELOCIDAD MAXIMA 40 PR: 34+330 IZQUIERDA SR-30 VELOCIDAD MAXIMA 40 PR: 34+300 DERECHA SR-30 VELOCIDAD MAXIMA 40 PR: 34+260 IZQUIERDA SR-30 VELOCIDAD MAXIMA 40 PR: 34+140 DERECHA SR-30 VELOCIDAD MAXIMA 40 PR: 34+120 IZQUIERDA SR-30 VELOCIDAD MAXIMA 30 PR: 33+950 DERECHA SR-30 VELOCIDAD MAXIMA 50 PR: 33+950 IZQUIERDA SR-30 VELOCIDAD MAXIMA 40 PR: 33+815 IZQUIERDA SR-30 VELOCIDAD MAXIMA 40 PR: 33+815 IZQUIERDA SR-30 VELOCIDAD MAXIMA 40 PR: 33+580 IZQUIERDA SR-30 VELOCIDAD MAXIMA 20 PR: 33+520 DERECHA SR-30 VELOCIDAD MAXIMA 20 PR: 33+445 DERECHA SR-30 VELOCIDAD MAXIMA 30 PR: 33+180 IZQUIERDA SR-30 VELOCIDAD MAXIMA 30 PR: 32+930 DERECHA SR-30 VELOCIDAD MAXIMA 30 PR: 32+810 IZQUIERDA SR-30 VELOCIDAD MAXIMA 40 PR: 32+665 IZQUIERDA SR-30 VELOCIDAD MAXIMA 30 PR: 32+600 DERECHA SR-30 VELOCIDAD MAXIMA 30 
</t>
  </si>
  <si>
    <t>19:15</t>
  </si>
  <si>
    <t>19:16</t>
  </si>
  <si>
    <t>16</t>
  </si>
  <si>
    <t>AMB. EXT. CALDAS</t>
  </si>
  <si>
    <t>AMH85D</t>
  </si>
  <si>
    <t>ARNULFO DE JESUS ALVAREZ ISAZA</t>
  </si>
  <si>
    <t xml:space="preserve"> EVENTO REPORTADO POR EL USUARIO: ACCIDENTE DE MOTOCICLISTA QUE SUFRE CAIDA AL PARECER SEGUN INFORMACION DEL CONDUCTOR DE LA MOTOCICLETA POR LODO EN LA VIA. VEHICULO: MOTOCICLETA MARCA YAMAHA DE PLACA AMH85D MODELO 2013, AL LUGAR SE ASISTE CON INSPECCION VIAL WCP825 PRESTANDO SERVICIO DE SENALIZACION Y ACOMPANAMIENTO Y AMBULANCIA SISMEDICA, PERO ESTA FUE CANCELADA DURANTE EL TRASLADO HACIA EL EVENTO PORQUE AMBULANCIA DE BOMBEROS DE CALDAS SE PRESTO PARA ATENDER A LA SRA. (NO IDENTIFICADA) QUIEN IBA EN CALIDAD DE PARRILLERA DE MOTOCICLETA, SE VALORA Y SE DA DE ALTA EN EL SITIO.  SE ATENDIO EVENTO CUMPLIENDO CON EL INDICADOR DE SERVICIO. 
</t>
  </si>
  <si>
    <t xml:space="preserve"> PR: 50+825 IZQUIERDA SR-30 VELOCIDAD MAXIMA 30 
PR: 50+764 DERECHA SR-30 VELOCIDAD MAXIMA 40 
PR: 50+460 IZQUIERDA SR-30 VELOCIDAD MAXIMA 30 
PR: 50+125 DERECHA SR-30 VELOCIDAD MAXIMA 30 
</t>
  </si>
  <si>
    <t>JESUS BEDOYA</t>
  </si>
  <si>
    <t>2022-08-18</t>
  </si>
  <si>
    <t>IT RUEDA GONZALEZ MARLON</t>
  </si>
  <si>
    <t>09:30</t>
  </si>
  <si>
    <t>11:43</t>
  </si>
  <si>
    <t>09:34</t>
  </si>
  <si>
    <t>11:42</t>
  </si>
  <si>
    <t>09:38</t>
  </si>
  <si>
    <t>10:39</t>
  </si>
  <si>
    <t>61</t>
  </si>
  <si>
    <t>10:10</t>
  </si>
  <si>
    <t>30</t>
  </si>
  <si>
    <t>12:44</t>
  </si>
  <si>
    <t>62</t>
  </si>
  <si>
    <t>13:05</t>
  </si>
  <si>
    <t>OQE191</t>
  </si>
  <si>
    <t>GUARDAPOLBOS</t>
  </si>
  <si>
    <t>JUAN GABRIEL BLANDON LOPEZ</t>
  </si>
  <si>
    <t xml:space="preserve">VALPARAISO - ANTIOQUIA </t>
  </si>
  <si>
    <t>3226579239</t>
  </si>
  <si>
    <t>VEW12D</t>
  </si>
  <si>
    <t>ABOLLADURAS,CARENAGE, LATA,BARRAS ESTABILIZADORAS, ESPEJOS, LLANTAS ESTALLADAS</t>
  </si>
  <si>
    <t>JAIME ANDRES DIAS TRUJILLO</t>
  </si>
  <si>
    <t>FREDONIA - ANTIOQUIA</t>
  </si>
  <si>
    <t>3168345215</t>
  </si>
  <si>
    <t>PINTADA ANTIOQUIA</t>
  </si>
  <si>
    <t xml:space="preserve"> EVENTO REPORTADO POR PERSONAL DE LA CONCESION: ACCIDENTE DE MOTOCICLISTA QUE COLISIONA CON VOLQUETA , AL PARECER, SEGUN HIPOTESIS DE INFORME DE POLICIA DE CARRETERA PORQUE VEHICULO (2): FALTA 121 (NO MANTENER DISTANCIA DE SEGURIDAD. VEHICULO (1): VOLQUETA PLATON MARCA INTERNATIONAL DE PLACA OQE191 MODELO 2014 Y VEHICULO (2): MOTOCICLETA MARCA BAJAJ DE PLACA VEW12D MODELO 2016, AL LUGAR SE ASISTE CON INSPECCION VIAL JPU321 PRESTANDO SERVICIO DE SENALIZACION Y ACOMPANAMIENTO, GRUA PLATAFORMA WCP824 PARA REALIZAR TRASLADO HASTA LA PINTADA, POLCA CIUDAD BOLIVAR PARA ELABORACION DE CROQUIS Y AMBULANCIA SISMEDICA DR. GEOVANNY MEJIA JARAMILLO, A LA LLEGADA DEL EQUIPO MEDICO SE ATIENDE AL SR. JAIME ANDRES TRUJILLO DIAS IDENTIFICADO CON C.C 1038626673 DE 31 ANOS DE EDAD QUIEN IBA EN CALIDAD DE CONDUCTOR DE MOTOCICLETA, EN EXAMEN FISICO EL PACIENTE EXAMEN FISICO: SE ATIENDE LLAMADO DEL CCO, SE ABORDA ESCENA CON USO DE EPP, ENCONTRANDO ACCIDENTE DE TRANSITO, POR COLISION DE MOTOCICLETA CON VEHICULO AUTOMOTOR TIPO VOLQUETA. PACIENTE QUIEN SE ENCUENTRA SOBRE CALZADA DERECHA EN CARRIL DERECHO, EN POSICION FETAL, CON CASCO, PRESENTA SANGRADO PROFUSO POR NARIZ Y BOCA, INCONSCIENTE, SIN RESPUESTA,  SE  VERIFICA ESTADO NEUROLOGICO, EL CUAL ES DESFAVORABLE, SE PROCEDE A RETIRAR CASCO SE VERIFICA PULSO CAROTIDEO SIN PRESENCIA DE PULSO, PRESENTA TRAUMA EN REGION FRONTAL CON HUNDIMIENTO DE TABLA OSEA, CREPITACION, SIGNO DE MAPACHE Y BATTLE POSITIVOS,  PUPILAS MIDRIATICAS NO REACTIVAS, OTOSCOPIA CON OTORRAGIA IZQUIERDA, NASORRAGIA Y HEMORRAGIA BUCAL EVIDENTES, PRESENTA ADEMAS CREPITACION MALAR IZQUIERDA, CUELLO RIGIDO, CON ENFISEMA SUBCUTANEO EN HEMICUELLO IZQUIERDO, TORAX ASIMETRICO CON CREPITACION DE REJA COSTAL IZQUIERDA, AUSENCIA DE RUIDOS RESPIRATORIOS Y MURMULLO VESICULAR ABOLIDO, AUSENCIA DE RUIDOS CARDIACOS, ABDOMEN DISTENDIDO, AUSENCIA DE PERISTALSIS, PELVIS CON CREPITACION A LA MOVILIZACION DE CADERA IZQUIERDA, PULSOS FEMORALES AUSENTES, GENITALES NO EVALUADOS, EXTREMIDADES: CON APARENTE DEFORMIDAD OSEA EN TERCIO MEDIO DE MUSLO IZQUIERDO, AUSENCIA DE PULSOS DISTALES, LLENADO CAPILAR DISTAL MAYOR DE 5 SEGUNDOS, NO HAY RESPUESTA NEUROLOGICA, GLASGOW 3/15. ANALISIS Y PLAN: PACIENTE EN CALIDAD DE CONDUCTOR DE MOTOCICLETA QUIEN SUFRIO ACCIDENTE DE TRANSITO TRAS COLISIONAR CON LA PARTE POSTERIOR DE VOLQUETA, SE DESCONOCEN ANTECEDENTES, EN EL MOMENTO PACIENTE SIN RESPUESTA NEUROLOGICA, NO HAY SIGNOS VITALES, POR CONDICION CLINICA DE LA VICTIMA SE DEFINE PACIENTE FALLECIDO. POSIBLE CAUSA DE LA MUERTE: 1. TEC SEVERO, VS POLITRAUMATISMO. SE ESPERA ATENCION DE POLICIA DE CARRETERA SE ACORDONA PERIMETRO DE SEGURIDAD Y SE ENTREGA CUERPO SIN VIDA EN DILIGENCIA DE CUSTODIA, CON SUS PERTENENCIAS. SE ATENDIO EVENTO CUMPLIENDO CON EL INDICADOR DE SERVICIO. 
</t>
  </si>
  <si>
    <t>JAIME ANDRES TRUJILLO DIAZ</t>
  </si>
  <si>
    <t>1038626673</t>
  </si>
  <si>
    <t xml:space="preserve"> HCP 209752 
</t>
  </si>
  <si>
    <t xml:space="preserve"> PR: 25+580 SEPARADOR SR-30 VELOCIDAD MAXIMA 80 PR: 25+570 DERECHA SR-30 VELOCIDAD MAXIMA 80 
</t>
  </si>
  <si>
    <t>19:19</t>
  </si>
  <si>
    <t>19:30</t>
  </si>
  <si>
    <t>19:39</t>
  </si>
  <si>
    <t>19:42</t>
  </si>
  <si>
    <t>20:11</t>
  </si>
  <si>
    <t>19:29</t>
  </si>
  <si>
    <t>21:20</t>
  </si>
  <si>
    <t>19:25</t>
  </si>
  <si>
    <t>19:40</t>
  </si>
  <si>
    <t>20:15</t>
  </si>
  <si>
    <t>45</t>
  </si>
  <si>
    <t>20:30</t>
  </si>
  <si>
    <t>20:45</t>
  </si>
  <si>
    <t>09:31</t>
  </si>
  <si>
    <t>ECB41G</t>
  </si>
  <si>
    <t>ASHELY RAMIREZ CORREA</t>
  </si>
  <si>
    <t>SANTA BÁRBARA ANTIOQUIA</t>
  </si>
  <si>
    <t>3136044194</t>
  </si>
  <si>
    <t xml:space="preserve"> EVENTO REPORTADO POR EL USUARIO: ACCIDENTE DE MOTOCICLISTA QUE COLISIONA CON MOTOCICLISTA, AL PARECER SEGUN HIPOTESIS DEL CONDUCTOR DE LA MOTOCICLETA(1) , OTRA MOTOCICLETA (2) INVADE EL CARRIL COLISIONANDO CON LA MOTOCICLETA (1) . VEHICULO (1): MOTOCICLETA  MARCA SUZUKI DE PLACA ECB41G MODELO 2023 Y VEHICULO (2): MOTOCICLETA   DE MARCA DESCONOCIDA Y PLACA DESCONOCIDA, AL LUGAR SE ASISTE CON INSPECCION VIAL JPU372 PRESTANDO SERVICIO DE SENALIZACION Y ACOMPANAMIENTO, GRUA PLATAFORMA WCP825 PARA REALIZAR TRASLADO A SANTA BARBARA ANTIOQUIA, POLICIA DE TRANSITO DEL MUNICIPIO DE SANTA BARBARA PARA ELABORACION DE CROQUIS  Y AMBULANCIA SISMEDICA CON EL DR.  GUIDO LUIS LOPEZ MORINSON, A LA LLEGADA DEL EQUIPO MEDICO SE ATIENDE AL SR. ASHELY RAMIREZ CORREA IDENTIFICADO CON C.C 1007852150 DE 34 ANOS DE EDAD  QUIEN IBA EN CALIDAD DE CONDUCTOR DE MOTOCICLETA, EN EXAMEN FISICO EL PACIENTE SE ENCUENTRA CON LACERACION EN MANO IZQUIERDA CON DEFORMIDAD A NIVEL DE MUNECA IZQUIERDA DOLOR MARCADO CON DOLOR EN MUSLO IZQUIERDO SIN DEFORMIDAD CON ARCOS DE MOVIMIENTO COMPLETO CON DOLOR A LA DIGITOPRESION EN TORAX ANTERIOR SE MOVILIZA MANO IZQUIERDA SE TRASLADA A PACIENTE A UNIDAD MOVIL POSTERIORMENTE SE REALIZA TRASLADO A HOSPITAL SANTA MARIA  DE SANTA BARBARA, EN EL  ACCIDENTE TAMBIEN RESULTA LESIONADO EL SR. RAUL ESTEBAN PEREZ QUIRAMA  IDENTIFICADO CON C.C. 1042067006 DE 24 ANOS DE EDAD QUIEN IBA EN CALIDAD DE PARRILLERO, EN EXAMEN FISICO EL PACIENTE SE ENCUENTRA CON LESIONES EN CUERO CABELLUDO QUE REQUIERE SUTURA, CON INMOVILIZACION DE MIEMBRO INFERIOR IZQUIERDO CON DEFORMIDAD A NIVEL DE FRENOS CON ESCORIACIONES EN PIERNAS Y MANOS.  SE HACE INMOVILIZACION DE MIEMBRO INFERIOR IZQUIERDO SE PASA CAMILLA RIGIDA SE LLEVA UNIDAD MOVIL SE LIMPIAN HERIDAS. SE REALIZA TRASLADO A HOSPITAL SANTA MARIA  DE SANTA BARBARA.  SE ATENDIO EVENTO CUMPLIENDO CON EL INDICADOR DE SERVICIO. 
</t>
  </si>
  <si>
    <t>1007852150</t>
  </si>
  <si>
    <t xml:space="preserve"> HCP 209978 
</t>
  </si>
  <si>
    <t>RAUL ESTEBAN PEREZ QUIRAMA</t>
  </si>
  <si>
    <t>1042067006</t>
  </si>
  <si>
    <t>NBL15F</t>
  </si>
  <si>
    <t xml:space="preserve"> HCP 209977 
</t>
  </si>
  <si>
    <t xml:space="preserve"> PR: 27+810 IZQUIERDA SR-30 VELOCIDAD MAXIMA 30 
PR: 27+663 IZQUIERDA SR-30 VELOCIDAD MAXIMA 40 
PR: 27+545 DERECHA SR-30 VELOCIDAD MAXIMA 20 
PR: 27+360 IZQUIERDA SR-30 VELOCIDAD MAXIMA 20 
PR: 27+310 DERECHA SR-30 VELOCIDAD MAXIMA 20 
PR: 27+200 IZQUIERDA SR-30 VELOCIDAD MAXIMA 20 
PR: 26+965 DERECHA SR-30 VELOCIDAD MAXIMA 20 
PR: 26+920 IZQUIERDA SR-30 VELOCIDAD MAXIMA 30 
PR: 26+820 IZQUIERDA SR-30 VELOCIDAD MAXIMA 30 
PR: 26+790 DERECHA SR-30 VELOCIDAD MAXIMA 30 
PR: 26+575 IZQUIERDA SR-30 VELOCIDAD MAXIMA 30 
PR: 26+550 DERECHA SR-30 VELOCIDAD MAXIMA 30 
PR: 26+495 IZQUIERDA SR-30 VELOCIDAD MAXIMA 30 
PR: 26+305 DERECHA SR-30 VELOCIDAD MAXIMA 30 
PR: 26+0 DERECHA SR-30 VELOCIDAD MAXIMA 30 
PR: 26+0 DERECHA SR-30 VELOCIDAD MAXIMA 30 
PR: 26+0 DERECHA SR-30 VELOCIDAD MAXIMA 30 
PR: 25+916 IZQUIERDA SR-30 VELOCIDAD MAXIMA 30 
PR: 25+870 DERECHA SR-30 VELOCIDAD MAXIMA 30 
</t>
  </si>
  <si>
    <t>2022-08-19</t>
  </si>
  <si>
    <t>11:07</t>
  </si>
  <si>
    <t>INCENDIO</t>
  </si>
  <si>
    <t>UF3</t>
  </si>
  <si>
    <t>OPERADOR ITS</t>
  </si>
  <si>
    <t>Servicios asociados (6)</t>
  </si>
  <si>
    <t>11:08</t>
  </si>
  <si>
    <t>11:16</t>
  </si>
  <si>
    <t>12:12</t>
  </si>
  <si>
    <t>11:25</t>
  </si>
  <si>
    <t>BOMBEROS TÚNEL</t>
  </si>
  <si>
    <t>11:14</t>
  </si>
  <si>
    <t>12:21</t>
  </si>
  <si>
    <t>GRÚA PLUMA PEÑALISA</t>
  </si>
  <si>
    <t>11:18</t>
  </si>
  <si>
    <t>11:22</t>
  </si>
  <si>
    <t>11:28</t>
  </si>
  <si>
    <t>11:53</t>
  </si>
  <si>
    <t>12:36</t>
  </si>
  <si>
    <t>43</t>
  </si>
  <si>
    <t>12:37</t>
  </si>
  <si>
    <t>11:23</t>
  </si>
  <si>
    <t>11:24</t>
  </si>
  <si>
    <t>11:25:00</t>
  </si>
  <si>
    <t>AUTOMOVIL</t>
  </si>
  <si>
    <t>VOLKSWAGEN</t>
  </si>
  <si>
    <t>DLC518</t>
  </si>
  <si>
    <t>TURQUESA</t>
  </si>
  <si>
    <t>DAÑO TOTAL</t>
  </si>
  <si>
    <t>DIDIER LEONARDO CARDONA LONDOÑO</t>
  </si>
  <si>
    <t>LA PINTADA CALLE CENTRAL</t>
  </si>
  <si>
    <t>3164403371</t>
  </si>
  <si>
    <t>ZONA DE SERVICIOS 2 TARSO ANTIOQUIA</t>
  </si>
  <si>
    <t>ALEXANDER ECHAVARRIA</t>
  </si>
  <si>
    <t>2022-08-22</t>
  </si>
  <si>
    <t>18:51</t>
  </si>
  <si>
    <t>CARLOS PASUY</t>
  </si>
  <si>
    <t>19:05</t>
  </si>
  <si>
    <t>29</t>
  </si>
  <si>
    <t>19:18</t>
  </si>
  <si>
    <t>19:27</t>
  </si>
  <si>
    <t>11</t>
  </si>
  <si>
    <t>19:53</t>
  </si>
  <si>
    <t>RQP32B</t>
  </si>
  <si>
    <t>JHONATAN ALEXANDER ACOSTA FLOREZ</t>
  </si>
  <si>
    <t xml:space="preserve"> EVENTO REPORTADO POR PERSONAL DE LA CONCESION: ACCIDENTE DE MOTOCICLISTA QUE SUFRE CAIDA AL PARECER SEGUN VERSION DEL CONDUCTOR SE LE ATRAVIESA UN PERRO Y LO HACE CAER. VEHICULO: MOTOCICLETA SIN CARROCERIA MARCA YAMAHA DE PLACA RQP32B MODELO 2010, AL LUGAR SE ASISTE CON INSPECCION VIAL JPW484 PRESTANDO SERVICIO DE SENALIZACION Y ACOMPANAMIENTO, GRUA PLATAFORMA WCP824 PARA REALIZAR TRASLADO HASTA LA PINTADA ANTIOQUIA Y AMBULANCIA SISMEDICA DR. JOSE HENAO HERNANDEZ, A LA LLEGADA DEL EQUIPO MEDICO SE ATIENDE AL SR. JHONATAN ALEXANDER ACOSTA FLOREZ IDENTIFICADO CON C.C 1036613558 DE 44 ANOS DE EDAD  QUIEN IBA EN CALIDAD DE CONDUCTOR DE MOTOCICLETA, EN EXAMEN FISICO EL PACIENTE SE ATIENDE LLAMADO DEL CCO CON TODOS LOS ELEMENTOS DE PROTECCION PERSONAL, AL MOMENTO PACIENTE CONSCIENTE, UBICADA EN SUS 3 ESFERAS, SIN CASCO, SE ENCUENTRA EN DECUBITO DORSAL, AL LADO DE LA VIA, SE ENCUENTRA EN EL EXAMEN FISICO DEFORMIDAD EN OMOPLATO IZQUIERDO, LIMITACION PARA LA ADUCCION Y ABDUCCION DE HOMBRO IPSILATERAL, EDEMA Y ESCORIACION EN PIE IZQUIERDO, LIMITACION A LOS ARCOS DE MOVIMIENTO  RESTO DE EXAMEN FISICO SIN ALTERACIONES, POR LA NATURALEZA DE LAS LESIONES  SE DECIDE, ADMINISTRACION DE ANLGESIA VIA VENOSA, SE EXPLICA A PCTE PROCEDIMIENTOS INSTAURADOS, REFIERE ESTAR CONFORME CON LA ATENCION. SE REALIZA TRASLADO A HOSPITAL ANTONIO ROLDAN BETANCUR DE LA PINTADA. SE ATENDIO EVENTO CUMPLIENDO CON EL INDICADOR DE SERVICIO. 
</t>
  </si>
  <si>
    <t xml:space="preserve">JHONATAN ALEXANDER ACOSTA FLOREZ </t>
  </si>
  <si>
    <t>1036613558</t>
  </si>
  <si>
    <t xml:space="preserve"> HCP 209384 
</t>
  </si>
  <si>
    <t>2022-08-23</t>
  </si>
  <si>
    <t>RODOLFO RAMIREZ</t>
  </si>
  <si>
    <t>10:18</t>
  </si>
  <si>
    <t xml:space="preserve"> EVENTO REPORTADO POR PERSONAL DE LA CONCESION: ACCIDENTE DE CICLISTA QUE SUFRE CAIDA, AL PARECER SEGUN VERSION DEL CICLISTA PIERDE EL CONTROL DE ESTA Y SE CAE. VEHICULO: BICICLETA, AL LUGAR SE ASISTE CON AMBULANCIA SISMEDICA DR.  LUIS EDUARDO LAGOS, A LA LLEGADA DEL EQUIPO MEDICO SE ATIENDE AL SR. ALEJANDRO RESTREPO PELAEZ IDENTIFICADO CON T.I 1026132798 DE 17 ANOS DE EDAD  QUIEN IBA EN CALIDAD DE CICLISTA, EN EXAMEN FISICO EL PACIENTE SE ATIENDE LLAMADO DEL CCO, CON TODOS LOS EPP LLEGAMOS AL SITIO DEL EVENTO, LOCALIZADO EN PR 20+400, SE INGRESA A ESTE,  SE TOMAN FOTOS, EL PACIENTE SE ENCUENTRA SENTADO, CONSCIENTE, ALGICO, REFIRIENDO DOLOR DE 5/10 EN LA ESCALA ANALOGA DEL DOLOR EN MIEMBRO SUPERIOR IZQUIERDO, SIN LIMITACION PARA LA BIPEDESTACION, SE PONE COLLARIN CERVICAL FILADELFIA, SE REALIZA REVISION COMPLETA, ENCONTRANDO NORMOCEFALO, ORIENTADO  ABRASION MULTIPLES EN HOMBRO, ANTEBRAZO Y BRAZO IZQUIERDO, ANTEBRAZO DERECHO, RODILLA IZQUIERDA, CUELLO SIN LESIONES,  SIN DOLOR A LA PALPACION, TORAX SIMETRICO, NO RETRACCIONES, SIN LESIONES, PULMONES BIEN VENTILADOS, SIN CREPITOS, RONCUS NI SIBILANCIAS, RUIDOS CARDIACOS RITMICOS SIN SOPLOS, ABDOMEN DISTENDIDO, PERISTALTISMO PRESENTE, SIN CAMBIOS EN LA COLORACION DE LA PIEL, SIN TIMPANISMO, LEVE DOLOR A LA PALPACION SIN SIGNOS DE IRRITACION PERITONEAL, GENITALES SIN LESIONES, MIEMBRO INFERIOR SIN LESIONES DE IMPORTANCIA, PULSOS FEMORAL, POPLITEO Y FEMORAL PRESENTES, PIEL SE EVIDENCIA MULTIPLES HERIDAS MENCIONADA Y HERIDA ABIERTA EN MENTOS CON ESCASO SANGRADO QUE REQUIERE SUTURA, NEUROLOGICO NO FOCALIZACION, CONSCIENTE, GLASGOW 15/15, POR LOS SIGNOS HALLADOS SE INDICA ANALGESIA, SE REALIZA LAVADO Y SE CUBREN HERIDAS, POR LOS HALLAZGOS ENCONTRADOS SE INDICA TRASLADO SE EXPLICA AL PACIENTE Y ACOMPANANTE QUIENES ENTIENDEN PERO NO ACEPTAN TRASLADO, FIRMA CONSENTIMIENTO  DE NO TRASLADO Y DECIDEN DIRIGIRSE POR SUS PROPIO MEDIOS. SE REALIZA VALORACION Y SE DA DE ALTA EN EL SITIO.  SE ATENDIO EVENTO CUMPLIENDO CON EL INDICADOR DE SERVICIO. 
</t>
  </si>
  <si>
    <t>ALEJANDRO RESTREPO PELAEZ</t>
  </si>
  <si>
    <t>TARJETA DE IDENTIDAD</t>
  </si>
  <si>
    <t>1026132798</t>
  </si>
  <si>
    <t xml:space="preserve"> HCP 209753 
</t>
  </si>
  <si>
    <t>NO ACEPTA TRASLADO</t>
  </si>
  <si>
    <t xml:space="preserve"> PR: 21+150 SEPARADOR SR-30 VELOCIDAD MAXIMA 30 
</t>
  </si>
  <si>
    <t>2022-08-25</t>
  </si>
  <si>
    <t>11:29</t>
  </si>
  <si>
    <t>11:51</t>
  </si>
  <si>
    <t>22</t>
  </si>
  <si>
    <t>12:18</t>
  </si>
  <si>
    <t>11:39</t>
  </si>
  <si>
    <t>HZQ46D</t>
  </si>
  <si>
    <t>GIOVANNY ANDRES FIERRO TORO</t>
  </si>
  <si>
    <t>CALLE 11 N 53 D 35, ARMENIA - QUINDIO</t>
  </si>
  <si>
    <t>3112130320</t>
  </si>
  <si>
    <t xml:space="preserve"> EVENTO REPORTADO POR PERSONAL DE LA CONCESION: ACCIDENTE DE MOTOCICLISTA QUE SUFRE CAIDA. AL PARECER SEGUN HIPOTESIS DEL CONDUCTOR DE LA MOTOCICLETA, SE LE ATRAVESARON UNOS PERROS Y CAE SOBRE LA VIA VEHICULO : MOTOCICLETA  MARCA HONDA  DE PLACA HZQ46D MODELO 2018, AL LUGAR SE ASISTE CON INSPECCION VIAL JPW483 PRESTANDO SERVICIO DE SENALIZACION Y ACOMPANAMIENTO Y AMBULANCIA SISMEDICA DR. JUAN SEBASTIAN RINCON, A LA LLEGADA DEL EQUIPO MEDICO SE ATIENDE AL SR. GIOVANNI ANDRES FIERRO TORO IDENTIFICADO CON C.C 79218827 DE 40 ANOS DE EDAD QUIEN IBA EN CALIDAD DE CONDUCTOR DE MOTOCICLETA, EN EXAMEN FISICO SE ENCUENTRA PACIENTE EN POSICION SEDENTE, ALERTA, ORIENTADO, TRANQUILO, EN EL MOMENTO SIN CASCO. PRESENTA MULTIPLES ESCORIACIONES EN PIERNA IZQUIERDA DE PREDOMINIO EN REGION LATERAL CON DOLOR A LA PALPACION DE TERCIO MEDIO REGION MEDIAL DE PIERNA IZQUIERDA QUE EMPEORA CON LOS MOVIMIENTOS EXTREMOS DEL TOBILLO SIN DEFORMIDADES NI CREPITACIONES; ESCORIACION IRREGULAR EN CODO IZQUIERDO; HERIDA SUPERFICIAL SIN SANGRADO EN PULPEJO DE CUARTO DEDO MANO IZQUIERDA DE 3 MM APROX.  1. VALORACION MEDICA. 2. SE REALIZA LAVADO DE HERIDAS CON SOLUCION SALINA Y CLORHEXIDINA JABON. 3. IBUPROFENO TABLETAS POR 400 MG, ADMINISTRAR 800 MG VIA ORAL DOSIS UNICA. PACIENTE CONTINUA HACIA SU DESTINO POR SUS PROPIOS MEDIOS. SE REALIZA VALORACION Y SE DA DE ALTA EN EL SITIO.  SE ATENDIO EVENTO CUMPLIENDO CON EL INDICADOR DE SERVICIO. 
</t>
  </si>
  <si>
    <t>GIOVANNY ANDRÉS FIERRO TORO</t>
  </si>
  <si>
    <t>79218827</t>
  </si>
  <si>
    <t xml:space="preserve"> HCP 209385 
</t>
  </si>
  <si>
    <t xml:space="preserve"> PR: 11+230 IZQUIERDA SR-30 VELOCIDAD MAXIMA 40 
PR: 10+965 DERECHA SR-30 VELOCIDAD MAXIMA 30 
PR: 10+655 IZQUIERDA SR-30 VELOCIDAD MAXIMA 40 
PR: 10+655 IZQUIERDA SR-30 VELOCIDAD MAXIMA 40 
PR: 10+582 IZQUIERDA SR-30 VELOCIDAD MAXIMA 30 
PR: 10+422 DERECHA SR-30 VELOCIDAD MAXIMA 30 
PR: 10+380 IZQUIERDA SR-30 VELOCIDAD MAXIMA 30 
PR: 10+250 IZQUIERDA SR-30 VELOCIDAD MAXIMA 30 
PR: 10+145 IZQUIERDA SR-30 VELOCIDAD MAXIMA 40 
PR: 9+990 IZQUIERDA SR-30 VELOCIDAD MAXIMA 30 
PR: 9+975 DERECHA SR-30 VELOCIDAD MAXIMA 30 
PR: 9+815 DERECHA SR-30 VELOCIDAD MAXIMA 30 
PR: 9+670 IZQUIERDA SR-30 VELOCIDAD MAXIMA 30 
PR: 9+415 IZQUIERDA SR-30 VELOCIDAD MAXIMA 40 
PR: 9+395 DERECHA SR-30 VELOCIDAD MAXIMA 30 
PR: 9+290 DERECHA SR-30 VELOCIDAD MAXIMA 30 
PR: 9+290 DERECHA SR-30 VELOCIDAD MAXIMA 30 
PR: 9+290 DERECHA SR-30 VELOCIDAD MAXIMA 30 
</t>
  </si>
  <si>
    <t>15:54</t>
  </si>
  <si>
    <t xml:space="preserve">S.I MOYA AGUILAR JOSE </t>
  </si>
  <si>
    <t>16:02</t>
  </si>
  <si>
    <t>16:23</t>
  </si>
  <si>
    <t>16:32</t>
  </si>
  <si>
    <t>15:58</t>
  </si>
  <si>
    <t>18:13</t>
  </si>
  <si>
    <t>16:31</t>
  </si>
  <si>
    <t>17:02</t>
  </si>
  <si>
    <t>3964</t>
  </si>
  <si>
    <t>17:34:00</t>
  </si>
  <si>
    <t>GOLPE LATERAL IZQUIERDO DAÑOS INTERNOS POR ESTABLECER</t>
  </si>
  <si>
    <t xml:space="preserve">PARQUE PRINCIPAL VERSALLES </t>
  </si>
  <si>
    <t>3226507014</t>
  </si>
  <si>
    <t xml:space="preserve"> EVENTO REPORTADO POR EL USUARIO: ACCIDENTE DE MOTOCICLISTA QUE SUFRE CAIDA AL PARECER SEGUN HIPOTESIS DE INFORME DE POLICIA DE CARRETERA PORQUE VEHICULO FALTA 131 (SALIRSE DE LA CALZADA). VEHICULO: MOTOCICLETA MARCA AKT DE PLACA CRJ846 MODELO 2023, AL LUGAR SE ASISTE CON INSPECCION VIAL JPU372 PRESTANDO SERVICIO DE SENALIZACION Y ACOMPANAMIENTO, POLCA VERSALLES PARA ELABORACION DE CROQUIS Y AMBULANCIA SISMEDICA DR.  YESITH PLATA, A LA LLEGADA DEL EQUIPO MEDICO SE ATIENDE AL SR. EDUAR ARLEY ALVAREZ RAMIREZ  IDENTIFICADO CON C.C 1152472334 DE 22 ANOS DE EDAD  QUIEN IBA EN CALIDAD DE CONDUCTOR DE MOTOCICLETA, EN EXAMEN FISICO EL PACIENTE SE INTERROGA CON DOLOR EN CADERA DERECHA Y MIEMBRO SUPERIOR DERECHO , SE ORDENA INMOVILIZACION DE MIEMBRO SUPERIOR DERECHO , Y MIEMBRO INFERIOR DERECHO, Y CANALIZAR Y APLICACION DE DIPIRONA 2 GR EN SOLUCION SALINA , SE REALIZA TRASLADO A HOSPITAL SANTA MARIA  DE SANTA BARBARA.  SE ATENDIO EVENTO CUMPLIENDO CON EL INDICADOR DE SERVICIO. 
</t>
  </si>
  <si>
    <t>CRJ846</t>
  </si>
  <si>
    <t xml:space="preserve"> HCP 209980 
</t>
  </si>
  <si>
    <t xml:space="preserve"> PR: 36+440 DERECHA SR-30 VELOCIDAD MAXIMA 50 PR: 36+430 DERECHA SR-30 VELOCIDAD MAXIMA 40 PR: 36+415 IZQUIERDA SR-30 VELOCIDAD MAXIMA 40 PR: 36+415 IZQUIERDA SR-30 VELOCIDAD MAXIMA 40 PR: 36+100 DERECHA SR-30 VELOCIDAD MAXIMA 50 PR: 35+790 DERECHA SR-30 VELOCIDAD MAXIMA 40 PR: 35+780 IZQUIERDA SR-30 VELOCIDAD MAXIMA 40 PR: 35+610 IZQUIERDA SR-30 VELOCIDAD MAXIMA 50 PR: 35+610 IZQUIERDA SR-30 VELOCIDAD MAXIMA 50 PR: 35+505 DERECHA SR-30 VELOCIDAD MAXIMA 40 PR: 35+185 IZQUIERDA SR-30 VELOCIDAD MAXIMA 30 PR: 35+185 IZQUIERDA SR-30 VELOCIDAD MAXIMA 30 PR: 35+70 IZQUIERDA SR-30 VELOCIDAD MAXIMA 40 PR: 34+945 DERECHA SR-30 VELOCIDAD MAXIMA 40 PR: 34+926 IZQUIERDA SR-30 VELOCIDAD MAXIMA 40 PR: 34+765 DERECHA SR-30 VELOCIDAD MAXIMA 30 
</t>
  </si>
  <si>
    <t>ALTO DE LOS GOMEZ SANTA BARBARA ANTIOQUIA</t>
  </si>
  <si>
    <r>
      <rPr>
        <b/>
        <sz val="10"/>
        <rFont val="Calibri"/>
        <family val="2"/>
        <scheme val="minor"/>
      </rPr>
      <t xml:space="preserve"> SIMULACRO DE INCENDIO REALIZADO CON TODOS LOS PROTOCOLOS DE SEGURIDAD Y BIOSEGURIDAD EN TUNEL DERECHO MULATOS.</t>
    </r>
    <r>
      <rPr>
        <sz val="10"/>
        <rFont val="Calibri"/>
        <family val="2"/>
        <scheme val="minor"/>
      </rPr>
      <t xml:space="preserve"> EVENTO REPORTADO POR OPERADOR ITS: SE CONFIRMA INCENDIO EN EL TUNEL DERECHO PR 1+965, ANTES DE LA BAHIA 1 A TRAVES DE LA VISUALIZACION DEL SISTEMA DE CAMARAS DAI VIDEO WALL. OPERADOR ITS EJECUTA CIERRE DE AMBOS TUNELES A TRAVES DE LOS PLANES DE ACTUACION SCADA Y LUEGO ENVIA MENSAJES DE EVACUACION INMEDIATA POR MEDIO DE SISTEMAS DE MEGAFONIA, SISTEMA S.O.S Y MENSAJES EN LOS PMV DIRIGIENDO A LOS USUARIOS A LA ZONA MAS SEGURA. AL LUGAR SE ASISTE CON INSPECCION VIAL JPW484 PRESTANDO SERVICIO DE SENALIZACION, ACOMPANAMIENTO Y LIMPIEZA DEL SITIO, GRUA PLUMA WCP424 PRESTANDO SERVICIO  DE CONTROL VEHICULAR Y SENALIZACION EN PUENTE MULATOS, AMBULANCIA KLP 977 PRESTANDO SERVICIO DE ACOMPANAMIENTO Y SENALIZACION EN PORTAL ENTRADA BOCA DEL TUNEL DERECHO  Y CUERPO DE BOMBEROS TUNEL OUE074  REALIZANDO EXTINCION DEL FUEGO Y PROTOCOLOS DE SEGURIDAD DENTRO DEL TUBO DERECHO DEL TUNEL,  SE REALIZA EXPULSION  DE HUMOS DESDE EL SCADA POR PARTE DE OPERADOR ITS. NO SE PRESENTARON LESIONADOS Y SEGUN HIPOTESIS DEL CONDUCTOR DE VEHICULO DE PLACAS DLC 518, INFORMA QUE AL PARECER SE PRESENTO UN RECALENTAMIENTO EN EL MOTOR Y MANIPULACION INADECUADA DE SUSTANCIAS INFLAMABLES DENTRO DEL VEHICULO. FINALMENTE SE DESPEJA TUNEL Y SE AUTORIZA INGRESO DE GRUA PLATAFORMA WCP824 PARA REALIZAR TRASLADO DE VEHICULO AFECTADO  DE PLACAS DLC 518 HACIA LA ZONA DE SERVICIOS 2 MUNICIPIO DE TARSO, SE REALIZA LIMPIEZA Y REVISION DE INFRAESTRUCTURA POR PARTE DE UNIDADES DE OPERACION VIAL. SE   ATENDIO EVENTO EN COMUNICACION CONSTANTE CON COORDINADOR DE OPERACIONES Y MANTENIMIENTO Y SE CULMINA CUMPLIENDO CON EXITO EL INDICADOR DE SERVICIO.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</si>
</sst>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name val="Calibri"/>
      <family val="2"/>
      <scheme val="minor"/>
    </font>
    <font>
      <sz val="10"/>
      <name val="Calibri"/>
      <family val="2"/>
      <scheme val="minor"/>
    </font>
    <font>
      <sz val="10"/>
      <color indexed="8"/>
      <name val="Calibri"/>
      <family val="2"/>
      <scheme val="minor"/>
    </font>
    <font>
      <b/>
      <sz val="10"/>
      <name val="Calibri"/>
      <family val="2"/>
      <scheme val="minor"/>
    </font>
    <font>
      <b/>
      <sz val="10"/>
      <color rgb="FFFF0000"/>
      <name val="Calibri"/>
      <family val="2"/>
      <scheme val="minor"/>
    </font>
    <font>
      <sz val="10"/>
      <color theme="1"/>
      <name val="Calibri"/>
      <family val="2"/>
      <scheme val="minor"/>
    </font>
    <font>
      <i/>
      <sz val="9"/>
      <name val="Calibri"/>
      <family val="2"/>
      <scheme val="minor"/>
    </font>
    <font>
      <sz val="9"/>
      <color theme="1"/>
      <name val="Calibri"/>
      <family val="2"/>
      <scheme val="minor"/>
    </font>
    <font>
      <b/>
      <sz val="7"/>
      <name val="Calibri"/>
      <family val="2"/>
      <scheme val="minor"/>
    </font>
    <font>
      <b/>
      <sz val="8"/>
      <name val="Calibri"/>
      <family val="2"/>
      <scheme val="minor"/>
    </font>
    <font>
      <b/>
      <i/>
      <sz val="10"/>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thin">
        <color indexed="63"/>
      </left>
      <right/>
      <top style="medium">
        <color indexed="64"/>
      </top>
      <bottom/>
      <diagonal/>
    </border>
    <border>
      <left/>
      <right/>
      <top style="medium">
        <color indexed="64"/>
      </top>
      <bottom style="thin">
        <color indexed="63"/>
      </bottom>
      <diagonal/>
    </border>
    <border>
      <left style="medium">
        <color indexed="64"/>
      </left>
      <right/>
      <top/>
      <bottom/>
      <diagonal/>
    </border>
    <border>
      <left/>
      <right/>
      <top style="thin">
        <color indexed="63"/>
      </top>
      <bottom style="thin">
        <color indexed="63"/>
      </bottom>
      <diagonal/>
    </border>
    <border>
      <left style="medium">
        <color indexed="64"/>
      </left>
      <right/>
      <top/>
      <bottom style="medium">
        <color indexed="64"/>
      </bottom>
      <diagonal/>
    </border>
    <border>
      <left/>
      <right/>
      <top/>
      <bottom style="medium">
        <color indexed="64"/>
      </bottom>
      <diagonal/>
    </border>
    <border>
      <left/>
      <right/>
      <top style="thin">
        <color indexed="63"/>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diagonal/>
    </border>
    <border>
      <left/>
      <right/>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rgb="FFFF0000"/>
      </left>
      <right style="thin">
        <color rgb="FFFF0000"/>
      </right>
      <top style="thin">
        <color indexed="64"/>
      </top>
      <bottom style="thin">
        <color indexed="64"/>
      </bottom>
      <diagonal/>
    </border>
    <border>
      <left style="thin">
        <color indexed="64"/>
      </left>
      <right style="thin">
        <color rgb="FFFF0000"/>
      </right>
      <top style="thin">
        <color indexed="64"/>
      </top>
      <bottom style="thin">
        <color indexed="64"/>
      </bottom>
      <diagonal/>
    </border>
    <border>
      <left style="thin">
        <color rgb="FFFF0000"/>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1" fillId="0" borderId="1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0" borderId="4" xfId="0" applyFont="1" applyBorder="1" applyAlignment="1">
      <alignment vertical="center" wrapText="1"/>
    </xf>
    <xf numFmtId="0" fontId="0" fillId="0" borderId="0" xfId="0" applyFont="1"/>
    <xf numFmtId="0" fontId="3" fillId="0" borderId="6" xfId="0" applyFont="1" applyBorder="1" applyAlignment="1">
      <alignment vertical="center" wrapText="1"/>
    </xf>
    <xf numFmtId="0" fontId="3" fillId="0" borderId="9" xfId="0" applyFont="1" applyBorder="1" applyAlignment="1">
      <alignment vertical="center" wrapText="1"/>
    </xf>
    <xf numFmtId="0" fontId="0" fillId="0" borderId="1" xfId="0" applyFont="1" applyBorder="1" applyAlignment="1"/>
    <xf numFmtId="0" fontId="0" fillId="0" borderId="2" xfId="0" applyFont="1" applyBorder="1" applyAlignment="1"/>
    <xf numFmtId="0" fontId="0" fillId="0" borderId="10" xfId="0" applyFont="1" applyBorder="1" applyAlignment="1"/>
    <xf numFmtId="0" fontId="5" fillId="0" borderId="5" xfId="0" applyFont="1" applyFill="1" applyBorder="1" applyAlignment="1">
      <alignment vertical="center"/>
    </xf>
    <xf numFmtId="0" fontId="5" fillId="0" borderId="0" xfId="0" applyFont="1" applyFill="1" applyBorder="1" applyAlignment="1">
      <alignment horizontal="center" vertical="center"/>
    </xf>
    <xf numFmtId="0" fontId="6" fillId="0" borderId="12" xfId="0" applyFont="1" applyFill="1" applyBorder="1" applyAlignment="1">
      <alignment horizontal="center" vertical="center"/>
    </xf>
    <xf numFmtId="0" fontId="7" fillId="0" borderId="0" xfId="0" applyFont="1" applyBorder="1" applyAlignment="1">
      <alignment horizontal="center" vertical="center"/>
    </xf>
    <xf numFmtId="0" fontId="7" fillId="0" borderId="13" xfId="0" applyFont="1" applyBorder="1"/>
    <xf numFmtId="0" fontId="7" fillId="0" borderId="0" xfId="0" applyFont="1"/>
    <xf numFmtId="0" fontId="3" fillId="0" borderId="5" xfId="0" applyFont="1" applyFill="1" applyBorder="1" applyAlignment="1">
      <alignment vertical="center"/>
    </xf>
    <xf numFmtId="0" fontId="5" fillId="0" borderId="13"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13" xfId="0" applyFont="1" applyFill="1" applyBorder="1" applyAlignment="1">
      <alignment vertical="center"/>
    </xf>
    <xf numFmtId="14" fontId="3" fillId="0" borderId="14" xfId="0" applyNumberFormat="1" applyFont="1" applyFill="1" applyBorder="1" applyAlignment="1">
      <alignment horizontal="center" vertical="center"/>
    </xf>
    <xf numFmtId="0" fontId="3" fillId="0" borderId="0" xfId="0" applyFont="1" applyFill="1" applyBorder="1" applyAlignment="1">
      <alignment horizontal="center" vertical="center" shrinkToFit="1"/>
    </xf>
    <xf numFmtId="0" fontId="7" fillId="0" borderId="0" xfId="0" applyFont="1" applyBorder="1" applyAlignment="1">
      <alignment horizontal="center"/>
    </xf>
    <xf numFmtId="0" fontId="3" fillId="0" borderId="12" xfId="0" applyFont="1" applyFill="1" applyBorder="1" applyAlignment="1">
      <alignment horizontal="center" vertical="center"/>
    </xf>
    <xf numFmtId="0" fontId="3" fillId="0" borderId="13" xfId="0" applyFont="1" applyFill="1" applyBorder="1" applyAlignment="1">
      <alignment vertical="center" shrinkToFit="1"/>
    </xf>
    <xf numFmtId="0" fontId="3" fillId="0" borderId="0" xfId="0" applyFont="1" applyFill="1" applyBorder="1" applyAlignment="1">
      <alignment horizontal="left" vertical="center"/>
    </xf>
    <xf numFmtId="0" fontId="3" fillId="0" borderId="0" xfId="0" applyFont="1" applyFill="1" applyBorder="1" applyAlignment="1">
      <alignment vertical="center"/>
    </xf>
    <xf numFmtId="0" fontId="5" fillId="0" borderId="0" xfId="0"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Border="1"/>
    <xf numFmtId="0" fontId="3" fillId="0" borderId="0" xfId="0" applyFont="1" applyFill="1" applyBorder="1" applyAlignment="1">
      <alignment vertical="center" shrinkToFit="1"/>
    </xf>
    <xf numFmtId="0" fontId="7" fillId="0" borderId="5" xfId="0" applyFont="1" applyFill="1" applyBorder="1" applyAlignment="1">
      <alignment vertical="center"/>
    </xf>
    <xf numFmtId="0" fontId="5" fillId="0" borderId="5"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1" xfId="0" applyFont="1" applyFill="1" applyBorder="1" applyAlignment="1">
      <alignment horizontal="center" vertical="center" wrapText="1"/>
    </xf>
    <xf numFmtId="14" fontId="0" fillId="0" borderId="0" xfId="0" applyNumberFormat="1" applyFont="1"/>
    <xf numFmtId="0" fontId="0" fillId="0" borderId="0" xfId="0" applyFont="1" applyBorder="1"/>
    <xf numFmtId="0" fontId="0" fillId="0" borderId="13" xfId="0" applyFont="1" applyBorder="1"/>
    <xf numFmtId="0" fontId="7" fillId="0" borderId="5" xfId="0" applyFont="1" applyFill="1" applyBorder="1"/>
    <xf numFmtId="0" fontId="3" fillId="0" borderId="7" xfId="0" applyFont="1" applyFill="1" applyBorder="1" applyAlignment="1">
      <alignment vertic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1" xfId="0" applyFont="1" applyFill="1" applyBorder="1" applyAlignment="1">
      <alignment vertical="center"/>
    </xf>
    <xf numFmtId="0" fontId="0" fillId="0" borderId="5" xfId="0" applyFont="1" applyBorder="1"/>
    <xf numFmtId="0" fontId="3" fillId="0" borderId="13" xfId="0" applyFont="1" applyFill="1" applyBorder="1" applyAlignment="1">
      <alignment vertical="center"/>
    </xf>
    <xf numFmtId="0" fontId="10" fillId="0" borderId="11" xfId="0" applyFont="1" applyFill="1" applyBorder="1" applyAlignment="1">
      <alignment horizontal="center" vertical="center"/>
    </xf>
    <xf numFmtId="0" fontId="3" fillId="0" borderId="11" xfId="0" applyFont="1" applyFill="1" applyBorder="1" applyAlignment="1">
      <alignment horizontal="center" vertical="center"/>
    </xf>
    <xf numFmtId="0" fontId="12" fillId="0" borderId="0" xfId="0" applyFont="1" applyFill="1" applyBorder="1" applyAlignment="1">
      <alignment vertical="center"/>
    </xf>
    <xf numFmtId="0" fontId="0" fillId="0" borderId="8" xfId="0" applyFont="1" applyBorder="1"/>
    <xf numFmtId="0" fontId="3" fillId="0" borderId="8" xfId="0" applyFont="1" applyFill="1" applyBorder="1" applyAlignment="1">
      <alignment horizontal="center" vertical="center"/>
    </xf>
    <xf numFmtId="0" fontId="0" fillId="0" borderId="23" xfId="0" applyFont="1" applyBorder="1"/>
    <xf numFmtId="0" fontId="3" fillId="0" borderId="11" xfId="0" applyFont="1" applyFill="1" applyBorder="1" applyAlignment="1">
      <alignment horizontal="right" wrapText="1"/>
    </xf>
    <xf numFmtId="0" fontId="5" fillId="0" borderId="11" xfId="0" applyFont="1" applyFill="1" applyBorder="1" applyAlignment="1">
      <alignment horizontal="right" wrapText="1"/>
    </xf>
    <xf numFmtId="0" fontId="0" fillId="0" borderId="11" xfId="0" applyFont="1" applyBorder="1" applyAlignment="1">
      <alignment horizontal="right" wrapText="1"/>
    </xf>
    <xf numFmtId="0" fontId="0" fillId="0" borderId="5" xfId="0" applyFont="1" applyBorder="1" applyAlignment="1">
      <alignment horizontal="right"/>
    </xf>
    <xf numFmtId="0" fontId="0" fillId="0" borderId="13" xfId="0" applyFont="1" applyBorder="1" applyAlignment="1">
      <alignment horizontal="right"/>
    </xf>
    <xf numFmtId="0" fontId="0" fillId="0" borderId="0" xfId="0" applyFont="1" applyAlignment="1">
      <alignment horizontal="right"/>
    </xf>
    <xf numFmtId="0" fontId="9" fillId="0" borderId="11" xfId="0" applyFont="1" applyBorder="1" applyAlignment="1">
      <alignment horizontal="right" wrapText="1"/>
    </xf>
    <xf numFmtId="0" fontId="4" fillId="0" borderId="0" xfId="0" applyFont="1" applyFill="1" applyBorder="1" applyAlignment="1">
      <alignment horizontal="center" vertical="center"/>
    </xf>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 fontId="0" fillId="0" borderId="11" xfId="0" applyNumberFormat="1" applyFont="1" applyBorder="1" applyAlignment="1">
      <alignment horizontal="right" wrapText="1"/>
    </xf>
    <xf numFmtId="0" fontId="0" fillId="0" borderId="11" xfId="0" applyFont="1" applyBorder="1" applyAlignment="1">
      <alignment horizontal="lef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3" xfId="0" applyFont="1" applyBorder="1" applyAlignment="1">
      <alignment horizontal="center" vertical="center" wrapText="1"/>
    </xf>
    <xf numFmtId="0" fontId="5" fillId="0" borderId="0" xfId="0" applyFont="1" applyFill="1" applyBorder="1" applyAlignment="1">
      <alignment horizontal="center" vertical="center"/>
    </xf>
    <xf numFmtId="0" fontId="5" fillId="0" borderId="12" xfId="0" applyFont="1" applyFill="1" applyBorder="1" applyAlignment="1">
      <alignment horizontal="center" vertical="center"/>
    </xf>
    <xf numFmtId="0" fontId="3" fillId="0" borderId="12" xfId="0" applyFont="1" applyFill="1" applyBorder="1" applyAlignment="1">
      <alignment horizontal="center" vertical="center" shrinkToFit="1"/>
    </xf>
    <xf numFmtId="0" fontId="1" fillId="0" borderId="11" xfId="0" applyFont="1" applyBorder="1" applyAlignment="1">
      <alignment horizontal="center" vertical="center" wrapText="1"/>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7"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0" xfId="0" applyFont="1" applyFill="1" applyBorder="1" applyAlignment="1">
      <alignment horizontal="center" vertical="center" shrinkToFit="1"/>
    </xf>
    <xf numFmtId="0" fontId="5" fillId="0" borderId="11"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16"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0"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8" fillId="0" borderId="0" xfId="0" applyFont="1" applyFill="1" applyBorder="1" applyAlignment="1">
      <alignment horizontal="left" vertical="center" wrapText="1"/>
    </xf>
    <xf numFmtId="0" fontId="3" fillId="0" borderId="12" xfId="0" applyFont="1" applyFill="1" applyBorder="1" applyAlignment="1">
      <alignment horizontal="center" vertical="center"/>
    </xf>
    <xf numFmtId="0" fontId="4" fillId="0" borderId="3" xfId="0" applyFont="1" applyBorder="1" applyAlignment="1">
      <alignment horizontal="center" vertical="center"/>
    </xf>
    <xf numFmtId="0" fontId="4" fillId="0" borderId="10" xfId="0" applyFont="1" applyBorder="1" applyAlignment="1">
      <alignment horizontal="center" vertical="center"/>
    </xf>
    <xf numFmtId="14" fontId="4" fillId="0" borderId="3" xfId="0" applyNumberFormat="1" applyFont="1" applyBorder="1" applyAlignment="1">
      <alignment horizontal="center" vertical="center"/>
    </xf>
    <xf numFmtId="14" fontId="4" fillId="0" borderId="10" xfId="0" applyNumberFormat="1" applyFont="1" applyBorder="1" applyAlignment="1">
      <alignment horizontal="center" vertical="center"/>
    </xf>
    <xf numFmtId="0" fontId="11" fillId="0" borderId="11" xfId="0" applyFont="1" applyFill="1" applyBorder="1" applyAlignment="1">
      <alignment horizontal="center" vertical="center" wrapText="1"/>
    </xf>
    <xf numFmtId="0" fontId="5" fillId="0" borderId="26"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27" xfId="0" applyFont="1" applyFill="1" applyBorder="1" applyAlignment="1">
      <alignment horizontal="center" vertical="center"/>
    </xf>
    <xf numFmtId="0" fontId="3" fillId="0" borderId="11" xfId="0" applyFont="1" applyFill="1" applyBorder="1" applyAlignment="1">
      <alignment horizontal="justify" vertical="justify" wrapText="1" shrinkToFit="1"/>
    </xf>
    <xf numFmtId="0" fontId="5" fillId="0" borderId="24" xfId="0" applyFont="1" applyFill="1" applyBorder="1" applyAlignment="1">
      <alignment horizontal="center" vertical="center"/>
    </xf>
  </cellXfs>
  <cellStyles count="1">
    <cellStyle name="Normal" xfId="0" builtinId="0"/>
  </cellStyles>
  <dxfs count="168">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
      <border>
        <left style="thin">
          <color auto="1"/>
        </left>
        <right style="thin">
          <color auto="1"/>
        </right>
        <top style="thin">
          <color auto="1"/>
        </top>
        <bottom style="thin">
          <color auto="1"/>
        </bottom>
        <vertical/>
        <horizontal/>
      </border>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2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281940</xdr:colOff>
      <xdr:row>0</xdr:row>
      <xdr:rowOff>103216</xdr:rowOff>
    </xdr:from>
    <xdr:to>
      <xdr:col>2</xdr:col>
      <xdr:colOff>207818</xdr:colOff>
      <xdr:row>3</xdr:row>
      <xdr:rowOff>117764</xdr:rowOff>
    </xdr:to>
    <xdr:pic>
      <xdr:nvPicPr>
        <xdr:cNvPr id="2" name="Imagen 46">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2500" r="7439" b="15279"/>
        <a:stretch>
          <a:fillRect/>
        </a:stretch>
      </xdr:blipFill>
      <xdr:spPr bwMode="auto">
        <a:xfrm>
          <a:off x="455122" y="103216"/>
          <a:ext cx="1048096" cy="55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657D-D6D4-4346-A741-68C7D923E69C}">
  <sheetPr codeName="Hoja2"/>
  <dimension ref="A1:BG113"/>
  <sheetViews>
    <sheetView tabSelected="1" view="pageBreakPreview" topLeftCell="A101"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2.7109375" style="6"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41325</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57</v>
      </c>
      <c r="D9" s="20"/>
      <c r="E9" s="143" t="s">
        <v>58</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41</v>
      </c>
      <c r="H16" s="25" t="s">
        <v>49</v>
      </c>
      <c r="I16" s="25">
        <v>860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61">
        <v>44768</v>
      </c>
      <c r="D30" s="53" t="s">
        <v>86</v>
      </c>
      <c r="E30" s="61">
        <v>44768</v>
      </c>
      <c r="F30" s="53" t="s">
        <v>87</v>
      </c>
      <c r="G30" s="53" t="s">
        <v>88</v>
      </c>
      <c r="H30" s="53" t="s">
        <v>89</v>
      </c>
      <c r="I30" s="53" t="s">
        <v>90</v>
      </c>
      <c r="J30" s="53" t="s">
        <v>91</v>
      </c>
      <c r="K30" s="61">
        <v>44768</v>
      </c>
      <c r="L30" s="53" t="s">
        <v>92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94</v>
      </c>
      <c r="C31" s="61">
        <v>44768</v>
      </c>
      <c r="D31" s="53" t="s">
        <v>95</v>
      </c>
      <c r="E31" s="61">
        <v>44768</v>
      </c>
      <c r="F31" s="53" t="s">
        <v>96</v>
      </c>
      <c r="G31" s="53" t="s">
        <v>97</v>
      </c>
      <c r="H31" s="53" t="s">
        <v>93</v>
      </c>
      <c r="I31" s="53" t="s">
        <v>93</v>
      </c>
      <c r="J31" s="53"/>
      <c r="K31" s="61">
        <v>44768</v>
      </c>
      <c r="L31" s="53" t="s">
        <v>98</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113</v>
      </c>
      <c r="D41" s="55" t="s">
        <v>114</v>
      </c>
      <c r="E41" s="55" t="s">
        <v>65</v>
      </c>
      <c r="F41" s="55" t="s">
        <v>115</v>
      </c>
      <c r="G41" s="55" t="s">
        <v>116</v>
      </c>
      <c r="H41" s="55" t="s">
        <v>117</v>
      </c>
      <c r="I41" s="103">
        <v>1092910865</v>
      </c>
      <c r="J41" s="55" t="s">
        <v>118</v>
      </c>
      <c r="K41" s="55" t="s">
        <v>119</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41325</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120</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132</v>
      </c>
      <c r="D76" s="59">
        <v>34</v>
      </c>
      <c r="E76" s="59" t="s">
        <v>133</v>
      </c>
      <c r="F76" s="59" t="s">
        <v>134</v>
      </c>
      <c r="G76" s="59" t="s">
        <v>135</v>
      </c>
      <c r="H76" s="59">
        <v>3217155111</v>
      </c>
      <c r="I76" s="59" t="s">
        <v>114</v>
      </c>
      <c r="J76" s="59" t="s">
        <v>36</v>
      </c>
      <c r="K76" s="59" t="s">
        <v>136</v>
      </c>
      <c r="L76" s="59" t="s">
        <v>137</v>
      </c>
      <c r="M76" s="59" t="s">
        <v>138</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1</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139</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55.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140</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67" priority="4">
      <formula>H30="null"</formula>
    </cfRule>
  </conditionalFormatting>
  <conditionalFormatting sqref="H31:M35">
    <cfRule type="expression" dxfId="166" priority="3">
      <formula>H31="null"</formula>
    </cfRule>
  </conditionalFormatting>
  <conditionalFormatting sqref="C30:G35">
    <cfRule type="expression" dxfId="165" priority="2">
      <formula>C30="null"</formula>
    </cfRule>
  </conditionalFormatting>
  <conditionalFormatting sqref="C30:C35 E30:E35 K30:K35">
    <cfRule type="expression" dxfId="164" priority="1">
      <formula>$B$30&lt;&gt;0</formula>
    </cfRule>
  </conditionalFormatting>
  <pageMargins left="0.7" right="0.7" top="0.75" bottom="0.75" header="0.3" footer="0.3"/>
  <pageSetup paperSize="9" scale="54" orientation="portrait" r:id="rId1"/>
  <rowBreaks count="1" manualBreakCount="1">
    <brk id="50" max="16383" man="1"/>
  </rowBreaks>
  <colBreaks count="2" manualBreakCount="2">
    <brk id="15" max="1048575" man="1"/>
    <brk id="4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5BF4-4F93-4049-8708-5999F9D06EA9}">
  <sheetPr codeName="Hoja2"/>
  <dimension ref="A1:BG113"/>
  <sheetViews>
    <sheetView view="pageBreakPreview" topLeftCell="A92"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41411</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295</v>
      </c>
      <c r="D9" s="20"/>
      <c r="E9" s="143" t="s">
        <v>383</v>
      </c>
      <c r="F9" s="143"/>
      <c r="G9" s="15"/>
      <c r="H9" s="22" t="s">
        <v>182</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35</v>
      </c>
      <c r="H16" s="25" t="s">
        <v>49</v>
      </c>
      <c r="I16" s="25">
        <v>850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385</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70">
        <v>44776</v>
      </c>
      <c r="D30" s="53" t="s">
        <v>386</v>
      </c>
      <c r="E30" s="70">
        <v>44776</v>
      </c>
      <c r="F30" s="53" t="s">
        <v>387</v>
      </c>
      <c r="G30" s="53" t="s">
        <v>278</v>
      </c>
      <c r="H30" s="53" t="s">
        <v>388</v>
      </c>
      <c r="I30" s="53" t="s">
        <v>389</v>
      </c>
      <c r="J30" s="53" t="s">
        <v>390</v>
      </c>
      <c r="K30" s="70">
        <v>44777</v>
      </c>
      <c r="L30" s="53" t="s">
        <v>391</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70">
        <v>44776</v>
      </c>
      <c r="D31" s="53" t="s">
        <v>386</v>
      </c>
      <c r="E31" s="70">
        <v>44776</v>
      </c>
      <c r="F31" s="53" t="s">
        <v>386</v>
      </c>
      <c r="G31" s="53" t="s">
        <v>302</v>
      </c>
      <c r="H31" s="53" t="s">
        <v>93</v>
      </c>
      <c r="I31" s="53" t="s">
        <v>93</v>
      </c>
      <c r="J31" s="53"/>
      <c r="K31" s="70">
        <v>44777</v>
      </c>
      <c r="L31" s="53" t="s">
        <v>392</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94</v>
      </c>
      <c r="C32" s="70">
        <v>44777</v>
      </c>
      <c r="D32" s="53" t="s">
        <v>393</v>
      </c>
      <c r="E32" s="70">
        <v>44777</v>
      </c>
      <c r="F32" s="53" t="s">
        <v>394</v>
      </c>
      <c r="G32" s="53" t="s">
        <v>395</v>
      </c>
      <c r="H32" s="53" t="s">
        <v>396</v>
      </c>
      <c r="I32" s="53" t="s">
        <v>397</v>
      </c>
      <c r="J32" s="53" t="s">
        <v>88</v>
      </c>
      <c r="K32" s="70">
        <v>44777</v>
      </c>
      <c r="L32" s="53" t="s">
        <v>398</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113</v>
      </c>
      <c r="D41" s="55" t="s">
        <v>399</v>
      </c>
      <c r="E41" s="55" t="s">
        <v>64</v>
      </c>
      <c r="F41" s="55" t="s">
        <v>115</v>
      </c>
      <c r="G41" s="55" t="s">
        <v>168</v>
      </c>
      <c r="H41" s="55" t="s">
        <v>400</v>
      </c>
      <c r="I41" s="103">
        <v>1152472334</v>
      </c>
      <c r="J41" s="55" t="s">
        <v>401</v>
      </c>
      <c r="K41" s="55" t="s">
        <v>402</v>
      </c>
      <c r="L41" s="55" t="s">
        <v>403</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41411</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404</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405</v>
      </c>
      <c r="D76" s="59">
        <v>22</v>
      </c>
      <c r="E76" s="59" t="s">
        <v>133</v>
      </c>
      <c r="F76" s="59" t="s">
        <v>134</v>
      </c>
      <c r="G76" s="59" t="s">
        <v>406</v>
      </c>
      <c r="H76" s="59">
        <v>3226074739</v>
      </c>
      <c r="I76" s="59" t="s">
        <v>399</v>
      </c>
      <c r="J76" s="59" t="s">
        <v>36</v>
      </c>
      <c r="K76" s="59" t="s">
        <v>407</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1</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408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31" priority="4">
      <formula>H30="null"</formula>
    </cfRule>
  </conditionalFormatting>
  <conditionalFormatting sqref="H31:M35">
    <cfRule type="expression" dxfId="130" priority="3">
      <formula>H31="null"</formula>
    </cfRule>
  </conditionalFormatting>
  <conditionalFormatting sqref="C30:G35">
    <cfRule type="expression" dxfId="129" priority="2">
      <formula>C30="null"</formula>
    </cfRule>
  </conditionalFormatting>
  <conditionalFormatting sqref="C30:C35 E30:E35 K30:K35">
    <cfRule type="expression" dxfId="128"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9ACB5-4A30-4B93-B7C8-4830BA7F031A}">
  <sheetPr codeName="Hoja2"/>
  <dimension ref="A1:BG113"/>
  <sheetViews>
    <sheetView view="pageBreakPreview" topLeftCell="A97"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41424</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410</v>
      </c>
      <c r="D9" s="20"/>
      <c r="E9" s="143" t="s">
        <v>411</v>
      </c>
      <c r="F9" s="143"/>
      <c r="G9" s="15"/>
      <c r="H9" s="22" t="s">
        <v>143</v>
      </c>
      <c r="I9" s="15"/>
      <c r="J9" s="116" t="s">
        <v>412</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413</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40</v>
      </c>
      <c r="H16" s="25" t="s">
        <v>49</v>
      </c>
      <c r="I16" s="25">
        <v>907</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414</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71">
        <v>44778</v>
      </c>
      <c r="D30" s="53" t="s">
        <v>415</v>
      </c>
      <c r="E30" s="71">
        <v>44778</v>
      </c>
      <c r="F30" s="53" t="s">
        <v>415</v>
      </c>
      <c r="G30" s="53" t="s">
        <v>302</v>
      </c>
      <c r="H30" s="53" t="s">
        <v>416</v>
      </c>
      <c r="I30" s="53" t="s">
        <v>417</v>
      </c>
      <c r="J30" s="53" t="s">
        <v>418</v>
      </c>
      <c r="K30" s="71">
        <v>44778</v>
      </c>
      <c r="L30" s="53" t="s">
        <v>419</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94</v>
      </c>
      <c r="C31" s="71">
        <v>44778</v>
      </c>
      <c r="D31" s="53" t="s">
        <v>420</v>
      </c>
      <c r="E31" s="71">
        <v>44778</v>
      </c>
      <c r="F31" s="53" t="s">
        <v>421</v>
      </c>
      <c r="G31" s="53" t="s">
        <v>367</v>
      </c>
      <c r="H31" s="53" t="s">
        <v>422</v>
      </c>
      <c r="I31" s="53" t="s">
        <v>423</v>
      </c>
      <c r="J31" s="53" t="s">
        <v>424</v>
      </c>
      <c r="K31" s="71">
        <v>44778</v>
      </c>
      <c r="L31" s="53" t="s">
        <v>419</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268</v>
      </c>
      <c r="C32" s="71">
        <v>44778</v>
      </c>
      <c r="D32" s="53" t="s">
        <v>425</v>
      </c>
      <c r="E32" s="71">
        <v>44778</v>
      </c>
      <c r="F32" s="53" t="s">
        <v>425</v>
      </c>
      <c r="G32" s="53" t="s">
        <v>302</v>
      </c>
      <c r="H32" s="53" t="s">
        <v>93</v>
      </c>
      <c r="I32" s="53" t="s">
        <v>93</v>
      </c>
      <c r="J32" s="53"/>
      <c r="K32" s="71">
        <v>44778</v>
      </c>
      <c r="L32" s="53" t="s">
        <v>422</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426</v>
      </c>
      <c r="E41" s="55" t="s">
        <v>64</v>
      </c>
      <c r="F41" s="55" t="s">
        <v>199</v>
      </c>
      <c r="G41" s="55" t="s">
        <v>93</v>
      </c>
      <c r="H41" s="55" t="s">
        <v>427</v>
      </c>
      <c r="I41" s="103">
        <v>1010212781</v>
      </c>
      <c r="J41" s="55" t="s">
        <v>428</v>
      </c>
      <c r="K41" s="55" t="s">
        <v>93</v>
      </c>
      <c r="L41" s="55" t="s">
        <v>429</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93</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41424</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430</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427</v>
      </c>
      <c r="D76" s="59">
        <v>31</v>
      </c>
      <c r="E76" s="59" t="s">
        <v>133</v>
      </c>
      <c r="F76" s="59" t="s">
        <v>134</v>
      </c>
      <c r="G76" s="59" t="s">
        <v>431</v>
      </c>
      <c r="H76" s="59">
        <v>0</v>
      </c>
      <c r="I76" s="59" t="s">
        <v>426</v>
      </c>
      <c r="J76" s="59" t="s">
        <v>33</v>
      </c>
      <c r="K76" s="59" t="s">
        <v>432</v>
      </c>
      <c r="L76" s="59" t="s">
        <v>137</v>
      </c>
      <c r="M76" s="59" t="s">
        <v>138</v>
      </c>
      <c r="N76" s="57"/>
      <c r="Q76" s="58" t="str">
        <f>IF(D76&lt;18,"0-17 AÑOS",IF(D76&lt;31,"18-30 AÑOS",IF(D76&lt;46,"31-45 AÑOS",IF(D76&lt;61,"46-60 AÑOS","MAYOR 61 AÑOS"))))</f>
        <v>31-45 AÑOS</v>
      </c>
    </row>
    <row r="77" spans="1:46" s="58" customFormat="1" ht="28.9" customHeight="1" x14ac:dyDescent="0.25">
      <c r="A77" s="56"/>
      <c r="B77" s="59" t="s">
        <v>54</v>
      </c>
      <c r="C77" s="59" t="s">
        <v>433</v>
      </c>
      <c r="D77" s="59">
        <v>26</v>
      </c>
      <c r="E77" s="59" t="s">
        <v>379</v>
      </c>
      <c r="F77" s="59" t="s">
        <v>134</v>
      </c>
      <c r="G77" s="59" t="s">
        <v>434</v>
      </c>
      <c r="H77" s="59">
        <v>0</v>
      </c>
      <c r="I77" s="59" t="s">
        <v>93</v>
      </c>
      <c r="J77" s="59" t="s">
        <v>33</v>
      </c>
      <c r="K77" s="59" t="s">
        <v>435</v>
      </c>
      <c r="L77" s="59" t="s">
        <v>137</v>
      </c>
      <c r="M77" s="59" t="s">
        <v>138</v>
      </c>
      <c r="N77" s="57"/>
      <c r="Q77" s="58" t="str">
        <f t="shared" ref="Q77:Q80" si="0">IF(D77&lt;18,"0-17 AÑOS",IF(D77&lt;31,"18-30 AÑOS",IF(D77&lt;46,"31-45 AÑOS",IF(D77&lt;61,"46-60 AÑOS","MAYOR 61 AÑOS"))))</f>
        <v>18-30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1</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2</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30.75" customHeight="1" x14ac:dyDescent="0.25">
      <c r="A94" s="18"/>
      <c r="B94" s="148" t="s">
        <v>436</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30.7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27" priority="4">
      <formula>H30="null"</formula>
    </cfRule>
  </conditionalFormatting>
  <conditionalFormatting sqref="H31:M35">
    <cfRule type="expression" dxfId="126" priority="3">
      <formula>H31="null"</formula>
    </cfRule>
  </conditionalFormatting>
  <conditionalFormatting sqref="C30:G35">
    <cfRule type="expression" dxfId="125" priority="2">
      <formula>C30="null"</formula>
    </cfRule>
  </conditionalFormatting>
  <conditionalFormatting sqref="C30:C35 E30:E35 K30:K35">
    <cfRule type="expression" dxfId="124"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C563-9A52-491E-BDE1-34AEA122EC73}">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41437</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437</v>
      </c>
      <c r="D9" s="20"/>
      <c r="E9" s="143" t="s">
        <v>438</v>
      </c>
      <c r="F9" s="143"/>
      <c r="G9" s="15"/>
      <c r="H9" s="22" t="s">
        <v>182</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31</v>
      </c>
      <c r="H16" s="25" t="s">
        <v>49</v>
      </c>
      <c r="I16" s="25">
        <v>400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94</v>
      </c>
      <c r="C30" s="72">
        <v>44779</v>
      </c>
      <c r="D30" s="53" t="s">
        <v>440</v>
      </c>
      <c r="E30" s="72">
        <v>44779</v>
      </c>
      <c r="F30" s="53" t="s">
        <v>440</v>
      </c>
      <c r="G30" s="53" t="s">
        <v>302</v>
      </c>
      <c r="H30" s="53" t="s">
        <v>441</v>
      </c>
      <c r="I30" s="53" t="s">
        <v>442</v>
      </c>
      <c r="J30" s="53" t="s">
        <v>443</v>
      </c>
      <c r="K30" s="72">
        <v>44779</v>
      </c>
      <c r="L30" s="53" t="s">
        <v>444</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445</v>
      </c>
      <c r="E41" s="55" t="s">
        <v>64</v>
      </c>
      <c r="F41" s="55" t="s">
        <v>220</v>
      </c>
      <c r="G41" s="55" t="s">
        <v>446</v>
      </c>
      <c r="H41" s="55" t="s">
        <v>447</v>
      </c>
      <c r="I41" s="55">
        <v>18521718</v>
      </c>
      <c r="J41" s="55" t="s">
        <v>448</v>
      </c>
      <c r="K41" s="55" t="s">
        <v>449</v>
      </c>
      <c r="L41" s="55" t="s">
        <v>448</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41437</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450</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27" customHeight="1" x14ac:dyDescent="0.25">
      <c r="A94" s="18"/>
      <c r="B94" s="148" t="s">
        <v>451</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24.7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452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23" priority="4">
      <formula>H30="null"</formula>
    </cfRule>
  </conditionalFormatting>
  <conditionalFormatting sqref="H31:M35">
    <cfRule type="expression" dxfId="122" priority="3">
      <formula>H31="null"</formula>
    </cfRule>
  </conditionalFormatting>
  <conditionalFormatting sqref="C30:G35">
    <cfRule type="expression" dxfId="121" priority="2">
      <formula>C30="null"</formula>
    </cfRule>
  </conditionalFormatting>
  <conditionalFormatting sqref="C30:C35 E30:E35 K30:K35">
    <cfRule type="expression" dxfId="120"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D3A03-A3D0-41A2-9D51-58E91657F61A}">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41443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437</v>
      </c>
      <c r="D9" s="20"/>
      <c r="E9" s="143" t="s">
        <v>453</v>
      </c>
      <c r="F9" s="143"/>
      <c r="G9" s="15"/>
      <c r="H9" s="22" t="s">
        <v>143</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1</v>
      </c>
      <c r="H16" s="25" t="s">
        <v>49</v>
      </c>
      <c r="I16" s="25">
        <v>515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210</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306</v>
      </c>
      <c r="C30" s="73">
        <v>44779</v>
      </c>
      <c r="D30" s="53" t="s">
        <v>454</v>
      </c>
      <c r="E30" s="73">
        <v>44779</v>
      </c>
      <c r="F30" s="53" t="s">
        <v>454</v>
      </c>
      <c r="G30" s="53" t="s">
        <v>302</v>
      </c>
      <c r="H30" s="53" t="s">
        <v>93</v>
      </c>
      <c r="I30" s="53" t="s">
        <v>93</v>
      </c>
      <c r="J30" s="53"/>
      <c r="K30" s="73">
        <v>44779</v>
      </c>
      <c r="L30" s="53" t="s">
        <v>455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150</v>
      </c>
      <c r="C31" s="73">
        <v>44779</v>
      </c>
      <c r="D31" s="53" t="s">
        <v>209</v>
      </c>
      <c r="E31" s="53" t="s">
        <v>65</v>
      </c>
      <c r="F31" s="53" t="s">
        <v>93</v>
      </c>
      <c r="G31" s="53" t="s">
        <v>456</v>
      </c>
      <c r="H31" s="53" t="s">
        <v>93</v>
      </c>
      <c r="I31" s="53" t="s">
        <v>93</v>
      </c>
      <c r="J31" s="53"/>
      <c r="K31" s="53" t="s">
        <v>65</v>
      </c>
      <c r="L31" s="53" t="s">
        <v>93</v>
      </c>
      <c r="M31" s="53" t="s">
        <v>457</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458</v>
      </c>
      <c r="C32" s="73">
        <v>44779</v>
      </c>
      <c r="D32" s="53" t="s">
        <v>459</v>
      </c>
      <c r="E32" s="73">
        <v>44779</v>
      </c>
      <c r="F32" s="53" t="s">
        <v>459</v>
      </c>
      <c r="G32" s="53" t="s">
        <v>302</v>
      </c>
      <c r="H32" s="53" t="s">
        <v>460</v>
      </c>
      <c r="I32" s="53" t="s">
        <v>461</v>
      </c>
      <c r="J32" s="53" t="s">
        <v>462</v>
      </c>
      <c r="K32" s="73">
        <v>44779</v>
      </c>
      <c r="L32" s="53" t="s">
        <v>461</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463</v>
      </c>
      <c r="D41" s="55" t="s">
        <v>464</v>
      </c>
      <c r="E41" s="55" t="s">
        <v>64</v>
      </c>
      <c r="F41" s="55" t="s">
        <v>199</v>
      </c>
      <c r="G41" s="55" t="s">
        <v>221</v>
      </c>
      <c r="H41" s="55" t="s">
        <v>465</v>
      </c>
      <c r="I41" s="55">
        <v>33991462</v>
      </c>
      <c r="J41" s="55" t="s">
        <v>466</v>
      </c>
      <c r="K41" s="55" t="s">
        <v>467</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41443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468</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469</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336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19" priority="4">
      <formula>H30="null"</formula>
    </cfRule>
  </conditionalFormatting>
  <conditionalFormatting sqref="H31:M35">
    <cfRule type="expression" dxfId="118" priority="3">
      <formula>H31="null"</formula>
    </cfRule>
  </conditionalFormatting>
  <conditionalFormatting sqref="C30:G35">
    <cfRule type="expression" dxfId="117" priority="2">
      <formula>C30="null"</formula>
    </cfRule>
  </conditionalFormatting>
  <conditionalFormatting sqref="C30:C35 E30:E35 K30:K35">
    <cfRule type="expression" dxfId="116"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E453-D7F9-4C36-9A27-B12034D7185E}">
  <sheetPr codeName="Hoja2"/>
  <dimension ref="A1:BG113"/>
  <sheetViews>
    <sheetView view="pageBreakPreview" zoomScaleNormal="100" zoomScaleSheetLayoutView="100" workbookViewId="0">
      <selection activeCell="J79" sqref="J79"/>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41448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437</v>
      </c>
      <c r="D9" s="20"/>
      <c r="E9" s="143" t="s">
        <v>470</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185</v>
      </c>
      <c r="C16" s="116"/>
      <c r="D16" s="32"/>
      <c r="E16" s="25" t="s">
        <v>186</v>
      </c>
      <c r="F16" s="32"/>
      <c r="G16" s="25">
        <v>10</v>
      </c>
      <c r="H16" s="25" t="s">
        <v>49</v>
      </c>
      <c r="I16" s="25">
        <v>150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471</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150</v>
      </c>
      <c r="C30" s="74">
        <v>44779</v>
      </c>
      <c r="D30" s="53" t="s">
        <v>470</v>
      </c>
      <c r="E30" s="74">
        <v>44779</v>
      </c>
      <c r="F30" s="53" t="s">
        <v>470</v>
      </c>
      <c r="G30" s="53" t="s">
        <v>302</v>
      </c>
      <c r="H30" s="53" t="s">
        <v>93</v>
      </c>
      <c r="I30" s="53" t="s">
        <v>93</v>
      </c>
      <c r="J30" s="53"/>
      <c r="K30" s="74">
        <v>44779</v>
      </c>
      <c r="L30" s="53" t="s">
        <v>472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306</v>
      </c>
      <c r="C31" s="74">
        <v>44779</v>
      </c>
      <c r="D31" s="53" t="s">
        <v>473</v>
      </c>
      <c r="E31" s="74">
        <v>44779</v>
      </c>
      <c r="F31" s="53" t="s">
        <v>474</v>
      </c>
      <c r="G31" s="53" t="s">
        <v>475</v>
      </c>
      <c r="H31" s="53" t="s">
        <v>93</v>
      </c>
      <c r="I31" s="53" t="s">
        <v>93</v>
      </c>
      <c r="J31" s="53"/>
      <c r="K31" s="74">
        <v>44779</v>
      </c>
      <c r="L31" s="53" t="s">
        <v>476</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158</v>
      </c>
      <c r="C32" s="74">
        <v>44779</v>
      </c>
      <c r="D32" s="53" t="s">
        <v>477</v>
      </c>
      <c r="E32" s="74">
        <v>44779</v>
      </c>
      <c r="F32" s="53" t="s">
        <v>478</v>
      </c>
      <c r="G32" s="53" t="s">
        <v>390</v>
      </c>
      <c r="H32" s="53" t="s">
        <v>476</v>
      </c>
      <c r="I32" s="53" t="s">
        <v>479</v>
      </c>
      <c r="J32" s="53" t="s">
        <v>424</v>
      </c>
      <c r="K32" s="74">
        <v>44779</v>
      </c>
      <c r="L32" s="53" t="s">
        <v>480</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463</v>
      </c>
      <c r="D41" s="55" t="s">
        <v>481</v>
      </c>
      <c r="E41" s="55" t="s">
        <v>64</v>
      </c>
      <c r="F41" s="55" t="s">
        <v>220</v>
      </c>
      <c r="G41" s="55" t="s">
        <v>168</v>
      </c>
      <c r="H41" s="55" t="s">
        <v>482</v>
      </c>
      <c r="I41" s="59" t="s">
        <v>487</v>
      </c>
      <c r="J41" s="55" t="s">
        <v>483</v>
      </c>
      <c r="K41" s="55" t="s">
        <v>484</v>
      </c>
      <c r="L41" s="55" t="s">
        <v>172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41448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485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486</v>
      </c>
      <c r="D76" s="59">
        <v>51</v>
      </c>
      <c r="E76" s="59" t="s">
        <v>133</v>
      </c>
      <c r="F76" s="59" t="s">
        <v>134</v>
      </c>
      <c r="G76" s="59" t="s">
        <v>487</v>
      </c>
      <c r="H76" s="59">
        <v>3148002332</v>
      </c>
      <c r="I76" s="59" t="s">
        <v>481</v>
      </c>
      <c r="J76" s="59" t="s">
        <v>33</v>
      </c>
      <c r="K76" s="59" t="s">
        <v>488</v>
      </c>
      <c r="L76" s="59" t="s">
        <v>228</v>
      </c>
      <c r="M76" s="59" t="s">
        <v>334</v>
      </c>
      <c r="N76" s="57"/>
      <c r="Q76" s="58" t="str">
        <f>IF(D76&lt;18,"0-17 AÑOS",IF(D76&lt;31,"18-30 AÑOS",IF(D76&lt;46,"31-45 AÑOS",IF(D76&lt;61,"46-60 AÑOS","MAYOR 61 AÑOS"))))</f>
        <v>46-60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1</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336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15" priority="4">
      <formula>H30="null"</formula>
    </cfRule>
  </conditionalFormatting>
  <conditionalFormatting sqref="H31:M35">
    <cfRule type="expression" dxfId="114" priority="3">
      <formula>H31="null"</formula>
    </cfRule>
  </conditionalFormatting>
  <conditionalFormatting sqref="C30:G35">
    <cfRule type="expression" dxfId="113" priority="2">
      <formula>C30="null"</formula>
    </cfRule>
  </conditionalFormatting>
  <conditionalFormatting sqref="C30:C35 E30:E35 K30:K35">
    <cfRule type="expression" dxfId="11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007C8-669C-4FFB-A9B5-E0EBD6199EA3}">
  <sheetPr codeName="Hoja2"/>
  <dimension ref="A1:BG113"/>
  <sheetViews>
    <sheetView view="pageBreakPreview" topLeftCell="A98"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41451</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489</v>
      </c>
      <c r="D9" s="20"/>
      <c r="E9" s="143" t="s">
        <v>490</v>
      </c>
      <c r="F9" s="143"/>
      <c r="G9" s="15"/>
      <c r="H9" s="22" t="s">
        <v>182</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184</v>
      </c>
      <c r="C12" s="122"/>
      <c r="D12" s="122"/>
      <c r="E12" s="23"/>
      <c r="F12" s="122" t="s">
        <v>491</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492</v>
      </c>
      <c r="C16" s="116"/>
      <c r="D16" s="32"/>
      <c r="E16" s="25" t="s">
        <v>65</v>
      </c>
      <c r="F16" s="32"/>
      <c r="G16" s="25">
        <v>2</v>
      </c>
      <c r="H16" s="25" t="s">
        <v>49</v>
      </c>
      <c r="I16" s="25">
        <v>290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158</v>
      </c>
      <c r="C30" s="75">
        <v>44780</v>
      </c>
      <c r="D30" s="53" t="s">
        <v>493</v>
      </c>
      <c r="E30" s="75">
        <v>44780</v>
      </c>
      <c r="F30" s="53" t="s">
        <v>493</v>
      </c>
      <c r="G30" s="53" t="s">
        <v>302</v>
      </c>
      <c r="H30" s="53" t="s">
        <v>494</v>
      </c>
      <c r="I30" s="53" t="s">
        <v>495</v>
      </c>
      <c r="J30" s="53" t="s">
        <v>153</v>
      </c>
      <c r="K30" s="75">
        <v>44780</v>
      </c>
      <c r="L30" s="53" t="s">
        <v>496</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150</v>
      </c>
      <c r="C31" s="75">
        <v>44780</v>
      </c>
      <c r="D31" s="53" t="s">
        <v>493</v>
      </c>
      <c r="E31" s="75">
        <v>44780</v>
      </c>
      <c r="F31" s="53" t="s">
        <v>497</v>
      </c>
      <c r="G31" s="53" t="s">
        <v>304</v>
      </c>
      <c r="H31" s="53" t="s">
        <v>498</v>
      </c>
      <c r="I31" s="53" t="s">
        <v>397</v>
      </c>
      <c r="J31" s="53" t="s">
        <v>307</v>
      </c>
      <c r="K31" s="75">
        <v>44780</v>
      </c>
      <c r="L31" s="53" t="s">
        <v>499</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306</v>
      </c>
      <c r="C32" s="75">
        <v>44780</v>
      </c>
      <c r="D32" s="53" t="s">
        <v>493</v>
      </c>
      <c r="E32" s="75">
        <v>44780</v>
      </c>
      <c r="F32" s="53" t="s">
        <v>500</v>
      </c>
      <c r="G32" s="53" t="s">
        <v>501</v>
      </c>
      <c r="H32" s="53" t="s">
        <v>93</v>
      </c>
      <c r="I32" s="53" t="s">
        <v>93</v>
      </c>
      <c r="J32" s="53"/>
      <c r="K32" s="75">
        <v>44780</v>
      </c>
      <c r="L32" s="53" t="s">
        <v>494</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276</v>
      </c>
      <c r="C33" s="75">
        <v>44780</v>
      </c>
      <c r="D33" s="53" t="s">
        <v>502</v>
      </c>
      <c r="E33" s="75">
        <v>44780</v>
      </c>
      <c r="F33" s="53" t="s">
        <v>503</v>
      </c>
      <c r="G33" s="53" t="s">
        <v>194</v>
      </c>
      <c r="H33" s="53" t="s">
        <v>93</v>
      </c>
      <c r="I33" s="53" t="s">
        <v>93</v>
      </c>
      <c r="J33" s="53"/>
      <c r="K33" s="75">
        <v>44780</v>
      </c>
      <c r="L33" s="53" t="s">
        <v>504</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505</v>
      </c>
      <c r="C41" s="55" t="s">
        <v>506</v>
      </c>
      <c r="D41" s="55" t="s">
        <v>507</v>
      </c>
      <c r="E41" s="55" t="s">
        <v>317</v>
      </c>
      <c r="F41" s="55" t="s">
        <v>199</v>
      </c>
      <c r="G41" s="55" t="s">
        <v>184</v>
      </c>
      <c r="H41" s="55" t="s">
        <v>508</v>
      </c>
      <c r="I41" s="55">
        <v>79520139</v>
      </c>
      <c r="J41" s="55" t="s">
        <v>509</v>
      </c>
      <c r="K41" s="55" t="s">
        <v>302</v>
      </c>
      <c r="L41" s="55" t="s">
        <v>202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41451</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510</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54</v>
      </c>
      <c r="C76" s="59" t="s">
        <v>511</v>
      </c>
      <c r="D76" s="59">
        <v>78</v>
      </c>
      <c r="E76" s="59" t="s">
        <v>250</v>
      </c>
      <c r="F76" s="59" t="s">
        <v>134</v>
      </c>
      <c r="G76" s="59" t="s">
        <v>512</v>
      </c>
      <c r="H76" s="59">
        <v>3163652979</v>
      </c>
      <c r="I76" s="59" t="s">
        <v>507</v>
      </c>
      <c r="J76" s="59" t="s">
        <v>33</v>
      </c>
      <c r="K76" s="59" t="s">
        <v>513</v>
      </c>
      <c r="L76" s="59" t="s">
        <v>176</v>
      </c>
      <c r="M76" s="59" t="s">
        <v>177</v>
      </c>
      <c r="N76" s="57"/>
      <c r="Q76" s="58" t="str">
        <f>IF(D76&lt;18,"0-17 AÑOS",IF(D76&lt;31,"18-30 AÑOS",IF(D76&lt;46,"31-45 AÑOS",IF(D76&lt;61,"46-60 AÑOS","MAYOR 61 AÑOS"))))</f>
        <v>MAYOR 61 AÑOS</v>
      </c>
    </row>
    <row r="77" spans="1:46" s="58" customFormat="1" ht="28.9" customHeight="1" x14ac:dyDescent="0.25">
      <c r="A77" s="56"/>
      <c r="B77" s="59" t="s">
        <v>54</v>
      </c>
      <c r="C77" s="59" t="s">
        <v>514</v>
      </c>
      <c r="D77" s="59">
        <v>80</v>
      </c>
      <c r="E77" s="59" t="s">
        <v>250</v>
      </c>
      <c r="F77" s="59" t="s">
        <v>134</v>
      </c>
      <c r="G77" s="59" t="s">
        <v>515</v>
      </c>
      <c r="H77" s="59">
        <v>30142038822</v>
      </c>
      <c r="I77" s="59" t="s">
        <v>516</v>
      </c>
      <c r="J77" s="59" t="s">
        <v>33</v>
      </c>
      <c r="K77" s="59" t="s">
        <v>517</v>
      </c>
      <c r="L77" s="59" t="s">
        <v>176</v>
      </c>
      <c r="M77" s="59" t="s">
        <v>177</v>
      </c>
      <c r="N77" s="57"/>
      <c r="Q77" s="58" t="str">
        <f t="shared" ref="Q77:Q80" si="0">IF(D77&lt;18,"0-17 AÑOS",IF(D77&lt;31,"18-30 AÑOS",IF(D77&lt;46,"31-45 AÑOS",IF(D77&lt;61,"46-60 AÑOS","MAYOR 61 AÑOS"))))</f>
        <v>MAYOR 61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2</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2</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518</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11" priority="4">
      <formula>H30="null"</formula>
    </cfRule>
  </conditionalFormatting>
  <conditionalFormatting sqref="H31:M35">
    <cfRule type="expression" dxfId="110" priority="3">
      <formula>H31="null"</formula>
    </cfRule>
  </conditionalFormatting>
  <conditionalFormatting sqref="C30:G35">
    <cfRule type="expression" dxfId="109" priority="2">
      <formula>C30="null"</formula>
    </cfRule>
  </conditionalFormatting>
  <conditionalFormatting sqref="C30:C35 E30:E35 K30:K35">
    <cfRule type="expression" dxfId="108"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620F-AF83-4500-B56E-65BA5EE2C5EC}">
  <sheetPr codeName="Hoja2"/>
  <dimension ref="A1:BG113"/>
  <sheetViews>
    <sheetView view="pageBreakPreview" topLeftCell="A108" zoomScaleNormal="100" zoomScaleSheetLayoutView="100" workbookViewId="0">
      <selection activeCell="B94" sqref="B94:M103"/>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41452</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489</v>
      </c>
      <c r="D9" s="20"/>
      <c r="E9" s="143" t="s">
        <v>213</v>
      </c>
      <c r="F9" s="143"/>
      <c r="G9" s="15"/>
      <c r="H9" s="22" t="s">
        <v>143</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519</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38</v>
      </c>
      <c r="H16" s="25" t="s">
        <v>49</v>
      </c>
      <c r="I16" s="25">
        <v>800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520</v>
      </c>
      <c r="C24" s="126"/>
      <c r="D24" s="126"/>
      <c r="E24" s="125"/>
      <c r="F24" s="124" t="s">
        <v>188</v>
      </c>
      <c r="G24" s="126"/>
      <c r="H24" s="126"/>
      <c r="I24" s="125"/>
      <c r="J24" s="124" t="s">
        <v>521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76">
        <v>44780</v>
      </c>
      <c r="D30" s="53" t="s">
        <v>522</v>
      </c>
      <c r="E30" s="76">
        <v>44780</v>
      </c>
      <c r="F30" s="53" t="s">
        <v>460</v>
      </c>
      <c r="G30" s="53" t="s">
        <v>153</v>
      </c>
      <c r="H30" s="53" t="s">
        <v>523</v>
      </c>
      <c r="I30" s="53" t="s">
        <v>524</v>
      </c>
      <c r="J30" s="53" t="s">
        <v>395</v>
      </c>
      <c r="K30" s="76">
        <v>44780</v>
      </c>
      <c r="L30" s="53" t="s">
        <v>525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376</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c r="C41" s="55"/>
      <c r="D41" s="55"/>
      <c r="E41" s="55"/>
      <c r="F41" s="55"/>
      <c r="G41" s="55"/>
      <c r="H41" s="55"/>
      <c r="I41" s="55"/>
      <c r="J41" s="55"/>
      <c r="K41" s="55"/>
      <c r="L41" s="55"/>
      <c r="M41" s="55"/>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41452</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526</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527</v>
      </c>
      <c r="D76" s="59">
        <v>35</v>
      </c>
      <c r="E76" s="59" t="s">
        <v>528</v>
      </c>
      <c r="F76" s="59" t="s">
        <v>134</v>
      </c>
      <c r="G76" s="59" t="s">
        <v>529</v>
      </c>
      <c r="H76" s="59">
        <v>3113891649</v>
      </c>
      <c r="I76" s="59" t="s">
        <v>93</v>
      </c>
      <c r="J76" s="59" t="s">
        <v>33</v>
      </c>
      <c r="K76" s="59" t="s">
        <v>530</v>
      </c>
      <c r="L76" s="59" t="s">
        <v>137</v>
      </c>
      <c r="M76" s="59" t="s">
        <v>138</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26.25" customHeight="1" x14ac:dyDescent="0.25">
      <c r="A94" s="18"/>
      <c r="B94" s="148" t="s">
        <v>531</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7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07" priority="4">
      <formula>H30="null"</formula>
    </cfRule>
  </conditionalFormatting>
  <conditionalFormatting sqref="H31:M35">
    <cfRule type="expression" dxfId="106" priority="3">
      <formula>H31="null"</formula>
    </cfRule>
  </conditionalFormatting>
  <conditionalFormatting sqref="C30:G35">
    <cfRule type="expression" dxfId="105" priority="2">
      <formula>C30="null"</formula>
    </cfRule>
  </conditionalFormatting>
  <conditionalFormatting sqref="C30:C35 E30:E35 K30:K35">
    <cfRule type="expression" dxfId="104"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F81C8-58DA-4FDD-90EC-72451FEE954B}">
  <sheetPr codeName="Hoja2"/>
  <dimension ref="A1:BG113"/>
  <sheetViews>
    <sheetView view="pageBreakPreview" topLeftCell="A89"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41460</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489</v>
      </c>
      <c r="D9" s="20"/>
      <c r="E9" s="143" t="s">
        <v>532</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6</v>
      </c>
      <c r="H16" s="25" t="s">
        <v>49</v>
      </c>
      <c r="I16" s="25">
        <v>620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234</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158</v>
      </c>
      <c r="C30" s="77">
        <v>44780</v>
      </c>
      <c r="D30" s="53" t="s">
        <v>533</v>
      </c>
      <c r="E30" s="77">
        <v>44780</v>
      </c>
      <c r="F30" s="53" t="s">
        <v>87</v>
      </c>
      <c r="G30" s="53" t="s">
        <v>367</v>
      </c>
      <c r="H30" s="53" t="s">
        <v>534</v>
      </c>
      <c r="I30" s="53" t="s">
        <v>535</v>
      </c>
      <c r="J30" s="53" t="s">
        <v>371</v>
      </c>
      <c r="K30" s="77">
        <v>44780</v>
      </c>
      <c r="L30" s="53" t="s">
        <v>536</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150</v>
      </c>
      <c r="C31" s="77">
        <v>44780</v>
      </c>
      <c r="D31" s="53" t="s">
        <v>533</v>
      </c>
      <c r="E31" s="77">
        <v>44780</v>
      </c>
      <c r="F31" s="53" t="s">
        <v>537</v>
      </c>
      <c r="G31" s="53" t="s">
        <v>538</v>
      </c>
      <c r="H31" s="53" t="s">
        <v>93</v>
      </c>
      <c r="I31" s="53" t="s">
        <v>93</v>
      </c>
      <c r="J31" s="53"/>
      <c r="K31" s="77">
        <v>44780</v>
      </c>
      <c r="L31" s="53" t="s">
        <v>539</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65</v>
      </c>
      <c r="D41" s="55" t="s">
        <v>540</v>
      </c>
      <c r="E41" s="55" t="s">
        <v>64</v>
      </c>
      <c r="F41" s="55" t="s">
        <v>351</v>
      </c>
      <c r="G41" s="55" t="s">
        <v>446</v>
      </c>
      <c r="H41" s="55" t="s">
        <v>541</v>
      </c>
      <c r="I41" s="55">
        <v>98466783</v>
      </c>
      <c r="J41" s="55" t="s">
        <v>542</v>
      </c>
      <c r="K41" s="55" t="s">
        <v>543</v>
      </c>
      <c r="L41" s="55" t="s">
        <v>544</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41460</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545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541</v>
      </c>
      <c r="D76" s="59">
        <v>42</v>
      </c>
      <c r="E76" s="59" t="s">
        <v>133</v>
      </c>
      <c r="F76" s="59" t="s">
        <v>134</v>
      </c>
      <c r="G76" s="59" t="s">
        <v>546</v>
      </c>
      <c r="H76" s="59">
        <v>3242949431</v>
      </c>
      <c r="I76" s="59" t="s">
        <v>540</v>
      </c>
      <c r="J76" s="59" t="s">
        <v>33</v>
      </c>
      <c r="K76" s="59" t="s">
        <v>547</v>
      </c>
      <c r="L76" s="59" t="s">
        <v>228</v>
      </c>
      <c r="M76" s="59" t="s">
        <v>64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548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256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03" priority="4">
      <formula>H30="null"</formula>
    </cfRule>
  </conditionalFormatting>
  <conditionalFormatting sqref="H31:M35">
    <cfRule type="expression" dxfId="102" priority="3">
      <formula>H31="null"</formula>
    </cfRule>
  </conditionalFormatting>
  <conditionalFormatting sqref="C30:G35">
    <cfRule type="expression" dxfId="101" priority="2">
      <formula>C30="null"</formula>
    </cfRule>
  </conditionalFormatting>
  <conditionalFormatting sqref="C30:C35 E30:E35 K30:K35">
    <cfRule type="expression" dxfId="100"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F43FB-DD96-4403-B115-A68230893E7B}">
  <sheetPr codeName="Hoja2"/>
  <dimension ref="A1:BG113"/>
  <sheetViews>
    <sheetView view="pageBreakPreview" topLeftCell="A100"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41464</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489</v>
      </c>
      <c r="D9" s="20"/>
      <c r="E9" s="143" t="s">
        <v>549</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185</v>
      </c>
      <c r="C16" s="116"/>
      <c r="D16" s="32"/>
      <c r="E16" s="25" t="s">
        <v>550</v>
      </c>
      <c r="F16" s="32"/>
      <c r="G16" s="25">
        <v>23</v>
      </c>
      <c r="H16" s="25" t="s">
        <v>49</v>
      </c>
      <c r="I16" s="25">
        <v>350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551</v>
      </c>
      <c r="C30" s="78">
        <v>44780</v>
      </c>
      <c r="D30" s="53" t="s">
        <v>552</v>
      </c>
      <c r="E30" s="78">
        <v>44780</v>
      </c>
      <c r="F30" s="53" t="s">
        <v>553</v>
      </c>
      <c r="G30" s="53" t="s">
        <v>278</v>
      </c>
      <c r="H30" s="53" t="s">
        <v>93</v>
      </c>
      <c r="I30" s="53" t="s">
        <v>93</v>
      </c>
      <c r="J30" s="53"/>
      <c r="K30" s="78">
        <v>44780</v>
      </c>
      <c r="L30" s="53" t="s">
        <v>554</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235</v>
      </c>
      <c r="C31" s="78">
        <v>44780</v>
      </c>
      <c r="D31" s="53" t="s">
        <v>555</v>
      </c>
      <c r="E31" s="78">
        <v>44780</v>
      </c>
      <c r="F31" s="53" t="s">
        <v>556</v>
      </c>
      <c r="G31" s="53" t="s">
        <v>367</v>
      </c>
      <c r="H31" s="53" t="s">
        <v>557</v>
      </c>
      <c r="I31" s="53" t="s">
        <v>558</v>
      </c>
      <c r="J31" s="53" t="s">
        <v>559</v>
      </c>
      <c r="K31" s="78">
        <v>44780</v>
      </c>
      <c r="L31" s="53" t="s">
        <v>560</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158</v>
      </c>
      <c r="C32" s="78">
        <v>44780</v>
      </c>
      <c r="D32" s="53" t="s">
        <v>265</v>
      </c>
      <c r="E32" s="78">
        <v>44780</v>
      </c>
      <c r="F32" s="53" t="s">
        <v>561</v>
      </c>
      <c r="G32" s="53" t="s">
        <v>562</v>
      </c>
      <c r="H32" s="53" t="s">
        <v>563</v>
      </c>
      <c r="I32" s="53" t="s">
        <v>564</v>
      </c>
      <c r="J32" s="53" t="s">
        <v>97</v>
      </c>
      <c r="K32" s="78">
        <v>44780</v>
      </c>
      <c r="L32" s="53" t="s">
        <v>565</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566</v>
      </c>
      <c r="E41" s="55" t="s">
        <v>64</v>
      </c>
      <c r="F41" s="55" t="s">
        <v>167</v>
      </c>
      <c r="G41" s="55" t="s">
        <v>567</v>
      </c>
      <c r="H41" s="55" t="s">
        <v>568</v>
      </c>
      <c r="I41" s="103">
        <v>1039224063</v>
      </c>
      <c r="J41" s="55" t="s">
        <v>569</v>
      </c>
      <c r="K41" s="55" t="s">
        <v>570</v>
      </c>
      <c r="L41" s="55" t="s">
        <v>571</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41464</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572</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hidden="1" customHeight="1" x14ac:dyDescent="0.25">
      <c r="A76" s="56"/>
      <c r="B76" s="59" t="s">
        <v>65</v>
      </c>
      <c r="C76" s="59" t="s">
        <v>568</v>
      </c>
      <c r="D76" s="59">
        <v>0</v>
      </c>
      <c r="E76" s="59" t="s">
        <v>65</v>
      </c>
      <c r="F76" s="59" t="s">
        <v>65</v>
      </c>
      <c r="G76" s="59" t="s">
        <v>93</v>
      </c>
      <c r="H76" s="59">
        <v>0</v>
      </c>
      <c r="I76" s="59" t="s">
        <v>93</v>
      </c>
      <c r="J76" s="59" t="s">
        <v>65</v>
      </c>
      <c r="K76" s="59" t="s">
        <v>65</v>
      </c>
      <c r="L76" s="59" t="s">
        <v>65</v>
      </c>
      <c r="M76" s="59" t="s">
        <v>65</v>
      </c>
      <c r="N76" s="57"/>
      <c r="Q76" s="58" t="str">
        <f>IF(D76&lt;18,"0-17 AÑOS",IF(D76&lt;31,"18-30 AÑOS",IF(D76&lt;46,"31-45 AÑOS",IF(D76&lt;61,"46-60 AÑOS","MAYOR 61 AÑOS"))))</f>
        <v>0-17 AÑOS</v>
      </c>
    </row>
    <row r="77" spans="1:46" s="58" customFormat="1" ht="28.9" customHeight="1" x14ac:dyDescent="0.25">
      <c r="A77" s="56"/>
      <c r="B77" s="59" t="s">
        <v>53</v>
      </c>
      <c r="C77" s="59" t="s">
        <v>568</v>
      </c>
      <c r="D77" s="59">
        <v>18</v>
      </c>
      <c r="E77" s="59" t="s">
        <v>133</v>
      </c>
      <c r="F77" s="59" t="s">
        <v>134</v>
      </c>
      <c r="G77" s="59" t="s">
        <v>573</v>
      </c>
      <c r="H77" s="59">
        <v>3008946584</v>
      </c>
      <c r="I77" s="59" t="s">
        <v>566</v>
      </c>
      <c r="J77" s="59" t="s">
        <v>36</v>
      </c>
      <c r="K77" s="59" t="s">
        <v>574</v>
      </c>
      <c r="L77" s="59" t="s">
        <v>176</v>
      </c>
      <c r="M77" s="59" t="s">
        <v>575</v>
      </c>
      <c r="N77" s="57"/>
      <c r="Q77" s="58" t="str">
        <f t="shared" ref="Q77:Q80" si="0">IF(D77&lt;18,"0-17 AÑOS",IF(D77&lt;31,"18-30 AÑOS",IF(D77&lt;46,"31-45 AÑOS",IF(D77&lt;61,"46-60 AÑOS","MAYOR 61 AÑOS"))))</f>
        <v>18-30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1</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576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99" priority="4">
      <formula>H30="null"</formula>
    </cfRule>
  </conditionalFormatting>
  <conditionalFormatting sqref="H31:M35">
    <cfRule type="expression" dxfId="98" priority="3">
      <formula>H31="null"</formula>
    </cfRule>
  </conditionalFormatting>
  <conditionalFormatting sqref="C30:G35">
    <cfRule type="expression" dxfId="97" priority="2">
      <formula>C30="null"</formula>
    </cfRule>
  </conditionalFormatting>
  <conditionalFormatting sqref="C30:C35 E30:E35 K30:K35">
    <cfRule type="expression" dxfId="9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EC70-314E-4FC7-904A-BA1A4B9672D8}">
  <sheetPr codeName="Hoja2"/>
  <dimension ref="A1:BG113"/>
  <sheetViews>
    <sheetView view="pageBreakPreview" topLeftCell="A95"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41473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577</v>
      </c>
      <c r="D9" s="20"/>
      <c r="E9" s="143" t="s">
        <v>578</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7</v>
      </c>
      <c r="H16" s="25" t="s">
        <v>49</v>
      </c>
      <c r="I16" s="25">
        <v>900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158</v>
      </c>
      <c r="C30" s="79">
        <v>44781</v>
      </c>
      <c r="D30" s="53" t="s">
        <v>579</v>
      </c>
      <c r="E30" s="79">
        <v>44781</v>
      </c>
      <c r="F30" s="53" t="s">
        <v>580</v>
      </c>
      <c r="G30" s="53" t="s">
        <v>581</v>
      </c>
      <c r="H30" s="53" t="s">
        <v>582</v>
      </c>
      <c r="I30" s="53" t="s">
        <v>98</v>
      </c>
      <c r="J30" s="53" t="s">
        <v>310</v>
      </c>
      <c r="K30" s="79">
        <v>44781</v>
      </c>
      <c r="L30" s="53" t="s">
        <v>583</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306</v>
      </c>
      <c r="C31" s="79">
        <v>44781</v>
      </c>
      <c r="D31" s="53" t="s">
        <v>579</v>
      </c>
      <c r="E31" s="79">
        <v>44781</v>
      </c>
      <c r="F31" s="53" t="s">
        <v>579</v>
      </c>
      <c r="G31" s="53" t="s">
        <v>302</v>
      </c>
      <c r="H31" s="53" t="s">
        <v>93</v>
      </c>
      <c r="I31" s="53" t="s">
        <v>93</v>
      </c>
      <c r="J31" s="53"/>
      <c r="K31" s="79">
        <v>44781</v>
      </c>
      <c r="L31" s="53" t="s">
        <v>582</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584</v>
      </c>
      <c r="E41" s="55" t="s">
        <v>64</v>
      </c>
      <c r="F41" s="55" t="s">
        <v>220</v>
      </c>
      <c r="G41" s="55" t="s">
        <v>585</v>
      </c>
      <c r="H41" s="55" t="s">
        <v>586</v>
      </c>
      <c r="I41" s="55">
        <v>12100411</v>
      </c>
      <c r="J41" s="55" t="s">
        <v>544</v>
      </c>
      <c r="K41" s="55" t="s">
        <v>302</v>
      </c>
      <c r="L41" s="55" t="s">
        <v>544</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41473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587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588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589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95" priority="4">
      <formula>H30="null"</formula>
    </cfRule>
  </conditionalFormatting>
  <conditionalFormatting sqref="H31:M35">
    <cfRule type="expression" dxfId="94" priority="3">
      <formula>H31="null"</formula>
    </cfRule>
  </conditionalFormatting>
  <conditionalFormatting sqref="C30:G35">
    <cfRule type="expression" dxfId="93" priority="2">
      <formula>C30="null"</formula>
    </cfRule>
  </conditionalFormatting>
  <conditionalFormatting sqref="C30:C35 E30:E35 K30:K35">
    <cfRule type="expression" dxfId="9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E14A-6501-43CF-984A-856C8CBD88FE}">
  <sheetPr codeName="Hoja2"/>
  <dimension ref="A1:BG113"/>
  <sheetViews>
    <sheetView view="pageBreakPreview"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7109375" style="6" customWidth="1" collapsed="1"/>
    <col min="7" max="7" width="13.85546875" style="6" bestFit="1"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41338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141</v>
      </c>
      <c r="D9" s="20"/>
      <c r="E9" s="143" t="s">
        <v>142</v>
      </c>
      <c r="F9" s="143"/>
      <c r="G9" s="15"/>
      <c r="H9" s="22" t="s">
        <v>143</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6</v>
      </c>
      <c r="H16" s="25" t="s">
        <v>49</v>
      </c>
      <c r="I16" s="25">
        <v>740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145</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147</v>
      </c>
      <c r="C30" s="62">
        <v>44770</v>
      </c>
      <c r="D30" s="53" t="s">
        <v>142</v>
      </c>
      <c r="E30" s="62">
        <v>44770</v>
      </c>
      <c r="F30" s="53" t="s">
        <v>148</v>
      </c>
      <c r="G30" s="53" t="s">
        <v>88</v>
      </c>
      <c r="H30" s="53" t="s">
        <v>93</v>
      </c>
      <c r="I30" s="53" t="s">
        <v>93</v>
      </c>
      <c r="J30" s="53"/>
      <c r="K30" s="62">
        <v>44770</v>
      </c>
      <c r="L30" s="53" t="s">
        <v>149</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150</v>
      </c>
      <c r="C31" s="62">
        <v>44770</v>
      </c>
      <c r="D31" s="53" t="s">
        <v>151</v>
      </c>
      <c r="E31" s="62">
        <v>44770</v>
      </c>
      <c r="F31" s="53" t="s">
        <v>152</v>
      </c>
      <c r="G31" s="53" t="s">
        <v>153</v>
      </c>
      <c r="H31" s="53" t="s">
        <v>154</v>
      </c>
      <c r="I31" s="53" t="s">
        <v>155</v>
      </c>
      <c r="J31" s="53" t="s">
        <v>156</v>
      </c>
      <c r="K31" s="62">
        <v>44770</v>
      </c>
      <c r="L31" s="53" t="s">
        <v>157</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158</v>
      </c>
      <c r="C32" s="62">
        <v>44770</v>
      </c>
      <c r="D32" s="53" t="s">
        <v>159</v>
      </c>
      <c r="E32" s="62">
        <v>44770</v>
      </c>
      <c r="F32" s="53" t="s">
        <v>160</v>
      </c>
      <c r="G32" s="53" t="s">
        <v>161</v>
      </c>
      <c r="H32" s="53" t="s">
        <v>149</v>
      </c>
      <c r="I32" s="53" t="s">
        <v>162</v>
      </c>
      <c r="J32" s="53" t="s">
        <v>163</v>
      </c>
      <c r="K32" s="62">
        <v>44775</v>
      </c>
      <c r="L32" s="53" t="s">
        <v>164</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166</v>
      </c>
      <c r="E41" s="55" t="s">
        <v>64</v>
      </c>
      <c r="F41" s="55" t="s">
        <v>167</v>
      </c>
      <c r="G41" s="55" t="s">
        <v>168</v>
      </c>
      <c r="H41" s="55" t="s">
        <v>169</v>
      </c>
      <c r="I41" s="103">
        <v>1007333171</v>
      </c>
      <c r="J41" s="55" t="s">
        <v>170</v>
      </c>
      <c r="K41" s="55" t="s">
        <v>171</v>
      </c>
      <c r="L41" s="55" t="s">
        <v>172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41338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173</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169</v>
      </c>
      <c r="D76" s="59">
        <v>21</v>
      </c>
      <c r="E76" s="59" t="s">
        <v>133</v>
      </c>
      <c r="F76" s="59" t="s">
        <v>134</v>
      </c>
      <c r="G76" s="59" t="s">
        <v>174</v>
      </c>
      <c r="H76" s="59">
        <v>3102250896</v>
      </c>
      <c r="I76" s="59" t="s">
        <v>166</v>
      </c>
      <c r="J76" s="59" t="s">
        <v>36</v>
      </c>
      <c r="K76" s="59" t="s">
        <v>175</v>
      </c>
      <c r="L76" s="59" t="s">
        <v>176</v>
      </c>
      <c r="M76" s="59" t="s">
        <v>177</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1</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178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179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63" priority="4">
      <formula>H30="null"</formula>
    </cfRule>
  </conditionalFormatting>
  <conditionalFormatting sqref="H31:M35">
    <cfRule type="expression" dxfId="162" priority="3">
      <formula>H31="null"</formula>
    </cfRule>
  </conditionalFormatting>
  <conditionalFormatting sqref="C30:G35">
    <cfRule type="expression" dxfId="161" priority="2">
      <formula>C30="null"</formula>
    </cfRule>
  </conditionalFormatting>
  <conditionalFormatting sqref="C30:C35 E30:E35 K30:K35">
    <cfRule type="expression" dxfId="160"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D79E-2090-4E41-958D-56BF513ABBBD}">
  <sheetPr codeName="Hoja2"/>
  <dimension ref="A1:BG113"/>
  <sheetViews>
    <sheetView view="pageBreakPreview" topLeftCell="A92"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41475</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577</v>
      </c>
      <c r="D9" s="20"/>
      <c r="E9" s="143" t="s">
        <v>590</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49</v>
      </c>
      <c r="H16" s="25" t="s">
        <v>49</v>
      </c>
      <c r="I16" s="25">
        <v>640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80">
        <v>44781</v>
      </c>
      <c r="D30" s="53" t="s">
        <v>583</v>
      </c>
      <c r="E30" s="80">
        <v>44781</v>
      </c>
      <c r="F30" s="53" t="s">
        <v>591</v>
      </c>
      <c r="G30" s="53" t="s">
        <v>592</v>
      </c>
      <c r="H30" s="53" t="s">
        <v>552</v>
      </c>
      <c r="I30" s="53" t="s">
        <v>593</v>
      </c>
      <c r="J30" s="53" t="s">
        <v>594</v>
      </c>
      <c r="K30" s="80">
        <v>44781</v>
      </c>
      <c r="L30" s="53" t="s">
        <v>595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80">
        <v>44781</v>
      </c>
      <c r="D31" s="53" t="s">
        <v>583</v>
      </c>
      <c r="E31" s="80">
        <v>44781</v>
      </c>
      <c r="F31" s="53" t="s">
        <v>596</v>
      </c>
      <c r="G31" s="53" t="s">
        <v>395</v>
      </c>
      <c r="H31" s="53" t="s">
        <v>93</v>
      </c>
      <c r="I31" s="53" t="s">
        <v>93</v>
      </c>
      <c r="J31" s="53"/>
      <c r="K31" s="80">
        <v>44781</v>
      </c>
      <c r="L31" s="53" t="s">
        <v>597</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94</v>
      </c>
      <c r="C32" s="80">
        <v>44781</v>
      </c>
      <c r="D32" s="53" t="s">
        <v>598</v>
      </c>
      <c r="E32" s="80">
        <v>44781</v>
      </c>
      <c r="F32" s="53" t="s">
        <v>237</v>
      </c>
      <c r="G32" s="53" t="s">
        <v>581</v>
      </c>
      <c r="H32" s="53" t="s">
        <v>597</v>
      </c>
      <c r="I32" s="53" t="s">
        <v>599</v>
      </c>
      <c r="J32" s="53" t="s">
        <v>600</v>
      </c>
      <c r="K32" s="80">
        <v>44781</v>
      </c>
      <c r="L32" s="53" t="s">
        <v>601</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113</v>
      </c>
      <c r="D41" s="55" t="s">
        <v>602</v>
      </c>
      <c r="E41" s="55" t="s">
        <v>64</v>
      </c>
      <c r="F41" s="55" t="s">
        <v>167</v>
      </c>
      <c r="G41" s="55" t="s">
        <v>61</v>
      </c>
      <c r="H41" s="55" t="s">
        <v>603</v>
      </c>
      <c r="I41" s="103">
        <v>1042062815</v>
      </c>
      <c r="J41" s="55" t="s">
        <v>604</v>
      </c>
      <c r="K41" s="55" t="s">
        <v>605</v>
      </c>
      <c r="L41" s="55" t="s">
        <v>606</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41475</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607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54</v>
      </c>
      <c r="C76" s="59" t="s">
        <v>608</v>
      </c>
      <c r="D76" s="59">
        <v>34</v>
      </c>
      <c r="E76" s="59" t="s">
        <v>379</v>
      </c>
      <c r="F76" s="59" t="s">
        <v>134</v>
      </c>
      <c r="G76" s="59" t="s">
        <v>609</v>
      </c>
      <c r="H76" s="59">
        <v>3158676011</v>
      </c>
      <c r="I76" s="59" t="s">
        <v>602</v>
      </c>
      <c r="J76" s="59" t="s">
        <v>33</v>
      </c>
      <c r="K76" s="59" t="s">
        <v>610</v>
      </c>
      <c r="L76" s="59" t="s">
        <v>611</v>
      </c>
      <c r="M76" s="59" t="s">
        <v>138</v>
      </c>
      <c r="N76" s="57"/>
      <c r="Q76" s="58" t="str">
        <f>IF(D76&lt;18,"0-17 AÑOS",IF(D76&lt;31,"18-30 AÑOS",IF(D76&lt;46,"31-45 AÑOS",IF(D76&lt;61,"46-60 AÑOS","MAYOR 61 AÑOS"))))</f>
        <v>31-45 AÑOS</v>
      </c>
    </row>
    <row r="77" spans="1:46" s="58" customFormat="1" ht="28.9" customHeight="1" x14ac:dyDescent="0.25">
      <c r="A77" s="56"/>
      <c r="B77" s="59" t="s">
        <v>54</v>
      </c>
      <c r="C77" s="59" t="s">
        <v>612</v>
      </c>
      <c r="D77" s="59">
        <v>31</v>
      </c>
      <c r="E77" s="59" t="s">
        <v>133</v>
      </c>
      <c r="F77" s="59" t="s">
        <v>134</v>
      </c>
      <c r="G77" s="59" t="s">
        <v>613</v>
      </c>
      <c r="H77" s="59">
        <v>3148170309</v>
      </c>
      <c r="I77" s="59" t="s">
        <v>602</v>
      </c>
      <c r="J77" s="59" t="s">
        <v>33</v>
      </c>
      <c r="K77" s="59" t="s">
        <v>614</v>
      </c>
      <c r="L77" s="59" t="s">
        <v>611</v>
      </c>
      <c r="M77" s="59" t="s">
        <v>138</v>
      </c>
      <c r="N77" s="57"/>
      <c r="Q77" s="58" t="str">
        <f t="shared" ref="Q77:Q80" si="0">IF(D77&lt;18,"0-17 AÑOS",IF(D77&lt;31,"18-30 AÑOS",IF(D77&lt;46,"31-45 AÑOS",IF(D77&lt;61,"46-60 AÑOS","MAYOR 61 AÑOS"))))</f>
        <v>31-45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2</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2</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615</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616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91" priority="4">
      <formula>H30="null"</formula>
    </cfRule>
  </conditionalFormatting>
  <conditionalFormatting sqref="H31:M35">
    <cfRule type="expression" dxfId="90" priority="3">
      <formula>H31="null"</formula>
    </cfRule>
  </conditionalFormatting>
  <conditionalFormatting sqref="C30:G35">
    <cfRule type="expression" dxfId="89" priority="2">
      <formula>C30="null"</formula>
    </cfRule>
  </conditionalFormatting>
  <conditionalFormatting sqref="C30:C35 E30:E35 K30:K35">
    <cfRule type="expression" dxfId="88"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E1312-502D-4B0F-8982-38269B77942A}">
  <sheetPr codeName="Hoja2"/>
  <dimension ref="A1:BG113"/>
  <sheetViews>
    <sheetView view="pageBreakPreview" topLeftCell="A95" zoomScaleNormal="100" zoomScaleSheetLayoutView="100" workbookViewId="0">
      <selection activeCell="I44" sqref="I44"/>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41482</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617</v>
      </c>
      <c r="D9" s="20"/>
      <c r="E9" s="143" t="s">
        <v>618</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62</v>
      </c>
      <c r="G12" s="122"/>
      <c r="H12" s="122"/>
      <c r="I12" s="24"/>
      <c r="J12" s="25" t="s">
        <v>260</v>
      </c>
      <c r="K12" s="24"/>
      <c r="L12" s="121" t="s">
        <v>619</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31</v>
      </c>
      <c r="H16" s="25" t="s">
        <v>49</v>
      </c>
      <c r="I16" s="25">
        <v>565</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81">
        <v>44782</v>
      </c>
      <c r="D30" s="53" t="s">
        <v>620</v>
      </c>
      <c r="E30" s="81">
        <v>44782</v>
      </c>
      <c r="F30" s="53" t="s">
        <v>621</v>
      </c>
      <c r="G30" s="53" t="s">
        <v>390</v>
      </c>
      <c r="H30" s="53" t="s">
        <v>93</v>
      </c>
      <c r="I30" s="53" t="s">
        <v>93</v>
      </c>
      <c r="J30" s="53"/>
      <c r="K30" s="81">
        <v>44782</v>
      </c>
      <c r="L30" s="53" t="s">
        <v>622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94</v>
      </c>
      <c r="C31" s="81">
        <v>44782</v>
      </c>
      <c r="D31" s="53" t="s">
        <v>620</v>
      </c>
      <c r="E31" s="81">
        <v>44782</v>
      </c>
      <c r="F31" s="53" t="s">
        <v>341</v>
      </c>
      <c r="G31" s="53" t="s">
        <v>88</v>
      </c>
      <c r="H31" s="53" t="s">
        <v>93</v>
      </c>
      <c r="I31" s="53" t="s">
        <v>93</v>
      </c>
      <c r="J31" s="53"/>
      <c r="K31" s="81">
        <v>44782</v>
      </c>
      <c r="L31" s="53" t="s">
        <v>622</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268</v>
      </c>
      <c r="C32" s="81">
        <v>44782</v>
      </c>
      <c r="D32" s="53" t="s">
        <v>620</v>
      </c>
      <c r="E32" s="81">
        <v>44782</v>
      </c>
      <c r="F32" s="53" t="s">
        <v>623</v>
      </c>
      <c r="G32" s="53" t="s">
        <v>367</v>
      </c>
      <c r="H32" s="53" t="s">
        <v>93</v>
      </c>
      <c r="I32" s="53" t="s">
        <v>93</v>
      </c>
      <c r="J32" s="53"/>
      <c r="K32" s="81">
        <v>44782</v>
      </c>
      <c r="L32" s="53" t="s">
        <v>624</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276</v>
      </c>
      <c r="C33" s="81">
        <v>44782</v>
      </c>
      <c r="D33" s="53" t="s">
        <v>620</v>
      </c>
      <c r="E33" s="81">
        <v>44782</v>
      </c>
      <c r="F33" s="53" t="s">
        <v>625</v>
      </c>
      <c r="G33" s="53" t="s">
        <v>600</v>
      </c>
      <c r="H33" s="53" t="s">
        <v>93</v>
      </c>
      <c r="I33" s="53" t="s">
        <v>93</v>
      </c>
      <c r="J33" s="53"/>
      <c r="K33" s="81">
        <v>44782</v>
      </c>
      <c r="L33" s="53" t="s">
        <v>622</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626</v>
      </c>
      <c r="E41" s="55" t="s">
        <v>64</v>
      </c>
      <c r="F41" s="55" t="s">
        <v>115</v>
      </c>
      <c r="G41" s="55" t="s">
        <v>627</v>
      </c>
      <c r="H41" s="55" t="s">
        <v>628</v>
      </c>
      <c r="I41" s="103">
        <v>1042061132</v>
      </c>
      <c r="J41" s="55" t="s">
        <v>629</v>
      </c>
      <c r="K41" s="55" t="s">
        <v>630</v>
      </c>
      <c r="L41" s="55" t="s">
        <v>64</v>
      </c>
      <c r="M41" s="55" t="s">
        <v>65</v>
      </c>
      <c r="N41" s="39"/>
    </row>
    <row r="42" spans="1:59" ht="28.9" customHeight="1" x14ac:dyDescent="0.25">
      <c r="A42" s="18"/>
      <c r="B42" s="55" t="s">
        <v>112</v>
      </c>
      <c r="C42" s="55" t="s">
        <v>165</v>
      </c>
      <c r="D42" s="55" t="s">
        <v>631</v>
      </c>
      <c r="E42" s="55" t="s">
        <v>64</v>
      </c>
      <c r="F42" s="55" t="s">
        <v>632</v>
      </c>
      <c r="G42" s="55" t="s">
        <v>221</v>
      </c>
      <c r="H42" s="55" t="s">
        <v>633</v>
      </c>
      <c r="I42" s="55">
        <v>98452409</v>
      </c>
      <c r="J42" s="55" t="s">
        <v>634</v>
      </c>
      <c r="K42" s="55" t="s">
        <v>635</v>
      </c>
      <c r="L42" s="55" t="s">
        <v>64</v>
      </c>
      <c r="M42" s="55" t="s">
        <v>65</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41482</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636</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637</v>
      </c>
      <c r="D76" s="59">
        <v>34</v>
      </c>
      <c r="E76" s="59" t="s">
        <v>133</v>
      </c>
      <c r="F76" s="59" t="s">
        <v>134</v>
      </c>
      <c r="G76" s="59" t="s">
        <v>638</v>
      </c>
      <c r="H76" s="59">
        <v>3104175102</v>
      </c>
      <c r="I76" s="59" t="s">
        <v>626</v>
      </c>
      <c r="J76" s="59" t="s">
        <v>33</v>
      </c>
      <c r="K76" s="59" t="s">
        <v>639</v>
      </c>
      <c r="L76" s="59" t="s">
        <v>640</v>
      </c>
      <c r="M76" s="59" t="s">
        <v>138</v>
      </c>
      <c r="N76" s="57"/>
      <c r="Q76" s="58" t="str">
        <f>IF(D76&lt;18,"0-17 AÑOS",IF(D76&lt;31,"18-30 AÑOS",IF(D76&lt;46,"31-45 AÑOS",IF(D76&lt;61,"46-60 AÑOS","MAYOR 61 AÑOS"))))</f>
        <v>31-45 AÑOS</v>
      </c>
    </row>
    <row r="77" spans="1:46" s="58" customFormat="1" ht="28.9" customHeight="1" x14ac:dyDescent="0.25">
      <c r="A77" s="56"/>
      <c r="B77" s="59" t="s">
        <v>54</v>
      </c>
      <c r="C77" s="59" t="s">
        <v>641</v>
      </c>
      <c r="D77" s="59">
        <v>34</v>
      </c>
      <c r="E77" s="59" t="s">
        <v>379</v>
      </c>
      <c r="F77" s="59" t="s">
        <v>134</v>
      </c>
      <c r="G77" s="59" t="s">
        <v>642</v>
      </c>
      <c r="H77" s="59">
        <v>3104175102</v>
      </c>
      <c r="I77" s="59" t="s">
        <v>93</v>
      </c>
      <c r="J77" s="59" t="s">
        <v>33</v>
      </c>
      <c r="K77" s="59" t="s">
        <v>643</v>
      </c>
      <c r="L77" s="59" t="s">
        <v>640</v>
      </c>
      <c r="M77" s="59" t="s">
        <v>138</v>
      </c>
      <c r="N77" s="57"/>
      <c r="Q77" s="58" t="str">
        <f t="shared" ref="Q77:Q80" si="0">IF(D77&lt;18,"0-17 AÑOS",IF(D77&lt;31,"18-30 AÑOS",IF(D77&lt;46,"31-45 AÑOS",IF(D77&lt;61,"46-60 AÑOS","MAYOR 61 AÑOS"))))</f>
        <v>31-45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1</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2</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644</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87" priority="4">
      <formula>H30="null"</formula>
    </cfRule>
  </conditionalFormatting>
  <conditionalFormatting sqref="H31:M35">
    <cfRule type="expression" dxfId="86" priority="3">
      <formula>H31="null"</formula>
    </cfRule>
  </conditionalFormatting>
  <conditionalFormatting sqref="C30:G35">
    <cfRule type="expression" dxfId="85" priority="2">
      <formula>C30="null"</formula>
    </cfRule>
  </conditionalFormatting>
  <conditionalFormatting sqref="C30:C35 E30:E35 K30:K35">
    <cfRule type="expression" dxfId="84"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5FC2-F3C9-439F-ABEB-B9A80BAA3E72}">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41485</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617</v>
      </c>
      <c r="D9" s="20"/>
      <c r="E9" s="143" t="s">
        <v>645</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185</v>
      </c>
      <c r="C16" s="116"/>
      <c r="D16" s="32"/>
      <c r="E16" s="25" t="s">
        <v>186</v>
      </c>
      <c r="F16" s="32"/>
      <c r="G16" s="25">
        <v>12</v>
      </c>
      <c r="H16" s="25" t="s">
        <v>49</v>
      </c>
      <c r="I16" s="25">
        <v>700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646</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647</v>
      </c>
      <c r="C30" s="82">
        <v>44782</v>
      </c>
      <c r="D30" s="53" t="s">
        <v>648</v>
      </c>
      <c r="E30" s="82">
        <v>44782</v>
      </c>
      <c r="F30" s="53" t="s">
        <v>648</v>
      </c>
      <c r="G30" s="53" t="s">
        <v>302</v>
      </c>
      <c r="H30" s="53" t="s">
        <v>93</v>
      </c>
      <c r="I30" s="53" t="s">
        <v>93</v>
      </c>
      <c r="J30" s="53"/>
      <c r="K30" s="82">
        <v>44782</v>
      </c>
      <c r="L30" s="53" t="s">
        <v>649</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650</v>
      </c>
      <c r="C41" s="55" t="s">
        <v>651</v>
      </c>
      <c r="D41" s="55" t="s">
        <v>652</v>
      </c>
      <c r="E41" s="55" t="s">
        <v>653</v>
      </c>
      <c r="F41" s="55" t="s">
        <v>220</v>
      </c>
      <c r="G41" s="55" t="s">
        <v>654</v>
      </c>
      <c r="H41" s="55" t="s">
        <v>655</v>
      </c>
      <c r="I41" s="55">
        <v>79959961</v>
      </c>
      <c r="J41" s="55" t="s">
        <v>64</v>
      </c>
      <c r="K41" s="55" t="s">
        <v>302</v>
      </c>
      <c r="L41" s="55" t="s">
        <v>64</v>
      </c>
      <c r="M41" s="55" t="s">
        <v>65</v>
      </c>
      <c r="N41" s="39"/>
    </row>
    <row r="42" spans="1:59" ht="28.9" customHeight="1" x14ac:dyDescent="0.25">
      <c r="A42" s="18"/>
      <c r="B42" s="55" t="s">
        <v>656</v>
      </c>
      <c r="C42" s="55" t="s">
        <v>657</v>
      </c>
      <c r="D42" s="55" t="s">
        <v>658</v>
      </c>
      <c r="E42" s="55" t="s">
        <v>326</v>
      </c>
      <c r="F42" s="55" t="s">
        <v>199</v>
      </c>
      <c r="G42" s="55" t="s">
        <v>116</v>
      </c>
      <c r="H42" s="55" t="s">
        <v>659</v>
      </c>
      <c r="I42" s="55">
        <v>14879809</v>
      </c>
      <c r="J42" s="55" t="s">
        <v>660</v>
      </c>
      <c r="K42" s="55" t="s">
        <v>302</v>
      </c>
      <c r="L42" s="55" t="s">
        <v>64</v>
      </c>
      <c r="M42" s="55" t="s">
        <v>65</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41485</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661</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662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83" priority="4">
      <formula>H30="null"</formula>
    </cfRule>
  </conditionalFormatting>
  <conditionalFormatting sqref="H31:M35">
    <cfRule type="expression" dxfId="82" priority="3">
      <formula>H31="null"</formula>
    </cfRule>
  </conditionalFormatting>
  <conditionalFormatting sqref="C30:G35">
    <cfRule type="expression" dxfId="81" priority="2">
      <formula>C30="null"</formula>
    </cfRule>
  </conditionalFormatting>
  <conditionalFormatting sqref="C30:C35 E30:E35 K30:K35">
    <cfRule type="expression" dxfId="80"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EAE4-D93D-4C73-9A10-70D2345D30C9}">
  <sheetPr codeName="Hoja2"/>
  <dimension ref="A1:BG113"/>
  <sheetViews>
    <sheetView view="pageBreakPreview"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41491</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663</v>
      </c>
      <c r="D9" s="20"/>
      <c r="E9" s="143" t="s">
        <v>664</v>
      </c>
      <c r="F9" s="143"/>
      <c r="G9" s="15"/>
      <c r="H9" s="22" t="s">
        <v>182</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65</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11</v>
      </c>
      <c r="H16" s="25" t="s">
        <v>49</v>
      </c>
      <c r="I16" s="25">
        <v>210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665</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306</v>
      </c>
      <c r="C30" s="83">
        <v>44783</v>
      </c>
      <c r="D30" s="53" t="s">
        <v>666</v>
      </c>
      <c r="E30" s="83">
        <v>44783</v>
      </c>
      <c r="F30" s="53" t="s">
        <v>666</v>
      </c>
      <c r="G30" s="53" t="s">
        <v>302</v>
      </c>
      <c r="H30" s="53" t="s">
        <v>93</v>
      </c>
      <c r="I30" s="53" t="s">
        <v>93</v>
      </c>
      <c r="J30" s="53"/>
      <c r="K30" s="83">
        <v>44783</v>
      </c>
      <c r="L30" s="53" t="s">
        <v>667</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158</v>
      </c>
      <c r="C31" s="83">
        <v>44783</v>
      </c>
      <c r="D31" s="53" t="s">
        <v>668</v>
      </c>
      <c r="E31" s="83">
        <v>44783</v>
      </c>
      <c r="F31" s="53" t="s">
        <v>669</v>
      </c>
      <c r="G31" s="53" t="s">
        <v>600</v>
      </c>
      <c r="H31" s="53" t="s">
        <v>670</v>
      </c>
      <c r="I31" s="53" t="s">
        <v>671</v>
      </c>
      <c r="J31" s="53" t="s">
        <v>672</v>
      </c>
      <c r="K31" s="83">
        <v>44783</v>
      </c>
      <c r="L31" s="53" t="s">
        <v>673</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674</v>
      </c>
      <c r="E41" s="55" t="s">
        <v>64</v>
      </c>
      <c r="F41" s="55" t="s">
        <v>167</v>
      </c>
      <c r="G41" s="55" t="s">
        <v>675</v>
      </c>
      <c r="H41" s="55" t="s">
        <v>676</v>
      </c>
      <c r="I41" s="103">
        <v>1038384958</v>
      </c>
      <c r="J41" s="55" t="s">
        <v>677</v>
      </c>
      <c r="K41" s="55" t="s">
        <v>678</v>
      </c>
      <c r="L41" s="55" t="s">
        <v>172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41491</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679</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680</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22.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589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79" priority="4">
      <formula>H30="null"</formula>
    </cfRule>
  </conditionalFormatting>
  <conditionalFormatting sqref="H31:M35">
    <cfRule type="expression" dxfId="78" priority="3">
      <formula>H31="null"</formula>
    </cfRule>
  </conditionalFormatting>
  <conditionalFormatting sqref="C30:G35">
    <cfRule type="expression" dxfId="77" priority="2">
      <formula>C30="null"</formula>
    </cfRule>
  </conditionalFormatting>
  <conditionalFormatting sqref="C30:C35 E30:E35 K30:K35">
    <cfRule type="expression" dxfId="7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F8B3-FE13-4C06-8FBF-71EFEAD51E37}">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41508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681</v>
      </c>
      <c r="D9" s="20"/>
      <c r="E9" s="143" t="s">
        <v>596</v>
      </c>
      <c r="F9" s="143"/>
      <c r="G9" s="15"/>
      <c r="H9" s="22" t="s">
        <v>59</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682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53</v>
      </c>
      <c r="H16" s="25" t="s">
        <v>49</v>
      </c>
      <c r="I16" s="25">
        <v>460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94</v>
      </c>
      <c r="C30" s="84">
        <v>44784</v>
      </c>
      <c r="D30" s="53" t="s">
        <v>683</v>
      </c>
      <c r="E30" s="84">
        <v>44784</v>
      </c>
      <c r="F30" s="53" t="s">
        <v>684</v>
      </c>
      <c r="G30" s="53" t="s">
        <v>163</v>
      </c>
      <c r="H30" s="53" t="s">
        <v>685</v>
      </c>
      <c r="I30" s="53" t="s">
        <v>555</v>
      </c>
      <c r="J30" s="53" t="s">
        <v>88</v>
      </c>
      <c r="K30" s="84">
        <v>44784</v>
      </c>
      <c r="L30" s="53" t="s">
        <v>686</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505</v>
      </c>
      <c r="C41" s="55" t="s">
        <v>687</v>
      </c>
      <c r="D41" s="55" t="s">
        <v>688</v>
      </c>
      <c r="E41" s="55" t="s">
        <v>317</v>
      </c>
      <c r="F41" s="55" t="s">
        <v>632</v>
      </c>
      <c r="G41" s="55" t="s">
        <v>168</v>
      </c>
      <c r="H41" s="55" t="s">
        <v>689</v>
      </c>
      <c r="I41" s="55">
        <v>71140478</v>
      </c>
      <c r="J41" s="55" t="s">
        <v>690</v>
      </c>
      <c r="K41" s="55" t="s">
        <v>691</v>
      </c>
      <c r="L41" s="55" t="s">
        <v>692</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41508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693</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694</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140</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75" priority="4">
      <formula>H30="null"</formula>
    </cfRule>
  </conditionalFormatting>
  <conditionalFormatting sqref="H31:M35">
    <cfRule type="expression" dxfId="74" priority="3">
      <formula>H31="null"</formula>
    </cfRule>
  </conditionalFormatting>
  <conditionalFormatting sqref="C30:G35">
    <cfRule type="expression" dxfId="73" priority="2">
      <formula>C30="null"</formula>
    </cfRule>
  </conditionalFormatting>
  <conditionalFormatting sqref="C30:C35 E30:E35 K30:K35">
    <cfRule type="expression" dxfId="7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AF294-6F4D-43C8-A694-73FF6C02A630}">
  <sheetPr codeName="Hoja2"/>
  <dimension ref="A1:BG113"/>
  <sheetViews>
    <sheetView view="pageBreakPreview" topLeftCell="A98"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41514</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695</v>
      </c>
      <c r="D9" s="20"/>
      <c r="E9" s="143" t="s">
        <v>696</v>
      </c>
      <c r="F9" s="143"/>
      <c r="G9" s="15"/>
      <c r="H9" s="22" t="s">
        <v>143</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519</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8</v>
      </c>
      <c r="H16" s="25" t="s">
        <v>49</v>
      </c>
      <c r="I16" s="25">
        <v>890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697</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150</v>
      </c>
      <c r="C30" s="85">
        <v>44785</v>
      </c>
      <c r="D30" s="53" t="s">
        <v>698</v>
      </c>
      <c r="E30" s="85">
        <v>44785</v>
      </c>
      <c r="F30" s="53" t="s">
        <v>422</v>
      </c>
      <c r="G30" s="53" t="s">
        <v>699</v>
      </c>
      <c r="H30" s="53" t="s">
        <v>93</v>
      </c>
      <c r="I30" s="53" t="s">
        <v>93</v>
      </c>
      <c r="J30" s="53"/>
      <c r="K30" s="85">
        <v>44785</v>
      </c>
      <c r="L30" s="53" t="s">
        <v>700</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211</v>
      </c>
      <c r="C31" s="85">
        <v>44785</v>
      </c>
      <c r="D31" s="53" t="s">
        <v>698</v>
      </c>
      <c r="E31" s="85">
        <v>44785</v>
      </c>
      <c r="F31" s="53" t="s">
        <v>701</v>
      </c>
      <c r="G31" s="53" t="s">
        <v>390</v>
      </c>
      <c r="H31" s="53" t="s">
        <v>93</v>
      </c>
      <c r="I31" s="53" t="s">
        <v>93</v>
      </c>
      <c r="J31" s="53"/>
      <c r="K31" s="85">
        <v>44785</v>
      </c>
      <c r="L31" s="53" t="s">
        <v>700</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702</v>
      </c>
      <c r="C41" s="55" t="s">
        <v>703</v>
      </c>
      <c r="D41" s="55" t="s">
        <v>64</v>
      </c>
      <c r="E41" s="55" t="s">
        <v>64</v>
      </c>
      <c r="F41" s="55" t="s">
        <v>167</v>
      </c>
      <c r="G41" s="55" t="s">
        <v>116</v>
      </c>
      <c r="H41" s="55" t="s">
        <v>704</v>
      </c>
      <c r="I41" s="55">
        <v>8071557</v>
      </c>
      <c r="J41" s="55" t="s">
        <v>705</v>
      </c>
      <c r="K41" s="55" t="s">
        <v>706</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41514</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707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704</v>
      </c>
      <c r="D76" s="59">
        <v>36</v>
      </c>
      <c r="E76" s="59" t="s">
        <v>528</v>
      </c>
      <c r="F76" s="59" t="s">
        <v>134</v>
      </c>
      <c r="G76" s="59" t="s">
        <v>708</v>
      </c>
      <c r="H76" s="59">
        <v>3022277134</v>
      </c>
      <c r="I76" s="59" t="s">
        <v>64</v>
      </c>
      <c r="J76" s="59" t="s">
        <v>33</v>
      </c>
      <c r="K76" s="59" t="s">
        <v>709</v>
      </c>
      <c r="L76" s="59" t="s">
        <v>228</v>
      </c>
      <c r="M76" s="59" t="s">
        <v>177</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21.75" customHeight="1" x14ac:dyDescent="0.25">
      <c r="A94" s="18"/>
      <c r="B94" s="148" t="s">
        <v>710</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47.2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229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71" priority="4">
      <formula>H30="null"</formula>
    </cfRule>
  </conditionalFormatting>
  <conditionalFormatting sqref="H31:M35">
    <cfRule type="expression" dxfId="70" priority="3">
      <formula>H31="null"</formula>
    </cfRule>
  </conditionalFormatting>
  <conditionalFormatting sqref="C30:G35">
    <cfRule type="expression" dxfId="69" priority="2">
      <formula>C30="null"</formula>
    </cfRule>
  </conditionalFormatting>
  <conditionalFormatting sqref="C30:C35 E30:E35 K30:K35">
    <cfRule type="expression" dxfId="68"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67B7-0C80-401D-A8B4-AB69F625A36B}">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41519</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695</v>
      </c>
      <c r="D9" s="20"/>
      <c r="E9" s="143" t="s">
        <v>711</v>
      </c>
      <c r="F9" s="143"/>
      <c r="G9" s="15"/>
      <c r="H9" s="22" t="s">
        <v>59</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712</v>
      </c>
      <c r="C16" s="116"/>
      <c r="D16" s="32"/>
      <c r="E16" s="25" t="s">
        <v>550</v>
      </c>
      <c r="F16" s="32"/>
      <c r="G16" s="25">
        <v>23</v>
      </c>
      <c r="H16" s="25" t="s">
        <v>49</v>
      </c>
      <c r="I16" s="25">
        <v>950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235</v>
      </c>
      <c r="C30" s="86">
        <v>44785</v>
      </c>
      <c r="D30" s="53" t="s">
        <v>711</v>
      </c>
      <c r="E30" s="86">
        <v>44785</v>
      </c>
      <c r="F30" s="53" t="s">
        <v>713</v>
      </c>
      <c r="G30" s="53" t="s">
        <v>88</v>
      </c>
      <c r="H30" s="53" t="s">
        <v>714</v>
      </c>
      <c r="I30" s="53" t="s">
        <v>277</v>
      </c>
      <c r="J30" s="53" t="s">
        <v>715</v>
      </c>
      <c r="K30" s="86">
        <v>44785</v>
      </c>
      <c r="L30" s="53" t="s">
        <v>716</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147</v>
      </c>
      <c r="C31" s="86">
        <v>44785</v>
      </c>
      <c r="D31" s="53" t="s">
        <v>717</v>
      </c>
      <c r="E31" s="86">
        <v>44785</v>
      </c>
      <c r="F31" s="53" t="s">
        <v>713</v>
      </c>
      <c r="G31" s="53" t="s">
        <v>304</v>
      </c>
      <c r="H31" s="53" t="s">
        <v>93</v>
      </c>
      <c r="I31" s="53" t="s">
        <v>93</v>
      </c>
      <c r="J31" s="53"/>
      <c r="K31" s="86">
        <v>44785</v>
      </c>
      <c r="L31" s="53" t="s">
        <v>718</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158</v>
      </c>
      <c r="C32" s="86">
        <v>44785</v>
      </c>
      <c r="D32" s="53" t="s">
        <v>719</v>
      </c>
      <c r="E32" s="86">
        <v>44785</v>
      </c>
      <c r="F32" s="53" t="s">
        <v>720</v>
      </c>
      <c r="G32" s="53" t="s">
        <v>395</v>
      </c>
      <c r="H32" s="53" t="s">
        <v>721</v>
      </c>
      <c r="I32" s="53" t="s">
        <v>722</v>
      </c>
      <c r="J32" s="53" t="s">
        <v>723</v>
      </c>
      <c r="K32" s="86">
        <v>44785</v>
      </c>
      <c r="L32" s="53" t="s">
        <v>722</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724</v>
      </c>
      <c r="E41" s="55" t="s">
        <v>64</v>
      </c>
      <c r="F41" s="55" t="s">
        <v>220</v>
      </c>
      <c r="G41" s="55" t="s">
        <v>168</v>
      </c>
      <c r="H41" s="55" t="s">
        <v>725</v>
      </c>
      <c r="I41" s="55">
        <v>71051347</v>
      </c>
      <c r="J41" s="55" t="s">
        <v>726</v>
      </c>
      <c r="K41" s="55" t="s">
        <v>727</v>
      </c>
      <c r="L41" s="55" t="s">
        <v>172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41519</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728</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729</v>
      </c>
      <c r="D76" s="59">
        <v>55</v>
      </c>
      <c r="E76" s="59" t="s">
        <v>133</v>
      </c>
      <c r="F76" s="59" t="s">
        <v>134</v>
      </c>
      <c r="G76" s="59" t="s">
        <v>730</v>
      </c>
      <c r="H76" s="59">
        <v>3218678379</v>
      </c>
      <c r="I76" s="59" t="s">
        <v>724</v>
      </c>
      <c r="J76" s="59" t="s">
        <v>36</v>
      </c>
      <c r="K76" s="59" t="s">
        <v>731</v>
      </c>
      <c r="L76" s="59" t="s">
        <v>732</v>
      </c>
      <c r="M76" s="59" t="s">
        <v>334</v>
      </c>
      <c r="N76" s="57"/>
      <c r="Q76" s="58" t="str">
        <f>IF(D76&lt;18,"0-17 AÑOS",IF(D76&lt;31,"18-30 AÑOS",IF(D76&lt;46,"31-45 AÑOS",IF(D76&lt;61,"46-60 AÑOS","MAYOR 61 AÑOS"))))</f>
        <v>46-60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1</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733</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67" priority="4">
      <formula>H30="null"</formula>
    </cfRule>
  </conditionalFormatting>
  <conditionalFormatting sqref="H31:M35">
    <cfRule type="expression" dxfId="66" priority="3">
      <formula>H31="null"</formula>
    </cfRule>
  </conditionalFormatting>
  <conditionalFormatting sqref="C30:G35">
    <cfRule type="expression" dxfId="65" priority="2">
      <formula>C30="null"</formula>
    </cfRule>
  </conditionalFormatting>
  <conditionalFormatting sqref="C30:C35 E30:E35 K30:K35">
    <cfRule type="expression" dxfId="64"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562A-80EE-4866-89C1-B48A472D86A7}">
  <sheetPr codeName="Hoja2"/>
  <dimension ref="A1:BG113"/>
  <sheetViews>
    <sheetView view="pageBreakPreview" topLeftCell="A58"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57031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41532</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734</v>
      </c>
      <c r="D9" s="20"/>
      <c r="E9" s="143" t="s">
        <v>735</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736</v>
      </c>
      <c r="C16" s="116"/>
      <c r="D16" s="32"/>
      <c r="E16" s="25" t="s">
        <v>550</v>
      </c>
      <c r="F16" s="32"/>
      <c r="G16" s="25">
        <v>1</v>
      </c>
      <c r="H16" s="25" t="s">
        <v>49</v>
      </c>
      <c r="I16" s="25">
        <v>400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235</v>
      </c>
      <c r="C30" s="87">
        <v>44786</v>
      </c>
      <c r="D30" s="53" t="s">
        <v>735</v>
      </c>
      <c r="E30" s="87">
        <v>44786</v>
      </c>
      <c r="F30" s="53" t="s">
        <v>737</v>
      </c>
      <c r="G30" s="53" t="s">
        <v>310</v>
      </c>
      <c r="H30" s="53" t="s">
        <v>93</v>
      </c>
      <c r="I30" s="53" t="s">
        <v>93</v>
      </c>
      <c r="J30" s="53"/>
      <c r="K30" s="87">
        <v>44786</v>
      </c>
      <c r="L30" s="53" t="s">
        <v>536</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738</v>
      </c>
      <c r="E41" s="55" t="s">
        <v>64</v>
      </c>
      <c r="F41" s="55" t="s">
        <v>167</v>
      </c>
      <c r="G41" s="55" t="s">
        <v>168</v>
      </c>
      <c r="H41" s="55" t="s">
        <v>739</v>
      </c>
      <c r="I41" s="55">
        <v>98663647</v>
      </c>
      <c r="J41" s="55" t="s">
        <v>740</v>
      </c>
      <c r="K41" s="55" t="s">
        <v>741</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41532</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742</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743</v>
      </c>
      <c r="D76" s="59">
        <v>44</v>
      </c>
      <c r="E76" s="59" t="s">
        <v>133</v>
      </c>
      <c r="F76" s="59" t="s">
        <v>134</v>
      </c>
      <c r="G76" s="59" t="s">
        <v>744</v>
      </c>
      <c r="H76" s="59">
        <v>3137182096</v>
      </c>
      <c r="I76" s="59" t="s">
        <v>738</v>
      </c>
      <c r="J76" s="59" t="s">
        <v>33</v>
      </c>
      <c r="K76" s="59" t="s">
        <v>745</v>
      </c>
      <c r="L76" s="59" t="s">
        <v>228</v>
      </c>
      <c r="M76" s="59" t="s">
        <v>65</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662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63" priority="4">
      <formula>H30="null"</formula>
    </cfRule>
  </conditionalFormatting>
  <conditionalFormatting sqref="H31:M35">
    <cfRule type="expression" dxfId="62" priority="3">
      <formula>H31="null"</formula>
    </cfRule>
  </conditionalFormatting>
  <conditionalFormatting sqref="C30:G35">
    <cfRule type="expression" dxfId="61" priority="2">
      <formula>C30="null"</formula>
    </cfRule>
  </conditionalFormatting>
  <conditionalFormatting sqref="C30:C35 E30:E35 K30:K35">
    <cfRule type="expression" dxfId="60"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6795-545A-41E0-840C-518F2FC3ED35}">
  <sheetPr codeName="Hoja2"/>
  <dimension ref="A1:BG113"/>
  <sheetViews>
    <sheetView view="pageBreakPreview" topLeftCell="A92" zoomScaleNormal="100" zoomScaleSheetLayoutView="100" workbookViewId="0">
      <selection activeCell="I42" sqref="I42"/>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41533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734</v>
      </c>
      <c r="D9" s="20"/>
      <c r="E9" s="143" t="s">
        <v>598</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682</v>
      </c>
      <c r="G12" s="122"/>
      <c r="H12" s="122"/>
      <c r="I12" s="24"/>
      <c r="J12" s="25" t="s">
        <v>260</v>
      </c>
      <c r="K12" s="24"/>
      <c r="L12" s="121" t="s">
        <v>746</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34</v>
      </c>
      <c r="H16" s="25" t="s">
        <v>49</v>
      </c>
      <c r="I16" s="25">
        <v>350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88">
        <v>44786</v>
      </c>
      <c r="D30" s="53" t="s">
        <v>598</v>
      </c>
      <c r="E30" s="88">
        <v>44786</v>
      </c>
      <c r="F30" s="53" t="s">
        <v>747</v>
      </c>
      <c r="G30" s="53" t="s">
        <v>163</v>
      </c>
      <c r="H30" s="53" t="s">
        <v>748</v>
      </c>
      <c r="I30" s="53" t="s">
        <v>749</v>
      </c>
      <c r="J30" s="53" t="s">
        <v>374</v>
      </c>
      <c r="K30" s="88">
        <v>44786</v>
      </c>
      <c r="L30" s="53" t="s">
        <v>750</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306</v>
      </c>
      <c r="C31" s="88">
        <v>44786</v>
      </c>
      <c r="D31" s="53" t="s">
        <v>598</v>
      </c>
      <c r="E31" s="88">
        <v>44786</v>
      </c>
      <c r="F31" s="53" t="s">
        <v>747</v>
      </c>
      <c r="G31" s="53" t="s">
        <v>163</v>
      </c>
      <c r="H31" s="53" t="s">
        <v>93</v>
      </c>
      <c r="I31" s="53" t="s">
        <v>93</v>
      </c>
      <c r="J31" s="53"/>
      <c r="K31" s="88">
        <v>44786</v>
      </c>
      <c r="L31" s="53" t="s">
        <v>273</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88">
        <v>44786</v>
      </c>
      <c r="D32" s="53" t="s">
        <v>598</v>
      </c>
      <c r="E32" s="88">
        <v>44786</v>
      </c>
      <c r="F32" s="53" t="s">
        <v>747</v>
      </c>
      <c r="G32" s="53" t="s">
        <v>163</v>
      </c>
      <c r="H32" s="53" t="s">
        <v>93</v>
      </c>
      <c r="I32" s="53" t="s">
        <v>93</v>
      </c>
      <c r="J32" s="53"/>
      <c r="K32" s="88">
        <v>44786</v>
      </c>
      <c r="L32" s="53" t="s">
        <v>748</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94</v>
      </c>
      <c r="C33" s="88">
        <v>44786</v>
      </c>
      <c r="D33" s="53" t="s">
        <v>751</v>
      </c>
      <c r="E33" s="88">
        <v>44786</v>
      </c>
      <c r="F33" s="53" t="s">
        <v>752</v>
      </c>
      <c r="G33" s="53" t="s">
        <v>97</v>
      </c>
      <c r="H33" s="53" t="s">
        <v>273</v>
      </c>
      <c r="I33" s="53" t="s">
        <v>274</v>
      </c>
      <c r="J33" s="53" t="s">
        <v>194</v>
      </c>
      <c r="K33" s="88">
        <v>44786</v>
      </c>
      <c r="L33" s="53" t="s">
        <v>753</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505</v>
      </c>
      <c r="C41" s="55" t="s">
        <v>754</v>
      </c>
      <c r="D41" s="55" t="s">
        <v>755</v>
      </c>
      <c r="E41" s="55" t="s">
        <v>317</v>
      </c>
      <c r="F41" s="55" t="s">
        <v>199</v>
      </c>
      <c r="G41" s="55" t="s">
        <v>756</v>
      </c>
      <c r="H41" s="55" t="s">
        <v>757</v>
      </c>
      <c r="I41" s="55">
        <v>16471075</v>
      </c>
      <c r="J41" s="55" t="s">
        <v>1036</v>
      </c>
      <c r="K41" s="55" t="s">
        <v>758</v>
      </c>
      <c r="L41" s="55" t="s">
        <v>759</v>
      </c>
      <c r="M41" s="55" t="s">
        <v>94</v>
      </c>
      <c r="N41" s="39"/>
    </row>
    <row r="42" spans="1:59" ht="28.9" customHeight="1" x14ac:dyDescent="0.25">
      <c r="A42" s="18"/>
      <c r="B42" s="55" t="s">
        <v>112</v>
      </c>
      <c r="C42" s="55" t="s">
        <v>760</v>
      </c>
      <c r="D42" s="55" t="s">
        <v>761</v>
      </c>
      <c r="E42" s="55" t="s">
        <v>64</v>
      </c>
      <c r="F42" s="55" t="s">
        <v>762</v>
      </c>
      <c r="G42" s="55" t="s">
        <v>763</v>
      </c>
      <c r="H42" s="55" t="s">
        <v>764</v>
      </c>
      <c r="I42" s="103">
        <v>1001748837</v>
      </c>
      <c r="J42" s="55" t="s">
        <v>765</v>
      </c>
      <c r="K42" s="55" t="s">
        <v>766</v>
      </c>
      <c r="L42" s="55" t="s">
        <v>767</v>
      </c>
      <c r="M42" s="55" t="s">
        <v>94</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41533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768</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769</v>
      </c>
      <c r="D76" s="59">
        <v>21</v>
      </c>
      <c r="E76" s="59" t="s">
        <v>133</v>
      </c>
      <c r="F76" s="59" t="s">
        <v>134</v>
      </c>
      <c r="G76" s="59" t="s">
        <v>770</v>
      </c>
      <c r="H76" s="59">
        <v>3135245499</v>
      </c>
      <c r="I76" s="59" t="s">
        <v>771</v>
      </c>
      <c r="J76" s="59" t="s">
        <v>33</v>
      </c>
      <c r="K76" s="59" t="s">
        <v>772</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1</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773</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57"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518</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59" priority="4">
      <formula>H30="null"</formula>
    </cfRule>
  </conditionalFormatting>
  <conditionalFormatting sqref="H31:M35">
    <cfRule type="expression" dxfId="58" priority="3">
      <formula>H31="null"</formula>
    </cfRule>
  </conditionalFormatting>
  <conditionalFormatting sqref="C30:G35">
    <cfRule type="expression" dxfId="57" priority="2">
      <formula>C30="null"</formula>
    </cfRule>
  </conditionalFormatting>
  <conditionalFormatting sqref="C30:C35 E30:E35 K30:K35">
    <cfRule type="expression" dxfId="5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A753C-7D4E-44FC-8A75-C45D52F0D7F1}">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41553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774</v>
      </c>
      <c r="D9" s="20"/>
      <c r="E9" s="143" t="s">
        <v>775</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776</v>
      </c>
      <c r="C13" s="116"/>
      <c r="D13" s="116"/>
      <c r="E13" s="23"/>
      <c r="F13" s="116" t="s">
        <v>777</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32</v>
      </c>
      <c r="H16" s="25" t="s">
        <v>49</v>
      </c>
      <c r="I16" s="25">
        <v>600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778</v>
      </c>
      <c r="C24" s="126"/>
      <c r="D24" s="126"/>
      <c r="E24" s="125"/>
      <c r="F24" s="124" t="s">
        <v>188</v>
      </c>
      <c r="G24" s="126"/>
      <c r="H24" s="126"/>
      <c r="I24" s="125"/>
      <c r="J24" s="124" t="s">
        <v>521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94</v>
      </c>
      <c r="C30" s="89">
        <v>44787</v>
      </c>
      <c r="D30" s="53" t="s">
        <v>779</v>
      </c>
      <c r="E30" s="89">
        <v>44787</v>
      </c>
      <c r="F30" s="53" t="s">
        <v>583</v>
      </c>
      <c r="G30" s="53" t="s">
        <v>156</v>
      </c>
      <c r="H30" s="53" t="s">
        <v>780</v>
      </c>
      <c r="I30" s="53" t="s">
        <v>683</v>
      </c>
      <c r="J30" s="53" t="s">
        <v>367</v>
      </c>
      <c r="K30" s="89">
        <v>44787</v>
      </c>
      <c r="L30" s="53" t="s">
        <v>598</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781</v>
      </c>
      <c r="E41" s="55" t="s">
        <v>64</v>
      </c>
      <c r="F41" s="55" t="s">
        <v>199</v>
      </c>
      <c r="G41" s="55" t="s">
        <v>777</v>
      </c>
      <c r="H41" s="55" t="s">
        <v>778</v>
      </c>
      <c r="I41" s="55">
        <v>3593620</v>
      </c>
      <c r="J41" s="55" t="s">
        <v>782</v>
      </c>
      <c r="K41" s="55" t="s">
        <v>783</v>
      </c>
      <c r="L41" s="55" t="s">
        <v>782</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41553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784</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785</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786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55" priority="4">
      <formula>H30="null"</formula>
    </cfRule>
  </conditionalFormatting>
  <conditionalFormatting sqref="H31:M35">
    <cfRule type="expression" dxfId="54" priority="3">
      <formula>H31="null"</formula>
    </cfRule>
  </conditionalFormatting>
  <conditionalFormatting sqref="C30:G35">
    <cfRule type="expression" dxfId="53" priority="2">
      <formula>C30="null"</formula>
    </cfRule>
  </conditionalFormatting>
  <conditionalFormatting sqref="C30:C35 E30:E35 K30:K35">
    <cfRule type="expression" dxfId="5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EBDF-B6A0-4D22-8A3A-F55F731C2B16}">
  <sheetPr codeName="Hoja2"/>
  <dimension ref="A1:BG113"/>
  <sheetViews>
    <sheetView view="pageBreakPreview" zoomScaleNormal="100" zoomScaleSheetLayoutView="100" workbookViewId="0">
      <selection activeCell="B55" sqref="B55:M7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4.140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41346</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180</v>
      </c>
      <c r="D9" s="20"/>
      <c r="E9" s="143" t="s">
        <v>181</v>
      </c>
      <c r="F9" s="143"/>
      <c r="G9" s="15"/>
      <c r="H9" s="22" t="s">
        <v>182</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184</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185</v>
      </c>
      <c r="C16" s="116"/>
      <c r="D16" s="32"/>
      <c r="E16" s="25" t="s">
        <v>186</v>
      </c>
      <c r="F16" s="32"/>
      <c r="G16" s="25">
        <v>7</v>
      </c>
      <c r="H16" s="25" t="s">
        <v>49</v>
      </c>
      <c r="I16" s="25">
        <v>450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158</v>
      </c>
      <c r="C30" s="63">
        <v>44771</v>
      </c>
      <c r="D30" s="53" t="s">
        <v>190</v>
      </c>
      <c r="E30" s="63">
        <v>44771</v>
      </c>
      <c r="F30" s="53" t="s">
        <v>191</v>
      </c>
      <c r="G30" s="53" t="s">
        <v>153</v>
      </c>
      <c r="H30" s="53" t="s">
        <v>192</v>
      </c>
      <c r="I30" s="53" t="s">
        <v>193</v>
      </c>
      <c r="J30" s="53" t="s">
        <v>194</v>
      </c>
      <c r="K30" s="63">
        <v>44771</v>
      </c>
      <c r="L30" s="53" t="s">
        <v>195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196</v>
      </c>
      <c r="C41" s="55" t="s">
        <v>197</v>
      </c>
      <c r="D41" s="55" t="s">
        <v>198</v>
      </c>
      <c r="E41" s="55" t="s">
        <v>65</v>
      </c>
      <c r="F41" s="55" t="s">
        <v>199</v>
      </c>
      <c r="G41" s="104" t="s">
        <v>200</v>
      </c>
      <c r="H41" s="55" t="s">
        <v>201</v>
      </c>
      <c r="I41" s="103">
        <v>1038386519</v>
      </c>
      <c r="J41" s="55" t="s">
        <v>202</v>
      </c>
      <c r="K41" s="55" t="s">
        <v>203</v>
      </c>
      <c r="L41" s="55" t="s">
        <v>204</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41346</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205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208</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59" priority="4">
      <formula>H30="null"</formula>
    </cfRule>
  </conditionalFormatting>
  <conditionalFormatting sqref="H31:M35">
    <cfRule type="expression" dxfId="158" priority="3">
      <formula>H31="null"</formula>
    </cfRule>
  </conditionalFormatting>
  <conditionalFormatting sqref="C30:G35">
    <cfRule type="expression" dxfId="157" priority="2">
      <formula>C30="null"</formula>
    </cfRule>
  </conditionalFormatting>
  <conditionalFormatting sqref="C30:C35 E30:E35 K30:K35">
    <cfRule type="expression" dxfId="15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E399-8A7A-48FA-A734-DAF25720BFF0}">
  <sheetPr codeName="Hoja2"/>
  <dimension ref="A1:BG113"/>
  <sheetViews>
    <sheetView view="pageBreakPreview" topLeftCell="A89" zoomScaleNormal="100" zoomScaleSheetLayoutView="100" workbookViewId="0">
      <selection activeCell="G14" sqref="G14"/>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41555</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774</v>
      </c>
      <c r="D9" s="20"/>
      <c r="E9" s="143" t="s">
        <v>787</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788</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712</v>
      </c>
      <c r="C16" s="116"/>
      <c r="D16" s="32"/>
      <c r="E16" s="25" t="s">
        <v>186</v>
      </c>
      <c r="F16" s="32"/>
      <c r="G16" s="25">
        <v>15</v>
      </c>
      <c r="H16" s="25" t="s">
        <v>49</v>
      </c>
      <c r="I16" s="25">
        <v>966</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789</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551</v>
      </c>
      <c r="C30" s="90">
        <v>44787</v>
      </c>
      <c r="D30" s="53" t="s">
        <v>790</v>
      </c>
      <c r="E30" s="90">
        <v>44787</v>
      </c>
      <c r="F30" s="53" t="s">
        <v>790</v>
      </c>
      <c r="G30" s="53" t="s">
        <v>302</v>
      </c>
      <c r="H30" s="53" t="s">
        <v>93</v>
      </c>
      <c r="I30" s="53" t="s">
        <v>93</v>
      </c>
      <c r="J30" s="53"/>
      <c r="K30" s="90">
        <v>44787</v>
      </c>
      <c r="L30" s="53" t="s">
        <v>791</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158</v>
      </c>
      <c r="C31" s="90">
        <v>44787</v>
      </c>
      <c r="D31" s="53" t="s">
        <v>792</v>
      </c>
      <c r="E31" s="90">
        <v>44787</v>
      </c>
      <c r="F31" s="53" t="s">
        <v>793</v>
      </c>
      <c r="G31" s="53" t="s">
        <v>794</v>
      </c>
      <c r="H31" s="53" t="s">
        <v>791</v>
      </c>
      <c r="I31" s="53" t="s">
        <v>795</v>
      </c>
      <c r="J31" s="53" t="s">
        <v>97</v>
      </c>
      <c r="K31" s="90">
        <v>44787</v>
      </c>
      <c r="L31" s="53" t="s">
        <v>796</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150</v>
      </c>
      <c r="C32" s="90">
        <v>44787</v>
      </c>
      <c r="D32" s="53" t="s">
        <v>797</v>
      </c>
      <c r="E32" s="90">
        <v>44787</v>
      </c>
      <c r="F32" s="53" t="s">
        <v>563</v>
      </c>
      <c r="G32" s="53" t="s">
        <v>163</v>
      </c>
      <c r="H32" s="53" t="s">
        <v>93</v>
      </c>
      <c r="I32" s="53" t="s">
        <v>93</v>
      </c>
      <c r="J32" s="53"/>
      <c r="K32" s="90">
        <v>44787</v>
      </c>
      <c r="L32" s="53" t="s">
        <v>798</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505</v>
      </c>
      <c r="C41" s="55" t="s">
        <v>799</v>
      </c>
      <c r="D41" s="55" t="s">
        <v>800</v>
      </c>
      <c r="E41" s="55" t="s">
        <v>317</v>
      </c>
      <c r="F41" s="55" t="s">
        <v>199</v>
      </c>
      <c r="G41" s="55" t="s">
        <v>801</v>
      </c>
      <c r="H41" s="55" t="s">
        <v>802</v>
      </c>
      <c r="I41" s="55">
        <v>70112903</v>
      </c>
      <c r="J41" s="55" t="s">
        <v>803</v>
      </c>
      <c r="K41" s="55" t="s">
        <v>804</v>
      </c>
      <c r="L41" s="55" t="s">
        <v>805</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806</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41555</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807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808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809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51" priority="4">
      <formula>H30="null"</formula>
    </cfRule>
  </conditionalFormatting>
  <conditionalFormatting sqref="H31:M35">
    <cfRule type="expression" dxfId="50" priority="3">
      <formula>H31="null"</formula>
    </cfRule>
  </conditionalFormatting>
  <conditionalFormatting sqref="C30:G35">
    <cfRule type="expression" dxfId="49" priority="2">
      <formula>C30="null"</formula>
    </cfRule>
  </conditionalFormatting>
  <conditionalFormatting sqref="C30:C35 E30:E35 K30:K35">
    <cfRule type="expression" dxfId="48"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CA658-8BAC-4AE8-BB0C-5B973329F6AF}">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41558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810</v>
      </c>
      <c r="D9" s="20"/>
      <c r="E9" s="143" t="s">
        <v>811</v>
      </c>
      <c r="F9" s="143"/>
      <c r="G9" s="15"/>
      <c r="H9" s="22" t="s">
        <v>143</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491</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50</v>
      </c>
      <c r="H16" s="25" t="s">
        <v>49</v>
      </c>
      <c r="I16" s="25">
        <v>300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385</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268</v>
      </c>
      <c r="C30" s="91">
        <v>44788</v>
      </c>
      <c r="D30" s="53" t="s">
        <v>811</v>
      </c>
      <c r="E30" s="91">
        <v>44788</v>
      </c>
      <c r="F30" s="53" t="s">
        <v>811</v>
      </c>
      <c r="G30" s="53" t="s">
        <v>302</v>
      </c>
      <c r="H30" s="53" t="s">
        <v>93</v>
      </c>
      <c r="I30" s="53" t="s">
        <v>93</v>
      </c>
      <c r="J30" s="53"/>
      <c r="K30" s="91">
        <v>44788</v>
      </c>
      <c r="L30" s="53" t="s">
        <v>812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85</v>
      </c>
      <c r="C31" s="91">
        <v>44788</v>
      </c>
      <c r="D31" s="53" t="s">
        <v>454</v>
      </c>
      <c r="E31" s="91">
        <v>44788</v>
      </c>
      <c r="F31" s="53" t="s">
        <v>217</v>
      </c>
      <c r="G31" s="53" t="s">
        <v>163</v>
      </c>
      <c r="H31" s="53" t="s">
        <v>93</v>
      </c>
      <c r="I31" s="53" t="s">
        <v>93</v>
      </c>
      <c r="J31" s="53"/>
      <c r="K31" s="91">
        <v>44788</v>
      </c>
      <c r="L31" s="53" t="s">
        <v>812</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91">
        <v>44788</v>
      </c>
      <c r="D32" s="53" t="s">
        <v>813</v>
      </c>
      <c r="E32" s="91">
        <v>44788</v>
      </c>
      <c r="F32" s="53" t="s">
        <v>814</v>
      </c>
      <c r="G32" s="53" t="s">
        <v>153</v>
      </c>
      <c r="H32" s="53" t="s">
        <v>93</v>
      </c>
      <c r="I32" s="53" t="s">
        <v>93</v>
      </c>
      <c r="J32" s="53"/>
      <c r="K32" s="91">
        <v>44788</v>
      </c>
      <c r="L32" s="53" t="s">
        <v>815</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94</v>
      </c>
      <c r="C33" s="91">
        <v>44788</v>
      </c>
      <c r="D33" s="53" t="s">
        <v>816</v>
      </c>
      <c r="E33" s="53" t="s">
        <v>65</v>
      </c>
      <c r="F33" s="53" t="s">
        <v>93</v>
      </c>
      <c r="G33" s="53" t="s">
        <v>817</v>
      </c>
      <c r="H33" s="53" t="s">
        <v>93</v>
      </c>
      <c r="I33" s="53" t="s">
        <v>93</v>
      </c>
      <c r="J33" s="53"/>
      <c r="K33" s="53" t="s">
        <v>65</v>
      </c>
      <c r="L33" s="53" t="s">
        <v>93</v>
      </c>
      <c r="M33" s="53" t="s">
        <v>818</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819</v>
      </c>
      <c r="D41" s="55" t="s">
        <v>820</v>
      </c>
      <c r="E41" s="55" t="s">
        <v>64</v>
      </c>
      <c r="F41" s="55" t="s">
        <v>632</v>
      </c>
      <c r="G41" s="55" t="s">
        <v>801</v>
      </c>
      <c r="H41" s="55" t="s">
        <v>821</v>
      </c>
      <c r="I41" s="55">
        <v>4384214</v>
      </c>
      <c r="J41" s="55" t="s">
        <v>803</v>
      </c>
      <c r="K41" s="55" t="s">
        <v>822</v>
      </c>
      <c r="L41" s="55" t="s">
        <v>64</v>
      </c>
      <c r="M41" s="55" t="s">
        <v>65</v>
      </c>
      <c r="N41" s="39"/>
    </row>
    <row r="42" spans="1:59" ht="28.9" customHeight="1" x14ac:dyDescent="0.25">
      <c r="A42" s="18"/>
      <c r="B42" s="55" t="s">
        <v>505</v>
      </c>
      <c r="C42" s="55" t="s">
        <v>506</v>
      </c>
      <c r="D42" s="55" t="s">
        <v>823</v>
      </c>
      <c r="E42" s="55" t="s">
        <v>317</v>
      </c>
      <c r="F42" s="55" t="s">
        <v>167</v>
      </c>
      <c r="G42" s="55" t="s">
        <v>446</v>
      </c>
      <c r="H42" s="55" t="s">
        <v>824</v>
      </c>
      <c r="I42" s="55">
        <v>98458726</v>
      </c>
      <c r="J42" s="55" t="s">
        <v>825</v>
      </c>
      <c r="K42" s="55" t="s">
        <v>826</v>
      </c>
      <c r="L42" s="55" t="s">
        <v>64</v>
      </c>
      <c r="M42" s="55" t="s">
        <v>65</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41558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827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828</v>
      </c>
      <c r="D76" s="59">
        <v>61</v>
      </c>
      <c r="E76" s="59" t="s">
        <v>133</v>
      </c>
      <c r="F76" s="59" t="s">
        <v>134</v>
      </c>
      <c r="G76" s="59" t="s">
        <v>829</v>
      </c>
      <c r="H76" s="59">
        <v>3005244125</v>
      </c>
      <c r="I76" s="59" t="s">
        <v>820</v>
      </c>
      <c r="J76" s="59" t="s">
        <v>33</v>
      </c>
      <c r="K76" s="59" t="s">
        <v>830</v>
      </c>
      <c r="L76" s="59" t="s">
        <v>228</v>
      </c>
      <c r="M76" s="59" t="s">
        <v>138</v>
      </c>
      <c r="N76" s="57"/>
      <c r="Q76" s="58" t="str">
        <f>IF(D76&lt;18,"0-17 AÑOS",IF(D76&lt;31,"18-30 AÑOS",IF(D76&lt;46,"31-45 AÑOS",IF(D76&lt;61,"46-60 AÑOS","MAYOR 61 AÑOS"))))</f>
        <v>MAYOR 61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1</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831</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47" priority="4">
      <formula>H30="null"</formula>
    </cfRule>
  </conditionalFormatting>
  <conditionalFormatting sqref="H31:M35">
    <cfRule type="expression" dxfId="46" priority="3">
      <formula>H31="null"</formula>
    </cfRule>
  </conditionalFormatting>
  <conditionalFormatting sqref="C30:G35">
    <cfRule type="expression" dxfId="45" priority="2">
      <formula>C30="null"</formula>
    </cfRule>
  </conditionalFormatting>
  <conditionalFormatting sqref="C30:C35 E30:E35 K30:K35">
    <cfRule type="expression" dxfId="44"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1767-DE88-4FFE-A8CB-BF8855478CF9}">
  <sheetPr codeName="Hoja2"/>
  <dimension ref="A1:BG113"/>
  <sheetViews>
    <sheetView view="pageBreakPreview"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41561</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810</v>
      </c>
      <c r="D9" s="20"/>
      <c r="E9" s="143" t="s">
        <v>832</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44</v>
      </c>
      <c r="H16" s="25" t="s">
        <v>49</v>
      </c>
      <c r="I16" s="25">
        <v>900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92">
        <v>44788</v>
      </c>
      <c r="D30" s="53" t="s">
        <v>342</v>
      </c>
      <c r="E30" s="92">
        <v>44788</v>
      </c>
      <c r="F30" s="53" t="s">
        <v>833</v>
      </c>
      <c r="G30" s="53" t="s">
        <v>88</v>
      </c>
      <c r="H30" s="53" t="s">
        <v>93</v>
      </c>
      <c r="I30" s="53" t="s">
        <v>93</v>
      </c>
      <c r="J30" s="53"/>
      <c r="K30" s="92">
        <v>44788</v>
      </c>
      <c r="L30" s="53" t="s">
        <v>834</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94</v>
      </c>
      <c r="C31" s="92">
        <v>44788</v>
      </c>
      <c r="D31" s="53" t="s">
        <v>342</v>
      </c>
      <c r="E31" s="92">
        <v>44788</v>
      </c>
      <c r="F31" s="53" t="s">
        <v>835</v>
      </c>
      <c r="G31" s="53" t="s">
        <v>836</v>
      </c>
      <c r="H31" s="53" t="s">
        <v>837</v>
      </c>
      <c r="I31" s="53" t="s">
        <v>477</v>
      </c>
      <c r="J31" s="53" t="s">
        <v>163</v>
      </c>
      <c r="K31" s="92">
        <v>44788</v>
      </c>
      <c r="L31" s="53" t="s">
        <v>838</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268</v>
      </c>
      <c r="C32" s="92">
        <v>44788</v>
      </c>
      <c r="D32" s="53" t="s">
        <v>342</v>
      </c>
      <c r="E32" s="92">
        <v>44788</v>
      </c>
      <c r="F32" s="53" t="s">
        <v>342</v>
      </c>
      <c r="G32" s="53" t="s">
        <v>302</v>
      </c>
      <c r="H32" s="53" t="s">
        <v>93</v>
      </c>
      <c r="I32" s="53" t="s">
        <v>93</v>
      </c>
      <c r="J32" s="53"/>
      <c r="K32" s="92">
        <v>44788</v>
      </c>
      <c r="L32" s="53" t="s">
        <v>839</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840</v>
      </c>
      <c r="D41" s="55" t="s">
        <v>841</v>
      </c>
      <c r="E41" s="55" t="s">
        <v>64</v>
      </c>
      <c r="F41" s="55" t="s">
        <v>167</v>
      </c>
      <c r="G41" s="55" t="s">
        <v>842</v>
      </c>
      <c r="H41" s="55" t="s">
        <v>843</v>
      </c>
      <c r="I41" s="103">
        <v>1055831115</v>
      </c>
      <c r="J41" s="55" t="s">
        <v>844</v>
      </c>
      <c r="K41" s="55" t="s">
        <v>845</v>
      </c>
      <c r="L41" s="55" t="s">
        <v>846</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41561</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847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848</v>
      </c>
      <c r="D76" s="59">
        <v>34</v>
      </c>
      <c r="E76" s="59" t="s">
        <v>133</v>
      </c>
      <c r="F76" s="59" t="s">
        <v>134</v>
      </c>
      <c r="G76" s="59" t="s">
        <v>849</v>
      </c>
      <c r="H76" s="59">
        <v>317768797</v>
      </c>
      <c r="I76" s="59" t="s">
        <v>841</v>
      </c>
      <c r="J76" s="59" t="s">
        <v>33</v>
      </c>
      <c r="K76" s="59" t="s">
        <v>850</v>
      </c>
      <c r="L76" s="59" t="s">
        <v>228</v>
      </c>
      <c r="M76" s="59" t="s">
        <v>64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27" customHeight="1" x14ac:dyDescent="0.25">
      <c r="A94" s="18"/>
      <c r="B94" s="148" t="s">
        <v>851</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18.7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43" priority="4">
      <formula>H30="null"</formula>
    </cfRule>
  </conditionalFormatting>
  <conditionalFormatting sqref="H31:M35">
    <cfRule type="expression" dxfId="42" priority="3">
      <formula>H31="null"</formula>
    </cfRule>
  </conditionalFormatting>
  <conditionalFormatting sqref="C30:G35">
    <cfRule type="expression" dxfId="41" priority="2">
      <formula>C30="null"</formula>
    </cfRule>
  </conditionalFormatting>
  <conditionalFormatting sqref="C30:C35 E30:E35 K30:K35">
    <cfRule type="expression" dxfId="40"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E1784-FF20-4600-9170-121DB30D8774}">
  <sheetPr codeName="Hoja2"/>
  <dimension ref="A1:BG113"/>
  <sheetViews>
    <sheetView view="pageBreakPreview" topLeftCell="A97"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41564</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810</v>
      </c>
      <c r="D9" s="20"/>
      <c r="E9" s="143" t="s">
        <v>852</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40</v>
      </c>
      <c r="H16" s="25" t="s">
        <v>49</v>
      </c>
      <c r="I16" s="25">
        <v>915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234</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268</v>
      </c>
      <c r="C30" s="93">
        <v>44788</v>
      </c>
      <c r="D30" s="53" t="s">
        <v>852</v>
      </c>
      <c r="E30" s="93">
        <v>44788</v>
      </c>
      <c r="F30" s="53" t="s">
        <v>90</v>
      </c>
      <c r="G30" s="53" t="s">
        <v>163</v>
      </c>
      <c r="H30" s="53" t="s">
        <v>93</v>
      </c>
      <c r="I30" s="53" t="s">
        <v>93</v>
      </c>
      <c r="J30" s="53"/>
      <c r="K30" s="93">
        <v>44788</v>
      </c>
      <c r="L30" s="53" t="s">
        <v>853</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94</v>
      </c>
      <c r="C31" s="93">
        <v>44788</v>
      </c>
      <c r="D31" s="53" t="s">
        <v>98</v>
      </c>
      <c r="E31" s="93">
        <v>44788</v>
      </c>
      <c r="F31" s="53" t="s">
        <v>598</v>
      </c>
      <c r="G31" s="53" t="s">
        <v>501</v>
      </c>
      <c r="H31" s="53" t="s">
        <v>853</v>
      </c>
      <c r="I31" s="53" t="s">
        <v>854</v>
      </c>
      <c r="J31" s="53" t="s">
        <v>672</v>
      </c>
      <c r="K31" s="93">
        <v>44788</v>
      </c>
      <c r="L31" s="53" t="s">
        <v>855</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856</v>
      </c>
      <c r="E41" s="55" t="s">
        <v>64</v>
      </c>
      <c r="F41" s="55" t="s">
        <v>167</v>
      </c>
      <c r="G41" s="55" t="s">
        <v>857</v>
      </c>
      <c r="H41" s="55" t="s">
        <v>858</v>
      </c>
      <c r="I41" s="103">
        <v>1057390358</v>
      </c>
      <c r="J41" s="55" t="s">
        <v>859</v>
      </c>
      <c r="K41" s="55" t="s">
        <v>860</v>
      </c>
      <c r="L41" s="55" t="s">
        <v>861</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41564</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862</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29.25" customHeight="1" x14ac:dyDescent="0.25">
      <c r="A94" s="18"/>
      <c r="B94" s="148" t="s">
        <v>436</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31.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409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39" priority="4">
      <formula>H30="null"</formula>
    </cfRule>
  </conditionalFormatting>
  <conditionalFormatting sqref="H31:M35">
    <cfRule type="expression" dxfId="38" priority="3">
      <formula>H31="null"</formula>
    </cfRule>
  </conditionalFormatting>
  <conditionalFormatting sqref="C30:G35">
    <cfRule type="expression" dxfId="37" priority="2">
      <formula>C30="null"</formula>
    </cfRule>
  </conditionalFormatting>
  <conditionalFormatting sqref="C30:C35 E30:E35 K30:K35">
    <cfRule type="expression" dxfId="3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3EBFD-D6A6-437D-B1D3-81F299E3C73D}">
  <sheetPr codeName="Hoja2"/>
  <dimension ref="A1:BG113"/>
  <sheetViews>
    <sheetView view="pageBreakPreview" topLeftCell="A11"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41584</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863</v>
      </c>
      <c r="D9" s="20"/>
      <c r="E9" s="143" t="s">
        <v>864</v>
      </c>
      <c r="F9" s="143"/>
      <c r="G9" s="15"/>
      <c r="H9" s="22" t="s">
        <v>182</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33</v>
      </c>
      <c r="H16" s="25" t="s">
        <v>49</v>
      </c>
      <c r="I16" s="25">
        <v>335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94">
        <v>44790</v>
      </c>
      <c r="D30" s="53" t="s">
        <v>865</v>
      </c>
      <c r="E30" s="94">
        <v>44790</v>
      </c>
      <c r="F30" s="53" t="s">
        <v>866</v>
      </c>
      <c r="G30" s="53" t="s">
        <v>214</v>
      </c>
      <c r="H30" s="53" t="s">
        <v>867</v>
      </c>
      <c r="I30" s="53" t="s">
        <v>667</v>
      </c>
      <c r="J30" s="53" t="s">
        <v>88</v>
      </c>
      <c r="K30" s="94">
        <v>44790</v>
      </c>
      <c r="L30" s="53" t="s">
        <v>868</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94">
        <v>44790</v>
      </c>
      <c r="D31" s="53" t="s">
        <v>865</v>
      </c>
      <c r="E31" s="94">
        <v>44790</v>
      </c>
      <c r="F31" s="53" t="s">
        <v>869</v>
      </c>
      <c r="G31" s="53" t="s">
        <v>367</v>
      </c>
      <c r="H31" s="53" t="s">
        <v>93</v>
      </c>
      <c r="I31" s="53" t="s">
        <v>93</v>
      </c>
      <c r="J31" s="53"/>
      <c r="K31" s="94">
        <v>44790</v>
      </c>
      <c r="L31" s="53" t="s">
        <v>867</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870</v>
      </c>
      <c r="E41" s="55" t="s">
        <v>64</v>
      </c>
      <c r="F41" s="55" t="s">
        <v>871</v>
      </c>
      <c r="G41" s="55" t="s">
        <v>654</v>
      </c>
      <c r="H41" s="55" t="s">
        <v>872</v>
      </c>
      <c r="I41" s="103">
        <v>1042063937</v>
      </c>
      <c r="J41" s="55" t="s">
        <v>873</v>
      </c>
      <c r="K41" s="55" t="s">
        <v>874</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41584</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875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54</v>
      </c>
      <c r="C76" s="59" t="s">
        <v>876</v>
      </c>
      <c r="D76" s="59">
        <v>26</v>
      </c>
      <c r="E76" s="59" t="s">
        <v>379</v>
      </c>
      <c r="F76" s="59" t="s">
        <v>134</v>
      </c>
      <c r="G76" s="59" t="s">
        <v>877</v>
      </c>
      <c r="H76" s="59">
        <v>3138978040</v>
      </c>
      <c r="I76" s="59" t="s">
        <v>870</v>
      </c>
      <c r="J76" s="59" t="s">
        <v>36</v>
      </c>
      <c r="K76" s="59" t="s">
        <v>850</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1</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878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35" priority="4">
      <formula>H30="null"</formula>
    </cfRule>
  </conditionalFormatting>
  <conditionalFormatting sqref="H31:M35">
    <cfRule type="expression" dxfId="34" priority="3">
      <formula>H31="null"</formula>
    </cfRule>
  </conditionalFormatting>
  <conditionalFormatting sqref="C30:G35">
    <cfRule type="expression" dxfId="33" priority="2">
      <formula>C30="null"</formula>
    </cfRule>
  </conditionalFormatting>
  <conditionalFormatting sqref="C30:C35 E30:E35 K30:K35">
    <cfRule type="expression" dxfId="32"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9F20-1472-4C7A-A87F-9374DB7513B7}">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41592</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863</v>
      </c>
      <c r="D9" s="20"/>
      <c r="E9" s="143" t="s">
        <v>879</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50</v>
      </c>
      <c r="H16" s="25" t="s">
        <v>49</v>
      </c>
      <c r="I16" s="25">
        <v>705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94</v>
      </c>
      <c r="C30" s="95">
        <v>44790</v>
      </c>
      <c r="D30" s="53" t="s">
        <v>880</v>
      </c>
      <c r="E30" s="95">
        <v>44790</v>
      </c>
      <c r="F30" s="53" t="s">
        <v>272</v>
      </c>
      <c r="G30" s="53" t="s">
        <v>881</v>
      </c>
      <c r="H30" s="53" t="s">
        <v>93</v>
      </c>
      <c r="I30" s="53" t="s">
        <v>93</v>
      </c>
      <c r="J30" s="53"/>
      <c r="K30" s="95">
        <v>44790</v>
      </c>
      <c r="L30" s="53" t="s">
        <v>792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882</v>
      </c>
      <c r="C31" s="95">
        <v>44790</v>
      </c>
      <c r="D31" s="53" t="s">
        <v>880</v>
      </c>
      <c r="E31" s="95">
        <v>44790</v>
      </c>
      <c r="F31" s="53" t="s">
        <v>601</v>
      </c>
      <c r="G31" s="53" t="s">
        <v>390</v>
      </c>
      <c r="H31" s="53" t="s">
        <v>93</v>
      </c>
      <c r="I31" s="53" t="s">
        <v>93</v>
      </c>
      <c r="J31" s="53"/>
      <c r="K31" s="95">
        <v>44790</v>
      </c>
      <c r="L31" s="53" t="s">
        <v>792</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883</v>
      </c>
      <c r="E41" s="55" t="s">
        <v>64</v>
      </c>
      <c r="F41" s="55" t="s">
        <v>199</v>
      </c>
      <c r="G41" s="55" t="s">
        <v>116</v>
      </c>
      <c r="H41" s="55" t="s">
        <v>884</v>
      </c>
      <c r="I41" s="55">
        <v>70854861</v>
      </c>
      <c r="J41" s="55" t="s">
        <v>64</v>
      </c>
      <c r="K41" s="55" t="s">
        <v>302</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41592</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885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886</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887</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31" priority="4">
      <formula>H30="null"</formula>
    </cfRule>
  </conditionalFormatting>
  <conditionalFormatting sqref="H31:M35">
    <cfRule type="expression" dxfId="30" priority="3">
      <formula>H31="null"</formula>
    </cfRule>
  </conditionalFormatting>
  <conditionalFormatting sqref="C30:G35">
    <cfRule type="expression" dxfId="29" priority="2">
      <formula>C30="null"</formula>
    </cfRule>
  </conditionalFormatting>
  <conditionalFormatting sqref="C30:C35 E30:E35 K30:K35">
    <cfRule type="expression" dxfId="28"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42297-C637-4834-9B43-360A833C6D1D}">
  <sheetPr codeName="Hoja2"/>
  <dimension ref="A1:BG113"/>
  <sheetViews>
    <sheetView view="pageBreakPreview" topLeftCell="A36" zoomScaleNormal="100" zoomScaleSheetLayoutView="100" workbookViewId="0">
      <selection activeCell="P37" sqref="P37"/>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41599</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888</v>
      </c>
      <c r="D9" s="20"/>
      <c r="E9" s="143" t="s">
        <v>419</v>
      </c>
      <c r="F9" s="143"/>
      <c r="G9" s="15"/>
      <c r="H9" s="22" t="s">
        <v>143</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62</v>
      </c>
      <c r="G12" s="122"/>
      <c r="H12" s="122"/>
      <c r="I12" s="24"/>
      <c r="J12" s="25" t="s">
        <v>260</v>
      </c>
      <c r="K12" s="24"/>
      <c r="L12" s="121" t="s">
        <v>889</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712</v>
      </c>
      <c r="C16" s="116"/>
      <c r="D16" s="32"/>
      <c r="E16" s="25" t="s">
        <v>550</v>
      </c>
      <c r="F16" s="32"/>
      <c r="G16" s="25">
        <v>25</v>
      </c>
      <c r="H16" s="25" t="s">
        <v>49</v>
      </c>
      <c r="I16" s="25">
        <v>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210</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235</v>
      </c>
      <c r="C30" s="96">
        <v>44791</v>
      </c>
      <c r="D30" s="53" t="s">
        <v>419</v>
      </c>
      <c r="E30" s="96">
        <v>44791</v>
      </c>
      <c r="F30" s="53" t="s">
        <v>890</v>
      </c>
      <c r="G30" s="53" t="s">
        <v>88</v>
      </c>
      <c r="H30" s="53" t="s">
        <v>93</v>
      </c>
      <c r="I30" s="53" t="s">
        <v>93</v>
      </c>
      <c r="J30" s="53"/>
      <c r="K30" s="96">
        <v>44791</v>
      </c>
      <c r="L30" s="53" t="s">
        <v>891</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551</v>
      </c>
      <c r="C31" s="96">
        <v>44791</v>
      </c>
      <c r="D31" s="53" t="s">
        <v>892</v>
      </c>
      <c r="E31" s="96">
        <v>44791</v>
      </c>
      <c r="F31" s="53" t="s">
        <v>813</v>
      </c>
      <c r="G31" s="53" t="s">
        <v>475</v>
      </c>
      <c r="H31" s="53" t="s">
        <v>93</v>
      </c>
      <c r="I31" s="53" t="s">
        <v>93</v>
      </c>
      <c r="J31" s="53"/>
      <c r="K31" s="96">
        <v>44791</v>
      </c>
      <c r="L31" s="53" t="s">
        <v>893</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96">
        <v>44791</v>
      </c>
      <c r="D32" s="53" t="s">
        <v>894</v>
      </c>
      <c r="E32" s="96">
        <v>44791</v>
      </c>
      <c r="F32" s="53" t="s">
        <v>895</v>
      </c>
      <c r="G32" s="53" t="s">
        <v>896</v>
      </c>
      <c r="H32" s="53" t="s">
        <v>93</v>
      </c>
      <c r="I32" s="53" t="s">
        <v>93</v>
      </c>
      <c r="J32" s="53"/>
      <c r="K32" s="96">
        <v>44791</v>
      </c>
      <c r="L32" s="53" t="s">
        <v>891</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158</v>
      </c>
      <c r="C33" s="96">
        <v>44791</v>
      </c>
      <c r="D33" s="53" t="s">
        <v>454</v>
      </c>
      <c r="E33" s="96">
        <v>44791</v>
      </c>
      <c r="F33" s="53" t="s">
        <v>897</v>
      </c>
      <c r="G33" s="53" t="s">
        <v>898</v>
      </c>
      <c r="H33" s="53" t="s">
        <v>893</v>
      </c>
      <c r="I33" s="53" t="s">
        <v>899</v>
      </c>
      <c r="J33" s="53" t="s">
        <v>900</v>
      </c>
      <c r="K33" s="96">
        <v>44791</v>
      </c>
      <c r="L33" s="53" t="s">
        <v>901</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323</v>
      </c>
      <c r="C41" s="55" t="s">
        <v>324</v>
      </c>
      <c r="D41" s="55" t="s">
        <v>902</v>
      </c>
      <c r="E41" s="55" t="s">
        <v>326</v>
      </c>
      <c r="F41" s="55" t="s">
        <v>199</v>
      </c>
      <c r="G41" s="55" t="s">
        <v>903</v>
      </c>
      <c r="H41" s="55" t="s">
        <v>904</v>
      </c>
      <c r="I41" s="103">
        <v>1041610590</v>
      </c>
      <c r="J41" s="55" t="s">
        <v>905</v>
      </c>
      <c r="K41" s="55" t="s">
        <v>906</v>
      </c>
      <c r="L41" s="55" t="s">
        <v>64</v>
      </c>
      <c r="M41" s="55" t="s">
        <v>65</v>
      </c>
      <c r="N41" s="39"/>
    </row>
    <row r="42" spans="1:59" ht="28.9" customHeight="1" x14ac:dyDescent="0.25">
      <c r="A42" s="18"/>
      <c r="B42" s="55" t="s">
        <v>112</v>
      </c>
      <c r="C42" s="55" t="s">
        <v>165</v>
      </c>
      <c r="D42" s="55" t="s">
        <v>907</v>
      </c>
      <c r="E42" s="55" t="s">
        <v>64</v>
      </c>
      <c r="F42" s="55" t="s">
        <v>167</v>
      </c>
      <c r="G42" s="55" t="s">
        <v>908</v>
      </c>
      <c r="H42" s="55" t="s">
        <v>909</v>
      </c>
      <c r="I42" s="103">
        <v>1088626673</v>
      </c>
      <c r="J42" s="55" t="s">
        <v>910</v>
      </c>
      <c r="K42" s="55" t="s">
        <v>911</v>
      </c>
      <c r="L42" s="55" t="s">
        <v>912</v>
      </c>
      <c r="M42" s="55" t="s">
        <v>158</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41599</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913</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914</v>
      </c>
      <c r="D76" s="59">
        <v>31</v>
      </c>
      <c r="E76" s="59" t="s">
        <v>133</v>
      </c>
      <c r="F76" s="59" t="s">
        <v>134</v>
      </c>
      <c r="G76" s="59" t="s">
        <v>915</v>
      </c>
      <c r="H76" s="59">
        <v>0</v>
      </c>
      <c r="I76" s="59" t="s">
        <v>907</v>
      </c>
      <c r="J76" s="59" t="s">
        <v>51</v>
      </c>
      <c r="K76" s="59" t="s">
        <v>916</v>
      </c>
      <c r="L76" s="59" t="s">
        <v>228</v>
      </c>
      <c r="M76" s="59" t="s">
        <v>334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1</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1</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917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576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27" priority="4">
      <formula>H30="null"</formula>
    </cfRule>
  </conditionalFormatting>
  <conditionalFormatting sqref="H31:M35">
    <cfRule type="expression" dxfId="26" priority="3">
      <formula>H31="null"</formula>
    </cfRule>
  </conditionalFormatting>
  <conditionalFormatting sqref="C30:G35">
    <cfRule type="expression" dxfId="25" priority="2">
      <formula>C30="null"</formula>
    </cfRule>
  </conditionalFormatting>
  <conditionalFormatting sqref="C30:C35 E30:E35 K30:K35">
    <cfRule type="expression" dxfId="24"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74C8-7743-4A60-8BA9-1F77EE93E024}">
  <sheetPr codeName="Hoja2"/>
  <dimension ref="A1:BG113"/>
  <sheetViews>
    <sheetView view="pageBreakPreview" topLeftCell="A27"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41603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888</v>
      </c>
      <c r="D9" s="20"/>
      <c r="E9" s="143" t="s">
        <v>918</v>
      </c>
      <c r="F9" s="143"/>
      <c r="G9" s="15"/>
      <c r="H9" s="22" t="s">
        <v>59</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65</v>
      </c>
      <c r="G12" s="122"/>
      <c r="H12" s="122"/>
      <c r="I12" s="24"/>
      <c r="J12" s="25" t="s">
        <v>260</v>
      </c>
      <c r="K12" s="24"/>
      <c r="L12" s="121" t="s">
        <v>93</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26</v>
      </c>
      <c r="H16" s="25" t="s">
        <v>49</v>
      </c>
      <c r="I16" s="25">
        <v>836</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97">
        <v>44791</v>
      </c>
      <c r="D30" s="53" t="s">
        <v>599</v>
      </c>
      <c r="E30" s="97">
        <v>44791</v>
      </c>
      <c r="F30" s="53" t="s">
        <v>919</v>
      </c>
      <c r="G30" s="53" t="s">
        <v>278</v>
      </c>
      <c r="H30" s="53" t="s">
        <v>920</v>
      </c>
      <c r="I30" s="53" t="s">
        <v>921</v>
      </c>
      <c r="J30" s="53" t="s">
        <v>462</v>
      </c>
      <c r="K30" s="97">
        <v>44791</v>
      </c>
      <c r="L30" s="53" t="s">
        <v>922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97">
        <v>44791</v>
      </c>
      <c r="D31" s="53" t="s">
        <v>599</v>
      </c>
      <c r="E31" s="97">
        <v>44791</v>
      </c>
      <c r="F31" s="53" t="s">
        <v>923</v>
      </c>
      <c r="G31" s="53" t="s">
        <v>371</v>
      </c>
      <c r="H31" s="53" t="s">
        <v>93</v>
      </c>
      <c r="I31" s="53" t="s">
        <v>93</v>
      </c>
      <c r="J31" s="53"/>
      <c r="K31" s="97">
        <v>44791</v>
      </c>
      <c r="L31" s="53" t="s">
        <v>924</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97">
        <v>44791</v>
      </c>
      <c r="D32" s="53" t="s">
        <v>925</v>
      </c>
      <c r="E32" s="97">
        <v>44791</v>
      </c>
      <c r="F32" s="53" t="s">
        <v>926</v>
      </c>
      <c r="G32" s="53" t="s">
        <v>395</v>
      </c>
      <c r="H32" s="53" t="s">
        <v>93</v>
      </c>
      <c r="I32" s="53" t="s">
        <v>93</v>
      </c>
      <c r="J32" s="53"/>
      <c r="K32" s="97">
        <v>44791</v>
      </c>
      <c r="L32" s="53" t="s">
        <v>561</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94</v>
      </c>
      <c r="C33" s="97">
        <v>44791</v>
      </c>
      <c r="D33" s="53" t="s">
        <v>919</v>
      </c>
      <c r="E33" s="97">
        <v>44791</v>
      </c>
      <c r="F33" s="53" t="s">
        <v>927</v>
      </c>
      <c r="G33" s="53" t="s">
        <v>928</v>
      </c>
      <c r="H33" s="53" t="s">
        <v>929</v>
      </c>
      <c r="I33" s="53" t="s">
        <v>930</v>
      </c>
      <c r="J33" s="53" t="s">
        <v>395</v>
      </c>
      <c r="K33" s="97">
        <v>44799</v>
      </c>
      <c r="L33" s="53" t="s">
        <v>931</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463</v>
      </c>
      <c r="D41" s="55" t="s">
        <v>932</v>
      </c>
      <c r="E41" s="55" t="s">
        <v>64</v>
      </c>
      <c r="F41" s="55" t="s">
        <v>167</v>
      </c>
      <c r="G41" s="55" t="s">
        <v>168</v>
      </c>
      <c r="H41" s="55" t="s">
        <v>933</v>
      </c>
      <c r="I41" s="103">
        <v>1007852150</v>
      </c>
      <c r="J41" s="55" t="s">
        <v>934</v>
      </c>
      <c r="K41" s="55" t="s">
        <v>935</v>
      </c>
      <c r="L41" s="55" t="s">
        <v>934</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41603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936</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933</v>
      </c>
      <c r="D76" s="59">
        <v>34</v>
      </c>
      <c r="E76" s="59" t="s">
        <v>133</v>
      </c>
      <c r="F76" s="59" t="s">
        <v>134</v>
      </c>
      <c r="G76" s="59" t="s">
        <v>937</v>
      </c>
      <c r="H76" s="59">
        <v>3136044194</v>
      </c>
      <c r="I76" s="59" t="s">
        <v>932</v>
      </c>
      <c r="J76" s="59" t="s">
        <v>37</v>
      </c>
      <c r="K76" s="59" t="s">
        <v>938</v>
      </c>
      <c r="L76" s="59" t="s">
        <v>137</v>
      </c>
      <c r="M76" s="59" t="s">
        <v>138</v>
      </c>
      <c r="N76" s="57"/>
      <c r="Q76" s="58" t="str">
        <f>IF(D76&lt;18,"0-17 AÑOS",IF(D76&lt;31,"18-30 AÑOS",IF(D76&lt;46,"31-45 AÑOS",IF(D76&lt;61,"46-60 AÑOS","MAYOR 61 AÑOS"))))</f>
        <v>31-45 AÑOS</v>
      </c>
    </row>
    <row r="77" spans="1:46" s="58" customFormat="1" ht="28.9" customHeight="1" x14ac:dyDescent="0.25">
      <c r="A77" s="56"/>
      <c r="B77" s="59" t="s">
        <v>53</v>
      </c>
      <c r="C77" s="59" t="s">
        <v>939</v>
      </c>
      <c r="D77" s="59">
        <v>24</v>
      </c>
      <c r="E77" s="59" t="s">
        <v>379</v>
      </c>
      <c r="F77" s="59" t="s">
        <v>134</v>
      </c>
      <c r="G77" s="59" t="s">
        <v>940</v>
      </c>
      <c r="H77" s="59">
        <v>3136044194</v>
      </c>
      <c r="I77" s="59" t="s">
        <v>941</v>
      </c>
      <c r="J77" s="59" t="s">
        <v>55</v>
      </c>
      <c r="K77" s="59" t="s">
        <v>942</v>
      </c>
      <c r="L77" s="59" t="s">
        <v>137</v>
      </c>
      <c r="M77" s="59" t="s">
        <v>138</v>
      </c>
      <c r="N77" s="57"/>
      <c r="Q77" s="58" t="str">
        <f t="shared" ref="Q77:Q80" si="0">IF(D77&lt;18,"0-17 AÑOS",IF(D77&lt;31,"18-30 AÑOS",IF(D77&lt;46,"31-45 AÑOS",IF(D77&lt;61,"46-60 AÑOS","MAYOR 61 AÑOS"))))</f>
        <v>18-30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1</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1</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1</v>
      </c>
      <c r="I90" s="125"/>
      <c r="J90" s="124">
        <f>SUM(J85:K89)</f>
        <v>0</v>
      </c>
      <c r="K90" s="125"/>
      <c r="L90" s="124">
        <f>SUM(L85:M89)</f>
        <v>1</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943</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79.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616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23" priority="4">
      <formula>H30="null"</formula>
    </cfRule>
  </conditionalFormatting>
  <conditionalFormatting sqref="H31:M35">
    <cfRule type="expression" dxfId="22" priority="3">
      <formula>H31="null"</formula>
    </cfRule>
  </conditionalFormatting>
  <conditionalFormatting sqref="C30:G35">
    <cfRule type="expression" dxfId="21" priority="2">
      <formula>C30="null"</formula>
    </cfRule>
  </conditionalFormatting>
  <conditionalFormatting sqref="C30:C35 E30:E35 K30:K35">
    <cfRule type="expression" dxfId="20"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EA5A-52F0-4C57-B936-CE8F54FE55D9}">
  <sheetPr codeName="Hoja2"/>
  <dimension ref="A1:BG113"/>
  <sheetViews>
    <sheetView view="pageBreakPreview" topLeftCell="A95" zoomScaleNormal="100" zoomScaleSheetLayoutView="100" workbookViewId="0">
      <selection activeCell="B73" sqref="B73:M73"/>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2.5703125"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41612</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944</v>
      </c>
      <c r="D9" s="20"/>
      <c r="E9" s="143" t="s">
        <v>945</v>
      </c>
      <c r="F9" s="143"/>
      <c r="G9" s="15"/>
      <c r="H9" s="22" t="s">
        <v>143</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946</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232</v>
      </c>
      <c r="C16" s="116"/>
      <c r="D16" s="32"/>
      <c r="E16" s="25" t="s">
        <v>947</v>
      </c>
      <c r="F16" s="32"/>
      <c r="G16" s="25">
        <v>1</v>
      </c>
      <c r="H16" s="25" t="s">
        <v>49</v>
      </c>
      <c r="I16" s="25">
        <v>965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948</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949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150</v>
      </c>
      <c r="C30" s="98">
        <v>44792</v>
      </c>
      <c r="D30" s="53" t="s">
        <v>950</v>
      </c>
      <c r="E30" s="98">
        <v>44792</v>
      </c>
      <c r="F30" s="53" t="s">
        <v>951</v>
      </c>
      <c r="G30" s="53" t="s">
        <v>153</v>
      </c>
      <c r="H30" s="53" t="s">
        <v>93</v>
      </c>
      <c r="I30" s="53" t="s">
        <v>93</v>
      </c>
      <c r="J30" s="53"/>
      <c r="K30" s="98">
        <v>44792</v>
      </c>
      <c r="L30" s="53" t="s">
        <v>952</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147</v>
      </c>
      <c r="C31" s="98">
        <v>44792</v>
      </c>
      <c r="D31" s="53" t="s">
        <v>950</v>
      </c>
      <c r="E31" s="98">
        <v>44792</v>
      </c>
      <c r="F31" s="53" t="s">
        <v>953</v>
      </c>
      <c r="G31" s="53" t="s">
        <v>374</v>
      </c>
      <c r="H31" s="53" t="s">
        <v>93</v>
      </c>
      <c r="I31" s="53" t="s">
        <v>93</v>
      </c>
      <c r="J31" s="53"/>
      <c r="K31" s="98">
        <v>44792</v>
      </c>
      <c r="L31" s="53" t="s">
        <v>149</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954</v>
      </c>
      <c r="C32" s="98">
        <v>44792</v>
      </c>
      <c r="D32" s="53" t="s">
        <v>950</v>
      </c>
      <c r="E32" s="98">
        <v>44792</v>
      </c>
      <c r="F32" s="53" t="s">
        <v>955</v>
      </c>
      <c r="G32" s="53" t="s">
        <v>307</v>
      </c>
      <c r="H32" s="53" t="s">
        <v>93</v>
      </c>
      <c r="I32" s="53" t="s">
        <v>93</v>
      </c>
      <c r="J32" s="53"/>
      <c r="K32" s="98">
        <v>44792</v>
      </c>
      <c r="L32" s="53" t="s">
        <v>956</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957</v>
      </c>
      <c r="C33" s="98">
        <v>44792</v>
      </c>
      <c r="D33" s="53" t="s">
        <v>958</v>
      </c>
      <c r="E33" s="98">
        <v>44792</v>
      </c>
      <c r="F33" s="53" t="s">
        <v>159</v>
      </c>
      <c r="G33" s="53" t="s">
        <v>475</v>
      </c>
      <c r="H33" s="53" t="s">
        <v>93</v>
      </c>
      <c r="I33" s="53" t="s">
        <v>93</v>
      </c>
      <c r="J33" s="53"/>
      <c r="K33" s="98">
        <v>44792</v>
      </c>
      <c r="L33" s="53" t="s">
        <v>952</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t="s">
        <v>158</v>
      </c>
      <c r="C34" s="98">
        <v>44792</v>
      </c>
      <c r="D34" s="53" t="s">
        <v>959</v>
      </c>
      <c r="E34" s="98">
        <v>44792</v>
      </c>
      <c r="F34" s="53" t="s">
        <v>960</v>
      </c>
      <c r="G34" s="53" t="s">
        <v>307</v>
      </c>
      <c r="H34" s="53" t="s">
        <v>961</v>
      </c>
      <c r="I34" s="53" t="s">
        <v>962</v>
      </c>
      <c r="J34" s="53" t="s">
        <v>963</v>
      </c>
      <c r="K34" s="98">
        <v>44792</v>
      </c>
      <c r="L34" s="53" t="s">
        <v>964</v>
      </c>
      <c r="M34" s="53" t="s">
        <v>93</v>
      </c>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t="s">
        <v>147</v>
      </c>
      <c r="C35" s="98">
        <v>44792</v>
      </c>
      <c r="D35" s="53" t="s">
        <v>965</v>
      </c>
      <c r="E35" s="98">
        <v>44792</v>
      </c>
      <c r="F35" s="53" t="s">
        <v>966</v>
      </c>
      <c r="G35" s="53" t="s">
        <v>475</v>
      </c>
      <c r="H35" s="53" t="s">
        <v>93</v>
      </c>
      <c r="I35" s="53" t="s">
        <v>93</v>
      </c>
      <c r="J35" s="53"/>
      <c r="K35" s="53" t="s">
        <v>65</v>
      </c>
      <c r="L35" s="53" t="s">
        <v>93</v>
      </c>
      <c r="M35" s="53" t="s">
        <v>967</v>
      </c>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968</v>
      </c>
      <c r="C41" s="55" t="s">
        <v>969</v>
      </c>
      <c r="D41" s="55" t="s">
        <v>970</v>
      </c>
      <c r="E41" s="55" t="s">
        <v>317</v>
      </c>
      <c r="F41" s="55" t="s">
        <v>971</v>
      </c>
      <c r="G41" s="55" t="s">
        <v>972</v>
      </c>
      <c r="H41" s="55" t="s">
        <v>973</v>
      </c>
      <c r="I41" s="103">
        <v>1038386484</v>
      </c>
      <c r="J41" s="55" t="s">
        <v>974</v>
      </c>
      <c r="K41" s="55" t="s">
        <v>975</v>
      </c>
      <c r="L41" s="55" t="s">
        <v>976</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41612</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1037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206</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c r="C76" s="59"/>
      <c r="D76" s="59"/>
      <c r="E76" s="59"/>
      <c r="F76" s="59"/>
      <c r="G76" s="59"/>
      <c r="H76" s="59"/>
      <c r="I76" s="59"/>
      <c r="J76" s="59"/>
      <c r="K76" s="59"/>
      <c r="L76" s="59"/>
      <c r="M76" s="59"/>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977</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9" priority="4">
      <formula>H30="null"</formula>
    </cfRule>
  </conditionalFormatting>
  <conditionalFormatting sqref="H31:M35">
    <cfRule type="expression" dxfId="18" priority="3">
      <formula>H31="null"</formula>
    </cfRule>
  </conditionalFormatting>
  <conditionalFormatting sqref="C30:G35">
    <cfRule type="expression" dxfId="17" priority="2">
      <formula>C30="null"</formula>
    </cfRule>
  </conditionalFormatting>
  <conditionalFormatting sqref="C30:C35 E30:E35 K30:K35">
    <cfRule type="expression" dxfId="16"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A62B-8633-4B2E-AF67-5962A4428A0A}">
  <sheetPr codeName="Hoja2"/>
  <dimension ref="A1:BG113"/>
  <sheetViews>
    <sheetView view="pageBreakPreview" topLeftCell="A35"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41658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978</v>
      </c>
      <c r="D9" s="20"/>
      <c r="E9" s="143" t="s">
        <v>979</v>
      </c>
      <c r="F9" s="143"/>
      <c r="G9" s="15"/>
      <c r="H9" s="22" t="s">
        <v>59</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93</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185</v>
      </c>
      <c r="C16" s="116"/>
      <c r="D16" s="32"/>
      <c r="E16" s="25" t="s">
        <v>65</v>
      </c>
      <c r="F16" s="32"/>
      <c r="G16" s="25">
        <v>3</v>
      </c>
      <c r="H16" s="25" t="s">
        <v>49</v>
      </c>
      <c r="I16" s="25">
        <v>500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980</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146</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158</v>
      </c>
      <c r="C30" s="99">
        <v>44795</v>
      </c>
      <c r="D30" s="53" t="s">
        <v>979</v>
      </c>
      <c r="E30" s="99">
        <v>44795</v>
      </c>
      <c r="F30" s="53" t="s">
        <v>981</v>
      </c>
      <c r="G30" s="53" t="s">
        <v>163</v>
      </c>
      <c r="H30" s="53" t="s">
        <v>271</v>
      </c>
      <c r="I30" s="53" t="s">
        <v>752</v>
      </c>
      <c r="J30" s="53" t="s">
        <v>982</v>
      </c>
      <c r="K30" s="99">
        <v>44795</v>
      </c>
      <c r="L30" s="53" t="s">
        <v>265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957</v>
      </c>
      <c r="C31" s="99">
        <v>44795</v>
      </c>
      <c r="D31" s="53" t="s">
        <v>979</v>
      </c>
      <c r="E31" s="99">
        <v>44795</v>
      </c>
      <c r="F31" s="53" t="s">
        <v>979</v>
      </c>
      <c r="G31" s="53" t="s">
        <v>302</v>
      </c>
      <c r="H31" s="53" t="s">
        <v>93</v>
      </c>
      <c r="I31" s="53" t="s">
        <v>93</v>
      </c>
      <c r="J31" s="53"/>
      <c r="K31" s="99">
        <v>44795</v>
      </c>
      <c r="L31" s="53" t="s">
        <v>983</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150</v>
      </c>
      <c r="C32" s="99">
        <v>44795</v>
      </c>
      <c r="D32" s="53" t="s">
        <v>979</v>
      </c>
      <c r="E32" s="99">
        <v>44795</v>
      </c>
      <c r="F32" s="53" t="s">
        <v>749</v>
      </c>
      <c r="G32" s="53" t="s">
        <v>310</v>
      </c>
      <c r="H32" s="53" t="s">
        <v>880</v>
      </c>
      <c r="I32" s="53" t="s">
        <v>984</v>
      </c>
      <c r="J32" s="53" t="s">
        <v>985</v>
      </c>
      <c r="K32" s="99">
        <v>44795</v>
      </c>
      <c r="L32" s="53" t="s">
        <v>986</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987</v>
      </c>
      <c r="E41" s="55" t="s">
        <v>64</v>
      </c>
      <c r="F41" s="55" t="s">
        <v>167</v>
      </c>
      <c r="G41" s="55" t="s">
        <v>168</v>
      </c>
      <c r="H41" s="55" t="s">
        <v>988</v>
      </c>
      <c r="I41" s="103">
        <v>1036613558</v>
      </c>
      <c r="J41" s="55" t="s">
        <v>93</v>
      </c>
      <c r="K41" s="55" t="s">
        <v>93</v>
      </c>
      <c r="L41" s="55" t="s">
        <v>172</v>
      </c>
      <c r="M41" s="55" t="s">
        <v>158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41658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989</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990</v>
      </c>
      <c r="D76" s="59">
        <v>34</v>
      </c>
      <c r="E76" s="59" t="s">
        <v>133</v>
      </c>
      <c r="F76" s="59" t="s">
        <v>134</v>
      </c>
      <c r="G76" s="59" t="s">
        <v>991</v>
      </c>
      <c r="H76" s="59">
        <v>3004522706</v>
      </c>
      <c r="I76" s="59" t="s">
        <v>987</v>
      </c>
      <c r="J76" s="59" t="s">
        <v>36</v>
      </c>
      <c r="K76" s="59" t="s">
        <v>992</v>
      </c>
      <c r="L76" s="59" t="s">
        <v>176</v>
      </c>
      <c r="M76" s="59" t="s">
        <v>177</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1</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980</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5" priority="4">
      <formula>H30="null"</formula>
    </cfRule>
  </conditionalFormatting>
  <conditionalFormatting sqref="H31:M35">
    <cfRule type="expression" dxfId="14" priority="3">
      <formula>H31="null"</formula>
    </cfRule>
  </conditionalFormatting>
  <conditionalFormatting sqref="C30:G35">
    <cfRule type="expression" dxfId="13" priority="2">
      <formula>C30="null"</formula>
    </cfRule>
  </conditionalFormatting>
  <conditionalFormatting sqref="C30:C35 E30:E35 K30:K35">
    <cfRule type="expression" dxfId="12"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1677D-27BC-43CE-9F21-D1D8E8A63F70}">
  <sheetPr codeName="Hoja2"/>
  <dimension ref="A1:BG113"/>
  <sheetViews>
    <sheetView view="pageBreakPreview"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41351</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180</v>
      </c>
      <c r="D9" s="20"/>
      <c r="E9" s="143" t="s">
        <v>209</v>
      </c>
      <c r="F9" s="143"/>
      <c r="G9" s="15"/>
      <c r="H9" s="22" t="s">
        <v>143</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6</v>
      </c>
      <c r="H16" s="25" t="s">
        <v>49</v>
      </c>
      <c r="I16" s="25">
        <v>740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210</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211</v>
      </c>
      <c r="C30" s="64">
        <v>44771</v>
      </c>
      <c r="D30" s="53" t="s">
        <v>212</v>
      </c>
      <c r="E30" s="64">
        <v>44771</v>
      </c>
      <c r="F30" s="53" t="s">
        <v>213</v>
      </c>
      <c r="G30" s="53" t="s">
        <v>214</v>
      </c>
      <c r="H30" s="53" t="s">
        <v>93</v>
      </c>
      <c r="I30" s="53" t="s">
        <v>93</v>
      </c>
      <c r="J30" s="53"/>
      <c r="K30" s="64">
        <v>44771</v>
      </c>
      <c r="L30" s="53" t="s">
        <v>215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150</v>
      </c>
      <c r="C31" s="64">
        <v>44771</v>
      </c>
      <c r="D31" s="53" t="s">
        <v>216</v>
      </c>
      <c r="E31" s="64">
        <v>44771</v>
      </c>
      <c r="F31" s="53" t="s">
        <v>217</v>
      </c>
      <c r="G31" s="53" t="s">
        <v>88</v>
      </c>
      <c r="H31" s="53" t="s">
        <v>93</v>
      </c>
      <c r="I31" s="53" t="s">
        <v>93</v>
      </c>
      <c r="J31" s="53"/>
      <c r="K31" s="64">
        <v>44771</v>
      </c>
      <c r="L31" s="53" t="s">
        <v>155</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219</v>
      </c>
      <c r="E41" s="55" t="s">
        <v>64</v>
      </c>
      <c r="F41" s="55" t="s">
        <v>220</v>
      </c>
      <c r="G41" s="55" t="s">
        <v>221</v>
      </c>
      <c r="H41" s="55" t="s">
        <v>222</v>
      </c>
      <c r="I41" s="55">
        <v>8364164</v>
      </c>
      <c r="J41" s="55" t="s">
        <v>223</v>
      </c>
      <c r="K41" s="55" t="s">
        <v>224</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41351</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225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222</v>
      </c>
      <c r="D76" s="59">
        <v>38</v>
      </c>
      <c r="E76" s="59" t="s">
        <v>133</v>
      </c>
      <c r="F76" s="59" t="s">
        <v>134</v>
      </c>
      <c r="G76" s="59" t="s">
        <v>226</v>
      </c>
      <c r="H76" s="59">
        <v>3214629808</v>
      </c>
      <c r="I76" s="59" t="s">
        <v>219</v>
      </c>
      <c r="J76" s="59" t="s">
        <v>36</v>
      </c>
      <c r="K76" s="59" t="s">
        <v>227</v>
      </c>
      <c r="L76" s="59" t="s">
        <v>228</v>
      </c>
      <c r="M76" s="59" t="s">
        <v>64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1</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178</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229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55" priority="4">
      <formula>H30="null"</formula>
    </cfRule>
  </conditionalFormatting>
  <conditionalFormatting sqref="H31:M35">
    <cfRule type="expression" dxfId="154" priority="3">
      <formula>H31="null"</formula>
    </cfRule>
  </conditionalFormatting>
  <conditionalFormatting sqref="C30:G35">
    <cfRule type="expression" dxfId="153" priority="2">
      <formula>C30="null"</formula>
    </cfRule>
  </conditionalFormatting>
  <conditionalFormatting sqref="C30:C35 E30:E35 K30:K35">
    <cfRule type="expression" dxfId="15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3FF9-9E69-4225-86BD-3D6B2E5097CA}">
  <sheetPr codeName="Hoja2"/>
  <dimension ref="A1:BG113"/>
  <sheetViews>
    <sheetView view="pageBreakPreview" topLeftCell="A27"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41666</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993</v>
      </c>
      <c r="D9" s="20"/>
      <c r="E9" s="143" t="s">
        <v>460</v>
      </c>
      <c r="F9" s="143"/>
      <c r="G9" s="15"/>
      <c r="H9" s="22" t="s">
        <v>143</v>
      </c>
      <c r="I9" s="15"/>
      <c r="J9" s="116" t="s">
        <v>384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519</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712</v>
      </c>
      <c r="C16" s="116"/>
      <c r="D16" s="32"/>
      <c r="E16" s="25" t="s">
        <v>550</v>
      </c>
      <c r="F16" s="32"/>
      <c r="G16" s="25">
        <v>20</v>
      </c>
      <c r="H16" s="25" t="s">
        <v>49</v>
      </c>
      <c r="I16" s="25">
        <v>400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994</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189</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235</v>
      </c>
      <c r="C30" s="100">
        <v>44796</v>
      </c>
      <c r="D30" s="53" t="s">
        <v>217</v>
      </c>
      <c r="E30" s="100">
        <v>44796</v>
      </c>
      <c r="F30" s="53" t="s">
        <v>217</v>
      </c>
      <c r="G30" s="53" t="s">
        <v>302</v>
      </c>
      <c r="H30" s="53" t="s">
        <v>93</v>
      </c>
      <c r="I30" s="53" t="s">
        <v>93</v>
      </c>
      <c r="J30" s="53"/>
      <c r="K30" s="100">
        <v>44796</v>
      </c>
      <c r="L30" s="53" t="s">
        <v>995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c r="C31" s="53"/>
      <c r="D31" s="53"/>
      <c r="E31" s="53"/>
      <c r="F31" s="53"/>
      <c r="G31" s="53"/>
      <c r="H31" s="53"/>
      <c r="I31" s="53"/>
      <c r="J31" s="53"/>
      <c r="K31" s="53"/>
      <c r="L31" s="53"/>
      <c r="M31" s="53"/>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376</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c r="C41" s="55"/>
      <c r="D41" s="55"/>
      <c r="E41" s="55"/>
      <c r="F41" s="55"/>
      <c r="G41" s="55"/>
      <c r="H41" s="55"/>
      <c r="I41" s="55"/>
      <c r="J41" s="55"/>
      <c r="K41" s="55"/>
      <c r="L41" s="55"/>
      <c r="M41" s="55"/>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41666</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996</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997</v>
      </c>
      <c r="D76" s="59">
        <v>17</v>
      </c>
      <c r="E76" s="59" t="s">
        <v>528</v>
      </c>
      <c r="F76" s="59" t="s">
        <v>998</v>
      </c>
      <c r="G76" s="59" t="s">
        <v>999</v>
      </c>
      <c r="H76" s="59">
        <v>3046222164</v>
      </c>
      <c r="I76" s="59" t="s">
        <v>93</v>
      </c>
      <c r="J76" s="59" t="s">
        <v>33</v>
      </c>
      <c r="K76" s="59" t="s">
        <v>1000</v>
      </c>
      <c r="L76" s="59" t="s">
        <v>1001</v>
      </c>
      <c r="M76" s="59" t="s">
        <v>334</v>
      </c>
      <c r="N76" s="57"/>
      <c r="Q76" s="58" t="str">
        <f>IF(D76&lt;18,"0-17 AÑOS",IF(D76&lt;31,"18-30 AÑOS",IF(D76&lt;46,"31-45 AÑOS",IF(D76&lt;61,"46-60 AÑOS","MAYOR 61 AÑOS"))))</f>
        <v>0-17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1</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1002</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809</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1" priority="4">
      <formula>H30="null"</formula>
    </cfRule>
  </conditionalFormatting>
  <conditionalFormatting sqref="H31:M35">
    <cfRule type="expression" dxfId="10" priority="3">
      <formula>H31="null"</formula>
    </cfRule>
  </conditionalFormatting>
  <conditionalFormatting sqref="C30:G35">
    <cfRule type="expression" dxfId="9" priority="2">
      <formula>C30="null"</formula>
    </cfRule>
  </conditionalFormatting>
  <conditionalFormatting sqref="C30:C35 E30:E35 K30:K35">
    <cfRule type="expression" dxfId="8"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CF9DC-A130-4E52-B51E-1B0D6CE41CE1}">
  <sheetPr codeName="Hoja2"/>
  <dimension ref="A1:BG113"/>
  <sheetViews>
    <sheetView view="pageBreakPreview" topLeftCell="A86"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0"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41683</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1003</v>
      </c>
      <c r="D9" s="20"/>
      <c r="E9" s="143" t="s">
        <v>960</v>
      </c>
      <c r="F9" s="143"/>
      <c r="G9" s="15"/>
      <c r="H9" s="22" t="s">
        <v>143</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10</v>
      </c>
      <c r="H16" s="25" t="s">
        <v>49</v>
      </c>
      <c r="I16" s="25">
        <v>235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439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150</v>
      </c>
      <c r="C30" s="101">
        <v>44798</v>
      </c>
      <c r="D30" s="53" t="s">
        <v>1004</v>
      </c>
      <c r="E30" s="101">
        <v>44798</v>
      </c>
      <c r="F30" s="53" t="s">
        <v>1005</v>
      </c>
      <c r="G30" s="53" t="s">
        <v>1006</v>
      </c>
      <c r="H30" s="53" t="s">
        <v>93</v>
      </c>
      <c r="I30" s="53" t="s">
        <v>93</v>
      </c>
      <c r="J30" s="53"/>
      <c r="K30" s="101">
        <v>44798</v>
      </c>
      <c r="L30" s="53" t="s">
        <v>1007</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306</v>
      </c>
      <c r="C31" s="101">
        <v>44798</v>
      </c>
      <c r="D31" s="53" t="s">
        <v>1004</v>
      </c>
      <c r="E31" s="101">
        <v>44798</v>
      </c>
      <c r="F31" s="53" t="s">
        <v>1008</v>
      </c>
      <c r="G31" s="53" t="s">
        <v>278</v>
      </c>
      <c r="H31" s="53" t="s">
        <v>93</v>
      </c>
      <c r="I31" s="53" t="s">
        <v>93</v>
      </c>
      <c r="J31" s="53"/>
      <c r="K31" s="101">
        <v>44798</v>
      </c>
      <c r="L31" s="53" t="s">
        <v>1007</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819</v>
      </c>
      <c r="D41" s="55" t="s">
        <v>1009</v>
      </c>
      <c r="E41" s="55" t="s">
        <v>64</v>
      </c>
      <c r="F41" s="55" t="s">
        <v>167</v>
      </c>
      <c r="G41" s="55" t="s">
        <v>221</v>
      </c>
      <c r="H41" s="55" t="s">
        <v>1010</v>
      </c>
      <c r="I41" s="103">
        <v>792188277</v>
      </c>
      <c r="J41" s="55" t="s">
        <v>1011</v>
      </c>
      <c r="K41" s="55" t="s">
        <v>1012</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41683</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1013</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1014</v>
      </c>
      <c r="D76" s="59">
        <v>40</v>
      </c>
      <c r="E76" s="59" t="s">
        <v>133</v>
      </c>
      <c r="F76" s="59" t="s">
        <v>134</v>
      </c>
      <c r="G76" s="59" t="s">
        <v>1015</v>
      </c>
      <c r="H76" s="59">
        <v>3112130320</v>
      </c>
      <c r="I76" s="59" t="s">
        <v>1009</v>
      </c>
      <c r="J76" s="59" t="s">
        <v>33</v>
      </c>
      <c r="K76" s="59" t="s">
        <v>1016</v>
      </c>
      <c r="L76" s="59" t="s">
        <v>228</v>
      </c>
      <c r="M76" s="59" t="s">
        <v>64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1</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42" customHeight="1" x14ac:dyDescent="0.25">
      <c r="A94" s="18"/>
      <c r="B94" s="148" t="s">
        <v>1017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60.7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518</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7" priority="4">
      <formula>H30="null"</formula>
    </cfRule>
  </conditionalFormatting>
  <conditionalFormatting sqref="H31:M35">
    <cfRule type="expression" dxfId="6" priority="3">
      <formula>H31="null"</formula>
    </cfRule>
  </conditionalFormatting>
  <conditionalFormatting sqref="C30:G35">
    <cfRule type="expression" dxfId="5" priority="2">
      <formula>C30="null"</formula>
    </cfRule>
  </conditionalFormatting>
  <conditionalFormatting sqref="C30:C35 E30:E35 K30:K35">
    <cfRule type="expression" dxfId="4"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9A684-8C87-4B43-B761-A716DF0612B4}">
  <sheetPr codeName="Hoja2"/>
  <dimension ref="A1:BG113"/>
  <sheetViews>
    <sheetView view="pageBreakPreview" topLeftCell="A45"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41686</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1003</v>
      </c>
      <c r="D9" s="20"/>
      <c r="E9" s="143" t="s">
        <v>1018</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260</v>
      </c>
      <c r="K12" s="24"/>
      <c r="L12" s="121" t="s">
        <v>1019</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35</v>
      </c>
      <c r="H16" s="25" t="s">
        <v>49</v>
      </c>
      <c r="I16" s="25">
        <v>700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70</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102">
        <v>44798</v>
      </c>
      <c r="D30" s="53" t="s">
        <v>1018</v>
      </c>
      <c r="E30" s="102">
        <v>44798</v>
      </c>
      <c r="F30" s="53" t="s">
        <v>1020</v>
      </c>
      <c r="G30" s="53" t="s">
        <v>153</v>
      </c>
      <c r="H30" s="53" t="s">
        <v>1021</v>
      </c>
      <c r="I30" s="53" t="s">
        <v>1022</v>
      </c>
      <c r="J30" s="53" t="s">
        <v>371</v>
      </c>
      <c r="K30" s="102">
        <v>44798</v>
      </c>
      <c r="L30" s="53" t="s">
        <v>90</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102">
        <v>44798</v>
      </c>
      <c r="D31" s="53" t="s">
        <v>1018</v>
      </c>
      <c r="E31" s="102">
        <v>44798</v>
      </c>
      <c r="F31" s="53" t="s">
        <v>1023</v>
      </c>
      <c r="G31" s="53" t="s">
        <v>304</v>
      </c>
      <c r="H31" s="53" t="s">
        <v>93</v>
      </c>
      <c r="I31" s="53" t="s">
        <v>93</v>
      </c>
      <c r="J31" s="53"/>
      <c r="K31" s="102">
        <v>44798</v>
      </c>
      <c r="L31" s="53" t="s">
        <v>1024</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102">
        <v>44798</v>
      </c>
      <c r="D32" s="53" t="s">
        <v>1023</v>
      </c>
      <c r="E32" s="102">
        <v>44798</v>
      </c>
      <c r="F32" s="53" t="s">
        <v>1025</v>
      </c>
      <c r="G32" s="53" t="s">
        <v>794</v>
      </c>
      <c r="H32" s="53" t="s">
        <v>93</v>
      </c>
      <c r="I32" s="53" t="s">
        <v>93</v>
      </c>
      <c r="J32" s="53"/>
      <c r="K32" s="102">
        <v>44798</v>
      </c>
      <c r="L32" s="53" t="s">
        <v>596</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94</v>
      </c>
      <c r="C33" s="102">
        <v>44798</v>
      </c>
      <c r="D33" s="53" t="s">
        <v>1026</v>
      </c>
      <c r="E33" s="53" t="s">
        <v>65</v>
      </c>
      <c r="F33" s="53" t="s">
        <v>93</v>
      </c>
      <c r="G33" s="53" t="s">
        <v>1027</v>
      </c>
      <c r="H33" s="53" t="s">
        <v>93</v>
      </c>
      <c r="I33" s="53" t="s">
        <v>93</v>
      </c>
      <c r="J33" s="53"/>
      <c r="K33" s="53" t="s">
        <v>65</v>
      </c>
      <c r="L33" s="53" t="s">
        <v>93</v>
      </c>
      <c r="M33" s="53" t="s">
        <v>1028</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113</v>
      </c>
      <c r="D41" s="55" t="s">
        <v>399</v>
      </c>
      <c r="E41" s="55" t="s">
        <v>64</v>
      </c>
      <c r="F41" s="55" t="s">
        <v>115</v>
      </c>
      <c r="G41" s="55" t="s">
        <v>1029</v>
      </c>
      <c r="H41" s="55" t="s">
        <v>400</v>
      </c>
      <c r="I41" s="103">
        <v>1152472334</v>
      </c>
      <c r="J41" s="55" t="s">
        <v>1030</v>
      </c>
      <c r="K41" s="55" t="s">
        <v>1031</v>
      </c>
      <c r="L41" s="55" t="s">
        <v>64</v>
      </c>
      <c r="M41" s="55" t="s">
        <v>268</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41686</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1032</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400</v>
      </c>
      <c r="D76" s="59">
        <v>22</v>
      </c>
      <c r="E76" s="59" t="s">
        <v>133</v>
      </c>
      <c r="F76" s="59" t="s">
        <v>134</v>
      </c>
      <c r="G76" s="59" t="s">
        <v>406</v>
      </c>
      <c r="H76" s="59">
        <v>3226507014</v>
      </c>
      <c r="I76" s="59" t="s">
        <v>1033</v>
      </c>
      <c r="J76" s="59" t="s">
        <v>33</v>
      </c>
      <c r="K76" s="59" t="s">
        <v>1034</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1</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1035</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294</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3" priority="4">
      <formula>H30="null"</formula>
    </cfRule>
  </conditionalFormatting>
  <conditionalFormatting sqref="H31:M35">
    <cfRule type="expression" dxfId="2" priority="3">
      <formula>H31="null"</formula>
    </cfRule>
  </conditionalFormatting>
  <conditionalFormatting sqref="C30:G35">
    <cfRule type="expression" dxfId="1" priority="2">
      <formula>C30="null"</formula>
    </cfRule>
  </conditionalFormatting>
  <conditionalFormatting sqref="C30:C35 E30:E35 K30:K35">
    <cfRule type="expression" dxfId="0" priority="1">
      <formula>$B$30&lt;&gt;0</formula>
    </cfRule>
  </conditionalFormatting>
  <pageMargins left="0.7" right="0.7" top="0.75" bottom="0.75" header="0.3" footer="0.3"/>
  <pageSetup paperSize="9" scale="56" orientation="portrait" r:id="rId1"/>
  <rowBreaks count="1" manualBreakCount="1">
    <brk id="50" max="16383" man="1"/>
  </rowBreaks>
  <colBreaks count="1" manualBreakCount="1">
    <brk id="4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DC73-027C-4686-86A8-540885289D3E}">
  <sheetPr codeName="Hoja2"/>
  <dimension ref="A1:BG113"/>
  <sheetViews>
    <sheetView view="pageBreakPreview" zoomScaleNormal="100" zoomScaleSheetLayoutView="100" workbookViewId="0">
      <selection activeCell="I41" sqref="I41"/>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41379</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230</v>
      </c>
      <c r="D9" s="20"/>
      <c r="E9" s="143" t="s">
        <v>231</v>
      </c>
      <c r="F9" s="143"/>
      <c r="G9" s="15"/>
      <c r="H9" s="22" t="s">
        <v>59</v>
      </c>
      <c r="I9" s="15"/>
      <c r="J9" s="116" t="s">
        <v>183</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62</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232</v>
      </c>
      <c r="C16" s="116"/>
      <c r="D16" s="32"/>
      <c r="E16" s="25" t="s">
        <v>233</v>
      </c>
      <c r="F16" s="32"/>
      <c r="G16" s="25">
        <v>6</v>
      </c>
      <c r="H16" s="25" t="s">
        <v>49</v>
      </c>
      <c r="I16" s="25">
        <v>400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234</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235</v>
      </c>
      <c r="C30" s="65">
        <v>44773</v>
      </c>
      <c r="D30" s="53" t="s">
        <v>236</v>
      </c>
      <c r="E30" s="65">
        <v>44773</v>
      </c>
      <c r="F30" s="53" t="s">
        <v>237</v>
      </c>
      <c r="G30" s="53" t="s">
        <v>153</v>
      </c>
      <c r="H30" s="53" t="s">
        <v>93</v>
      </c>
      <c r="I30" s="53" t="s">
        <v>93</v>
      </c>
      <c r="J30" s="53"/>
      <c r="K30" s="65">
        <v>44773</v>
      </c>
      <c r="L30" s="53" t="s">
        <v>238</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158</v>
      </c>
      <c r="C31" s="65">
        <v>44773</v>
      </c>
      <c r="D31" s="53" t="s">
        <v>239</v>
      </c>
      <c r="E31" s="53" t="s">
        <v>65</v>
      </c>
      <c r="F31" s="53" t="s">
        <v>93</v>
      </c>
      <c r="G31" s="53" t="s">
        <v>240</v>
      </c>
      <c r="H31" s="53" t="s">
        <v>93</v>
      </c>
      <c r="I31" s="53" t="s">
        <v>93</v>
      </c>
      <c r="J31" s="53"/>
      <c r="K31" s="53" t="s">
        <v>65</v>
      </c>
      <c r="L31" s="53" t="s">
        <v>93</v>
      </c>
      <c r="M31" s="53" t="s">
        <v>241</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165</v>
      </c>
      <c r="D41" s="55" t="s">
        <v>242</v>
      </c>
      <c r="E41" s="55" t="s">
        <v>65</v>
      </c>
      <c r="F41" s="55" t="s">
        <v>167</v>
      </c>
      <c r="G41" s="55" t="s">
        <v>243</v>
      </c>
      <c r="H41" s="55" t="s">
        <v>244</v>
      </c>
      <c r="I41" s="103">
        <v>1234990739</v>
      </c>
      <c r="J41" s="55" t="s">
        <v>245</v>
      </c>
      <c r="K41" s="55" t="s">
        <v>246</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41379</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247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ht="96" customHeight="1"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54</v>
      </c>
      <c r="C76" s="59" t="s">
        <v>249</v>
      </c>
      <c r="D76" s="59">
        <v>23</v>
      </c>
      <c r="E76" s="59" t="s">
        <v>250</v>
      </c>
      <c r="F76" s="59" t="s">
        <v>134</v>
      </c>
      <c r="G76" s="59" t="s">
        <v>251</v>
      </c>
      <c r="H76" s="59">
        <v>3008260048</v>
      </c>
      <c r="I76" s="59" t="s">
        <v>242</v>
      </c>
      <c r="J76" s="59" t="s">
        <v>33</v>
      </c>
      <c r="K76" s="59" t="s">
        <v>252</v>
      </c>
      <c r="L76" s="59" t="s">
        <v>228</v>
      </c>
      <c r="M76" s="59" t="s">
        <v>64</v>
      </c>
      <c r="N76" s="57"/>
      <c r="Q76" s="58" t="str">
        <f>IF(D76&lt;18,"0-17 AÑOS",IF(D76&lt;31,"18-30 AÑOS",IF(D76&lt;46,"31-45 AÑOS",IF(D76&lt;61,"46-60 AÑOS","MAYOR 61 AÑOS"))))</f>
        <v>18-30 AÑOS</v>
      </c>
    </row>
    <row r="77" spans="1:46" s="58" customFormat="1" ht="28.9" customHeight="1" x14ac:dyDescent="0.25">
      <c r="A77" s="56"/>
      <c r="B77" s="59" t="s">
        <v>53</v>
      </c>
      <c r="C77" s="59" t="s">
        <v>253</v>
      </c>
      <c r="D77" s="59">
        <v>25</v>
      </c>
      <c r="E77" s="59" t="s">
        <v>133</v>
      </c>
      <c r="F77" s="59" t="s">
        <v>134</v>
      </c>
      <c r="G77" s="59" t="s">
        <v>254</v>
      </c>
      <c r="H77" s="59">
        <v>1039024428</v>
      </c>
      <c r="I77" s="59" t="s">
        <v>242</v>
      </c>
      <c r="J77" s="59" t="s">
        <v>33</v>
      </c>
      <c r="K77" s="59" t="s">
        <v>255</v>
      </c>
      <c r="L77" s="59" t="s">
        <v>228</v>
      </c>
      <c r="M77" s="59" t="s">
        <v>64</v>
      </c>
      <c r="N77" s="57"/>
      <c r="Q77" s="58" t="str">
        <f t="shared" ref="Q77:Q80" si="0">IF(D77&lt;18,"0-17 AÑOS",IF(D77&lt;31,"18-30 AÑOS",IF(D77&lt;46,"31-45 AÑOS",IF(D77&lt;61,"46-60 AÑOS","MAYOR 61 AÑOS"))))</f>
        <v>18-30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1</v>
      </c>
      <c r="E86" s="48">
        <f t="shared" ref="E86:E89" si="3">COUNTIFS($Q$76:$Q$80,$B86,$B$76:$B$80,E$84,$J$76:$J$80,D$83)</f>
        <v>1</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2</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207</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256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51" priority="4">
      <formula>H30="null"</formula>
    </cfRule>
  </conditionalFormatting>
  <conditionalFormatting sqref="H31:M35">
    <cfRule type="expression" dxfId="150" priority="3">
      <formula>H31="null"</formula>
    </cfRule>
  </conditionalFormatting>
  <conditionalFormatting sqref="C30:G35">
    <cfRule type="expression" dxfId="149" priority="2">
      <formula>C30="null"</formula>
    </cfRule>
  </conditionalFormatting>
  <conditionalFormatting sqref="C30:C35 E30:E35 K30:K35">
    <cfRule type="expression" dxfId="148" priority="1">
      <formula>$B$30&lt;&gt;0</formula>
    </cfRule>
  </conditionalFormatting>
  <pageMargins left="0.7" right="0.7" top="0.75" bottom="0.75" header="0.3" footer="0.3"/>
  <pageSetup paperSize="9" scale="56" orientation="portrait" r:id="rId1"/>
  <rowBreaks count="1" manualBreakCount="1">
    <brk id="50" max="16383" man="1"/>
  </rowBreaks>
  <colBreaks count="2" manualBreakCount="2">
    <brk id="15" max="1048575" man="1"/>
    <brk id="4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5A76-7A0B-4C5A-A28B-61C2D4543AE1}">
  <sheetPr codeName="Hoja2"/>
  <dimension ref="A1:BG113"/>
  <sheetViews>
    <sheetView view="pageBreakPreview" zoomScaleNormal="100" zoomScaleSheetLayoutView="100" workbookViewId="0">
      <selection activeCell="J46" sqref="J46"/>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41388</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257</v>
      </c>
      <c r="D9" s="20"/>
      <c r="E9" s="143" t="s">
        <v>258</v>
      </c>
      <c r="F9" s="143"/>
      <c r="G9" s="15"/>
      <c r="H9" s="22" t="s">
        <v>59</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259</v>
      </c>
      <c r="C12" s="122"/>
      <c r="D12" s="122"/>
      <c r="E12" s="23"/>
      <c r="F12" s="122" t="s">
        <v>62</v>
      </c>
      <c r="G12" s="122"/>
      <c r="H12" s="122"/>
      <c r="I12" s="24"/>
      <c r="J12" s="25" t="s">
        <v>260</v>
      </c>
      <c r="K12" s="24"/>
      <c r="L12" s="121" t="s">
        <v>261</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34</v>
      </c>
      <c r="H16" s="25" t="s">
        <v>49</v>
      </c>
      <c r="I16" s="25">
        <v>20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66">
        <v>44774</v>
      </c>
      <c r="D30" s="53" t="s">
        <v>263</v>
      </c>
      <c r="E30" s="66">
        <v>44774</v>
      </c>
      <c r="F30" s="53" t="s">
        <v>264</v>
      </c>
      <c r="G30" s="53" t="s">
        <v>88</v>
      </c>
      <c r="H30" s="53" t="s">
        <v>265</v>
      </c>
      <c r="I30" s="53" t="s">
        <v>266</v>
      </c>
      <c r="J30" s="53" t="s">
        <v>156</v>
      </c>
      <c r="K30" s="66">
        <v>44774</v>
      </c>
      <c r="L30" s="53" t="s">
        <v>267</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66">
        <v>44774</v>
      </c>
      <c r="D31" s="53" t="s">
        <v>263</v>
      </c>
      <c r="E31" s="66">
        <v>44774</v>
      </c>
      <c r="F31" s="53" t="s">
        <v>269</v>
      </c>
      <c r="G31" s="53" t="s">
        <v>214</v>
      </c>
      <c r="H31" s="53" t="s">
        <v>93</v>
      </c>
      <c r="I31" s="53" t="s">
        <v>93</v>
      </c>
      <c r="J31" s="53"/>
      <c r="K31" s="66">
        <v>44774</v>
      </c>
      <c r="L31" s="53" t="s">
        <v>270</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94</v>
      </c>
      <c r="C32" s="66">
        <v>44774</v>
      </c>
      <c r="D32" s="53" t="s">
        <v>271</v>
      </c>
      <c r="E32" s="66">
        <v>44774</v>
      </c>
      <c r="F32" s="53" t="s">
        <v>272</v>
      </c>
      <c r="G32" s="53" t="s">
        <v>91</v>
      </c>
      <c r="H32" s="53" t="s">
        <v>273</v>
      </c>
      <c r="I32" s="53" t="s">
        <v>274</v>
      </c>
      <c r="J32" s="53" t="s">
        <v>194</v>
      </c>
      <c r="K32" s="66">
        <v>44774</v>
      </c>
      <c r="L32" s="53" t="s">
        <v>275</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276</v>
      </c>
      <c r="C33" s="66">
        <v>44774</v>
      </c>
      <c r="D33" s="53" t="s">
        <v>271</v>
      </c>
      <c r="E33" s="66">
        <v>44774</v>
      </c>
      <c r="F33" s="53" t="s">
        <v>277</v>
      </c>
      <c r="G33" s="53" t="s">
        <v>278</v>
      </c>
      <c r="H33" s="53" t="s">
        <v>93</v>
      </c>
      <c r="I33" s="53" t="s">
        <v>93</v>
      </c>
      <c r="J33" s="53"/>
      <c r="K33" s="66">
        <v>44774</v>
      </c>
      <c r="L33" s="53" t="s">
        <v>270</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113</v>
      </c>
      <c r="D41" s="55" t="s">
        <v>279</v>
      </c>
      <c r="E41" s="55" t="s">
        <v>64</v>
      </c>
      <c r="F41" s="55" t="s">
        <v>199</v>
      </c>
      <c r="G41" s="55" t="s">
        <v>280</v>
      </c>
      <c r="H41" s="55" t="s">
        <v>281</v>
      </c>
      <c r="I41" s="103">
        <v>1042065295</v>
      </c>
      <c r="J41" s="55" t="s">
        <v>282</v>
      </c>
      <c r="K41" s="55" t="s">
        <v>283</v>
      </c>
      <c r="L41" s="55" t="s">
        <v>284</v>
      </c>
      <c r="M41" s="55" t="s">
        <v>94</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41388</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285</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248</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54</v>
      </c>
      <c r="C76" s="59" t="s">
        <v>286</v>
      </c>
      <c r="D76" s="59">
        <v>24</v>
      </c>
      <c r="E76" s="59" t="s">
        <v>287</v>
      </c>
      <c r="F76" s="59" t="s">
        <v>134</v>
      </c>
      <c r="G76" s="59" t="s">
        <v>288</v>
      </c>
      <c r="H76" s="59">
        <v>3114309751</v>
      </c>
      <c r="I76" s="59" t="s">
        <v>289</v>
      </c>
      <c r="J76" s="59" t="s">
        <v>36</v>
      </c>
      <c r="K76" s="59" t="s">
        <v>290</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t="s">
        <v>53</v>
      </c>
      <c r="C77" s="59" t="s">
        <v>281</v>
      </c>
      <c r="D77" s="59">
        <v>27</v>
      </c>
      <c r="E77" s="59" t="s">
        <v>133</v>
      </c>
      <c r="F77" s="59" t="s">
        <v>134</v>
      </c>
      <c r="G77" s="59" t="s">
        <v>291</v>
      </c>
      <c r="H77" s="59">
        <v>3107318896</v>
      </c>
      <c r="I77" s="59" t="s">
        <v>279</v>
      </c>
      <c r="J77" s="59" t="s">
        <v>36</v>
      </c>
      <c r="K77" s="59" t="s">
        <v>292</v>
      </c>
      <c r="L77" s="59" t="s">
        <v>137</v>
      </c>
      <c r="M77" s="59" t="s">
        <v>138</v>
      </c>
      <c r="N77" s="57"/>
      <c r="Q77" s="58" t="str">
        <f t="shared" ref="Q77:Q80" si="0">IF(D77&lt;18,"0-17 AÑOS",IF(D77&lt;31,"18-30 AÑOS",IF(D77&lt;46,"31-45 AÑOS",IF(D77&lt;61,"46-60 AÑOS","MAYOR 61 AÑOS"))))</f>
        <v>18-30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1</v>
      </c>
      <c r="G86" s="48">
        <f t="shared" ref="G86:G89" si="4">COUNTIFS($Q$76:$Q$80,$B86,$B$76:$B$80,G$84,$J$76:$J$80,F$83)</f>
        <v>1</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2</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ht="11.25" customHeight="1" x14ac:dyDescent="0.25">
      <c r="A93" s="45"/>
      <c r="B93" s="114" t="s">
        <v>44</v>
      </c>
      <c r="C93" s="114"/>
      <c r="D93" s="114"/>
      <c r="E93" s="114"/>
      <c r="F93" s="114"/>
      <c r="G93" s="114"/>
      <c r="H93" s="114"/>
      <c r="I93" s="114"/>
      <c r="J93" s="114"/>
      <c r="K93" s="114"/>
      <c r="L93" s="114"/>
      <c r="M93" s="114"/>
      <c r="N93" s="39"/>
    </row>
    <row r="94" spans="1:43" ht="20.25" customHeight="1" x14ac:dyDescent="0.25">
      <c r="A94" s="18"/>
      <c r="B94" s="148" t="s">
        <v>293</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ht="73.5" customHeight="1"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294</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47" priority="4">
      <formula>H30="null"</formula>
    </cfRule>
  </conditionalFormatting>
  <conditionalFormatting sqref="H31:M35">
    <cfRule type="expression" dxfId="146" priority="3">
      <formula>H31="null"</formula>
    </cfRule>
  </conditionalFormatting>
  <conditionalFormatting sqref="C30:G35">
    <cfRule type="expression" dxfId="145" priority="2">
      <formula>C30="null"</formula>
    </cfRule>
  </conditionalFormatting>
  <conditionalFormatting sqref="C30:C35 E30:E35 K30:K35">
    <cfRule type="expression" dxfId="144" priority="1">
      <formula>$B$30&lt;&gt;0</formula>
    </cfRule>
  </conditionalFormatting>
  <pageMargins left="0.7" right="0.7" top="0.75" bottom="0.75" header="0.3" footer="0.3"/>
  <pageSetup paperSize="9" scale="56" orientation="portrait" r:id="rId1"/>
  <rowBreaks count="1" manualBreakCount="1">
    <brk id="50" max="16383" man="1"/>
  </rowBreaks>
  <colBreaks count="2" manualBreakCount="2">
    <brk id="15" max="1048575" man="1"/>
    <brk id="4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D3CE-7FF3-45C3-89F1-CEC5F3526AF9}">
  <sheetPr codeName="Hoja2"/>
  <dimension ref="A1:BG113"/>
  <sheetViews>
    <sheetView view="pageBreakPreview" zoomScaleNormal="100" zoomScaleSheetLayoutView="100" workbookViewId="0">
      <selection activeCell="I42" sqref="I42"/>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11" style="6" bestFit="1"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41405</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295</v>
      </c>
      <c r="D9" s="20"/>
      <c r="E9" s="143" t="s">
        <v>160</v>
      </c>
      <c r="F9" s="143"/>
      <c r="G9" s="15"/>
      <c r="H9" s="22" t="s">
        <v>143</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62</v>
      </c>
      <c r="G12" s="122"/>
      <c r="H12" s="122"/>
      <c r="I12" s="24"/>
      <c r="J12" s="25" t="s">
        <v>260</v>
      </c>
      <c r="K12" s="24"/>
      <c r="L12" s="121" t="s">
        <v>297</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298</v>
      </c>
      <c r="C16" s="116"/>
      <c r="D16" s="32"/>
      <c r="E16" s="25" t="s">
        <v>299</v>
      </c>
      <c r="F16" s="32"/>
      <c r="G16" s="25">
        <v>0</v>
      </c>
      <c r="H16" s="25" t="s">
        <v>49</v>
      </c>
      <c r="I16" s="25">
        <v>600</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300</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150</v>
      </c>
      <c r="C30" s="67">
        <v>44776</v>
      </c>
      <c r="D30" s="53" t="s">
        <v>301</v>
      </c>
      <c r="E30" s="67">
        <v>44776</v>
      </c>
      <c r="F30" s="53" t="s">
        <v>301</v>
      </c>
      <c r="G30" s="53" t="s">
        <v>302</v>
      </c>
      <c r="H30" s="53" t="s">
        <v>301</v>
      </c>
      <c r="I30" s="53" t="s">
        <v>303</v>
      </c>
      <c r="J30" s="53" t="s">
        <v>304</v>
      </c>
      <c r="K30" s="67">
        <v>44776</v>
      </c>
      <c r="L30" s="53" t="s">
        <v>305</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306</v>
      </c>
      <c r="C31" s="67">
        <v>44776</v>
      </c>
      <c r="D31" s="53" t="s">
        <v>301</v>
      </c>
      <c r="E31" s="67">
        <v>44776</v>
      </c>
      <c r="F31" s="53" t="s">
        <v>149</v>
      </c>
      <c r="G31" s="53" t="s">
        <v>307</v>
      </c>
      <c r="H31" s="53" t="s">
        <v>93</v>
      </c>
      <c r="I31" s="53" t="s">
        <v>93</v>
      </c>
      <c r="J31" s="53"/>
      <c r="K31" s="67">
        <v>44776</v>
      </c>
      <c r="L31" s="53" t="s">
        <v>308</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67">
        <v>44776</v>
      </c>
      <c r="D32" s="53" t="s">
        <v>301</v>
      </c>
      <c r="E32" s="67">
        <v>44776</v>
      </c>
      <c r="F32" s="53" t="s">
        <v>309</v>
      </c>
      <c r="G32" s="53" t="s">
        <v>310</v>
      </c>
      <c r="H32" s="53" t="s">
        <v>93</v>
      </c>
      <c r="I32" s="53" t="s">
        <v>93</v>
      </c>
      <c r="J32" s="53"/>
      <c r="K32" s="67">
        <v>44776</v>
      </c>
      <c r="L32" s="53" t="s">
        <v>308</v>
      </c>
      <c r="M32" s="53" t="s">
        <v>93</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158</v>
      </c>
      <c r="C33" s="67">
        <v>44776</v>
      </c>
      <c r="D33" s="53" t="s">
        <v>305</v>
      </c>
      <c r="E33" s="67">
        <v>44776</v>
      </c>
      <c r="F33" s="53" t="s">
        <v>311</v>
      </c>
      <c r="G33" s="53" t="s">
        <v>307</v>
      </c>
      <c r="H33" s="53" t="s">
        <v>312</v>
      </c>
      <c r="I33" s="53" t="s">
        <v>313</v>
      </c>
      <c r="J33" s="53" t="s">
        <v>88</v>
      </c>
      <c r="K33" s="67">
        <v>44776</v>
      </c>
      <c r="L33" s="53" t="s">
        <v>314</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315</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112</v>
      </c>
      <c r="C41" s="55" t="s">
        <v>218</v>
      </c>
      <c r="D41" s="55" t="s">
        <v>316</v>
      </c>
      <c r="E41" s="55" t="s">
        <v>317</v>
      </c>
      <c r="F41" s="55" t="s">
        <v>220</v>
      </c>
      <c r="G41" s="55" t="s">
        <v>318</v>
      </c>
      <c r="H41" s="55" t="s">
        <v>319</v>
      </c>
      <c r="I41" s="55">
        <v>75050453</v>
      </c>
      <c r="J41" s="55" t="s">
        <v>320</v>
      </c>
      <c r="K41" s="55" t="s">
        <v>321</v>
      </c>
      <c r="L41" s="55" t="s">
        <v>322</v>
      </c>
      <c r="M41" s="55" t="s">
        <v>158</v>
      </c>
      <c r="N41" s="39"/>
    </row>
    <row r="42" spans="1:59" ht="28.9" customHeight="1" x14ac:dyDescent="0.25">
      <c r="A42" s="18"/>
      <c r="B42" s="55" t="s">
        <v>323</v>
      </c>
      <c r="C42" s="55" t="s">
        <v>324</v>
      </c>
      <c r="D42" s="55" t="s">
        <v>325</v>
      </c>
      <c r="E42" s="55" t="s">
        <v>326</v>
      </c>
      <c r="F42" s="55" t="s">
        <v>115</v>
      </c>
      <c r="G42" s="55" t="s">
        <v>221</v>
      </c>
      <c r="H42" s="55" t="s">
        <v>327</v>
      </c>
      <c r="I42" s="103">
        <v>1000192731</v>
      </c>
      <c r="J42" s="55" t="s">
        <v>328</v>
      </c>
      <c r="K42" s="55" t="s">
        <v>329</v>
      </c>
      <c r="L42" s="55" t="s">
        <v>64</v>
      </c>
      <c r="M42" s="55" t="s">
        <v>65</v>
      </c>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41405</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330</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331</v>
      </c>
      <c r="D76" s="59">
        <v>45</v>
      </c>
      <c r="E76" s="59" t="s">
        <v>133</v>
      </c>
      <c r="F76" s="59" t="s">
        <v>134</v>
      </c>
      <c r="G76" s="59" t="s">
        <v>332</v>
      </c>
      <c r="H76" s="59">
        <v>3218218975</v>
      </c>
      <c r="I76" s="59" t="s">
        <v>316</v>
      </c>
      <c r="J76" s="59" t="s">
        <v>36</v>
      </c>
      <c r="K76" s="59" t="s">
        <v>333</v>
      </c>
      <c r="L76" s="59" t="s">
        <v>176</v>
      </c>
      <c r="M76" s="59" t="s">
        <v>334</v>
      </c>
      <c r="N76" s="57"/>
      <c r="Q76" s="58" t="str">
        <f>IF(D76&lt;18,"0-17 AÑOS",IF(D76&lt;31,"18-30 AÑOS",IF(D76&lt;46,"31-45 AÑOS",IF(D76&lt;61,"46-60 AÑOS","MAYOR 61 AÑOS"))))</f>
        <v>31-45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1</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335</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336</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43" priority="4">
      <formula>H30="null"</formula>
    </cfRule>
  </conditionalFormatting>
  <conditionalFormatting sqref="H31:M35">
    <cfRule type="expression" dxfId="142" priority="3">
      <formula>H31="null"</formula>
    </cfRule>
  </conditionalFormatting>
  <conditionalFormatting sqref="C30:G35">
    <cfRule type="expression" dxfId="141" priority="2">
      <formula>C30="null"</formula>
    </cfRule>
  </conditionalFormatting>
  <conditionalFormatting sqref="C30:C35 E30:E35 K30:K35">
    <cfRule type="expression" dxfId="140" priority="1">
      <formula>$B$30&lt;&gt;0</formula>
    </cfRule>
  </conditionalFormatting>
  <pageMargins left="0.7" right="0.7" top="0.75" bottom="0.75" header="0.3" footer="0.3"/>
  <pageSetup paperSize="9" scale="56" orientation="portrait" r:id="rId1"/>
  <rowBreaks count="1" manualBreakCount="1">
    <brk id="50" max="16383" man="1"/>
  </rowBreaks>
  <colBreaks count="2" manualBreakCount="2">
    <brk id="15" max="1048575" man="1"/>
    <brk id="4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F13A6-3150-4A3F-BDD4-98DD6A1D63B2}">
  <sheetPr codeName="Hoja2"/>
  <dimension ref="A1:BG113"/>
  <sheetViews>
    <sheetView view="pageBreakPreview" topLeftCell="A7" zoomScaleNormal="100" zoomScaleSheetLayoutView="100" workbookViewId="0">
      <selection activeCell="J15" sqref="J15"/>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41407</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295</v>
      </c>
      <c r="D9" s="20"/>
      <c r="E9" s="143" t="s">
        <v>337</v>
      </c>
      <c r="F9" s="143"/>
      <c r="G9" s="15"/>
      <c r="H9" s="22" t="s">
        <v>143</v>
      </c>
      <c r="I9" s="15"/>
      <c r="J9" s="116" t="s">
        <v>60</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296</v>
      </c>
      <c r="C12" s="122"/>
      <c r="D12" s="122"/>
      <c r="E12" s="23"/>
      <c r="F12" s="122" t="s">
        <v>338</v>
      </c>
      <c r="G12" s="122"/>
      <c r="H12" s="122"/>
      <c r="I12" s="24"/>
      <c r="J12" s="25" t="s">
        <v>260</v>
      </c>
      <c r="K12" s="24"/>
      <c r="L12" s="121" t="s">
        <v>339</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34</v>
      </c>
      <c r="H16" s="25" t="s">
        <v>49</v>
      </c>
      <c r="I16" s="25">
        <v>400</v>
      </c>
      <c r="J16" s="31"/>
      <c r="K16" s="121" t="s">
        <v>187</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262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85</v>
      </c>
      <c r="C30" s="68">
        <v>44776</v>
      </c>
      <c r="D30" s="53" t="s">
        <v>337</v>
      </c>
      <c r="E30" s="68">
        <v>44776</v>
      </c>
      <c r="F30" s="53" t="s">
        <v>340</v>
      </c>
      <c r="G30" s="53" t="s">
        <v>278</v>
      </c>
      <c r="H30" s="53" t="s">
        <v>93</v>
      </c>
      <c r="I30" s="53" t="s">
        <v>93</v>
      </c>
      <c r="J30" s="53"/>
      <c r="K30" s="68">
        <v>44776</v>
      </c>
      <c r="L30" s="53" t="s">
        <v>341</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268</v>
      </c>
      <c r="C31" s="68">
        <v>44776</v>
      </c>
      <c r="D31" s="53" t="s">
        <v>337</v>
      </c>
      <c r="E31" s="68">
        <v>44776</v>
      </c>
      <c r="F31" s="53" t="s">
        <v>342</v>
      </c>
      <c r="G31" s="53" t="s">
        <v>310</v>
      </c>
      <c r="H31" s="53" t="s">
        <v>93</v>
      </c>
      <c r="I31" s="53" t="s">
        <v>93</v>
      </c>
      <c r="J31" s="53"/>
      <c r="K31" s="68">
        <v>44776</v>
      </c>
      <c r="L31" s="53" t="s">
        <v>343</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t="s">
        <v>276</v>
      </c>
      <c r="C32" s="68">
        <v>44776</v>
      </c>
      <c r="D32" s="53" t="s">
        <v>337</v>
      </c>
      <c r="E32" s="53" t="s">
        <v>65</v>
      </c>
      <c r="F32" s="53" t="s">
        <v>93</v>
      </c>
      <c r="G32" s="53" t="s">
        <v>344</v>
      </c>
      <c r="H32" s="53" t="s">
        <v>93</v>
      </c>
      <c r="I32" s="53" t="s">
        <v>93</v>
      </c>
      <c r="J32" s="53"/>
      <c r="K32" s="53" t="s">
        <v>65</v>
      </c>
      <c r="L32" s="53" t="s">
        <v>93</v>
      </c>
      <c r="M32" s="53" t="s">
        <v>345</v>
      </c>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t="s">
        <v>276</v>
      </c>
      <c r="C33" s="68">
        <v>44776</v>
      </c>
      <c r="D33" s="53" t="s">
        <v>346</v>
      </c>
      <c r="E33" s="68">
        <v>44776</v>
      </c>
      <c r="F33" s="53" t="s">
        <v>346</v>
      </c>
      <c r="G33" s="53" t="s">
        <v>302</v>
      </c>
      <c r="H33" s="53" t="s">
        <v>93</v>
      </c>
      <c r="I33" s="53" t="s">
        <v>93</v>
      </c>
      <c r="J33" s="53"/>
      <c r="K33" s="68">
        <v>44776</v>
      </c>
      <c r="L33" s="53" t="s">
        <v>347</v>
      </c>
      <c r="M33" s="53" t="s">
        <v>93</v>
      </c>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99</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t="s">
        <v>348</v>
      </c>
      <c r="C41" s="55" t="s">
        <v>349</v>
      </c>
      <c r="D41" s="55" t="s">
        <v>350</v>
      </c>
      <c r="E41" s="55" t="s">
        <v>317</v>
      </c>
      <c r="F41" s="55" t="s">
        <v>351</v>
      </c>
      <c r="G41" s="55" t="s">
        <v>352</v>
      </c>
      <c r="H41" s="55" t="s">
        <v>353</v>
      </c>
      <c r="I41" s="55">
        <v>15330986</v>
      </c>
      <c r="J41" s="55" t="s">
        <v>354</v>
      </c>
      <c r="K41" s="55" t="s">
        <v>355</v>
      </c>
      <c r="L41" s="55" t="s">
        <v>64</v>
      </c>
      <c r="M41" s="55" t="s">
        <v>65</v>
      </c>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93</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41407</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356</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357</v>
      </c>
      <c r="D76" s="59">
        <v>72</v>
      </c>
      <c r="E76" s="59" t="s">
        <v>358</v>
      </c>
      <c r="F76" s="59" t="s">
        <v>134</v>
      </c>
      <c r="G76" s="59" t="s">
        <v>359</v>
      </c>
      <c r="H76" s="59">
        <v>3137009415</v>
      </c>
      <c r="I76" s="59" t="s">
        <v>350</v>
      </c>
      <c r="J76" s="59" t="s">
        <v>33</v>
      </c>
      <c r="K76" s="59" t="s">
        <v>360</v>
      </c>
      <c r="L76" s="59" t="s">
        <v>228</v>
      </c>
      <c r="M76" s="59" t="s">
        <v>138</v>
      </c>
      <c r="N76" s="57"/>
      <c r="Q76" s="58" t="str">
        <f>IF(D76&lt;18,"0-17 AÑOS",IF(D76&lt;31,"18-30 AÑOS",IF(D76&lt;46,"31-45 AÑOS",IF(D76&lt;61,"46-60 AÑOS","MAYOR 61 AÑOS"))))</f>
        <v>MAYOR 61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0</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1</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1</v>
      </c>
      <c r="E90" s="125"/>
      <c r="F90" s="124">
        <f>SUM(F85:G89)</f>
        <v>0</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361</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39" priority="4">
      <formula>H30="null"</formula>
    </cfRule>
  </conditionalFormatting>
  <conditionalFormatting sqref="H31:M35">
    <cfRule type="expression" dxfId="138" priority="3">
      <formula>H31="null"</formula>
    </cfRule>
  </conditionalFormatting>
  <conditionalFormatting sqref="C30:G35">
    <cfRule type="expression" dxfId="137" priority="2">
      <formula>C30="null"</formula>
    </cfRule>
  </conditionalFormatting>
  <conditionalFormatting sqref="C30:C35 E30:E35 K30:K35">
    <cfRule type="expression" dxfId="136"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FDBD4-0510-43B9-9E7B-400F449B015E}">
  <sheetPr codeName="Hoja2"/>
  <dimension ref="A1:BG113"/>
  <sheetViews>
    <sheetView view="pageBreakPreview" topLeftCell="A92" zoomScaleNormal="100" zoomScaleSheetLayoutView="100" workbookViewId="0">
      <selection activeCell="B94" sqref="B94:M103"/>
    </sheetView>
  </sheetViews>
  <sheetFormatPr baseColWidth="10" defaultColWidth="11.5703125" defaultRowHeight="15" x14ac:dyDescent="0.25"/>
  <cols>
    <col min="1" max="1" width="2.5703125" style="6" customWidth="1" collapsed="1"/>
    <col min="2" max="2" width="16.28515625" style="6" customWidth="1" collapsed="1"/>
    <col min="3" max="3" width="11.28515625" style="6" customWidth="1" collapsed="1"/>
    <col min="4" max="4" width="9.28515625" style="6" customWidth="1" collapsed="1"/>
    <col min="5" max="5" width="11.28515625" style="6" customWidth="1" collapsed="1"/>
    <col min="6" max="6" width="13.140625" style="6" bestFit="1" customWidth="1" collapsed="1"/>
    <col min="7" max="7" width="13.28515625" style="6" customWidth="1" collapsed="1"/>
    <col min="8" max="8" width="11.140625" style="6" customWidth="1" collapsed="1"/>
    <col min="9" max="9" width="9.28515625" style="6" customWidth="1" collapsed="1"/>
    <col min="10" max="10" width="12.140625" style="6" customWidth="1" collapsed="1"/>
    <col min="11" max="11" width="15.28515625" style="6" customWidth="1" collapsed="1"/>
    <col min="12" max="12" width="10.85546875" style="6" customWidth="1" collapsed="1"/>
    <col min="13" max="13" width="11.5703125" style="6" bestFit="1" customWidth="1" collapsed="1"/>
    <col min="14" max="16" width="2.5703125" style="6" customWidth="1" collapsed="1"/>
    <col min="17" max="51" width="5.28515625" style="6" customWidth="1" collapsed="1"/>
    <col min="52" max="64" width="10.85546875" style="6" customWidth="1" collapsed="1"/>
    <col min="65" max="119" width="3.7109375" style="6" customWidth="1" collapsed="1"/>
    <col min="120" max="16384" width="11.5703125" style="6" collapsed="1"/>
  </cols>
  <sheetData>
    <row r="1" spans="1:46" ht="14.45" customHeight="1" thickBot="1" x14ac:dyDescent="0.3">
      <c r="A1" s="133"/>
      <c r="B1" s="134"/>
      <c r="C1" s="134"/>
      <c r="D1" s="105" t="s">
        <v>48</v>
      </c>
      <c r="E1" s="106"/>
      <c r="F1" s="106"/>
      <c r="G1" s="106"/>
      <c r="H1" s="106"/>
      <c r="I1" s="106"/>
      <c r="J1" s="106"/>
      <c r="K1" s="107"/>
      <c r="L1" s="5" t="s">
        <v>0</v>
      </c>
      <c r="M1" s="144" t="s">
        <v>1</v>
      </c>
      <c r="N1" s="145"/>
    </row>
    <row r="2" spans="1:46" ht="14.45" customHeight="1" thickBot="1" x14ac:dyDescent="0.3">
      <c r="A2" s="135"/>
      <c r="B2" s="136"/>
      <c r="C2" s="136"/>
      <c r="D2" s="108"/>
      <c r="E2" s="109"/>
      <c r="F2" s="109"/>
      <c r="G2" s="109"/>
      <c r="H2" s="109"/>
      <c r="I2" s="109"/>
      <c r="J2" s="109"/>
      <c r="K2" s="110"/>
      <c r="L2" s="7" t="s">
        <v>2</v>
      </c>
      <c r="M2" s="144">
        <v>2</v>
      </c>
      <c r="N2" s="145"/>
    </row>
    <row r="3" spans="1:46" ht="14.45" customHeight="1" thickBot="1" x14ac:dyDescent="0.3">
      <c r="A3" s="135"/>
      <c r="B3" s="136"/>
      <c r="C3" s="136"/>
      <c r="D3" s="108"/>
      <c r="E3" s="109"/>
      <c r="F3" s="109"/>
      <c r="G3" s="109"/>
      <c r="H3" s="109"/>
      <c r="I3" s="109"/>
      <c r="J3" s="109"/>
      <c r="K3" s="110"/>
      <c r="L3" s="7" t="s">
        <v>3</v>
      </c>
      <c r="M3" s="146">
        <v>42700</v>
      </c>
      <c r="N3" s="147"/>
    </row>
    <row r="4" spans="1:46" ht="15" customHeight="1" thickBot="1" x14ac:dyDescent="0.3">
      <c r="A4" s="137"/>
      <c r="B4" s="138"/>
      <c r="C4" s="138"/>
      <c r="D4" s="111"/>
      <c r="E4" s="112"/>
      <c r="F4" s="112"/>
      <c r="G4" s="112"/>
      <c r="H4" s="112"/>
      <c r="I4" s="112"/>
      <c r="J4" s="112"/>
      <c r="K4" s="113"/>
      <c r="L4" s="8" t="s">
        <v>4</v>
      </c>
      <c r="M4" s="144">
        <v>1</v>
      </c>
      <c r="N4" s="145"/>
    </row>
    <row r="5" spans="1:46" x14ac:dyDescent="0.25">
      <c r="A5" s="9"/>
      <c r="B5" s="10"/>
      <c r="C5" s="10"/>
      <c r="D5" s="10"/>
      <c r="E5" s="10"/>
      <c r="F5" s="10"/>
      <c r="G5" s="10"/>
      <c r="H5" s="10"/>
      <c r="I5" s="10"/>
      <c r="J5" s="10"/>
      <c r="K5" s="10"/>
      <c r="L5" s="10"/>
      <c r="M5" s="10"/>
      <c r="N5" s="11"/>
    </row>
    <row r="6" spans="1:46" x14ac:dyDescent="0.25">
      <c r="A6" s="12"/>
      <c r="B6" s="114" t="s">
        <v>5</v>
      </c>
      <c r="C6" s="114"/>
      <c r="D6" s="114"/>
      <c r="E6" s="114"/>
      <c r="F6" s="115" t="s">
        <v>56</v>
      </c>
      <c r="G6" s="115"/>
      <c r="H6" s="13"/>
      <c r="I6" s="114" t="s">
        <v>6</v>
      </c>
      <c r="J6" s="114"/>
      <c r="K6" s="114"/>
      <c r="L6" s="14">
        <v>41409</v>
      </c>
      <c r="M6" s="15"/>
      <c r="N6" s="1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x14ac:dyDescent="0.25">
      <c r="A7" s="18"/>
      <c r="B7" s="13"/>
      <c r="C7" s="13"/>
      <c r="D7" s="13"/>
      <c r="E7" s="13"/>
      <c r="F7" s="13"/>
      <c r="G7" s="13"/>
      <c r="H7" s="13"/>
      <c r="I7" s="13"/>
      <c r="J7" s="13"/>
      <c r="K7" s="13"/>
      <c r="L7" s="13"/>
      <c r="M7" s="13"/>
      <c r="N7" s="1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x14ac:dyDescent="0.25">
      <c r="A8" s="18"/>
      <c r="B8" s="20"/>
      <c r="C8" s="13" t="s">
        <v>7</v>
      </c>
      <c r="D8" s="20"/>
      <c r="E8" s="114" t="s">
        <v>8</v>
      </c>
      <c r="F8" s="114"/>
      <c r="G8" s="15"/>
      <c r="H8" s="13" t="s">
        <v>9</v>
      </c>
      <c r="I8" s="13"/>
      <c r="J8" s="114" t="s">
        <v>10</v>
      </c>
      <c r="K8" s="114"/>
      <c r="L8" s="114"/>
      <c r="M8" s="15"/>
      <c r="N8" s="21"/>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x14ac:dyDescent="0.25">
      <c r="A9" s="18"/>
      <c r="B9" s="20"/>
      <c r="C9" s="22" t="s">
        <v>295</v>
      </c>
      <c r="D9" s="20"/>
      <c r="E9" s="143" t="s">
        <v>363</v>
      </c>
      <c r="F9" s="143"/>
      <c r="G9" s="15"/>
      <c r="H9" s="22" t="s">
        <v>59</v>
      </c>
      <c r="I9" s="15"/>
      <c r="J9" s="116" t="s">
        <v>144</v>
      </c>
      <c r="K9" s="116"/>
      <c r="L9" s="116"/>
      <c r="M9" s="15"/>
      <c r="N9" s="1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x14ac:dyDescent="0.25">
      <c r="A10" s="18"/>
      <c r="B10" s="13"/>
      <c r="C10" s="13"/>
      <c r="D10" s="13"/>
      <c r="E10" s="13"/>
      <c r="F10" s="15"/>
      <c r="G10" s="15"/>
      <c r="H10" s="15"/>
      <c r="I10" s="15"/>
      <c r="J10" s="15"/>
      <c r="K10" s="15"/>
      <c r="L10" s="15"/>
      <c r="M10" s="15"/>
      <c r="N10" s="16"/>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x14ac:dyDescent="0.25">
      <c r="A11" s="18"/>
      <c r="B11" s="114" t="s">
        <v>11</v>
      </c>
      <c r="C11" s="114"/>
      <c r="D11" s="114"/>
      <c r="E11" s="13"/>
      <c r="F11" s="114" t="s">
        <v>12</v>
      </c>
      <c r="G11" s="114"/>
      <c r="H11" s="114"/>
      <c r="I11" s="15"/>
      <c r="J11" s="13" t="s">
        <v>13</v>
      </c>
      <c r="K11" s="15"/>
      <c r="L11" s="114" t="s">
        <v>14</v>
      </c>
      <c r="M11" s="114"/>
      <c r="N11" s="21"/>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x14ac:dyDescent="0.25">
      <c r="A12" s="18"/>
      <c r="B12" s="122" t="s">
        <v>61</v>
      </c>
      <c r="C12" s="122"/>
      <c r="D12" s="122"/>
      <c r="E12" s="23"/>
      <c r="F12" s="122" t="s">
        <v>364</v>
      </c>
      <c r="G12" s="122"/>
      <c r="H12" s="122"/>
      <c r="I12" s="24"/>
      <c r="J12" s="25" t="s">
        <v>63</v>
      </c>
      <c r="K12" s="24"/>
      <c r="L12" s="121" t="s">
        <v>64</v>
      </c>
      <c r="M12" s="121"/>
      <c r="N12" s="26"/>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x14ac:dyDescent="0.25">
      <c r="A13" s="18"/>
      <c r="B13" s="116" t="s">
        <v>65</v>
      </c>
      <c r="C13" s="116"/>
      <c r="D13" s="116"/>
      <c r="E13" s="23"/>
      <c r="F13" s="116" t="s">
        <v>65</v>
      </c>
      <c r="G13" s="116"/>
      <c r="H13" s="116"/>
      <c r="I13" s="24"/>
      <c r="J13" s="20"/>
      <c r="K13" s="24"/>
      <c r="L13" s="60"/>
      <c r="M13" s="60"/>
      <c r="N13" s="2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x14ac:dyDescent="0.25">
      <c r="A14" s="18"/>
      <c r="B14" s="27"/>
      <c r="C14" s="27"/>
      <c r="D14" s="27"/>
      <c r="E14" s="27"/>
      <c r="F14" s="27"/>
      <c r="G14" s="27"/>
      <c r="H14" s="27"/>
      <c r="I14" s="13"/>
      <c r="J14" s="13"/>
      <c r="K14" s="28"/>
      <c r="L14" s="28"/>
      <c r="M14" s="28"/>
      <c r="N14" s="16"/>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25.15" customHeight="1" x14ac:dyDescent="0.25">
      <c r="A15" s="18"/>
      <c r="B15" s="114" t="s">
        <v>15</v>
      </c>
      <c r="C15" s="114"/>
      <c r="D15" s="13"/>
      <c r="E15" s="29" t="s">
        <v>16</v>
      </c>
      <c r="F15" s="30"/>
      <c r="G15" s="114" t="s">
        <v>17</v>
      </c>
      <c r="H15" s="114"/>
      <c r="I15" s="114"/>
      <c r="J15" s="31"/>
      <c r="K15" s="114" t="s">
        <v>18</v>
      </c>
      <c r="L15" s="114"/>
      <c r="M15" s="30"/>
      <c r="N15" s="16"/>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x14ac:dyDescent="0.25">
      <c r="A16" s="18"/>
      <c r="B16" s="116" t="s">
        <v>66</v>
      </c>
      <c r="C16" s="116"/>
      <c r="D16" s="32"/>
      <c r="E16" s="25" t="s">
        <v>67</v>
      </c>
      <c r="F16" s="32"/>
      <c r="G16" s="25">
        <v>24</v>
      </c>
      <c r="H16" s="25" t="s">
        <v>49</v>
      </c>
      <c r="I16" s="25">
        <v>185</v>
      </c>
      <c r="J16" s="31"/>
      <c r="K16" s="121" t="s">
        <v>68</v>
      </c>
      <c r="L16" s="121"/>
      <c r="M16" s="28"/>
      <c r="N16" s="16"/>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59" x14ac:dyDescent="0.25">
      <c r="A17" s="18"/>
      <c r="B17" s="23"/>
      <c r="C17" s="23"/>
      <c r="D17" s="23"/>
      <c r="E17" s="23"/>
      <c r="F17" s="23"/>
      <c r="G17" s="23"/>
      <c r="H17" s="23"/>
      <c r="I17" s="27"/>
      <c r="J17" s="20"/>
      <c r="K17" s="20"/>
      <c r="L17" s="20"/>
      <c r="M17" s="20"/>
      <c r="N17" s="16"/>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59" ht="14.45" customHeight="1" x14ac:dyDescent="0.25">
      <c r="A18" s="18"/>
      <c r="B18" s="142" t="s">
        <v>19</v>
      </c>
      <c r="C18" s="142"/>
      <c r="D18" s="142"/>
      <c r="E18" s="142"/>
      <c r="F18" s="142"/>
      <c r="G18" s="142"/>
      <c r="H18" s="142"/>
      <c r="I18" s="142"/>
      <c r="J18" s="142"/>
      <c r="K18" s="142"/>
      <c r="L18" s="142"/>
      <c r="M18" s="142"/>
      <c r="N18" s="16"/>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59" x14ac:dyDescent="0.25">
      <c r="A19" s="18"/>
      <c r="B19" s="142"/>
      <c r="C19" s="142"/>
      <c r="D19" s="142"/>
      <c r="E19" s="142"/>
      <c r="F19" s="142"/>
      <c r="G19" s="142"/>
      <c r="H19" s="142"/>
      <c r="I19" s="142"/>
      <c r="J19" s="142"/>
      <c r="K19" s="142"/>
      <c r="L19" s="142"/>
      <c r="M19" s="142"/>
      <c r="N19" s="16"/>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59" x14ac:dyDescent="0.25">
      <c r="A20" s="18"/>
      <c r="B20" s="142"/>
      <c r="C20" s="142"/>
      <c r="D20" s="142"/>
      <c r="E20" s="142"/>
      <c r="F20" s="142"/>
      <c r="G20" s="142"/>
      <c r="H20" s="142"/>
      <c r="I20" s="142"/>
      <c r="J20" s="142"/>
      <c r="K20" s="142"/>
      <c r="L20" s="142"/>
      <c r="M20" s="142"/>
      <c r="N20" s="16"/>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59" x14ac:dyDescent="0.25">
      <c r="A21" s="18"/>
      <c r="B21" s="142"/>
      <c r="C21" s="142"/>
      <c r="D21" s="142"/>
      <c r="E21" s="142"/>
      <c r="F21" s="142"/>
      <c r="G21" s="142"/>
      <c r="H21" s="142"/>
      <c r="I21" s="142"/>
      <c r="J21" s="142"/>
      <c r="K21" s="142"/>
      <c r="L21" s="142"/>
      <c r="M21" s="142"/>
      <c r="N21" s="1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59" x14ac:dyDescent="0.25">
      <c r="A22" s="18"/>
      <c r="B22" s="27"/>
      <c r="C22" s="27"/>
      <c r="D22" s="27"/>
      <c r="E22" s="27"/>
      <c r="F22" s="27"/>
      <c r="G22" s="27"/>
      <c r="H22" s="27"/>
      <c r="I22" s="27"/>
      <c r="J22" s="27"/>
      <c r="K22" s="28"/>
      <c r="L22" s="28"/>
      <c r="M22" s="28"/>
      <c r="N22" s="16"/>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59" x14ac:dyDescent="0.25">
      <c r="A23" s="33"/>
      <c r="B23" s="118" t="s">
        <v>20</v>
      </c>
      <c r="C23" s="119"/>
      <c r="D23" s="119"/>
      <c r="E23" s="119"/>
      <c r="F23" s="119" t="s">
        <v>21</v>
      </c>
      <c r="G23" s="119"/>
      <c r="H23" s="119"/>
      <c r="I23" s="119"/>
      <c r="J23" s="119" t="s">
        <v>22</v>
      </c>
      <c r="K23" s="119"/>
      <c r="L23" s="119"/>
      <c r="M23" s="119"/>
      <c r="N23" s="16"/>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59" x14ac:dyDescent="0.25">
      <c r="A24" s="34"/>
      <c r="B24" s="124" t="s">
        <v>69</v>
      </c>
      <c r="C24" s="126"/>
      <c r="D24" s="126"/>
      <c r="E24" s="125"/>
      <c r="F24" s="124" t="s">
        <v>188</v>
      </c>
      <c r="G24" s="126"/>
      <c r="H24" s="126"/>
      <c r="I24" s="125"/>
      <c r="J24" s="124" t="s">
        <v>71</v>
      </c>
      <c r="K24" s="126"/>
      <c r="L24" s="126"/>
      <c r="M24" s="125"/>
      <c r="N24" s="16"/>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59" x14ac:dyDescent="0.25">
      <c r="A25" s="18"/>
      <c r="B25" s="27"/>
      <c r="C25" s="27"/>
      <c r="D25" s="27"/>
      <c r="E25" s="27"/>
      <c r="F25" s="27"/>
      <c r="G25" s="27"/>
      <c r="H25" s="27"/>
      <c r="I25" s="27"/>
      <c r="J25" s="27"/>
      <c r="K25" s="28"/>
      <c r="L25" s="28"/>
      <c r="M25" s="28"/>
      <c r="N25" s="1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59" x14ac:dyDescent="0.25">
      <c r="A26" s="12"/>
      <c r="B26" s="123" t="s">
        <v>23</v>
      </c>
      <c r="C26" s="123"/>
      <c r="D26" s="123"/>
      <c r="E26" s="123"/>
      <c r="F26" s="123"/>
      <c r="G26" s="123"/>
      <c r="H26" s="123"/>
      <c r="I26" s="123"/>
      <c r="J26" s="123"/>
      <c r="K26" s="123"/>
      <c r="L26" s="123"/>
      <c r="M26" s="123"/>
      <c r="N26" s="16"/>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59" x14ac:dyDescent="0.25">
      <c r="A27" s="18"/>
      <c r="B27" s="35" t="s">
        <v>24</v>
      </c>
      <c r="C27" s="123" t="s">
        <v>25</v>
      </c>
      <c r="D27" s="123"/>
      <c r="E27" s="123"/>
      <c r="F27" s="123"/>
      <c r="G27" s="123"/>
      <c r="H27" s="123"/>
      <c r="I27" s="123"/>
      <c r="J27" s="123"/>
      <c r="K27" s="123"/>
      <c r="L27" s="123"/>
      <c r="M27" s="123"/>
      <c r="N27" s="16"/>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59" ht="14.45" hidden="1" customHeight="1" x14ac:dyDescent="0.25">
      <c r="A28" s="18"/>
      <c r="B28" s="132" t="s">
        <v>72</v>
      </c>
      <c r="C28" s="132"/>
      <c r="D28" s="132"/>
      <c r="E28" s="132"/>
      <c r="F28" s="132"/>
      <c r="G28" s="132"/>
      <c r="H28" s="132"/>
      <c r="I28" s="132"/>
      <c r="J28" s="132"/>
      <c r="K28" s="132"/>
      <c r="L28" s="132"/>
      <c r="M28" s="132"/>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59" ht="39.6" customHeight="1" x14ac:dyDescent="0.25">
      <c r="A29" s="18"/>
      <c r="B29" s="36" t="s">
        <v>73</v>
      </c>
      <c r="C29" s="36" t="s">
        <v>74</v>
      </c>
      <c r="D29" s="36" t="s">
        <v>75</v>
      </c>
      <c r="E29" s="36" t="s">
        <v>76</v>
      </c>
      <c r="F29" s="36" t="s">
        <v>77</v>
      </c>
      <c r="G29" s="36" t="s">
        <v>78</v>
      </c>
      <c r="H29" s="36" t="s">
        <v>79</v>
      </c>
      <c r="I29" s="36" t="s">
        <v>80</v>
      </c>
      <c r="J29" s="36" t="s">
        <v>81</v>
      </c>
      <c r="K29" s="36" t="s">
        <v>82</v>
      </c>
      <c r="L29" s="36" t="s">
        <v>83</v>
      </c>
      <c r="M29" s="36" t="s">
        <v>84</v>
      </c>
      <c r="N29" s="16"/>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59" ht="28.9" customHeight="1" x14ac:dyDescent="0.25">
      <c r="A30" s="18"/>
      <c r="B30" s="53" t="s">
        <v>268</v>
      </c>
      <c r="C30" s="69">
        <v>44776</v>
      </c>
      <c r="D30" s="53" t="s">
        <v>365</v>
      </c>
      <c r="E30" s="69">
        <v>44776</v>
      </c>
      <c r="F30" s="53" t="s">
        <v>366</v>
      </c>
      <c r="G30" s="53" t="s">
        <v>367</v>
      </c>
      <c r="H30" s="53" t="s">
        <v>93</v>
      </c>
      <c r="I30" s="53" t="s">
        <v>93</v>
      </c>
      <c r="J30" s="53"/>
      <c r="K30" s="69">
        <v>44776</v>
      </c>
      <c r="L30" s="53" t="s">
        <v>368</v>
      </c>
      <c r="M30" s="53" t="s">
        <v>93</v>
      </c>
      <c r="N30" s="16"/>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Z30" s="37"/>
      <c r="BB30" s="37"/>
      <c r="BG30" s="37"/>
    </row>
    <row r="31" spans="1:59" ht="28.9" customHeight="1" x14ac:dyDescent="0.25">
      <c r="A31" s="18"/>
      <c r="B31" s="53" t="s">
        <v>85</v>
      </c>
      <c r="C31" s="69">
        <v>44776</v>
      </c>
      <c r="D31" s="53" t="s">
        <v>369</v>
      </c>
      <c r="E31" s="69">
        <v>44776</v>
      </c>
      <c r="F31" s="53" t="s">
        <v>370</v>
      </c>
      <c r="G31" s="53" t="s">
        <v>371</v>
      </c>
      <c r="H31" s="53" t="s">
        <v>372</v>
      </c>
      <c r="I31" s="53" t="s">
        <v>373</v>
      </c>
      <c r="J31" s="53" t="s">
        <v>374</v>
      </c>
      <c r="K31" s="69">
        <v>44776</v>
      </c>
      <c r="L31" s="53" t="s">
        <v>375</v>
      </c>
      <c r="M31" s="53" t="s">
        <v>93</v>
      </c>
      <c r="N31" s="16"/>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Z31" s="37"/>
      <c r="BB31" s="37"/>
      <c r="BG31" s="37"/>
    </row>
    <row r="32" spans="1:59" ht="28.9" customHeight="1" x14ac:dyDescent="0.25">
      <c r="A32" s="18"/>
      <c r="B32" s="53"/>
      <c r="C32" s="53"/>
      <c r="D32" s="53"/>
      <c r="E32" s="53"/>
      <c r="F32" s="53"/>
      <c r="G32" s="53"/>
      <c r="H32" s="53"/>
      <c r="I32" s="53"/>
      <c r="J32" s="53"/>
      <c r="K32" s="53"/>
      <c r="L32" s="53"/>
      <c r="M32" s="53"/>
      <c r="N32" s="16"/>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Z32" s="37"/>
      <c r="BB32" s="37"/>
      <c r="BG32" s="37"/>
    </row>
    <row r="33" spans="1:59" ht="28.9" customHeight="1" x14ac:dyDescent="0.25">
      <c r="A33" s="18"/>
      <c r="B33" s="53"/>
      <c r="C33" s="53"/>
      <c r="D33" s="53"/>
      <c r="E33" s="53"/>
      <c r="F33" s="53"/>
      <c r="G33" s="53"/>
      <c r="H33" s="53"/>
      <c r="I33" s="53"/>
      <c r="J33" s="53"/>
      <c r="K33" s="53"/>
      <c r="L33" s="53"/>
      <c r="M33" s="53"/>
      <c r="N33" s="16"/>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Z33" s="37"/>
      <c r="BB33" s="37"/>
      <c r="BG33" s="37"/>
    </row>
    <row r="34" spans="1:59" ht="28.9" customHeight="1" x14ac:dyDescent="0.25">
      <c r="A34" s="18"/>
      <c r="B34" s="53"/>
      <c r="C34" s="53"/>
      <c r="D34" s="53"/>
      <c r="E34" s="53"/>
      <c r="F34" s="53"/>
      <c r="G34" s="53"/>
      <c r="H34" s="53"/>
      <c r="I34" s="53"/>
      <c r="J34" s="53"/>
      <c r="K34" s="53"/>
      <c r="L34" s="53"/>
      <c r="M34" s="53"/>
      <c r="N34" s="16"/>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59" ht="28.9" customHeight="1" x14ac:dyDescent="0.25">
      <c r="A35" s="18"/>
      <c r="B35" s="54"/>
      <c r="C35" s="53"/>
      <c r="D35" s="53"/>
      <c r="E35" s="53"/>
      <c r="F35" s="53"/>
      <c r="G35" s="53"/>
      <c r="H35" s="53"/>
      <c r="I35" s="53"/>
      <c r="J35" s="53"/>
      <c r="K35" s="53"/>
      <c r="L35" s="53"/>
      <c r="M35" s="53"/>
      <c r="N35" s="16"/>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59" x14ac:dyDescent="0.25">
      <c r="A36" s="18"/>
      <c r="B36" s="38"/>
      <c r="C36" s="38"/>
      <c r="D36" s="38"/>
      <c r="E36" s="38"/>
      <c r="F36" s="38"/>
      <c r="G36" s="38"/>
      <c r="H36" s="38"/>
      <c r="I36" s="38"/>
      <c r="J36" s="38"/>
      <c r="K36" s="38"/>
      <c r="L36" s="38"/>
      <c r="M36" s="38"/>
      <c r="N36" s="39"/>
    </row>
    <row r="37" spans="1:59" x14ac:dyDescent="0.25">
      <c r="A37" s="40"/>
      <c r="B37" s="117" t="s">
        <v>26</v>
      </c>
      <c r="C37" s="117"/>
      <c r="D37" s="117"/>
      <c r="E37" s="117"/>
      <c r="F37" s="117"/>
      <c r="G37" s="117"/>
      <c r="H37" s="117"/>
      <c r="I37" s="117"/>
      <c r="J37" s="117"/>
      <c r="K37" s="117"/>
      <c r="L37" s="117"/>
      <c r="M37" s="117"/>
      <c r="N37" s="39"/>
    </row>
    <row r="38" spans="1:59" x14ac:dyDescent="0.25">
      <c r="A38" s="18"/>
      <c r="B38" s="117" t="s">
        <v>27</v>
      </c>
      <c r="C38" s="117"/>
      <c r="D38" s="117"/>
      <c r="E38" s="117"/>
      <c r="F38" s="117"/>
      <c r="G38" s="4"/>
      <c r="H38" s="117" t="s">
        <v>28</v>
      </c>
      <c r="I38" s="117"/>
      <c r="J38" s="117"/>
      <c r="K38" s="117"/>
      <c r="L38" s="117" t="s">
        <v>29</v>
      </c>
      <c r="M38" s="117"/>
      <c r="N38" s="39"/>
    </row>
    <row r="39" spans="1:59" hidden="1" x14ac:dyDescent="0.25">
      <c r="A39" s="18"/>
      <c r="B39" s="139" t="s">
        <v>376</v>
      </c>
      <c r="C39" s="140"/>
      <c r="D39" s="140"/>
      <c r="E39" s="140"/>
      <c r="F39" s="140"/>
      <c r="G39" s="140"/>
      <c r="H39" s="140"/>
      <c r="I39" s="140"/>
      <c r="J39" s="140"/>
      <c r="K39" s="140"/>
      <c r="L39" s="140"/>
      <c r="M39" s="141"/>
      <c r="N39" s="39"/>
    </row>
    <row r="40" spans="1:59" ht="27" customHeight="1" x14ac:dyDescent="0.25">
      <c r="A40" s="18"/>
      <c r="B40" s="4" t="s">
        <v>100</v>
      </c>
      <c r="C40" s="4" t="s">
        <v>101</v>
      </c>
      <c r="D40" s="4" t="s">
        <v>102</v>
      </c>
      <c r="E40" s="4" t="s">
        <v>103</v>
      </c>
      <c r="F40" s="4" t="s">
        <v>104</v>
      </c>
      <c r="G40" s="4" t="s">
        <v>105</v>
      </c>
      <c r="H40" s="4" t="s">
        <v>106</v>
      </c>
      <c r="I40" s="4" t="s">
        <v>107</v>
      </c>
      <c r="J40" s="4" t="s">
        <v>108</v>
      </c>
      <c r="K40" s="4" t="s">
        <v>109</v>
      </c>
      <c r="L40" s="4" t="s">
        <v>110</v>
      </c>
      <c r="M40" s="4" t="s">
        <v>111</v>
      </c>
      <c r="N40" s="39"/>
    </row>
    <row r="41" spans="1:59" ht="28.9" customHeight="1" x14ac:dyDescent="0.25">
      <c r="A41" s="18"/>
      <c r="B41" s="55"/>
      <c r="C41" s="55"/>
      <c r="D41" s="55"/>
      <c r="E41" s="55"/>
      <c r="F41" s="55"/>
      <c r="G41" s="55"/>
      <c r="H41" s="55"/>
      <c r="I41" s="55"/>
      <c r="J41" s="55"/>
      <c r="K41" s="55"/>
      <c r="L41" s="55"/>
      <c r="M41" s="55"/>
      <c r="N41" s="39"/>
    </row>
    <row r="42" spans="1:59" ht="28.9" customHeight="1" x14ac:dyDescent="0.25">
      <c r="A42" s="18"/>
      <c r="B42" s="55"/>
      <c r="C42" s="55"/>
      <c r="D42" s="55"/>
      <c r="E42" s="55"/>
      <c r="F42" s="55"/>
      <c r="G42" s="55"/>
      <c r="H42" s="55"/>
      <c r="I42" s="55"/>
      <c r="J42" s="55"/>
      <c r="K42" s="55"/>
      <c r="L42" s="55"/>
      <c r="M42" s="55"/>
      <c r="N42" s="39"/>
    </row>
    <row r="43" spans="1:59" ht="28.9" customHeight="1" x14ac:dyDescent="0.25">
      <c r="A43" s="18"/>
      <c r="B43" s="55"/>
      <c r="C43" s="55"/>
      <c r="D43" s="55"/>
      <c r="E43" s="55"/>
      <c r="F43" s="55"/>
      <c r="G43" s="55"/>
      <c r="H43" s="55"/>
      <c r="I43" s="55"/>
      <c r="J43" s="55"/>
      <c r="K43" s="55"/>
      <c r="L43" s="55"/>
      <c r="M43" s="55"/>
      <c r="N43" s="39"/>
    </row>
    <row r="44" spans="1:59" ht="28.9" customHeight="1" x14ac:dyDescent="0.25">
      <c r="A44" s="18"/>
      <c r="B44" s="55"/>
      <c r="C44" s="55"/>
      <c r="D44" s="55"/>
      <c r="E44" s="55"/>
      <c r="F44" s="55"/>
      <c r="G44" s="55"/>
      <c r="H44" s="55"/>
      <c r="I44" s="55"/>
      <c r="J44" s="55"/>
      <c r="K44" s="55"/>
      <c r="L44" s="55"/>
      <c r="M44" s="55"/>
      <c r="N44" s="39"/>
    </row>
    <row r="45" spans="1:59" ht="28.9" customHeight="1" x14ac:dyDescent="0.25">
      <c r="A45" s="18"/>
      <c r="B45" s="55"/>
      <c r="C45" s="55"/>
      <c r="D45" s="55"/>
      <c r="E45" s="55"/>
      <c r="F45" s="55"/>
      <c r="G45" s="55"/>
      <c r="H45" s="55"/>
      <c r="I45" s="55"/>
      <c r="J45" s="55"/>
      <c r="K45" s="55"/>
      <c r="L45" s="55"/>
      <c r="M45" s="55"/>
      <c r="N45" s="39"/>
    </row>
    <row r="46" spans="1:59" x14ac:dyDescent="0.25">
      <c r="A46" s="18"/>
      <c r="B46" s="38"/>
      <c r="C46" s="38"/>
      <c r="D46" s="38"/>
      <c r="E46" s="38"/>
      <c r="F46" s="38"/>
      <c r="G46" s="38"/>
      <c r="H46" s="38"/>
      <c r="I46" s="38"/>
      <c r="J46" s="38"/>
      <c r="K46" s="38"/>
      <c r="L46" s="38"/>
      <c r="M46" s="38"/>
      <c r="N46" s="39"/>
    </row>
    <row r="47" spans="1:59" x14ac:dyDescent="0.25">
      <c r="A47" s="40"/>
      <c r="B47" s="118" t="s">
        <v>30</v>
      </c>
      <c r="C47" s="119"/>
      <c r="D47" s="119"/>
      <c r="E47" s="119"/>
      <c r="F47" s="119"/>
      <c r="G47" s="119"/>
      <c r="H47" s="119"/>
      <c r="I47" s="119"/>
      <c r="J47" s="119"/>
      <c r="K47" s="119"/>
      <c r="L47" s="119"/>
      <c r="M47" s="120"/>
      <c r="N47" s="39"/>
    </row>
    <row r="48" spans="1:59" ht="24" customHeight="1" x14ac:dyDescent="0.25">
      <c r="A48" s="34"/>
      <c r="B48" s="127" t="s">
        <v>64</v>
      </c>
      <c r="C48" s="128"/>
      <c r="D48" s="128"/>
      <c r="E48" s="128"/>
      <c r="F48" s="128"/>
      <c r="G48" s="128"/>
      <c r="H48" s="128"/>
      <c r="I48" s="128"/>
      <c r="J48" s="128"/>
      <c r="K48" s="128"/>
      <c r="L48" s="128"/>
      <c r="M48" s="129"/>
      <c r="N48" s="39"/>
    </row>
    <row r="49" spans="1:14" ht="19.899999999999999" customHeight="1" x14ac:dyDescent="0.25">
      <c r="A49" s="18"/>
      <c r="B49" s="130"/>
      <c r="C49" s="115"/>
      <c r="D49" s="115"/>
      <c r="E49" s="115"/>
      <c r="F49" s="115"/>
      <c r="G49" s="115"/>
      <c r="H49" s="115"/>
      <c r="I49" s="115"/>
      <c r="J49" s="115"/>
      <c r="K49" s="115"/>
      <c r="L49" s="115"/>
      <c r="M49" s="131"/>
      <c r="N49" s="39"/>
    </row>
    <row r="50" spans="1:14" ht="15.75" thickBot="1" x14ac:dyDescent="0.3">
      <c r="A50" s="41"/>
      <c r="B50" s="42"/>
      <c r="C50" s="42"/>
      <c r="D50" s="42"/>
      <c r="E50" s="42"/>
      <c r="F50" s="42"/>
      <c r="G50" s="42"/>
      <c r="H50" s="42"/>
      <c r="I50" s="42"/>
      <c r="J50" s="42"/>
      <c r="K50" s="43"/>
      <c r="L50" s="43"/>
      <c r="M50" s="43"/>
      <c r="N50" s="39"/>
    </row>
    <row r="51" spans="1:14" x14ac:dyDescent="0.25">
      <c r="A51" s="44"/>
      <c r="B51" s="38"/>
      <c r="C51" s="38"/>
      <c r="D51" s="38"/>
      <c r="E51" s="38"/>
      <c r="F51" s="38"/>
      <c r="G51" s="38"/>
      <c r="H51" s="38"/>
      <c r="I51" s="38"/>
      <c r="J51" s="38"/>
      <c r="K51" s="38"/>
      <c r="L51" s="38"/>
      <c r="M51" s="38"/>
      <c r="N51" s="39"/>
    </row>
    <row r="52" spans="1:14" x14ac:dyDescent="0.25">
      <c r="A52" s="18"/>
      <c r="B52" s="114" t="s">
        <v>5</v>
      </c>
      <c r="C52" s="114"/>
      <c r="D52" s="114"/>
      <c r="E52" s="114"/>
      <c r="F52" s="115" t="s">
        <v>56</v>
      </c>
      <c r="G52" s="115"/>
      <c r="H52" s="13"/>
      <c r="I52" s="114" t="s">
        <v>6</v>
      </c>
      <c r="J52" s="114"/>
      <c r="K52" s="114"/>
      <c r="L52" s="14">
        <v>41409</v>
      </c>
      <c r="M52" s="15"/>
      <c r="N52" s="39"/>
    </row>
    <row r="53" spans="1:14" x14ac:dyDescent="0.25">
      <c r="A53" s="18"/>
      <c r="B53" s="38"/>
      <c r="C53" s="38"/>
      <c r="D53" s="38"/>
      <c r="E53" s="38"/>
      <c r="F53" s="38"/>
      <c r="G53" s="38"/>
      <c r="H53" s="38"/>
      <c r="I53" s="38"/>
      <c r="J53" s="38"/>
      <c r="K53" s="38"/>
      <c r="L53" s="38"/>
      <c r="M53" s="38"/>
      <c r="N53" s="39"/>
    </row>
    <row r="54" spans="1:14" x14ac:dyDescent="0.25">
      <c r="A54" s="45"/>
      <c r="B54" s="114" t="s">
        <v>31</v>
      </c>
      <c r="C54" s="114"/>
      <c r="D54" s="114"/>
      <c r="E54" s="114"/>
      <c r="F54" s="114"/>
      <c r="G54" s="114"/>
      <c r="H54" s="114"/>
      <c r="I54" s="114"/>
      <c r="J54" s="114"/>
      <c r="K54" s="114"/>
      <c r="L54" s="114"/>
      <c r="M54" s="114"/>
      <c r="N54" s="39"/>
    </row>
    <row r="55" spans="1:14" ht="14.45" customHeight="1" x14ac:dyDescent="0.25">
      <c r="A55" s="34"/>
      <c r="B55" s="152" t="s">
        <v>377</v>
      </c>
      <c r="C55" s="152"/>
      <c r="D55" s="152"/>
      <c r="E55" s="152"/>
      <c r="F55" s="152"/>
      <c r="G55" s="152"/>
      <c r="H55" s="152"/>
      <c r="I55" s="152"/>
      <c r="J55" s="152"/>
      <c r="K55" s="152"/>
      <c r="L55" s="152"/>
      <c r="M55" s="152"/>
      <c r="N55" s="39"/>
    </row>
    <row r="56" spans="1:14" x14ac:dyDescent="0.25">
      <c r="A56" s="34"/>
      <c r="B56" s="152"/>
      <c r="C56" s="152"/>
      <c r="D56" s="152"/>
      <c r="E56" s="152"/>
      <c r="F56" s="152"/>
      <c r="G56" s="152"/>
      <c r="H56" s="152"/>
      <c r="I56" s="152"/>
      <c r="J56" s="152"/>
      <c r="K56" s="152"/>
      <c r="L56" s="152"/>
      <c r="M56" s="152"/>
      <c r="N56" s="39"/>
    </row>
    <row r="57" spans="1:14" x14ac:dyDescent="0.25">
      <c r="A57" s="34"/>
      <c r="B57" s="152"/>
      <c r="C57" s="152"/>
      <c r="D57" s="152"/>
      <c r="E57" s="152"/>
      <c r="F57" s="152"/>
      <c r="G57" s="152"/>
      <c r="H57" s="152"/>
      <c r="I57" s="152"/>
      <c r="J57" s="152"/>
      <c r="K57" s="152"/>
      <c r="L57" s="152"/>
      <c r="M57" s="152"/>
      <c r="N57" s="39"/>
    </row>
    <row r="58" spans="1:14" x14ac:dyDescent="0.25">
      <c r="A58" s="34"/>
      <c r="B58" s="152"/>
      <c r="C58" s="152"/>
      <c r="D58" s="152"/>
      <c r="E58" s="152"/>
      <c r="F58" s="152"/>
      <c r="G58" s="152"/>
      <c r="H58" s="152"/>
      <c r="I58" s="152"/>
      <c r="J58" s="152"/>
      <c r="K58" s="152"/>
      <c r="L58" s="152"/>
      <c r="M58" s="152"/>
      <c r="N58" s="39"/>
    </row>
    <row r="59" spans="1:14" x14ac:dyDescent="0.25">
      <c r="A59" s="34"/>
      <c r="B59" s="152"/>
      <c r="C59" s="152"/>
      <c r="D59" s="152"/>
      <c r="E59" s="152"/>
      <c r="F59" s="152"/>
      <c r="G59" s="152"/>
      <c r="H59" s="152"/>
      <c r="I59" s="152"/>
      <c r="J59" s="152"/>
      <c r="K59" s="152"/>
      <c r="L59" s="152"/>
      <c r="M59" s="152"/>
      <c r="N59" s="39"/>
    </row>
    <row r="60" spans="1:14" x14ac:dyDescent="0.25">
      <c r="A60" s="34"/>
      <c r="B60" s="152"/>
      <c r="C60" s="152"/>
      <c r="D60" s="152"/>
      <c r="E60" s="152"/>
      <c r="F60" s="152"/>
      <c r="G60" s="152"/>
      <c r="H60" s="152"/>
      <c r="I60" s="152"/>
      <c r="J60" s="152"/>
      <c r="K60" s="152"/>
      <c r="L60" s="152"/>
      <c r="M60" s="152"/>
      <c r="N60" s="39"/>
    </row>
    <row r="61" spans="1:14" x14ac:dyDescent="0.25">
      <c r="A61" s="34"/>
      <c r="B61" s="152"/>
      <c r="C61" s="152"/>
      <c r="D61" s="152"/>
      <c r="E61" s="152"/>
      <c r="F61" s="152"/>
      <c r="G61" s="152"/>
      <c r="H61" s="152"/>
      <c r="I61" s="152"/>
      <c r="J61" s="152"/>
      <c r="K61" s="152"/>
      <c r="L61" s="152"/>
      <c r="M61" s="152"/>
      <c r="N61" s="39"/>
    </row>
    <row r="62" spans="1:14" x14ac:dyDescent="0.25">
      <c r="A62" s="34"/>
      <c r="B62" s="152"/>
      <c r="C62" s="152"/>
      <c r="D62" s="152"/>
      <c r="E62" s="152"/>
      <c r="F62" s="152"/>
      <c r="G62" s="152"/>
      <c r="H62" s="152"/>
      <c r="I62" s="152"/>
      <c r="J62" s="152"/>
      <c r="K62" s="152"/>
      <c r="L62" s="152"/>
      <c r="M62" s="152"/>
      <c r="N62" s="39"/>
    </row>
    <row r="63" spans="1:14" x14ac:dyDescent="0.25">
      <c r="A63" s="34"/>
      <c r="B63" s="152"/>
      <c r="C63" s="152"/>
      <c r="D63" s="152"/>
      <c r="E63" s="152"/>
      <c r="F63" s="152"/>
      <c r="G63" s="152"/>
      <c r="H63" s="152"/>
      <c r="I63" s="152"/>
      <c r="J63" s="152"/>
      <c r="K63" s="152"/>
      <c r="L63" s="152"/>
      <c r="M63" s="152"/>
      <c r="N63" s="39"/>
    </row>
    <row r="64" spans="1:14" x14ac:dyDescent="0.25">
      <c r="A64" s="34"/>
      <c r="B64" s="152"/>
      <c r="C64" s="152"/>
      <c r="D64" s="152"/>
      <c r="E64" s="152"/>
      <c r="F64" s="152"/>
      <c r="G64" s="152"/>
      <c r="H64" s="152"/>
      <c r="I64" s="152"/>
      <c r="J64" s="152"/>
      <c r="K64" s="152"/>
      <c r="L64" s="152"/>
      <c r="M64" s="152"/>
      <c r="N64" s="39"/>
    </row>
    <row r="65" spans="1:46" x14ac:dyDescent="0.25">
      <c r="A65" s="34"/>
      <c r="B65" s="152"/>
      <c r="C65" s="152"/>
      <c r="D65" s="152"/>
      <c r="E65" s="152"/>
      <c r="F65" s="152"/>
      <c r="G65" s="152"/>
      <c r="H65" s="152"/>
      <c r="I65" s="152"/>
      <c r="J65" s="152"/>
      <c r="K65" s="152"/>
      <c r="L65" s="152"/>
      <c r="M65" s="152"/>
      <c r="N65" s="39"/>
    </row>
    <row r="66" spans="1:46" x14ac:dyDescent="0.25">
      <c r="A66" s="34"/>
      <c r="B66" s="152"/>
      <c r="C66" s="152"/>
      <c r="D66" s="152"/>
      <c r="E66" s="152"/>
      <c r="F66" s="152"/>
      <c r="G66" s="152"/>
      <c r="H66" s="152"/>
      <c r="I66" s="152"/>
      <c r="J66" s="152"/>
      <c r="K66" s="152"/>
      <c r="L66" s="152"/>
      <c r="M66" s="152"/>
      <c r="N66" s="39"/>
    </row>
    <row r="67" spans="1:46" x14ac:dyDescent="0.25">
      <c r="A67" s="34"/>
      <c r="B67" s="152"/>
      <c r="C67" s="152"/>
      <c r="D67" s="152"/>
      <c r="E67" s="152"/>
      <c r="F67" s="152"/>
      <c r="G67" s="152"/>
      <c r="H67" s="152"/>
      <c r="I67" s="152"/>
      <c r="J67" s="152"/>
      <c r="K67" s="152"/>
      <c r="L67" s="152"/>
      <c r="M67" s="152"/>
      <c r="N67" s="39"/>
    </row>
    <row r="68" spans="1:46" x14ac:dyDescent="0.25">
      <c r="A68" s="34"/>
      <c r="B68" s="152"/>
      <c r="C68" s="152"/>
      <c r="D68" s="152"/>
      <c r="E68" s="152"/>
      <c r="F68" s="152"/>
      <c r="G68" s="152"/>
      <c r="H68" s="152"/>
      <c r="I68" s="152"/>
      <c r="J68" s="152"/>
      <c r="K68" s="152"/>
      <c r="L68" s="152"/>
      <c r="M68" s="152"/>
      <c r="N68" s="39"/>
    </row>
    <row r="69" spans="1:46" x14ac:dyDescent="0.25">
      <c r="A69" s="34"/>
      <c r="B69" s="152"/>
      <c r="C69" s="152"/>
      <c r="D69" s="152"/>
      <c r="E69" s="152"/>
      <c r="F69" s="152"/>
      <c r="G69" s="152"/>
      <c r="H69" s="152"/>
      <c r="I69" s="152"/>
      <c r="J69" s="152"/>
      <c r="K69" s="152"/>
      <c r="L69" s="152"/>
      <c r="M69" s="152"/>
      <c r="N69" s="39"/>
    </row>
    <row r="70" spans="1:46" x14ac:dyDescent="0.25">
      <c r="A70" s="34"/>
      <c r="B70" s="152"/>
      <c r="C70" s="152"/>
      <c r="D70" s="152"/>
      <c r="E70" s="152"/>
      <c r="F70" s="152"/>
      <c r="G70" s="152"/>
      <c r="H70" s="152"/>
      <c r="I70" s="152"/>
      <c r="J70" s="152"/>
      <c r="K70" s="152"/>
      <c r="L70" s="152"/>
      <c r="M70" s="152"/>
      <c r="N70" s="39"/>
    </row>
    <row r="71" spans="1:46" x14ac:dyDescent="0.25">
      <c r="A71" s="18"/>
      <c r="B71" s="152"/>
      <c r="C71" s="152"/>
      <c r="D71" s="152"/>
      <c r="E71" s="152"/>
      <c r="F71" s="152"/>
      <c r="G71" s="152"/>
      <c r="H71" s="152"/>
      <c r="I71" s="152"/>
      <c r="J71" s="152"/>
      <c r="K71" s="152"/>
      <c r="L71" s="152"/>
      <c r="M71" s="152"/>
      <c r="N71" s="39"/>
    </row>
    <row r="72" spans="1:46" x14ac:dyDescent="0.25">
      <c r="A72" s="18"/>
      <c r="B72" s="27"/>
      <c r="C72" s="27"/>
      <c r="D72" s="27"/>
      <c r="E72" s="27"/>
      <c r="F72" s="27"/>
      <c r="G72" s="27"/>
      <c r="H72" s="27"/>
      <c r="I72" s="27"/>
      <c r="J72" s="27"/>
      <c r="K72" s="28"/>
      <c r="L72" s="28"/>
      <c r="M72" s="28"/>
      <c r="N72" s="46"/>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46"/>
    </row>
    <row r="73" spans="1:46" x14ac:dyDescent="0.25">
      <c r="A73" s="45"/>
      <c r="B73" s="117" t="s">
        <v>32</v>
      </c>
      <c r="C73" s="117"/>
      <c r="D73" s="117"/>
      <c r="E73" s="117"/>
      <c r="F73" s="117"/>
      <c r="G73" s="117"/>
      <c r="H73" s="117"/>
      <c r="I73" s="117"/>
      <c r="J73" s="117"/>
      <c r="K73" s="117"/>
      <c r="L73" s="117"/>
      <c r="M73" s="117"/>
      <c r="N73" s="39"/>
    </row>
    <row r="74" spans="1:46" hidden="1" x14ac:dyDescent="0.25">
      <c r="A74" s="45"/>
      <c r="B74" s="139" t="s">
        <v>121</v>
      </c>
      <c r="C74" s="140"/>
      <c r="D74" s="140"/>
      <c r="E74" s="140"/>
      <c r="F74" s="140"/>
      <c r="G74" s="140"/>
      <c r="H74" s="140"/>
      <c r="I74" s="140"/>
      <c r="J74" s="140"/>
      <c r="K74" s="140"/>
      <c r="L74" s="140"/>
      <c r="M74" s="141"/>
      <c r="N74" s="39"/>
    </row>
    <row r="75" spans="1:46" ht="33" customHeight="1" x14ac:dyDescent="0.25">
      <c r="A75" s="45"/>
      <c r="B75" s="4" t="s">
        <v>122</v>
      </c>
      <c r="C75" s="4" t="s">
        <v>106</v>
      </c>
      <c r="D75" s="4" t="s">
        <v>123</v>
      </c>
      <c r="E75" s="4" t="s">
        <v>124</v>
      </c>
      <c r="F75" s="1" t="s">
        <v>125</v>
      </c>
      <c r="G75" s="4" t="s">
        <v>126</v>
      </c>
      <c r="H75" s="4" t="s">
        <v>127</v>
      </c>
      <c r="I75" s="1" t="s">
        <v>128</v>
      </c>
      <c r="J75" s="4" t="s">
        <v>129</v>
      </c>
      <c r="K75" s="4" t="s">
        <v>130</v>
      </c>
      <c r="L75" s="4" t="s">
        <v>131</v>
      </c>
      <c r="M75" s="4" t="s">
        <v>24</v>
      </c>
      <c r="N75" s="39"/>
    </row>
    <row r="76" spans="1:46" s="58" customFormat="1" ht="28.9" customHeight="1" x14ac:dyDescent="0.25">
      <c r="A76" s="56"/>
      <c r="B76" s="59" t="s">
        <v>53</v>
      </c>
      <c r="C76" s="59" t="s">
        <v>378</v>
      </c>
      <c r="D76" s="59">
        <v>20</v>
      </c>
      <c r="E76" s="59" t="s">
        <v>379</v>
      </c>
      <c r="F76" s="59" t="s">
        <v>134</v>
      </c>
      <c r="G76" s="59" t="s">
        <v>380</v>
      </c>
      <c r="H76" s="59">
        <v>3234635801</v>
      </c>
      <c r="I76" s="59" t="s">
        <v>64</v>
      </c>
      <c r="J76" s="59" t="s">
        <v>36</v>
      </c>
      <c r="K76" s="59" t="s">
        <v>381</v>
      </c>
      <c r="L76" s="59" t="s">
        <v>137</v>
      </c>
      <c r="M76" s="59" t="s">
        <v>138</v>
      </c>
      <c r="N76" s="57"/>
      <c r="Q76" s="58" t="str">
        <f>IF(D76&lt;18,"0-17 AÑOS",IF(D76&lt;31,"18-30 AÑOS",IF(D76&lt;46,"31-45 AÑOS",IF(D76&lt;61,"46-60 AÑOS","MAYOR 61 AÑOS"))))</f>
        <v>18-30 AÑOS</v>
      </c>
    </row>
    <row r="77" spans="1:46" s="58" customFormat="1" ht="28.9" customHeight="1" x14ac:dyDescent="0.25">
      <c r="A77" s="56"/>
      <c r="B77" s="59"/>
      <c r="C77" s="59"/>
      <c r="D77" s="59"/>
      <c r="E77" s="59"/>
      <c r="F77" s="59"/>
      <c r="G77" s="59"/>
      <c r="H77" s="59"/>
      <c r="I77" s="59"/>
      <c r="J77" s="59"/>
      <c r="K77" s="59"/>
      <c r="L77" s="59"/>
      <c r="M77" s="59"/>
      <c r="N77" s="57"/>
      <c r="Q77" s="58" t="str">
        <f t="shared" ref="Q77:Q80" si="0">IF(D77&lt;18,"0-17 AÑOS",IF(D77&lt;31,"18-30 AÑOS",IF(D77&lt;46,"31-45 AÑOS",IF(D77&lt;61,"46-60 AÑOS","MAYOR 61 AÑOS"))))</f>
        <v>0-17 AÑOS</v>
      </c>
    </row>
    <row r="78" spans="1:46" s="58" customFormat="1" ht="28.9" customHeight="1" x14ac:dyDescent="0.25">
      <c r="A78" s="56"/>
      <c r="B78" s="59"/>
      <c r="C78" s="59"/>
      <c r="D78" s="59"/>
      <c r="E78" s="59"/>
      <c r="F78" s="59"/>
      <c r="G78" s="59"/>
      <c r="H78" s="59"/>
      <c r="I78" s="59"/>
      <c r="J78" s="59"/>
      <c r="K78" s="59"/>
      <c r="L78" s="59"/>
      <c r="M78" s="59"/>
      <c r="N78" s="57"/>
      <c r="Q78" s="58" t="str">
        <f t="shared" si="0"/>
        <v>0-17 AÑOS</v>
      </c>
    </row>
    <row r="79" spans="1:46" s="58" customFormat="1" ht="28.9" customHeight="1" x14ac:dyDescent="0.25">
      <c r="A79" s="56"/>
      <c r="B79" s="59"/>
      <c r="C79" s="59"/>
      <c r="D79" s="59"/>
      <c r="E79" s="59"/>
      <c r="F79" s="59"/>
      <c r="G79" s="59"/>
      <c r="H79" s="59"/>
      <c r="I79" s="59"/>
      <c r="J79" s="59"/>
      <c r="K79" s="59"/>
      <c r="L79" s="59"/>
      <c r="M79" s="59"/>
      <c r="N79" s="57"/>
      <c r="Q79" s="58" t="str">
        <f t="shared" si="0"/>
        <v>0-17 AÑOS</v>
      </c>
    </row>
    <row r="80" spans="1:46" s="58" customFormat="1" ht="28.9" customHeight="1" x14ac:dyDescent="0.25">
      <c r="A80" s="56"/>
      <c r="B80" s="59"/>
      <c r="C80" s="59"/>
      <c r="D80" s="59"/>
      <c r="E80" s="59"/>
      <c r="F80" s="59"/>
      <c r="G80" s="59"/>
      <c r="H80" s="59"/>
      <c r="I80" s="59"/>
      <c r="J80" s="59"/>
      <c r="K80" s="59"/>
      <c r="L80" s="59"/>
      <c r="M80" s="59"/>
      <c r="N80" s="57"/>
      <c r="Q80" s="58" t="str">
        <f t="shared" si="0"/>
        <v>0-17 AÑOS</v>
      </c>
    </row>
    <row r="81" spans="1:43" s="38" customFormat="1" x14ac:dyDescent="0.25">
      <c r="A81" s="28"/>
      <c r="B81" s="2"/>
      <c r="C81" s="2"/>
      <c r="D81" s="2"/>
      <c r="E81" s="2"/>
      <c r="F81" s="3"/>
      <c r="G81" s="2"/>
      <c r="H81" s="2"/>
      <c r="I81" s="3"/>
      <c r="J81" s="2"/>
      <c r="K81" s="2"/>
      <c r="L81" s="2"/>
      <c r="M81" s="2"/>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x14ac:dyDescent="0.25">
      <c r="A82" s="45"/>
      <c r="B82" s="153" t="s">
        <v>34</v>
      </c>
      <c r="C82" s="153"/>
      <c r="D82" s="153"/>
      <c r="E82" s="153"/>
      <c r="F82" s="153"/>
      <c r="G82" s="153"/>
      <c r="H82" s="153"/>
      <c r="I82" s="153"/>
      <c r="J82" s="153"/>
      <c r="K82" s="153"/>
      <c r="L82" s="153"/>
      <c r="M82" s="153"/>
      <c r="N82" s="21"/>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spans="1:43" ht="15.6" customHeight="1" x14ac:dyDescent="0.25">
      <c r="A83" s="18"/>
      <c r="B83" s="123" t="s">
        <v>35</v>
      </c>
      <c r="C83" s="123"/>
      <c r="D83" s="123" t="s">
        <v>33</v>
      </c>
      <c r="E83" s="123"/>
      <c r="F83" s="123" t="s">
        <v>36</v>
      </c>
      <c r="G83" s="123"/>
      <c r="H83" s="123" t="s">
        <v>37</v>
      </c>
      <c r="I83" s="123"/>
      <c r="J83" s="123" t="s">
        <v>51</v>
      </c>
      <c r="K83" s="123"/>
      <c r="L83" s="123" t="s">
        <v>55</v>
      </c>
      <c r="M83" s="123"/>
      <c r="N83" s="46"/>
    </row>
    <row r="84" spans="1:43" ht="15.6" customHeight="1" x14ac:dyDescent="0.25">
      <c r="A84" s="18"/>
      <c r="B84" s="123" t="s">
        <v>38</v>
      </c>
      <c r="C84" s="123"/>
      <c r="D84" s="47" t="s">
        <v>53</v>
      </c>
      <c r="E84" s="47" t="s">
        <v>54</v>
      </c>
      <c r="F84" s="47" t="s">
        <v>53</v>
      </c>
      <c r="G84" s="47" t="s">
        <v>54</v>
      </c>
      <c r="H84" s="47" t="s">
        <v>53</v>
      </c>
      <c r="I84" s="47" t="s">
        <v>54</v>
      </c>
      <c r="J84" s="47" t="s">
        <v>53</v>
      </c>
      <c r="K84" s="47" t="s">
        <v>54</v>
      </c>
      <c r="L84" s="47" t="s">
        <v>53</v>
      </c>
      <c r="M84" s="47" t="s">
        <v>54</v>
      </c>
      <c r="N84" s="46"/>
    </row>
    <row r="85" spans="1:43" ht="15.6" customHeight="1" x14ac:dyDescent="0.25">
      <c r="A85" s="18"/>
      <c r="B85" s="124" t="s">
        <v>39</v>
      </c>
      <c r="C85" s="125"/>
      <c r="D85" s="48">
        <f>COUNTIFS($Q$76:$Q$80,$B85,$B$76:$B$80,D$84,$J$76:$J$80,D$83)</f>
        <v>0</v>
      </c>
      <c r="E85" s="48">
        <f>COUNTIFS($Q$76:$Q$80,$B85,$B$76:$B$80,E$84,$J$76:$J$80,D$83)</f>
        <v>0</v>
      </c>
      <c r="F85" s="48">
        <f>COUNTIFS($Q$76:$Q$80,$B85,$B$76:$B$80,F$84,$J$76:$J$80,F$83)</f>
        <v>0</v>
      </c>
      <c r="G85" s="48">
        <f>COUNTIFS($Q$76:$Q$80,$B85,$B$76:$B$80,G$84,$J$76:$J$80,F$83)</f>
        <v>0</v>
      </c>
      <c r="H85" s="48">
        <f t="shared" ref="H85:L89" si="1">COUNTIFS($Q$76:$Q$80,$B85,$B$76:$B$80,H$84,$J$76:$J$80,H$83)</f>
        <v>0</v>
      </c>
      <c r="I85" s="48">
        <f>COUNTIFS($Q$76:$Q$80,$B85,$B$76:$B$80,I$84,$J$76:$J$80,H$83)</f>
        <v>0</v>
      </c>
      <c r="J85" s="48">
        <f t="shared" si="1"/>
        <v>0</v>
      </c>
      <c r="K85" s="48">
        <f>COUNTIFS($Q$76:$Q$80,$B85,$B$76:$B$80,K$84,$J$76:$J$80,J$83)</f>
        <v>0</v>
      </c>
      <c r="L85" s="48">
        <f t="shared" si="1"/>
        <v>0</v>
      </c>
      <c r="M85" s="48">
        <f>COUNTIFS($Q$76:$Q$80,$B85,$B$76:$B$80,M$84,$J$76:$J$80,L$83)</f>
        <v>0</v>
      </c>
      <c r="N85" s="39"/>
    </row>
    <row r="86" spans="1:43" ht="15.6" customHeight="1" x14ac:dyDescent="0.25">
      <c r="A86" s="18"/>
      <c r="B86" s="124" t="s">
        <v>40</v>
      </c>
      <c r="C86" s="125"/>
      <c r="D86" s="48">
        <f t="shared" ref="D86:F89" si="2">COUNTIFS($Q$76:$Q$80,$B86,$B$76:$B$80,D$84,$J$76:$J$80,D$83)</f>
        <v>0</v>
      </c>
      <c r="E86" s="48">
        <f t="shared" ref="E86:E89" si="3">COUNTIFS($Q$76:$Q$80,$B86,$B$76:$B$80,E$84,$J$76:$J$80,D$83)</f>
        <v>0</v>
      </c>
      <c r="F86" s="48">
        <f t="shared" si="2"/>
        <v>1</v>
      </c>
      <c r="G86" s="48">
        <f t="shared" ref="G86:G89" si="4">COUNTIFS($Q$76:$Q$80,$B86,$B$76:$B$80,G$84,$J$76:$J$80,F$83)</f>
        <v>0</v>
      </c>
      <c r="H86" s="48">
        <f t="shared" si="1"/>
        <v>0</v>
      </c>
      <c r="I86" s="48">
        <f t="shared" ref="I86:I89" si="5">COUNTIFS($Q$76:$Q$80,$B86,$B$76:$B$80,I$84,$J$76:$J$80,H$83)</f>
        <v>0</v>
      </c>
      <c r="J86" s="48">
        <f t="shared" si="1"/>
        <v>0</v>
      </c>
      <c r="K86" s="48">
        <f t="shared" ref="K86:K89" si="6">COUNTIFS($Q$76:$Q$80,$B86,$B$76:$B$80,K$84,$J$76:$J$80,J$83)</f>
        <v>0</v>
      </c>
      <c r="L86" s="48">
        <f t="shared" si="1"/>
        <v>0</v>
      </c>
      <c r="M86" s="48">
        <f t="shared" ref="M86:M89" si="7">COUNTIFS($Q$76:$Q$80,$B86,$B$76:$B$80,M$84,$J$76:$J$80,L$83)</f>
        <v>0</v>
      </c>
      <c r="N86" s="39"/>
    </row>
    <row r="87" spans="1:43" ht="15.6" customHeight="1" x14ac:dyDescent="0.25">
      <c r="A87" s="18"/>
      <c r="B87" s="124" t="s">
        <v>41</v>
      </c>
      <c r="C87" s="125"/>
      <c r="D87" s="48">
        <f t="shared" si="2"/>
        <v>0</v>
      </c>
      <c r="E87" s="48">
        <f t="shared" si="3"/>
        <v>0</v>
      </c>
      <c r="F87" s="48">
        <f t="shared" si="2"/>
        <v>0</v>
      </c>
      <c r="G87" s="48">
        <f t="shared" si="4"/>
        <v>0</v>
      </c>
      <c r="H87" s="48">
        <f t="shared" si="1"/>
        <v>0</v>
      </c>
      <c r="I87" s="48">
        <f t="shared" si="5"/>
        <v>0</v>
      </c>
      <c r="J87" s="48">
        <f t="shared" si="1"/>
        <v>0</v>
      </c>
      <c r="K87" s="48">
        <f t="shared" si="6"/>
        <v>0</v>
      </c>
      <c r="L87" s="48">
        <f t="shared" si="1"/>
        <v>0</v>
      </c>
      <c r="M87" s="48">
        <f t="shared" si="7"/>
        <v>0</v>
      </c>
      <c r="N87" s="39"/>
    </row>
    <row r="88" spans="1:43" ht="15.6" customHeight="1" x14ac:dyDescent="0.25">
      <c r="A88" s="18"/>
      <c r="B88" s="124" t="s">
        <v>42</v>
      </c>
      <c r="C88" s="125"/>
      <c r="D88" s="48">
        <f t="shared" si="2"/>
        <v>0</v>
      </c>
      <c r="E88" s="48">
        <f t="shared" si="3"/>
        <v>0</v>
      </c>
      <c r="F88" s="48">
        <f t="shared" si="2"/>
        <v>0</v>
      </c>
      <c r="G88" s="48">
        <f t="shared" si="4"/>
        <v>0</v>
      </c>
      <c r="H88" s="48">
        <f t="shared" si="1"/>
        <v>0</v>
      </c>
      <c r="I88" s="48">
        <f t="shared" si="5"/>
        <v>0</v>
      </c>
      <c r="J88" s="48">
        <f t="shared" si="1"/>
        <v>0</v>
      </c>
      <c r="K88" s="48">
        <f t="shared" si="6"/>
        <v>0</v>
      </c>
      <c r="L88" s="48">
        <f t="shared" si="1"/>
        <v>0</v>
      </c>
      <c r="M88" s="48">
        <f t="shared" si="7"/>
        <v>0</v>
      </c>
      <c r="N88" s="39"/>
    </row>
    <row r="89" spans="1:43" ht="15.6" customHeight="1" x14ac:dyDescent="0.25">
      <c r="A89" s="18"/>
      <c r="B89" s="124" t="s">
        <v>50</v>
      </c>
      <c r="C89" s="125"/>
      <c r="D89" s="48">
        <f t="shared" si="2"/>
        <v>0</v>
      </c>
      <c r="E89" s="48">
        <f t="shared" si="3"/>
        <v>0</v>
      </c>
      <c r="F89" s="48">
        <f t="shared" si="2"/>
        <v>0</v>
      </c>
      <c r="G89" s="48">
        <f t="shared" si="4"/>
        <v>0</v>
      </c>
      <c r="H89" s="48">
        <f t="shared" si="1"/>
        <v>0</v>
      </c>
      <c r="I89" s="48">
        <f t="shared" si="5"/>
        <v>0</v>
      </c>
      <c r="J89" s="48">
        <f t="shared" si="1"/>
        <v>0</v>
      </c>
      <c r="K89" s="48">
        <f t="shared" si="6"/>
        <v>0</v>
      </c>
      <c r="L89" s="48">
        <f t="shared" si="1"/>
        <v>0</v>
      </c>
      <c r="M89" s="48">
        <f t="shared" si="7"/>
        <v>0</v>
      </c>
      <c r="N89" s="39"/>
    </row>
    <row r="90" spans="1:43" ht="15.6" customHeight="1" x14ac:dyDescent="0.25">
      <c r="A90" s="18"/>
      <c r="B90" s="118" t="s">
        <v>43</v>
      </c>
      <c r="C90" s="120"/>
      <c r="D90" s="124">
        <f>SUM(D85:E89)</f>
        <v>0</v>
      </c>
      <c r="E90" s="125"/>
      <c r="F90" s="124">
        <f>SUM(F85:G89)</f>
        <v>1</v>
      </c>
      <c r="G90" s="125"/>
      <c r="H90" s="124">
        <f>SUM(H85:I89)</f>
        <v>0</v>
      </c>
      <c r="I90" s="125"/>
      <c r="J90" s="124">
        <f>SUM(J85:K89)</f>
        <v>0</v>
      </c>
      <c r="K90" s="125"/>
      <c r="L90" s="124">
        <f>SUM(L85:M89)</f>
        <v>0</v>
      </c>
      <c r="M90" s="125"/>
      <c r="N90" s="39"/>
    </row>
    <row r="91" spans="1:43" ht="15.6" customHeight="1" x14ac:dyDescent="0.25">
      <c r="A91" s="18"/>
      <c r="B91" s="38"/>
      <c r="C91" s="38"/>
      <c r="D91" s="28"/>
      <c r="E91" s="28"/>
      <c r="F91" s="28"/>
      <c r="G91" s="28"/>
      <c r="H91" s="38"/>
      <c r="I91" s="38"/>
      <c r="J91" s="38"/>
      <c r="K91" s="38"/>
      <c r="L91" s="38"/>
      <c r="M91" s="38"/>
      <c r="N91" s="39"/>
    </row>
    <row r="92" spans="1:43" x14ac:dyDescent="0.25">
      <c r="A92" s="18"/>
      <c r="B92" s="27"/>
      <c r="C92" s="27"/>
      <c r="D92" s="27"/>
      <c r="E92" s="27"/>
      <c r="F92" s="27"/>
      <c r="G92" s="27"/>
      <c r="H92" s="27"/>
      <c r="I92" s="27"/>
      <c r="J92" s="27"/>
      <c r="K92" s="28"/>
      <c r="L92" s="28"/>
      <c r="M92" s="28"/>
      <c r="N92" s="46"/>
    </row>
    <row r="93" spans="1:43" x14ac:dyDescent="0.25">
      <c r="A93" s="45"/>
      <c r="B93" s="114" t="s">
        <v>44</v>
      </c>
      <c r="C93" s="114"/>
      <c r="D93" s="114"/>
      <c r="E93" s="114"/>
      <c r="F93" s="114"/>
      <c r="G93" s="114"/>
      <c r="H93" s="114"/>
      <c r="I93" s="114"/>
      <c r="J93" s="114"/>
      <c r="K93" s="114"/>
      <c r="L93" s="114"/>
      <c r="M93" s="114"/>
      <c r="N93" s="39"/>
    </row>
    <row r="94" spans="1:43" ht="14.45" customHeight="1" x14ac:dyDescent="0.25">
      <c r="A94" s="18"/>
      <c r="B94" s="148" t="s">
        <v>382</v>
      </c>
      <c r="C94" s="148"/>
      <c r="D94" s="148"/>
      <c r="E94" s="148"/>
      <c r="F94" s="148"/>
      <c r="G94" s="148"/>
      <c r="H94" s="148"/>
      <c r="I94" s="148"/>
      <c r="J94" s="148"/>
      <c r="K94" s="148"/>
      <c r="L94" s="148"/>
      <c r="M94" s="148"/>
      <c r="N94" s="39"/>
    </row>
    <row r="95" spans="1:43" x14ac:dyDescent="0.25">
      <c r="A95" s="18"/>
      <c r="B95" s="148"/>
      <c r="C95" s="148"/>
      <c r="D95" s="148"/>
      <c r="E95" s="148"/>
      <c r="F95" s="148"/>
      <c r="G95" s="148"/>
      <c r="H95" s="148"/>
      <c r="I95" s="148"/>
      <c r="J95" s="148"/>
      <c r="K95" s="148"/>
      <c r="L95" s="148"/>
      <c r="M95" s="148"/>
      <c r="N95" s="39"/>
    </row>
    <row r="96" spans="1:43" x14ac:dyDescent="0.25">
      <c r="A96" s="18"/>
      <c r="B96" s="148"/>
      <c r="C96" s="148"/>
      <c r="D96" s="148"/>
      <c r="E96" s="148"/>
      <c r="F96" s="148"/>
      <c r="G96" s="148"/>
      <c r="H96" s="148"/>
      <c r="I96" s="148"/>
      <c r="J96" s="148"/>
      <c r="K96" s="148"/>
      <c r="L96" s="148"/>
      <c r="M96" s="148"/>
      <c r="N96" s="39"/>
    </row>
    <row r="97" spans="1:14" x14ac:dyDescent="0.25">
      <c r="A97" s="18"/>
      <c r="B97" s="148"/>
      <c r="C97" s="148"/>
      <c r="D97" s="148"/>
      <c r="E97" s="148"/>
      <c r="F97" s="148"/>
      <c r="G97" s="148"/>
      <c r="H97" s="148"/>
      <c r="I97" s="148"/>
      <c r="J97" s="148"/>
      <c r="K97" s="148"/>
      <c r="L97" s="148"/>
      <c r="M97" s="148"/>
      <c r="N97" s="39"/>
    </row>
    <row r="98" spans="1:14" x14ac:dyDescent="0.25">
      <c r="A98" s="18"/>
      <c r="B98" s="148"/>
      <c r="C98" s="148"/>
      <c r="D98" s="148"/>
      <c r="E98" s="148"/>
      <c r="F98" s="148"/>
      <c r="G98" s="148"/>
      <c r="H98" s="148"/>
      <c r="I98" s="148"/>
      <c r="J98" s="148"/>
      <c r="K98" s="148"/>
      <c r="L98" s="148"/>
      <c r="M98" s="148"/>
      <c r="N98" s="39"/>
    </row>
    <row r="99" spans="1:14" x14ac:dyDescent="0.25">
      <c r="A99" s="18"/>
      <c r="B99" s="148"/>
      <c r="C99" s="148"/>
      <c r="D99" s="148"/>
      <c r="E99" s="148"/>
      <c r="F99" s="148"/>
      <c r="G99" s="148"/>
      <c r="H99" s="148"/>
      <c r="I99" s="148"/>
      <c r="J99" s="148"/>
      <c r="K99" s="148"/>
      <c r="L99" s="148"/>
      <c r="M99" s="148"/>
      <c r="N99" s="39"/>
    </row>
    <row r="100" spans="1:14" x14ac:dyDescent="0.25">
      <c r="A100" s="18"/>
      <c r="B100" s="148"/>
      <c r="C100" s="148"/>
      <c r="D100" s="148"/>
      <c r="E100" s="148"/>
      <c r="F100" s="148"/>
      <c r="G100" s="148"/>
      <c r="H100" s="148"/>
      <c r="I100" s="148"/>
      <c r="J100" s="148"/>
      <c r="K100" s="148"/>
      <c r="L100" s="148"/>
      <c r="M100" s="148"/>
      <c r="N100" s="39"/>
    </row>
    <row r="101" spans="1:14" x14ac:dyDescent="0.25">
      <c r="A101" s="18"/>
      <c r="B101" s="148"/>
      <c r="C101" s="148"/>
      <c r="D101" s="148"/>
      <c r="E101" s="148"/>
      <c r="F101" s="148"/>
      <c r="G101" s="148"/>
      <c r="H101" s="148"/>
      <c r="I101" s="148"/>
      <c r="J101" s="148"/>
      <c r="K101" s="148"/>
      <c r="L101" s="148"/>
      <c r="M101" s="148"/>
      <c r="N101" s="39"/>
    </row>
    <row r="102" spans="1:14" x14ac:dyDescent="0.25">
      <c r="A102" s="18"/>
      <c r="B102" s="148"/>
      <c r="C102" s="148"/>
      <c r="D102" s="148"/>
      <c r="E102" s="148"/>
      <c r="F102" s="148"/>
      <c r="G102" s="148"/>
      <c r="H102" s="148"/>
      <c r="I102" s="148"/>
      <c r="J102" s="148"/>
      <c r="K102" s="148"/>
      <c r="L102" s="148"/>
      <c r="M102" s="148"/>
      <c r="N102" s="39"/>
    </row>
    <row r="103" spans="1:14" x14ac:dyDescent="0.25">
      <c r="A103" s="18"/>
      <c r="B103" s="148"/>
      <c r="C103" s="148"/>
      <c r="D103" s="148"/>
      <c r="E103" s="148"/>
      <c r="F103" s="148"/>
      <c r="G103" s="148"/>
      <c r="H103" s="148"/>
      <c r="I103" s="148"/>
      <c r="J103" s="148"/>
      <c r="K103" s="148"/>
      <c r="L103" s="148"/>
      <c r="M103" s="148"/>
      <c r="N103" s="39"/>
    </row>
    <row r="104" spans="1:14" x14ac:dyDescent="0.25">
      <c r="A104" s="18"/>
      <c r="B104" s="49"/>
      <c r="C104" s="49"/>
      <c r="D104" s="49"/>
      <c r="E104" s="49"/>
      <c r="F104" s="49"/>
      <c r="G104" s="49"/>
      <c r="H104" s="49"/>
      <c r="I104" s="49"/>
      <c r="J104" s="49"/>
      <c r="K104" s="49"/>
      <c r="L104" s="49"/>
      <c r="M104" s="49"/>
      <c r="N104" s="39"/>
    </row>
    <row r="105" spans="1:14" x14ac:dyDescent="0.25">
      <c r="A105" s="18"/>
      <c r="B105" s="27"/>
      <c r="C105" s="27"/>
      <c r="D105" s="27"/>
      <c r="E105" s="27"/>
      <c r="F105" s="27"/>
      <c r="G105" s="27"/>
      <c r="H105" s="27"/>
      <c r="I105" s="27"/>
      <c r="J105" s="27"/>
      <c r="K105" s="28"/>
      <c r="L105" s="28"/>
      <c r="M105" s="28"/>
      <c r="N105" s="39"/>
    </row>
    <row r="106" spans="1:14" x14ac:dyDescent="0.25">
      <c r="A106" s="45"/>
      <c r="B106" s="149" t="s">
        <v>45</v>
      </c>
      <c r="C106" s="150"/>
      <c r="D106" s="150"/>
      <c r="E106" s="150"/>
      <c r="F106" s="150"/>
      <c r="G106" s="150"/>
      <c r="H106" s="150"/>
      <c r="I106" s="150"/>
      <c r="J106" s="150"/>
      <c r="K106" s="150"/>
      <c r="L106" s="150"/>
      <c r="M106" s="151"/>
      <c r="N106" s="39"/>
    </row>
    <row r="107" spans="1:14" x14ac:dyDescent="0.25">
      <c r="A107" s="34"/>
      <c r="B107" s="38"/>
      <c r="C107" s="13"/>
      <c r="D107" s="13"/>
      <c r="E107" s="13"/>
      <c r="F107" s="13"/>
      <c r="G107" s="13"/>
      <c r="H107" s="13"/>
      <c r="I107" s="13"/>
      <c r="J107" s="13"/>
      <c r="K107" s="13"/>
      <c r="L107" s="13"/>
      <c r="M107" s="13"/>
      <c r="N107" s="39"/>
    </row>
    <row r="108" spans="1:14" x14ac:dyDescent="0.25">
      <c r="A108" s="18"/>
      <c r="B108" s="38"/>
      <c r="C108" s="27" t="s">
        <v>46</v>
      </c>
      <c r="D108" s="143" t="s">
        <v>362</v>
      </c>
      <c r="E108" s="143"/>
      <c r="F108" s="143"/>
      <c r="G108" s="38"/>
      <c r="H108" s="27" t="s">
        <v>47</v>
      </c>
      <c r="I108" s="143" t="s">
        <v>52</v>
      </c>
      <c r="J108" s="143"/>
      <c r="K108" s="143"/>
      <c r="L108" s="143"/>
      <c r="M108" s="38"/>
      <c r="N108" s="39"/>
    </row>
    <row r="109" spans="1:14" ht="15.75" thickBot="1" x14ac:dyDescent="0.3">
      <c r="A109" s="41"/>
      <c r="B109" s="50"/>
      <c r="C109" s="42"/>
      <c r="D109" s="43"/>
      <c r="E109" s="50"/>
      <c r="F109" s="51"/>
      <c r="G109" s="50"/>
      <c r="H109" s="42"/>
      <c r="I109" s="42"/>
      <c r="J109" s="42"/>
      <c r="K109" s="43"/>
      <c r="L109" s="43"/>
      <c r="M109" s="50"/>
      <c r="N109" s="52"/>
    </row>
    <row r="110" spans="1:14" x14ac:dyDescent="0.25">
      <c r="A110" s="18"/>
      <c r="B110" s="38"/>
      <c r="M110" s="38"/>
    </row>
    <row r="111" spans="1:14" x14ac:dyDescent="0.25">
      <c r="A111" s="18"/>
      <c r="B111" s="38"/>
      <c r="M111" s="38"/>
    </row>
    <row r="112" spans="1:14" x14ac:dyDescent="0.25">
      <c r="A112" s="18"/>
      <c r="B112" s="38"/>
      <c r="M112" s="38"/>
    </row>
    <row r="113" spans="1:13" x14ac:dyDescent="0.25">
      <c r="A113" s="45"/>
      <c r="B113" s="38"/>
      <c r="C113" s="38"/>
      <c r="D113" s="38"/>
      <c r="E113" s="38"/>
      <c r="F113" s="38"/>
      <c r="G113" s="38"/>
      <c r="H113" s="38"/>
      <c r="I113" s="38"/>
      <c r="J113" s="38"/>
      <c r="K113" s="38"/>
      <c r="L113" s="38"/>
      <c r="M113" s="38"/>
    </row>
  </sheetData>
  <mergeCells count="74">
    <mergeCell ref="I108:L108"/>
    <mergeCell ref="M1:N1"/>
    <mergeCell ref="M2:N2"/>
    <mergeCell ref="M3:N3"/>
    <mergeCell ref="M4:N4"/>
    <mergeCell ref="B93:M93"/>
    <mergeCell ref="B94:M103"/>
    <mergeCell ref="B106:M106"/>
    <mergeCell ref="D108:F108"/>
    <mergeCell ref="B55:M71"/>
    <mergeCell ref="B73:M73"/>
    <mergeCell ref="B82:M82"/>
    <mergeCell ref="B86:C86"/>
    <mergeCell ref="B87:C87"/>
    <mergeCell ref="B88:C88"/>
    <mergeCell ref="B89:C89"/>
    <mergeCell ref="L83:M83"/>
    <mergeCell ref="F83:G83"/>
    <mergeCell ref="A1:C4"/>
    <mergeCell ref="B39:M39"/>
    <mergeCell ref="B74:M74"/>
    <mergeCell ref="B83:C83"/>
    <mergeCell ref="H38:K38"/>
    <mergeCell ref="L38:M38"/>
    <mergeCell ref="B52:E52"/>
    <mergeCell ref="F52:G52"/>
    <mergeCell ref="I52:K52"/>
    <mergeCell ref="B18:M21"/>
    <mergeCell ref="J9:L9"/>
    <mergeCell ref="L12:M12"/>
    <mergeCell ref="E9:F9"/>
    <mergeCell ref="B11:D11"/>
    <mergeCell ref="D90:E90"/>
    <mergeCell ref="F90:G90"/>
    <mergeCell ref="H90:I90"/>
    <mergeCell ref="J90:K90"/>
    <mergeCell ref="D83:E83"/>
    <mergeCell ref="H83:I83"/>
    <mergeCell ref="J83:K83"/>
    <mergeCell ref="B84:C84"/>
    <mergeCell ref="B90:C90"/>
    <mergeCell ref="L90:M90"/>
    <mergeCell ref="B85:C85"/>
    <mergeCell ref="B23:E23"/>
    <mergeCell ref="B24:E24"/>
    <mergeCell ref="F23:I23"/>
    <mergeCell ref="F24:I24"/>
    <mergeCell ref="J24:M24"/>
    <mergeCell ref="J23:M23"/>
    <mergeCell ref="B54:M54"/>
    <mergeCell ref="B48:M49"/>
    <mergeCell ref="B26:M26"/>
    <mergeCell ref="C27:M27"/>
    <mergeCell ref="B28:M28"/>
    <mergeCell ref="B37:M37"/>
    <mergeCell ref="B12:D12"/>
    <mergeCell ref="L11:M11"/>
    <mergeCell ref="F12:H12"/>
    <mergeCell ref="F11:H11"/>
    <mergeCell ref="B15:C15"/>
    <mergeCell ref="B13:D13"/>
    <mergeCell ref="F13:H13"/>
    <mergeCell ref="B16:C16"/>
    <mergeCell ref="G15:I15"/>
    <mergeCell ref="K15:L15"/>
    <mergeCell ref="B38:F38"/>
    <mergeCell ref="B47:M47"/>
    <mergeCell ref="K16:L16"/>
    <mergeCell ref="D1:K4"/>
    <mergeCell ref="I6:K6"/>
    <mergeCell ref="B6:E6"/>
    <mergeCell ref="J8:L8"/>
    <mergeCell ref="E8:F8"/>
    <mergeCell ref="F6:G6"/>
  </mergeCells>
  <conditionalFormatting sqref="H30:M30">
    <cfRule type="expression" dxfId="135" priority="4">
      <formula>H30="null"</formula>
    </cfRule>
  </conditionalFormatting>
  <conditionalFormatting sqref="H31:M35">
    <cfRule type="expression" dxfId="134" priority="3">
      <formula>H31="null"</formula>
    </cfRule>
  </conditionalFormatting>
  <conditionalFormatting sqref="C30:G35">
    <cfRule type="expression" dxfId="133" priority="2">
      <formula>C30="null"</formula>
    </cfRule>
  </conditionalFormatting>
  <conditionalFormatting sqref="C30:C35 E30:E35 K30:K35">
    <cfRule type="expression" dxfId="132" priority="1">
      <formula>$B$30&lt;&gt;0</formula>
    </cfRule>
  </conditionalFormatting>
  <pageMargins left="0.7" right="0.7" top="0.75" bottom="0.75" header="0.3" footer="0.3"/>
  <pageSetup paperSize="9" scale="57" orientation="portrait" r:id="rId1"/>
  <rowBreaks count="1" manualBreakCount="1">
    <brk id="50" max="16383" man="1"/>
  </rowBreaks>
  <colBreaks count="1" manualBreakCount="1">
    <brk id="4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42</vt:i4>
      </vt:variant>
      <vt:variant>
        <vt:lpstr>Rangos con nombre</vt:lpstr>
      </vt:variant>
      <vt:variant>
        <vt:i4>42</vt:i4>
      </vt:variant>
    </vt:vector>
  </HeadingPairs>
  <TitlesOfParts>
    <vt:vector size="84" baseType="lpstr">
      <vt:lpstr>41325</vt:lpstr>
      <vt:lpstr>41338</vt:lpstr>
      <vt:lpstr>41346</vt:lpstr>
      <vt:lpstr>41351</vt:lpstr>
      <vt:lpstr>41379</vt:lpstr>
      <vt:lpstr>41388</vt:lpstr>
      <vt:lpstr>41405</vt:lpstr>
      <vt:lpstr>41407</vt:lpstr>
      <vt:lpstr>41409</vt:lpstr>
      <vt:lpstr>41411</vt:lpstr>
      <vt:lpstr>41424</vt:lpstr>
      <vt:lpstr>41437</vt:lpstr>
      <vt:lpstr>41443</vt:lpstr>
      <vt:lpstr>41448</vt:lpstr>
      <vt:lpstr>41451</vt:lpstr>
      <vt:lpstr>41452</vt:lpstr>
      <vt:lpstr>41460</vt:lpstr>
      <vt:lpstr>41464</vt:lpstr>
      <vt:lpstr>41473</vt:lpstr>
      <vt:lpstr>41475</vt:lpstr>
      <vt:lpstr>41482</vt:lpstr>
      <vt:lpstr>41485</vt:lpstr>
      <vt:lpstr>41491</vt:lpstr>
      <vt:lpstr>41508</vt:lpstr>
      <vt:lpstr>41514</vt:lpstr>
      <vt:lpstr>41519</vt:lpstr>
      <vt:lpstr>41532</vt:lpstr>
      <vt:lpstr>41533</vt:lpstr>
      <vt:lpstr>41553</vt:lpstr>
      <vt:lpstr>41555</vt:lpstr>
      <vt:lpstr>41558</vt:lpstr>
      <vt:lpstr>41561</vt:lpstr>
      <vt:lpstr>41564</vt:lpstr>
      <vt:lpstr>41584</vt:lpstr>
      <vt:lpstr>41592</vt:lpstr>
      <vt:lpstr>41599</vt:lpstr>
      <vt:lpstr>41603</vt:lpstr>
      <vt:lpstr>41612</vt:lpstr>
      <vt:lpstr>41658</vt:lpstr>
      <vt:lpstr>41666</vt:lpstr>
      <vt:lpstr>41683</vt:lpstr>
      <vt:lpstr>41686</vt:lpstr>
      <vt:lpstr>'41325'!Área_de_impresión</vt:lpstr>
      <vt:lpstr>'41338'!Área_de_impresión</vt:lpstr>
      <vt:lpstr>'41346'!Área_de_impresión</vt:lpstr>
      <vt:lpstr>'41351'!Área_de_impresión</vt:lpstr>
      <vt:lpstr>'41379'!Área_de_impresión</vt:lpstr>
      <vt:lpstr>'41388'!Área_de_impresión</vt:lpstr>
      <vt:lpstr>'41405'!Área_de_impresión</vt:lpstr>
      <vt:lpstr>'41407'!Área_de_impresión</vt:lpstr>
      <vt:lpstr>'41409'!Área_de_impresión</vt:lpstr>
      <vt:lpstr>'41411'!Área_de_impresión</vt:lpstr>
      <vt:lpstr>'41424'!Área_de_impresión</vt:lpstr>
      <vt:lpstr>'41437'!Área_de_impresión</vt:lpstr>
      <vt:lpstr>'41443'!Área_de_impresión</vt:lpstr>
      <vt:lpstr>'41448'!Área_de_impresión</vt:lpstr>
      <vt:lpstr>'41451'!Área_de_impresión</vt:lpstr>
      <vt:lpstr>'41452'!Área_de_impresión</vt:lpstr>
      <vt:lpstr>'41460'!Área_de_impresión</vt:lpstr>
      <vt:lpstr>'41464'!Área_de_impresión</vt:lpstr>
      <vt:lpstr>'41473'!Área_de_impresión</vt:lpstr>
      <vt:lpstr>'41475'!Área_de_impresión</vt:lpstr>
      <vt:lpstr>'41482'!Área_de_impresión</vt:lpstr>
      <vt:lpstr>'41485'!Área_de_impresión</vt:lpstr>
      <vt:lpstr>'41491'!Área_de_impresión</vt:lpstr>
      <vt:lpstr>'41508'!Área_de_impresión</vt:lpstr>
      <vt:lpstr>'41514'!Área_de_impresión</vt:lpstr>
      <vt:lpstr>'41519'!Área_de_impresión</vt:lpstr>
      <vt:lpstr>'41532'!Área_de_impresión</vt:lpstr>
      <vt:lpstr>'41533'!Área_de_impresión</vt:lpstr>
      <vt:lpstr>'41553'!Área_de_impresión</vt:lpstr>
      <vt:lpstr>'41555'!Área_de_impresión</vt:lpstr>
      <vt:lpstr>'41558'!Área_de_impresión</vt:lpstr>
      <vt:lpstr>'41561'!Área_de_impresión</vt:lpstr>
      <vt:lpstr>'41564'!Área_de_impresión</vt:lpstr>
      <vt:lpstr>'41584'!Área_de_impresión</vt:lpstr>
      <vt:lpstr>'41592'!Área_de_impresión</vt:lpstr>
      <vt:lpstr>'41599'!Área_de_impresión</vt:lpstr>
      <vt:lpstr>'41603'!Área_de_impresión</vt:lpstr>
      <vt:lpstr>'41612'!Área_de_impresión</vt:lpstr>
      <vt:lpstr>'41658'!Área_de_impresión</vt:lpstr>
      <vt:lpstr>'41666'!Área_de_impresión</vt:lpstr>
      <vt:lpstr>'41683'!Área_de_impresión</vt:lpstr>
      <vt:lpstr>'41686'!Área_de_impresión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Jennyfer Serna</cp:lastModifiedBy>
  <cp:lastPrinted>2022-08-29T18:31:56Z</cp:lastPrinted>
  <dcterms:created xsi:type="dcterms:W3CDTF">2021-12-27T12:39:09Z</dcterms:created>
  <dcterms:modified xsi:type="dcterms:W3CDTF">2022-08-29T18:43:47Z</dcterms:modified>
</cp:coreProperties>
</file>