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anaC.M\Documents\DOUTORADO\DOUTORADO - 2017\ANALISE DOS DADOS\"/>
    </mc:Choice>
  </mc:AlternateContent>
  <bookViews>
    <workbookView xWindow="0" yWindow="0" windowWidth="15360" windowHeight="7905" tabRatio="728"/>
  </bookViews>
  <sheets>
    <sheet name="Folha1" sheetId="1" r:id="rId1"/>
    <sheet name="Anexo" sheetId="14" r:id="rId2"/>
    <sheet name="Desemp_Indiv" sheetId="2" r:id="rId3"/>
    <sheet name="Grupo 2" sheetId="3" r:id="rId4"/>
    <sheet name="Grupo 3" sheetId="4" r:id="rId5"/>
    <sheet name="Grupo 4" sheetId="5" r:id="rId6"/>
    <sheet name="Grupo 5" sheetId="6" r:id="rId7"/>
    <sheet name="Grupo 6" sheetId="7" r:id="rId8"/>
    <sheet name="Grupo 7" sheetId="8" r:id="rId9"/>
    <sheet name="Grupo 8" sheetId="9" r:id="rId10"/>
    <sheet name="Grupo 9" sheetId="10" r:id="rId11"/>
    <sheet name="Grupo 10" sheetId="11" r:id="rId12"/>
    <sheet name="Grupo 11" sheetId="12" r:id="rId13"/>
    <sheet name="Grupo 12" sheetId="13" r:id="rId14"/>
  </sheets>
  <definedNames>
    <definedName name="_xlnm._FilterDatabase" localSheetId="1" hidden="1">Anexo!$A$3:$G$7</definedName>
    <definedName name="_xlnm._FilterDatabase" localSheetId="0" hidden="1">Folha1!$A$1:$Q$5</definedName>
  </definedNames>
  <calcPr calcId="152511"/>
  <fileRecoveryPr autoRecover="0"/>
</workbook>
</file>

<file path=xl/calcChain.xml><?xml version="1.0" encoding="utf-8"?>
<calcChain xmlns="http://schemas.openxmlformats.org/spreadsheetml/2006/main">
  <c r="E115" i="1" l="1"/>
  <c r="C115" i="1"/>
  <c r="E114" i="1"/>
  <c r="C114" i="1"/>
  <c r="E100" i="1"/>
  <c r="E99" i="1"/>
  <c r="C100" i="1"/>
  <c r="C99" i="1"/>
  <c r="E92" i="1"/>
  <c r="E91" i="1"/>
  <c r="C92" i="1"/>
  <c r="C91" i="1"/>
  <c r="E25" i="14" l="1"/>
  <c r="H62" i="4"/>
  <c r="H69" i="4"/>
  <c r="K69" i="4"/>
  <c r="D63" i="4"/>
  <c r="G63" i="4"/>
  <c r="G70" i="4"/>
  <c r="D70" i="4"/>
  <c r="G56" i="4" l="1"/>
  <c r="D56" i="4"/>
  <c r="M11" i="1"/>
  <c r="H70" i="4"/>
  <c r="H53" i="4"/>
  <c r="H54" i="4"/>
  <c r="H55" i="4"/>
  <c r="H52" i="4"/>
  <c r="H3" i="4" l="1"/>
  <c r="D7" i="4"/>
  <c r="G7" i="4"/>
  <c r="G118" i="14" l="1"/>
  <c r="G117" i="14"/>
  <c r="G116" i="14"/>
  <c r="G115" i="14"/>
  <c r="G113" i="14"/>
  <c r="G112" i="14"/>
  <c r="G111" i="14"/>
  <c r="F110" i="14"/>
  <c r="G110" i="14" s="1"/>
  <c r="E110" i="14"/>
  <c r="D110" i="14"/>
  <c r="G108" i="14"/>
  <c r="G107" i="14"/>
  <c r="G106" i="14"/>
  <c r="F104" i="14"/>
  <c r="G104" i="14" s="1"/>
  <c r="E104" i="14"/>
  <c r="D104" i="14"/>
  <c r="F103" i="14"/>
  <c r="G103" i="14" s="1"/>
  <c r="E103" i="14"/>
  <c r="D103" i="14"/>
  <c r="F102" i="14"/>
  <c r="G102" i="14" s="1"/>
  <c r="E102" i="14"/>
  <c r="D102" i="14"/>
  <c r="G100" i="14"/>
  <c r="G99" i="14"/>
  <c r="G98" i="14"/>
  <c r="G96" i="14"/>
  <c r="G95" i="14"/>
  <c r="G94" i="14"/>
  <c r="G93" i="14"/>
  <c r="G91" i="14"/>
  <c r="G90" i="14"/>
  <c r="G89" i="14"/>
  <c r="G88" i="14"/>
  <c r="G86" i="14"/>
  <c r="G85" i="14"/>
  <c r="G84" i="14"/>
  <c r="G83" i="14"/>
  <c r="G81" i="14"/>
  <c r="G80" i="14"/>
  <c r="G79" i="14"/>
  <c r="G78" i="14"/>
  <c r="G71" i="14"/>
  <c r="G70" i="14"/>
  <c r="G69" i="14"/>
  <c r="G68" i="14"/>
  <c r="F56" i="14"/>
  <c r="G56" i="14" s="1"/>
  <c r="E56" i="14"/>
  <c r="D56" i="14"/>
  <c r="F55" i="14"/>
  <c r="G55" i="14" s="1"/>
  <c r="E55" i="14"/>
  <c r="D55" i="14"/>
  <c r="F54" i="14"/>
  <c r="G54" i="14" s="1"/>
  <c r="E54" i="14"/>
  <c r="D54" i="14"/>
  <c r="F53" i="14"/>
  <c r="G53" i="14" s="1"/>
  <c r="E53" i="14"/>
  <c r="D53" i="14"/>
  <c r="F51" i="14"/>
  <c r="G51" i="14" s="1"/>
  <c r="E51" i="14"/>
  <c r="D51" i="14"/>
  <c r="F50" i="14"/>
  <c r="G50" i="14" s="1"/>
  <c r="E50" i="14"/>
  <c r="D50" i="14"/>
  <c r="F49" i="14"/>
  <c r="G49" i="14" s="1"/>
  <c r="E49" i="14"/>
  <c r="D49" i="14"/>
  <c r="F48" i="14"/>
  <c r="G48" i="14" s="1"/>
  <c r="E48" i="14"/>
  <c r="D48" i="14"/>
  <c r="F46" i="14"/>
  <c r="G46" i="14" s="1"/>
  <c r="E46" i="14"/>
  <c r="D46" i="14"/>
  <c r="F45" i="14"/>
  <c r="G45" i="14" s="1"/>
  <c r="E45" i="14"/>
  <c r="D45" i="14"/>
  <c r="F44" i="14"/>
  <c r="G44" i="14" s="1"/>
  <c r="E44" i="14"/>
  <c r="D44" i="14"/>
  <c r="F43" i="14"/>
  <c r="G43" i="14" s="1"/>
  <c r="E43" i="14"/>
  <c r="D43" i="14"/>
  <c r="F41" i="14"/>
  <c r="G41" i="14" s="1"/>
  <c r="E41" i="14"/>
  <c r="D41" i="14"/>
  <c r="F40" i="14"/>
  <c r="G40" i="14" s="1"/>
  <c r="E40" i="14"/>
  <c r="D40" i="14"/>
  <c r="F39" i="14"/>
  <c r="G39" i="14" s="1"/>
  <c r="E39" i="14"/>
  <c r="D39" i="14"/>
  <c r="F38" i="14"/>
  <c r="G38" i="14" s="1"/>
  <c r="E38" i="14"/>
  <c r="F36" i="14"/>
  <c r="G36" i="14" s="1"/>
  <c r="E36" i="14"/>
  <c r="D36" i="14"/>
  <c r="F35" i="14"/>
  <c r="G35" i="14" s="1"/>
  <c r="E35" i="14"/>
  <c r="D35" i="14"/>
  <c r="F34" i="14"/>
  <c r="G34" i="14" s="1"/>
  <c r="E34" i="14"/>
  <c r="D34" i="14"/>
  <c r="F32" i="14"/>
  <c r="G32" i="14" s="1"/>
  <c r="E32" i="14"/>
  <c r="D32" i="14"/>
  <c r="F31" i="14"/>
  <c r="G31" i="14" s="1"/>
  <c r="E31" i="14"/>
  <c r="D31" i="14"/>
  <c r="F30" i="14"/>
  <c r="G30" i="14" s="1"/>
  <c r="E30" i="14"/>
  <c r="D30" i="14"/>
  <c r="F29" i="14"/>
  <c r="G29" i="14" s="1"/>
  <c r="E29" i="14"/>
  <c r="D29" i="14"/>
  <c r="F27" i="14"/>
  <c r="G27" i="14" s="1"/>
  <c r="E27" i="14"/>
  <c r="D27" i="14"/>
  <c r="F26" i="14"/>
  <c r="G26" i="14" s="1"/>
  <c r="E26" i="14"/>
  <c r="D26" i="14"/>
  <c r="F25" i="14"/>
  <c r="G25" i="14" s="1"/>
  <c r="D25" i="14"/>
  <c r="F24" i="14"/>
  <c r="G24" i="14" s="1"/>
  <c r="E24" i="14"/>
  <c r="D24" i="14"/>
  <c r="F22" i="14"/>
  <c r="G22" i="14" s="1"/>
  <c r="E22" i="14"/>
  <c r="D22" i="14"/>
  <c r="F21" i="14"/>
  <c r="G21" i="14" s="1"/>
  <c r="E21" i="14"/>
  <c r="D21" i="14"/>
  <c r="F20" i="14"/>
  <c r="G20" i="14" s="1"/>
  <c r="E20" i="14"/>
  <c r="D20" i="14"/>
  <c r="F19" i="14"/>
  <c r="G19" i="14" s="1"/>
  <c r="E19" i="14"/>
  <c r="D19" i="14"/>
  <c r="F17" i="14"/>
  <c r="G17" i="14" s="1"/>
  <c r="E17" i="14"/>
  <c r="D17" i="14"/>
  <c r="F16" i="14"/>
  <c r="G16" i="14" s="1"/>
  <c r="E16" i="14"/>
  <c r="D16" i="14"/>
  <c r="F15" i="14"/>
  <c r="G15" i="14" s="1"/>
  <c r="E15" i="14"/>
  <c r="D15" i="14"/>
  <c r="F14" i="14"/>
  <c r="G14" i="14" s="1"/>
  <c r="E14" i="14"/>
  <c r="D14" i="14"/>
  <c r="F12" i="14"/>
  <c r="G12" i="14" s="1"/>
  <c r="D12" i="14"/>
  <c r="F11" i="14"/>
  <c r="G11" i="14" s="1"/>
  <c r="D11" i="14"/>
  <c r="F10" i="14"/>
  <c r="G10" i="14" s="1"/>
  <c r="D10" i="14"/>
  <c r="F9" i="14"/>
  <c r="G9" i="14" s="1"/>
  <c r="D9" i="14"/>
  <c r="F7" i="14"/>
  <c r="G7" i="14" s="1"/>
  <c r="E7" i="14"/>
  <c r="D7" i="14"/>
  <c r="F6" i="14"/>
  <c r="G6" i="14" s="1"/>
  <c r="E6" i="14"/>
  <c r="D6" i="14"/>
  <c r="F5" i="14"/>
  <c r="G5" i="14" s="1"/>
  <c r="E5" i="14"/>
  <c r="D5" i="14"/>
  <c r="F4" i="14"/>
  <c r="G4" i="14" s="1"/>
  <c r="E4" i="14"/>
  <c r="D4" i="14"/>
  <c r="G84" i="1" l="1"/>
  <c r="G83" i="1"/>
  <c r="G82" i="1"/>
  <c r="G85" i="1" s="1"/>
  <c r="F83" i="1"/>
  <c r="F84" i="1"/>
  <c r="F82" i="1"/>
  <c r="D83" i="1"/>
  <c r="D84" i="1"/>
  <c r="D82" i="1"/>
  <c r="E85" i="1"/>
  <c r="C85" i="1"/>
  <c r="G72" i="1"/>
  <c r="G74" i="1"/>
  <c r="G75" i="1"/>
  <c r="G71" i="1"/>
  <c r="F72" i="1"/>
  <c r="F74" i="1"/>
  <c r="F75" i="1"/>
  <c r="F71" i="1"/>
  <c r="D72" i="1"/>
  <c r="D74" i="1"/>
  <c r="D75" i="1"/>
  <c r="D71" i="1"/>
  <c r="E76" i="1"/>
  <c r="C76" i="1"/>
  <c r="G2" i="1"/>
  <c r="H2" i="1" s="1"/>
  <c r="F43" i="1"/>
  <c r="G43" i="1"/>
  <c r="H43" i="1" s="1"/>
  <c r="Q3" i="1" l="1"/>
  <c r="Q4" i="1"/>
  <c r="Q5" i="1"/>
  <c r="Q8" i="1"/>
  <c r="Q9" i="1"/>
  <c r="Q10" i="1"/>
  <c r="Q11" i="1"/>
  <c r="Q14" i="1"/>
  <c r="Q15" i="1"/>
  <c r="Q16" i="1"/>
  <c r="Q17" i="1"/>
  <c r="Q20" i="1"/>
  <c r="Q21" i="1"/>
  <c r="Q22" i="1"/>
  <c r="Q23" i="1"/>
  <c r="Q26" i="1"/>
  <c r="Q27" i="1"/>
  <c r="Q28" i="1"/>
  <c r="Q29" i="1"/>
  <c r="Q32" i="1"/>
  <c r="Q33" i="1"/>
  <c r="Q34" i="1"/>
  <c r="Q35" i="1"/>
  <c r="Q38" i="1"/>
  <c r="Q39" i="1"/>
  <c r="Q40" i="1"/>
  <c r="Q44" i="1"/>
  <c r="Q45" i="1"/>
  <c r="Q46" i="1"/>
  <c r="Q49" i="1"/>
  <c r="Q50" i="1"/>
  <c r="Q51" i="1"/>
  <c r="Q52" i="1"/>
  <c r="Q55" i="1"/>
  <c r="Q56" i="1"/>
  <c r="Q57" i="1"/>
  <c r="Q58" i="1"/>
  <c r="Q61" i="1"/>
  <c r="Q62" i="1"/>
  <c r="Q63" i="1"/>
  <c r="Q64" i="1"/>
  <c r="Q2" i="1"/>
  <c r="P2" i="1"/>
  <c r="P3" i="1"/>
  <c r="P4" i="1"/>
  <c r="P5" i="1"/>
  <c r="P8" i="1"/>
  <c r="P9" i="1"/>
  <c r="P10" i="1"/>
  <c r="P11" i="1"/>
  <c r="P14" i="1"/>
  <c r="P15" i="1"/>
  <c r="P16" i="1"/>
  <c r="P17" i="1"/>
  <c r="P20" i="1"/>
  <c r="P21" i="1"/>
  <c r="P22" i="1"/>
  <c r="P23" i="1"/>
  <c r="P26" i="1"/>
  <c r="P27" i="1"/>
  <c r="P28" i="1"/>
  <c r="P29" i="1"/>
  <c r="P32" i="1"/>
  <c r="P33" i="1"/>
  <c r="P34" i="1"/>
  <c r="P35" i="1"/>
  <c r="P38" i="1"/>
  <c r="P39" i="1"/>
  <c r="P40" i="1"/>
  <c r="P44" i="1"/>
  <c r="P45" i="1"/>
  <c r="P46" i="1"/>
  <c r="P49" i="1"/>
  <c r="P50" i="1"/>
  <c r="P51" i="1"/>
  <c r="P52" i="1"/>
  <c r="P55" i="1"/>
  <c r="P56" i="1"/>
  <c r="P57" i="1"/>
  <c r="P58" i="1"/>
  <c r="P61" i="1"/>
  <c r="P62" i="1"/>
  <c r="P63" i="1"/>
  <c r="P64" i="1"/>
  <c r="M38" i="1" l="1"/>
  <c r="G3" i="1"/>
  <c r="G4" i="1"/>
  <c r="G5" i="1"/>
  <c r="K67" i="13"/>
  <c r="K68" i="13"/>
  <c r="K69" i="13"/>
  <c r="K66" i="13"/>
  <c r="H67" i="13"/>
  <c r="H68" i="13"/>
  <c r="H69" i="13"/>
  <c r="H66" i="13"/>
  <c r="K60" i="13"/>
  <c r="K61" i="13"/>
  <c r="K62" i="13"/>
  <c r="K59" i="13"/>
  <c r="H60" i="13"/>
  <c r="H61" i="13"/>
  <c r="H62" i="13"/>
  <c r="H59" i="13"/>
  <c r="K53" i="13"/>
  <c r="K54" i="13"/>
  <c r="K55" i="13"/>
  <c r="K52" i="13"/>
  <c r="H53" i="13"/>
  <c r="H54" i="13"/>
  <c r="H55" i="13"/>
  <c r="H52" i="13"/>
  <c r="K46" i="13"/>
  <c r="K47" i="13"/>
  <c r="K48" i="13"/>
  <c r="K45" i="13"/>
  <c r="H46" i="13"/>
  <c r="H47" i="13"/>
  <c r="H48" i="13"/>
  <c r="H45" i="13"/>
  <c r="K39" i="13"/>
  <c r="K40" i="13"/>
  <c r="K41" i="13"/>
  <c r="K38" i="13"/>
  <c r="H39" i="13"/>
  <c r="H40" i="13"/>
  <c r="H41" i="13"/>
  <c r="H38" i="13"/>
  <c r="K32" i="13"/>
  <c r="K33" i="13"/>
  <c r="K34" i="13"/>
  <c r="K31" i="13"/>
  <c r="H32" i="13"/>
  <c r="H33" i="13"/>
  <c r="H34" i="13"/>
  <c r="H31" i="13"/>
  <c r="K25" i="13"/>
  <c r="K26" i="13"/>
  <c r="K27" i="13"/>
  <c r="K24" i="13"/>
  <c r="H25" i="13"/>
  <c r="H26" i="13"/>
  <c r="H27" i="13"/>
  <c r="H24" i="13"/>
  <c r="K18" i="13"/>
  <c r="K19" i="13"/>
  <c r="K20" i="13"/>
  <c r="K17" i="13"/>
  <c r="H18" i="13"/>
  <c r="H19" i="13"/>
  <c r="H17" i="13"/>
  <c r="H11" i="13"/>
  <c r="H12" i="13"/>
  <c r="H10" i="13"/>
  <c r="K11" i="13"/>
  <c r="K12" i="13"/>
  <c r="K13" i="13"/>
  <c r="K10" i="13"/>
  <c r="K4" i="13"/>
  <c r="K5" i="13"/>
  <c r="K6" i="13"/>
  <c r="K3" i="13"/>
  <c r="H5" i="13"/>
  <c r="H6" i="13"/>
  <c r="H4" i="13"/>
  <c r="H69" i="12"/>
  <c r="K69" i="12"/>
  <c r="K70" i="12"/>
  <c r="K71" i="12"/>
  <c r="K68" i="12"/>
  <c r="K57" i="12"/>
  <c r="K55" i="12"/>
  <c r="K56" i="12"/>
  <c r="K54" i="12"/>
  <c r="K47" i="12"/>
  <c r="H48" i="12"/>
  <c r="K48" i="12"/>
  <c r="K49" i="12"/>
  <c r="K50" i="12"/>
  <c r="H42" i="12"/>
  <c r="H43" i="12"/>
  <c r="H41" i="12"/>
  <c r="K41" i="12"/>
  <c r="K42" i="12"/>
  <c r="K43" i="12"/>
  <c r="K40" i="12"/>
  <c r="K34" i="12"/>
  <c r="K35" i="12"/>
  <c r="K36" i="12"/>
  <c r="K33" i="12"/>
  <c r="K25" i="12"/>
  <c r="K26" i="12"/>
  <c r="K27" i="12"/>
  <c r="K24" i="12"/>
  <c r="H25" i="12"/>
  <c r="K18" i="12"/>
  <c r="K19" i="12"/>
  <c r="K20" i="12"/>
  <c r="K17" i="12"/>
  <c r="H20" i="12"/>
  <c r="H18" i="12"/>
  <c r="K4" i="12"/>
  <c r="K5" i="12"/>
  <c r="K6" i="12"/>
  <c r="K3" i="12"/>
  <c r="K68" i="11"/>
  <c r="K69" i="11"/>
  <c r="K66" i="11"/>
  <c r="H68" i="11"/>
  <c r="H69" i="11"/>
  <c r="H66" i="11"/>
  <c r="H61" i="11"/>
  <c r="K61" i="11"/>
  <c r="K62" i="11"/>
  <c r="K59" i="11"/>
  <c r="H62" i="11"/>
  <c r="H59" i="11"/>
  <c r="H54" i="11"/>
  <c r="H55" i="11"/>
  <c r="H52" i="11"/>
  <c r="K54" i="11"/>
  <c r="K55" i="11"/>
  <c r="K52" i="11"/>
  <c r="K46" i="11"/>
  <c r="K47" i="11"/>
  <c r="K48" i="11"/>
  <c r="K45" i="11"/>
  <c r="K26" i="11"/>
  <c r="K27" i="11"/>
  <c r="K24" i="11"/>
  <c r="H26" i="11"/>
  <c r="H27" i="11"/>
  <c r="H24" i="11"/>
  <c r="K19" i="11"/>
  <c r="K20" i="11"/>
  <c r="K17" i="11"/>
  <c r="H19" i="11"/>
  <c r="H20" i="11"/>
  <c r="H17" i="11"/>
  <c r="K12" i="11"/>
  <c r="K13" i="11"/>
  <c r="K10" i="11"/>
  <c r="H13" i="11"/>
  <c r="H12" i="11"/>
  <c r="H10" i="11"/>
  <c r="K5" i="11"/>
  <c r="K6" i="11"/>
  <c r="K3" i="11"/>
  <c r="H5" i="11"/>
  <c r="H6" i="11"/>
  <c r="H3" i="11"/>
  <c r="K69" i="10"/>
  <c r="K70" i="10"/>
  <c r="K68" i="10"/>
  <c r="K62" i="10"/>
  <c r="K63" i="10"/>
  <c r="K61" i="10"/>
  <c r="K55" i="10"/>
  <c r="K56" i="10"/>
  <c r="K54" i="10"/>
  <c r="K48" i="10"/>
  <c r="K49" i="10"/>
  <c r="K47" i="10"/>
  <c r="H48" i="10"/>
  <c r="H49" i="10"/>
  <c r="H47" i="10"/>
  <c r="K40" i="10"/>
  <c r="K41" i="10"/>
  <c r="K39" i="10"/>
  <c r="H40" i="10"/>
  <c r="H41" i="10"/>
  <c r="H39" i="10"/>
  <c r="K33" i="10"/>
  <c r="K34" i="10"/>
  <c r="K32" i="10"/>
  <c r="K26" i="10"/>
  <c r="K27" i="10"/>
  <c r="K25" i="10"/>
  <c r="H26" i="10"/>
  <c r="H27" i="10"/>
  <c r="H25" i="10"/>
  <c r="K19" i="10"/>
  <c r="K20" i="10"/>
  <c r="K18" i="10"/>
  <c r="H19" i="10"/>
  <c r="H20" i="10"/>
  <c r="H18" i="10"/>
  <c r="H12" i="10"/>
  <c r="H13" i="10"/>
  <c r="H11" i="10"/>
  <c r="K12" i="10"/>
  <c r="K13" i="10"/>
  <c r="K11" i="10"/>
  <c r="K5" i="10"/>
  <c r="K6" i="10"/>
  <c r="K4" i="10"/>
  <c r="K3" i="9"/>
  <c r="H5" i="10"/>
  <c r="H6" i="10"/>
  <c r="H4" i="10"/>
  <c r="K58" i="9"/>
  <c r="K59" i="9"/>
  <c r="K57" i="9"/>
  <c r="H58" i="9"/>
  <c r="H59" i="9"/>
  <c r="H57" i="9"/>
  <c r="K52" i="9"/>
  <c r="K53" i="9"/>
  <c r="K51" i="9"/>
  <c r="H53" i="9"/>
  <c r="H52" i="9"/>
  <c r="K46" i="9"/>
  <c r="K47" i="9"/>
  <c r="K45" i="9"/>
  <c r="H47" i="9"/>
  <c r="H46" i="9"/>
  <c r="K40" i="9"/>
  <c r="K41" i="9"/>
  <c r="K39" i="9"/>
  <c r="H40" i="9"/>
  <c r="H41" i="9"/>
  <c r="H39" i="9"/>
  <c r="K34" i="9"/>
  <c r="K35" i="9"/>
  <c r="K33" i="9"/>
  <c r="H35" i="9"/>
  <c r="H34" i="9"/>
  <c r="H33" i="9"/>
  <c r="K28" i="9"/>
  <c r="K29" i="9"/>
  <c r="K27" i="9"/>
  <c r="K22" i="9"/>
  <c r="K23" i="9"/>
  <c r="K21" i="9"/>
  <c r="H22" i="9"/>
  <c r="H23" i="9"/>
  <c r="H21" i="9"/>
  <c r="K16" i="9"/>
  <c r="K17" i="9"/>
  <c r="K15" i="9"/>
  <c r="H16" i="9"/>
  <c r="H17" i="9"/>
  <c r="H15" i="9"/>
  <c r="K10" i="9"/>
  <c r="K11" i="9"/>
  <c r="K9" i="9"/>
  <c r="H10" i="9"/>
  <c r="H11" i="9"/>
  <c r="H9" i="9"/>
  <c r="K4" i="9"/>
  <c r="K5" i="9"/>
  <c r="K67" i="8"/>
  <c r="K68" i="8"/>
  <c r="K69" i="8"/>
  <c r="K66" i="8"/>
  <c r="H67" i="8"/>
  <c r="H68" i="8"/>
  <c r="H69" i="8"/>
  <c r="H66" i="8"/>
  <c r="K60" i="8"/>
  <c r="K61" i="8"/>
  <c r="K62" i="8"/>
  <c r="K59" i="8"/>
  <c r="K53" i="8"/>
  <c r="K54" i="8"/>
  <c r="K55" i="8"/>
  <c r="K52" i="8"/>
  <c r="K46" i="8"/>
  <c r="K47" i="8"/>
  <c r="K48" i="8"/>
  <c r="K45" i="8"/>
  <c r="H46" i="8"/>
  <c r="H47" i="8"/>
  <c r="H48" i="8"/>
  <c r="H45" i="8"/>
  <c r="H39" i="8"/>
  <c r="H40" i="8"/>
  <c r="H41" i="8"/>
  <c r="H38" i="8"/>
  <c r="K39" i="8"/>
  <c r="K40" i="8"/>
  <c r="K41" i="8"/>
  <c r="K38" i="8"/>
  <c r="K32" i="8"/>
  <c r="K33" i="8"/>
  <c r="K34" i="8"/>
  <c r="K31" i="8"/>
  <c r="H32" i="8"/>
  <c r="H34" i="8"/>
  <c r="H31" i="8"/>
  <c r="K25" i="8"/>
  <c r="K26" i="8"/>
  <c r="K27" i="8"/>
  <c r="K24" i="8"/>
  <c r="H25" i="8"/>
  <c r="H27" i="8"/>
  <c r="H24" i="8"/>
  <c r="K18" i="8"/>
  <c r="K19" i="8"/>
  <c r="K20" i="8"/>
  <c r="K17" i="8"/>
  <c r="H20" i="8"/>
  <c r="H17" i="8"/>
  <c r="H13" i="8"/>
  <c r="H10" i="8"/>
  <c r="K11" i="8"/>
  <c r="K12" i="8"/>
  <c r="K13" i="8"/>
  <c r="K10" i="8"/>
  <c r="K4" i="8"/>
  <c r="K5" i="8"/>
  <c r="K6" i="8"/>
  <c r="K3" i="8"/>
  <c r="K67" i="7"/>
  <c r="K68" i="7"/>
  <c r="K69" i="7"/>
  <c r="K66" i="7"/>
  <c r="H67" i="7"/>
  <c r="H68" i="7"/>
  <c r="H69" i="7"/>
  <c r="H66" i="7"/>
  <c r="K60" i="7"/>
  <c r="K61" i="7"/>
  <c r="K62" i="7"/>
  <c r="K59" i="7"/>
  <c r="H60" i="7"/>
  <c r="H61" i="7"/>
  <c r="H62" i="7"/>
  <c r="H59" i="7"/>
  <c r="K53" i="7"/>
  <c r="K54" i="7"/>
  <c r="K55" i="7"/>
  <c r="K52" i="7"/>
  <c r="H53" i="7"/>
  <c r="H54" i="7"/>
  <c r="H55" i="7"/>
  <c r="H52" i="7"/>
  <c r="K46" i="7"/>
  <c r="K47" i="7"/>
  <c r="K48" i="7"/>
  <c r="K45" i="7"/>
  <c r="H46" i="7"/>
  <c r="H47" i="7"/>
  <c r="H48" i="7"/>
  <c r="H45" i="7"/>
  <c r="H39" i="7"/>
  <c r="H40" i="7"/>
  <c r="H41" i="7"/>
  <c r="H38" i="7"/>
  <c r="K39" i="7"/>
  <c r="K40" i="7"/>
  <c r="K41" i="7"/>
  <c r="K38" i="7"/>
  <c r="K32" i="7"/>
  <c r="K33" i="7"/>
  <c r="K34" i="7"/>
  <c r="K31" i="7"/>
  <c r="H32" i="7"/>
  <c r="H33" i="7"/>
  <c r="H34" i="7"/>
  <c r="H31" i="7"/>
  <c r="K25" i="7"/>
  <c r="K26" i="7"/>
  <c r="K27" i="7"/>
  <c r="K24" i="7"/>
  <c r="H25" i="7"/>
  <c r="H26" i="7"/>
  <c r="H27" i="7"/>
  <c r="H24" i="7"/>
  <c r="K18" i="7"/>
  <c r="K19" i="7"/>
  <c r="K20" i="7"/>
  <c r="K17" i="7"/>
  <c r="H18" i="7"/>
  <c r="H19" i="7"/>
  <c r="H20" i="7"/>
  <c r="H17" i="7"/>
  <c r="H11" i="7"/>
  <c r="H12" i="7"/>
  <c r="H13" i="7"/>
  <c r="H10" i="7"/>
  <c r="K11" i="7"/>
  <c r="K12" i="7"/>
  <c r="K13" i="7"/>
  <c r="K10" i="7"/>
  <c r="H4" i="7"/>
  <c r="H5" i="7"/>
  <c r="H6" i="7"/>
  <c r="H3" i="7"/>
  <c r="K4" i="7"/>
  <c r="K5" i="7"/>
  <c r="K6" i="7"/>
  <c r="K3" i="7"/>
  <c r="K67" i="6"/>
  <c r="K68" i="6"/>
  <c r="K69" i="6"/>
  <c r="K66" i="6"/>
  <c r="H67" i="6"/>
  <c r="H68" i="6"/>
  <c r="H69" i="6"/>
  <c r="H66" i="6"/>
  <c r="K60" i="6"/>
  <c r="K61" i="6"/>
  <c r="K62" i="6"/>
  <c r="K59" i="6"/>
  <c r="H60" i="6"/>
  <c r="H61" i="6"/>
  <c r="H62" i="6"/>
  <c r="H59" i="6"/>
  <c r="K53" i="6"/>
  <c r="K54" i="6"/>
  <c r="K55" i="6"/>
  <c r="K52" i="6"/>
  <c r="H53" i="6"/>
  <c r="H54" i="6"/>
  <c r="H52" i="6"/>
  <c r="K46" i="6"/>
  <c r="K47" i="6"/>
  <c r="K48" i="6"/>
  <c r="K45" i="6"/>
  <c r="H47" i="6"/>
  <c r="H48" i="6"/>
  <c r="H46" i="6"/>
  <c r="H40" i="6"/>
  <c r="H41" i="6"/>
  <c r="H39" i="6"/>
  <c r="K39" i="6"/>
  <c r="K40" i="6"/>
  <c r="K41" i="6"/>
  <c r="K38" i="6"/>
  <c r="K32" i="6"/>
  <c r="K33" i="6"/>
  <c r="K34" i="6"/>
  <c r="K31" i="6"/>
  <c r="K25" i="6"/>
  <c r="K26" i="6"/>
  <c r="K27" i="6"/>
  <c r="K24" i="6"/>
  <c r="I25" i="6"/>
  <c r="I26" i="6"/>
  <c r="H18" i="6"/>
  <c r="H19" i="6"/>
  <c r="H20" i="6"/>
  <c r="H17" i="6"/>
  <c r="K18" i="6"/>
  <c r="K19" i="6"/>
  <c r="K20" i="6"/>
  <c r="K17" i="6"/>
  <c r="H11" i="6"/>
  <c r="H12" i="6"/>
  <c r="H13" i="6"/>
  <c r="H10" i="6"/>
  <c r="K11" i="6"/>
  <c r="K12" i="6"/>
  <c r="K13" i="6"/>
  <c r="K10" i="6"/>
  <c r="K4" i="6"/>
  <c r="K5" i="6"/>
  <c r="K6" i="6"/>
  <c r="K3" i="6"/>
  <c r="K67" i="5"/>
  <c r="K66" i="5"/>
  <c r="K68" i="5"/>
  <c r="H66" i="5"/>
  <c r="K69" i="5" l="1"/>
  <c r="H67" i="5"/>
  <c r="H68" i="5"/>
  <c r="H69" i="5"/>
  <c r="K60" i="5"/>
  <c r="K61" i="5"/>
  <c r="K62" i="5"/>
  <c r="K59" i="5"/>
  <c r="H60" i="5"/>
  <c r="H61" i="5"/>
  <c r="H62" i="5"/>
  <c r="H59" i="5"/>
  <c r="K53" i="5"/>
  <c r="K54" i="5"/>
  <c r="K55" i="5"/>
  <c r="K52" i="5"/>
  <c r="H53" i="5"/>
  <c r="H54" i="5"/>
  <c r="H55" i="5"/>
  <c r="H52" i="5"/>
  <c r="K46" i="5"/>
  <c r="K47" i="5"/>
  <c r="K48" i="5"/>
  <c r="K45" i="5"/>
  <c r="H46" i="5"/>
  <c r="H47" i="5"/>
  <c r="H48" i="5"/>
  <c r="H45" i="5"/>
  <c r="K39" i="5"/>
  <c r="K40" i="5"/>
  <c r="K41" i="5"/>
  <c r="K38" i="5"/>
  <c r="H39" i="5"/>
  <c r="H40" i="5"/>
  <c r="H41" i="5"/>
  <c r="H38" i="5"/>
  <c r="K32" i="5"/>
  <c r="K33" i="5"/>
  <c r="K34" i="5"/>
  <c r="K31" i="5"/>
  <c r="H32" i="5"/>
  <c r="H33" i="5"/>
  <c r="H34" i="5"/>
  <c r="H31" i="5"/>
  <c r="K25" i="5"/>
  <c r="K26" i="5"/>
  <c r="K27" i="5"/>
  <c r="K24" i="5"/>
  <c r="H27" i="5"/>
  <c r="H26" i="5"/>
  <c r="H25" i="5"/>
  <c r="H24" i="5"/>
  <c r="K18" i="5"/>
  <c r="K19" i="5"/>
  <c r="K20" i="5"/>
  <c r="K17" i="5"/>
  <c r="H18" i="5"/>
  <c r="H19" i="5"/>
  <c r="H20" i="5"/>
  <c r="H17" i="5"/>
  <c r="K11" i="5"/>
  <c r="K12" i="5"/>
  <c r="K13" i="5"/>
  <c r="K10" i="5"/>
  <c r="K4" i="5"/>
  <c r="K5" i="5"/>
  <c r="K6" i="5"/>
  <c r="K3" i="5"/>
  <c r="H11" i="5"/>
  <c r="H12" i="5"/>
  <c r="H13" i="5"/>
  <c r="H10" i="5"/>
  <c r="H4" i="5"/>
  <c r="H5" i="5"/>
  <c r="H6" i="5"/>
  <c r="L67" i="4"/>
  <c r="L68" i="4"/>
  <c r="L69" i="4"/>
  <c r="L66" i="4"/>
  <c r="L60" i="4"/>
  <c r="L61" i="4"/>
  <c r="L62" i="4"/>
  <c r="L59" i="4"/>
  <c r="L53" i="4"/>
  <c r="L54" i="4"/>
  <c r="L55" i="4"/>
  <c r="L52" i="4"/>
  <c r="L46" i="4"/>
  <c r="L47" i="4"/>
  <c r="L48" i="4"/>
  <c r="L45" i="4"/>
  <c r="L39" i="4"/>
  <c r="L40" i="4"/>
  <c r="L41" i="4"/>
  <c r="L38" i="4"/>
  <c r="L32" i="4"/>
  <c r="L33" i="4"/>
  <c r="L34" i="4"/>
  <c r="L31" i="4"/>
  <c r="L25" i="4"/>
  <c r="L26" i="4"/>
  <c r="L27" i="4"/>
  <c r="L24" i="4"/>
  <c r="L18" i="4"/>
  <c r="L19" i="4"/>
  <c r="L20" i="4"/>
  <c r="L17" i="4"/>
  <c r="L11" i="4"/>
  <c r="L12" i="4"/>
  <c r="L13" i="4"/>
  <c r="L10" i="4"/>
  <c r="L4" i="4"/>
  <c r="L5" i="4"/>
  <c r="L6" i="4"/>
  <c r="L3" i="4"/>
  <c r="K67" i="3"/>
  <c r="K68" i="3"/>
  <c r="K69" i="3"/>
  <c r="K66" i="3"/>
  <c r="K60" i="3"/>
  <c r="K61" i="3"/>
  <c r="K62" i="3"/>
  <c r="K59" i="3"/>
  <c r="K53" i="3"/>
  <c r="K54" i="3"/>
  <c r="K55" i="3"/>
  <c r="K52" i="3"/>
  <c r="K46" i="3"/>
  <c r="K47" i="3"/>
  <c r="K48" i="3"/>
  <c r="K45" i="3"/>
  <c r="K39" i="3"/>
  <c r="K40" i="3"/>
  <c r="K41" i="3"/>
  <c r="K38" i="3"/>
  <c r="K32" i="3"/>
  <c r="K33" i="3"/>
  <c r="K34" i="3"/>
  <c r="K31" i="3"/>
  <c r="K25" i="3"/>
  <c r="K26" i="3"/>
  <c r="K27" i="3"/>
  <c r="K24" i="3"/>
  <c r="K10" i="3"/>
  <c r="K12" i="3"/>
  <c r="K18" i="3"/>
  <c r="K19" i="3"/>
  <c r="K20" i="3"/>
  <c r="K17" i="3"/>
  <c r="K11" i="3"/>
  <c r="K13" i="3"/>
  <c r="H67" i="3"/>
  <c r="H69" i="3"/>
  <c r="H66" i="3"/>
  <c r="H60" i="3"/>
  <c r="H62" i="3"/>
  <c r="H59" i="3"/>
  <c r="H53" i="3"/>
  <c r="H55" i="3"/>
  <c r="H52" i="3"/>
  <c r="H46" i="3"/>
  <c r="H47" i="3"/>
  <c r="H48" i="3"/>
  <c r="H45" i="3"/>
  <c r="H39" i="3"/>
  <c r="H40" i="3"/>
  <c r="H41" i="3"/>
  <c r="H38" i="3"/>
  <c r="H32" i="3"/>
  <c r="H33" i="3"/>
  <c r="H34" i="3"/>
  <c r="H31" i="3"/>
  <c r="H25" i="3"/>
  <c r="H26" i="3"/>
  <c r="H27" i="3"/>
  <c r="H24" i="3"/>
  <c r="I67" i="4"/>
  <c r="I68" i="4"/>
  <c r="I66" i="4"/>
  <c r="I60" i="4"/>
  <c r="I61" i="4"/>
  <c r="I59" i="4"/>
  <c r="I53" i="4"/>
  <c r="L9" i="1" s="1"/>
  <c r="I54" i="4"/>
  <c r="L10" i="1" s="1"/>
  <c r="I55" i="4"/>
  <c r="L11" i="1" s="1"/>
  <c r="I52" i="4"/>
  <c r="L8" i="1" s="1"/>
  <c r="I46" i="4"/>
  <c r="I47" i="4"/>
  <c r="I48" i="4"/>
  <c r="I45" i="4"/>
  <c r="I39" i="4"/>
  <c r="I40" i="4"/>
  <c r="I41" i="4"/>
  <c r="I38" i="4"/>
  <c r="I32" i="4"/>
  <c r="I33" i="4"/>
  <c r="I34" i="4"/>
  <c r="I31" i="4"/>
  <c r="I25" i="4"/>
  <c r="I26" i="4"/>
  <c r="I27" i="4"/>
  <c r="I24" i="4"/>
  <c r="I18" i="4"/>
  <c r="I19" i="4"/>
  <c r="I20" i="4"/>
  <c r="I17" i="4"/>
  <c r="I11" i="4"/>
  <c r="I12" i="4"/>
  <c r="I13" i="4"/>
  <c r="I10" i="4"/>
  <c r="I4" i="4"/>
  <c r="I5" i="4"/>
  <c r="I6" i="4"/>
  <c r="I3" i="4"/>
  <c r="F11" i="1" l="1"/>
  <c r="E12" i="14"/>
  <c r="F9" i="1"/>
  <c r="E10" i="14"/>
  <c r="F8" i="1"/>
  <c r="E9" i="14"/>
  <c r="F10" i="1"/>
  <c r="E11" i="14"/>
  <c r="G11" i="1"/>
  <c r="F57" i="1"/>
  <c r="F20" i="1"/>
  <c r="F3" i="1"/>
  <c r="G10" i="1"/>
  <c r="G9" i="1"/>
  <c r="G8" i="1"/>
  <c r="H4" i="1"/>
  <c r="G49" i="3" l="1"/>
  <c r="D49" i="3"/>
  <c r="F4" i="1"/>
  <c r="F5" i="1"/>
  <c r="F2" i="1"/>
  <c r="K5" i="3" l="1"/>
  <c r="K3" i="3"/>
  <c r="K6" i="3"/>
  <c r="K4" i="3"/>
  <c r="G14" i="1" l="1"/>
  <c r="H9" i="1"/>
  <c r="H11" i="1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  <c r="E2" i="2"/>
  <c r="M64" i="1"/>
  <c r="N64" i="1" s="1"/>
  <c r="L64" i="1"/>
  <c r="K64" i="1"/>
  <c r="G64" i="1"/>
  <c r="H64" i="1" s="1"/>
  <c r="F64" i="1"/>
  <c r="E64" i="1"/>
  <c r="M63" i="1"/>
  <c r="N63" i="1" s="1"/>
  <c r="L63" i="1"/>
  <c r="K63" i="1"/>
  <c r="G63" i="1"/>
  <c r="H63" i="1" s="1"/>
  <c r="F63" i="1"/>
  <c r="E63" i="1"/>
  <c r="M62" i="1"/>
  <c r="N62" i="1" s="1"/>
  <c r="L62" i="1"/>
  <c r="K62" i="1"/>
  <c r="G62" i="1"/>
  <c r="H62" i="1" s="1"/>
  <c r="F62" i="1"/>
  <c r="E62" i="1"/>
  <c r="M61" i="1"/>
  <c r="N61" i="1" s="1"/>
  <c r="L61" i="1"/>
  <c r="K61" i="1"/>
  <c r="G61" i="1"/>
  <c r="H61" i="1" s="1"/>
  <c r="F61" i="1"/>
  <c r="E61" i="1"/>
  <c r="M58" i="1"/>
  <c r="N58" i="1" s="1"/>
  <c r="L58" i="1"/>
  <c r="K58" i="1"/>
  <c r="G58" i="1"/>
  <c r="H58" i="1" s="1"/>
  <c r="F58" i="1"/>
  <c r="E58" i="1"/>
  <c r="M57" i="1"/>
  <c r="N57" i="1" s="1"/>
  <c r="L57" i="1"/>
  <c r="K57" i="1"/>
  <c r="G57" i="1"/>
  <c r="H57" i="1" s="1"/>
  <c r="E57" i="1"/>
  <c r="M56" i="1"/>
  <c r="N56" i="1" s="1"/>
  <c r="L56" i="1"/>
  <c r="K56" i="1"/>
  <c r="G56" i="1"/>
  <c r="H56" i="1" s="1"/>
  <c r="F56" i="1"/>
  <c r="E56" i="1"/>
  <c r="M55" i="1"/>
  <c r="N55" i="1" s="1"/>
  <c r="L55" i="1"/>
  <c r="K55" i="1"/>
  <c r="G55" i="1"/>
  <c r="H55" i="1" s="1"/>
  <c r="F55" i="1"/>
  <c r="E55" i="1"/>
  <c r="M52" i="1"/>
  <c r="N52" i="1" s="1"/>
  <c r="L52" i="1"/>
  <c r="K52" i="1"/>
  <c r="G52" i="1"/>
  <c r="H52" i="1" s="1"/>
  <c r="F52" i="1"/>
  <c r="E52" i="1"/>
  <c r="M51" i="1"/>
  <c r="N51" i="1" s="1"/>
  <c r="L51" i="1"/>
  <c r="K51" i="1"/>
  <c r="G51" i="1"/>
  <c r="H51" i="1" s="1"/>
  <c r="F51" i="1"/>
  <c r="E51" i="1"/>
  <c r="M50" i="1"/>
  <c r="N50" i="1" s="1"/>
  <c r="L50" i="1"/>
  <c r="K50" i="1"/>
  <c r="G50" i="1"/>
  <c r="H50" i="1" s="1"/>
  <c r="F50" i="1"/>
  <c r="E50" i="1"/>
  <c r="M49" i="1"/>
  <c r="N49" i="1" s="1"/>
  <c r="L49" i="1"/>
  <c r="K49" i="1"/>
  <c r="G49" i="1"/>
  <c r="H49" i="1" s="1"/>
  <c r="F49" i="1"/>
  <c r="E49" i="1"/>
  <c r="M46" i="1"/>
  <c r="N46" i="1" s="1"/>
  <c r="L46" i="1"/>
  <c r="K46" i="1"/>
  <c r="G46" i="1"/>
  <c r="H46" i="1" s="1"/>
  <c r="F46" i="1"/>
  <c r="E46" i="1"/>
  <c r="M45" i="1"/>
  <c r="N45" i="1" s="1"/>
  <c r="L45" i="1"/>
  <c r="K45" i="1"/>
  <c r="G45" i="1"/>
  <c r="H45" i="1" s="1"/>
  <c r="F45" i="1"/>
  <c r="E45" i="1"/>
  <c r="M44" i="1"/>
  <c r="N44" i="1" s="1"/>
  <c r="L44" i="1"/>
  <c r="K44" i="1"/>
  <c r="G44" i="1"/>
  <c r="H44" i="1" s="1"/>
  <c r="F44" i="1"/>
  <c r="E44" i="1"/>
  <c r="M40" i="1"/>
  <c r="N40" i="1" s="1"/>
  <c r="L40" i="1"/>
  <c r="K40" i="1"/>
  <c r="G40" i="1"/>
  <c r="H40" i="1" s="1"/>
  <c r="F40" i="1"/>
  <c r="E40" i="1"/>
  <c r="M39" i="1"/>
  <c r="N39" i="1" s="1"/>
  <c r="L39" i="1"/>
  <c r="K39" i="1"/>
  <c r="G39" i="1"/>
  <c r="H39" i="1" s="1"/>
  <c r="F39" i="1"/>
  <c r="E39" i="1"/>
  <c r="N38" i="1"/>
  <c r="L38" i="1"/>
  <c r="K38" i="1"/>
  <c r="G38" i="1"/>
  <c r="H38" i="1" s="1"/>
  <c r="F38" i="1"/>
  <c r="E38" i="1"/>
  <c r="M35" i="1"/>
  <c r="N35" i="1" s="1"/>
  <c r="L35" i="1"/>
  <c r="K35" i="1"/>
  <c r="G35" i="1"/>
  <c r="H35" i="1" s="1"/>
  <c r="F35" i="1"/>
  <c r="E35" i="1"/>
  <c r="M34" i="1"/>
  <c r="N34" i="1" s="1"/>
  <c r="L34" i="1"/>
  <c r="K34" i="1"/>
  <c r="G34" i="1"/>
  <c r="H34" i="1" s="1"/>
  <c r="F34" i="1"/>
  <c r="E34" i="1"/>
  <c r="M33" i="1"/>
  <c r="N33" i="1" s="1"/>
  <c r="L33" i="1"/>
  <c r="K33" i="1"/>
  <c r="G33" i="1"/>
  <c r="H33" i="1" s="1"/>
  <c r="F33" i="1"/>
  <c r="E33" i="1"/>
  <c r="M32" i="1"/>
  <c r="N32" i="1" s="1"/>
  <c r="L32" i="1"/>
  <c r="K32" i="1"/>
  <c r="G32" i="1"/>
  <c r="H32" i="1" s="1"/>
  <c r="F32" i="1"/>
  <c r="E32" i="1"/>
  <c r="M29" i="1"/>
  <c r="N29" i="1" s="1"/>
  <c r="L29" i="1"/>
  <c r="K29" i="1"/>
  <c r="G29" i="1"/>
  <c r="H29" i="1" s="1"/>
  <c r="F29" i="1"/>
  <c r="E29" i="1"/>
  <c r="M28" i="1"/>
  <c r="N28" i="1" s="1"/>
  <c r="L28" i="1"/>
  <c r="K28" i="1"/>
  <c r="G28" i="1"/>
  <c r="H28" i="1" s="1"/>
  <c r="F28" i="1"/>
  <c r="E28" i="1"/>
  <c r="M27" i="1"/>
  <c r="N27" i="1" s="1"/>
  <c r="L27" i="1"/>
  <c r="K27" i="1"/>
  <c r="G27" i="1"/>
  <c r="H27" i="1" s="1"/>
  <c r="F27" i="1"/>
  <c r="E27" i="1"/>
  <c r="M26" i="1"/>
  <c r="N26" i="1" s="1"/>
  <c r="L26" i="1"/>
  <c r="K26" i="1"/>
  <c r="G26" i="1"/>
  <c r="H26" i="1" s="1"/>
  <c r="F26" i="1"/>
  <c r="E26" i="1"/>
  <c r="M23" i="1"/>
  <c r="N23" i="1" s="1"/>
  <c r="L23" i="1"/>
  <c r="K23" i="1"/>
  <c r="G23" i="1"/>
  <c r="H23" i="1" s="1"/>
  <c r="F23" i="1"/>
  <c r="E23" i="1"/>
  <c r="M22" i="1"/>
  <c r="N22" i="1" s="1"/>
  <c r="L22" i="1"/>
  <c r="K22" i="1"/>
  <c r="G22" i="1"/>
  <c r="H22" i="1" s="1"/>
  <c r="F22" i="1"/>
  <c r="E22" i="1"/>
  <c r="M21" i="1"/>
  <c r="N21" i="1" s="1"/>
  <c r="L21" i="1"/>
  <c r="K21" i="1"/>
  <c r="G21" i="1"/>
  <c r="H21" i="1" s="1"/>
  <c r="F21" i="1"/>
  <c r="E21" i="1"/>
  <c r="M20" i="1"/>
  <c r="N20" i="1" s="1"/>
  <c r="L20" i="1"/>
  <c r="K20" i="1"/>
  <c r="G20" i="1"/>
  <c r="H20" i="1" s="1"/>
  <c r="E20" i="1"/>
  <c r="M17" i="1"/>
  <c r="N17" i="1" s="1"/>
  <c r="L17" i="1"/>
  <c r="K17" i="1"/>
  <c r="G17" i="1"/>
  <c r="H17" i="1" s="1"/>
  <c r="F17" i="1"/>
  <c r="E17" i="1"/>
  <c r="M16" i="1"/>
  <c r="N16" i="1" s="1"/>
  <c r="L16" i="1"/>
  <c r="K16" i="1"/>
  <c r="G16" i="1"/>
  <c r="H16" i="1" s="1"/>
  <c r="F16" i="1"/>
  <c r="E16" i="1"/>
  <c r="M15" i="1"/>
  <c r="N15" i="1" s="1"/>
  <c r="L15" i="1"/>
  <c r="K15" i="1"/>
  <c r="G15" i="1"/>
  <c r="H15" i="1" s="1"/>
  <c r="F15" i="1"/>
  <c r="E15" i="1"/>
  <c r="M14" i="1"/>
  <c r="N14" i="1" s="1"/>
  <c r="L14" i="1"/>
  <c r="K14" i="1"/>
  <c r="H14" i="1"/>
  <c r="F14" i="1"/>
  <c r="E14" i="1"/>
  <c r="N11" i="1"/>
  <c r="K11" i="1"/>
  <c r="E11" i="1"/>
  <c r="M10" i="1"/>
  <c r="N10" i="1" s="1"/>
  <c r="K10" i="1"/>
  <c r="H10" i="1"/>
  <c r="E10" i="1"/>
  <c r="M9" i="1"/>
  <c r="N9" i="1" s="1"/>
  <c r="K9" i="1"/>
  <c r="E9" i="1"/>
  <c r="M8" i="1"/>
  <c r="N8" i="1" s="1"/>
  <c r="K8" i="1"/>
  <c r="H8" i="1"/>
  <c r="E8" i="1"/>
  <c r="M5" i="1"/>
  <c r="N5" i="1" s="1"/>
  <c r="L5" i="1"/>
  <c r="K5" i="1"/>
  <c r="H5" i="1"/>
  <c r="E5" i="1"/>
  <c r="M4" i="1"/>
  <c r="N4" i="1" s="1"/>
  <c r="L4" i="1"/>
  <c r="K4" i="1"/>
  <c r="E4" i="1"/>
  <c r="M3" i="1"/>
  <c r="N3" i="1" s="1"/>
  <c r="L3" i="1"/>
  <c r="K3" i="1"/>
  <c r="H3" i="1"/>
  <c r="E3" i="1"/>
  <c r="M2" i="1"/>
  <c r="N2" i="1" s="1"/>
  <c r="L2" i="1"/>
  <c r="K2" i="1"/>
  <c r="E2" i="1"/>
</calcChain>
</file>

<file path=xl/sharedStrings.xml><?xml version="1.0" encoding="utf-8"?>
<sst xmlns="http://schemas.openxmlformats.org/spreadsheetml/2006/main" count="3221" uniqueCount="200">
  <si>
    <t>Código do Aluno</t>
  </si>
  <si>
    <t>Aluno</t>
  </si>
  <si>
    <t>Grupo</t>
  </si>
  <si>
    <t>Bimestre 1</t>
  </si>
  <si>
    <t>Score Médio - B1</t>
  </si>
  <si>
    <t>Média % - B1</t>
  </si>
  <si>
    <t>Média colaboração - B1</t>
  </si>
  <si>
    <t>Nível médio de colaboração - B1</t>
  </si>
  <si>
    <t>Bimestre 2</t>
  </si>
  <si>
    <t>Score Médio - B2</t>
  </si>
  <si>
    <t>Média % - B2</t>
  </si>
  <si>
    <t>Média colaboração - B2</t>
  </si>
  <si>
    <t>Nível médio de colaboração - B2</t>
  </si>
  <si>
    <t>A21</t>
  </si>
  <si>
    <t>Adriane Lais Rodrigues</t>
  </si>
  <si>
    <t>Grupo 2</t>
  </si>
  <si>
    <t>Alunos</t>
  </si>
  <si>
    <t>Atividade 01</t>
  </si>
  <si>
    <t>APS (3,0)</t>
  </si>
  <si>
    <t>Prova 1 (7,0)</t>
  </si>
  <si>
    <t>BIMESTRE 1</t>
  </si>
  <si>
    <t>Prova 2 (7,0)</t>
  </si>
  <si>
    <t>BIMESTRE 2</t>
  </si>
  <si>
    <t>Qtd. Signicativa</t>
  </si>
  <si>
    <t>Qtd. Links</t>
  </si>
  <si>
    <t>Qtd. Arquivos</t>
  </si>
  <si>
    <t>Qtd. Mensagens</t>
  </si>
  <si>
    <t>%</t>
  </si>
  <si>
    <t>Score</t>
  </si>
  <si>
    <t>Colaboração</t>
  </si>
  <si>
    <t>Nível de colaboração</t>
  </si>
  <si>
    <t>A22</t>
  </si>
  <si>
    <t>Ana Carolina Werneck Fernandez</t>
  </si>
  <si>
    <t>A42</t>
  </si>
  <si>
    <t>Luana Santos Silva</t>
  </si>
  <si>
    <t>A51</t>
  </si>
  <si>
    <t>Nilton Rafael Pinheiro Piedade</t>
  </si>
  <si>
    <t>Atividade 02</t>
  </si>
  <si>
    <t>Atividade 03</t>
  </si>
  <si>
    <t>Atividade 04</t>
  </si>
  <si>
    <t>Atividade 05</t>
  </si>
  <si>
    <t>Atividade 06</t>
  </si>
  <si>
    <t>Ana Caroline Vieira</t>
  </si>
  <si>
    <t>Atividade 07</t>
  </si>
  <si>
    <t>Andre Luiz Haruki Arata</t>
  </si>
  <si>
    <t>Atividade 08</t>
  </si>
  <si>
    <t>Anna Luiza Delfrate</t>
  </si>
  <si>
    <t>Bianca Duarte Da Costa</t>
  </si>
  <si>
    <t>Bruna Staichoki</t>
  </si>
  <si>
    <t>Atividade 09</t>
  </si>
  <si>
    <t>Bruno Cesar Zacarin Angeli</t>
  </si>
  <si>
    <t>Bruno Henrique Bertonha</t>
  </si>
  <si>
    <t>Caique Cassimiro Arena</t>
  </si>
  <si>
    <t>Crislaine Crepaldi</t>
  </si>
  <si>
    <t>Atividade 10</t>
  </si>
  <si>
    <t>Gabriel Santos Munhoz</t>
  </si>
  <si>
    <t>Gabriel Vitor Bueno Da Luz</t>
  </si>
  <si>
    <t>Guilherme Carrascosa Molina</t>
  </si>
  <si>
    <t>Gustavo Fernandes Lima Dias</t>
  </si>
  <si>
    <t>Jhonata Augusto Dahmer</t>
  </si>
  <si>
    <t>Joao Guilherme Schimanski Mazepa</t>
  </si>
  <si>
    <t>Joao Victor Matsumoto Brisot</t>
  </si>
  <si>
    <t>Jose Thiago De Souza Costa</t>
  </si>
  <si>
    <t>Karin Daiana Dos Santos</t>
  </si>
  <si>
    <t>Leandro Rodrigues Fernandes Carneiro</t>
  </si>
  <si>
    <t>Lucas Quevedo</t>
  </si>
  <si>
    <t>Maria Angela Domingues Da Silva</t>
  </si>
  <si>
    <t>Mateus Senhuka Santos</t>
  </si>
  <si>
    <t>Matheus Goncalves</t>
  </si>
  <si>
    <t>Matheus Gorte Silva</t>
  </si>
  <si>
    <t>Matheus Henrique Nunes</t>
  </si>
  <si>
    <t>Matheus Marques Da Silva</t>
  </si>
  <si>
    <t>Matheus Rodrigues Dos Santos</t>
  </si>
  <si>
    <t>Pablo Henrique Menon De Almeida</t>
  </si>
  <si>
    <t>Pedro Henrique Basseto Mariano</t>
  </si>
  <si>
    <t>Raife Fonseca Brandao</t>
  </si>
  <si>
    <t>Rebeca Maria Garcez De Oliveira Damas</t>
  </si>
  <si>
    <t>A47</t>
  </si>
  <si>
    <t>Grupo 3</t>
  </si>
  <si>
    <t>Renan Amarildo Michalski Moreira</t>
  </si>
  <si>
    <t>Schaiane Isabella Do Carmo Santos</t>
  </si>
  <si>
    <t>Tamires Cristina Araujo Cruz</t>
  </si>
  <si>
    <t>Tamires Marques De Souza Rodrigues</t>
  </si>
  <si>
    <t>Thyago Henrique Araujo Oliveira</t>
  </si>
  <si>
    <t>Victor Henrique Goncalves Vivi</t>
  </si>
  <si>
    <t>Vinicius Andre Becker De Souza</t>
  </si>
  <si>
    <t>Vitor Eduardo Segredo Rizzardo</t>
  </si>
  <si>
    <t>Willian Santiago De Jesus</t>
  </si>
  <si>
    <t>A48</t>
  </si>
  <si>
    <t>A50</t>
  </si>
  <si>
    <t>A56</t>
  </si>
  <si>
    <t>A24</t>
  </si>
  <si>
    <t>Grupo 4</t>
  </si>
  <si>
    <t>A28</t>
  </si>
  <si>
    <t>A33</t>
  </si>
  <si>
    <t>A46</t>
  </si>
  <si>
    <t>A23</t>
  </si>
  <si>
    <t>Grupo 5</t>
  </si>
  <si>
    <t>A31</t>
  </si>
  <si>
    <t>A32</t>
  </si>
  <si>
    <t>A53</t>
  </si>
  <si>
    <t>A44</t>
  </si>
  <si>
    <t>Grupo 6</t>
  </si>
  <si>
    <t>A55</t>
  </si>
  <si>
    <t>Rebeca Maria Garcez De Oliveira Dama</t>
  </si>
  <si>
    <t>A57</t>
  </si>
  <si>
    <t>A58</t>
  </si>
  <si>
    <t>A29</t>
  </si>
  <si>
    <t>Grupo 7</t>
  </si>
  <si>
    <t>A30</t>
  </si>
  <si>
    <t>A43</t>
  </si>
  <si>
    <t>A62</t>
  </si>
  <si>
    <t>A38</t>
  </si>
  <si>
    <t>Grupo 8</t>
  </si>
  <si>
    <t>A45</t>
  </si>
  <si>
    <t>A61</t>
  </si>
  <si>
    <t>A36</t>
  </si>
  <si>
    <t>Grupo 9</t>
  </si>
  <si>
    <t>x</t>
  </si>
  <si>
    <t>A37</t>
  </si>
  <si>
    <t>A49</t>
  </si>
  <si>
    <t>A52</t>
  </si>
  <si>
    <t xml:space="preserve">Score </t>
  </si>
  <si>
    <t>A40</t>
  </si>
  <si>
    <t>Grupo 10</t>
  </si>
  <si>
    <t>A25</t>
  </si>
  <si>
    <t>A35</t>
  </si>
  <si>
    <t>A41</t>
  </si>
  <si>
    <t>A26</t>
  </si>
  <si>
    <t>Grupo 11</t>
  </si>
  <si>
    <t>A34</t>
  </si>
  <si>
    <t>A39</t>
  </si>
  <si>
    <t>A54</t>
  </si>
  <si>
    <t>A27</t>
  </si>
  <si>
    <t>Grupo 12</t>
  </si>
  <si>
    <t>A59</t>
  </si>
  <si>
    <t>A60</t>
  </si>
  <si>
    <t>A63</t>
  </si>
  <si>
    <t>Obs: nesta atividade houve apenas duas falas, que foram do Guilherme Carrascosa Molina</t>
  </si>
  <si>
    <t xml:space="preserve">Atividade 06 </t>
  </si>
  <si>
    <t>Renan  Moreira</t>
  </si>
  <si>
    <t>B1</t>
  </si>
  <si>
    <t>B2</t>
  </si>
  <si>
    <t>1º BIM</t>
  </si>
  <si>
    <t>2º BIM</t>
  </si>
  <si>
    <t>Nota  &lt; = 5,9 e Média colaboração</t>
  </si>
  <si>
    <t>Nota  &gt;= 6,0 e Baixa colaboração</t>
  </si>
  <si>
    <t>Nota &gt;= 6,0 e Média colaboração</t>
  </si>
  <si>
    <t>Nota &lt; = 5,9 e Baixa colaboração</t>
  </si>
  <si>
    <t>Geral</t>
  </si>
  <si>
    <t>Maiores notas e média ou boa colaboração</t>
  </si>
  <si>
    <t>Maiores notas e baixa colaboração</t>
  </si>
  <si>
    <t>Soma Bimestres</t>
  </si>
  <si>
    <t xml:space="preserve">Porém, esse índice de colaboração está sendo comparado dentro do próprio grupo </t>
  </si>
  <si>
    <t>1º Bimestre - Atividades de 01 a 07</t>
  </si>
  <si>
    <t>2º Bimestre - Atividades de 08 a 10</t>
  </si>
  <si>
    <t>Média mens. significativa - B1</t>
  </si>
  <si>
    <r>
      <t xml:space="preserve">Score </t>
    </r>
    <r>
      <rPr>
        <b/>
        <sz val="10"/>
        <color rgb="FF000000"/>
        <rFont val="Calibri"/>
        <family val="2"/>
      </rPr>
      <t>(disciplina)</t>
    </r>
  </si>
  <si>
    <t>Soma Bimestres %</t>
  </si>
  <si>
    <t>Baixa colaboração</t>
  </si>
  <si>
    <t>Média colaboração</t>
  </si>
  <si>
    <t>*Todos baixa</t>
  </si>
  <si>
    <t>* Nesses casos, percebe-se um baixo nível no score médio do grupo</t>
  </si>
  <si>
    <t>Rendimento individual do aluno e nível de colaboração correspondente (Grupo)</t>
  </si>
  <si>
    <t>1 BIM</t>
  </si>
  <si>
    <t>2 BIM</t>
  </si>
  <si>
    <t>* 8 grupos (G2; G3, G4, G5, G6, G8, G10 e G12)</t>
  </si>
  <si>
    <t>* 3 grupos (G3, G7 e G12)</t>
  </si>
  <si>
    <t>Percentual</t>
  </si>
  <si>
    <t>Alunos com desempenho acadêmico &gt;=6,0</t>
  </si>
  <si>
    <t xml:space="preserve">Bom desempenho acadêmico, Score médio das atividades e nível de colaboração Bom ou Médio </t>
  </si>
  <si>
    <t>Grupos</t>
  </si>
  <si>
    <t>% Grupos</t>
  </si>
  <si>
    <t>* 1 grupo (G11)</t>
  </si>
  <si>
    <t>A24 E A28</t>
  </si>
  <si>
    <t>A28 E A62</t>
  </si>
  <si>
    <t>A27 E A60</t>
  </si>
  <si>
    <t>G12</t>
  </si>
  <si>
    <t>G3</t>
  </si>
  <si>
    <t>G4</t>
  </si>
  <si>
    <t>G5</t>
  </si>
  <si>
    <t>G6</t>
  </si>
  <si>
    <t>G7</t>
  </si>
  <si>
    <t>G8</t>
  </si>
  <si>
    <t>G9</t>
  </si>
  <si>
    <t>* 7 grupos:</t>
  </si>
  <si>
    <t>% Aluno</t>
  </si>
  <si>
    <t>Nível de colaboração “baixo” e rendimento individual acima da média (6,0)</t>
  </si>
  <si>
    <t>Nível de colaboração “bom” ou “médio” e rendimento individual abaixo da média (6,0)</t>
  </si>
  <si>
    <t>* 8 grupos:</t>
  </si>
  <si>
    <t>G2</t>
  </si>
  <si>
    <t>G10</t>
  </si>
  <si>
    <t>G11</t>
  </si>
  <si>
    <t>A22, A42, A51</t>
  </si>
  <si>
    <t>A24, A33, A46</t>
  </si>
  <si>
    <t>A44, A58</t>
  </si>
  <si>
    <t>* 2 grupos:</t>
  </si>
  <si>
    <t>A37, A49, A52</t>
  </si>
  <si>
    <t>G3, G4, G5, G6, G7, G9, G10, G12</t>
  </si>
  <si>
    <t>G2, G3, G4, G5, G8, G10, 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</si>
</sst>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7" x14ac:knownFonts="1">
    <font>
      <sz val="11"/>
      <color rgb="FF000000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339966"/>
      <name val="Arial"/>
      <family val="2"/>
    </font>
    <font>
      <sz val="10"/>
      <color rgb="FF008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2060"/>
      <name val="Calibri"/>
      <family val="2"/>
    </font>
    <font>
      <b/>
      <sz val="11"/>
      <color rgb="FFFF0000"/>
      <name val="Calibri"/>
      <family val="2"/>
    </font>
    <font>
      <b/>
      <sz val="12"/>
      <color rgb="FF003300"/>
      <name val="Calibri"/>
      <family val="2"/>
    </font>
    <font>
      <sz val="11"/>
      <color rgb="FF000000"/>
      <name val="Calibri"/>
      <family val="2"/>
    </font>
    <font>
      <sz val="11"/>
      <color rgb="FF00206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002060"/>
      <name val="Calibri"/>
      <family val="2"/>
    </font>
    <font>
      <sz val="10"/>
      <color theme="0"/>
      <name val="Calibri"/>
      <family val="2"/>
    </font>
    <font>
      <sz val="10"/>
      <color theme="8" tint="-0.499984740745262"/>
      <name val="Calibri"/>
      <family val="2"/>
    </font>
    <font>
      <b/>
      <i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Arial"/>
      <family val="2"/>
    </font>
    <font>
      <b/>
      <strike/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Dashed">
        <color theme="1"/>
      </left>
      <right/>
      <top style="mediumDashed">
        <color theme="1"/>
      </top>
      <bottom style="mediumDashed">
        <color theme="1"/>
      </bottom>
      <diagonal/>
    </border>
    <border>
      <left/>
      <right/>
      <top style="mediumDashed">
        <color theme="1"/>
      </top>
      <bottom style="mediumDashed">
        <color theme="1"/>
      </bottom>
      <diagonal/>
    </border>
    <border>
      <left/>
      <right style="mediumDashed">
        <color theme="1"/>
      </right>
      <top style="mediumDashed">
        <color theme="1"/>
      </top>
      <bottom style="mediumDashed">
        <color theme="1"/>
      </bottom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3" fillId="0" borderId="0" xfId="0" applyFont="1"/>
    <xf numFmtId="0" fontId="0" fillId="0" borderId="2" xfId="0" applyFont="1" applyBorder="1" applyAlignment="1">
      <alignment vertical="center" wrapText="1"/>
    </xf>
    <xf numFmtId="164" fontId="10" fillId="0" borderId="2" xfId="0" applyNumberFormat="1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2" fillId="0" borderId="0" xfId="0" applyFont="1"/>
    <xf numFmtId="0" fontId="0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vertical="top" wrapText="1"/>
    </xf>
    <xf numFmtId="0" fontId="11" fillId="0" borderId="2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0" fillId="0" borderId="0" xfId="0" applyFont="1"/>
    <xf numFmtId="0" fontId="15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164" fontId="1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/>
    <xf numFmtId="2" fontId="0" fillId="0" borderId="0" xfId="0" applyNumberFormat="1" applyFont="1" applyAlignment="1"/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8" fillId="5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2" fontId="5" fillId="5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6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2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0" fillId="4" borderId="0" xfId="0" applyFont="1" applyFill="1" applyBorder="1" applyAlignment="1"/>
    <xf numFmtId="0" fontId="2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0" fillId="9" borderId="0" xfId="0" applyFont="1" applyFill="1" applyBorder="1" applyAlignment="1"/>
    <xf numFmtId="0" fontId="2" fillId="10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5" borderId="0" xfId="0" applyFont="1" applyFill="1" applyAlignment="1"/>
    <xf numFmtId="0" fontId="0" fillId="12" borderId="0" xfId="0" applyFont="1" applyFill="1" applyAlignment="1"/>
    <xf numFmtId="0" fontId="23" fillId="0" borderId="0" xfId="0" applyFont="1" applyFill="1" applyAlignment="1"/>
    <xf numFmtId="0" fontId="3" fillId="5" borderId="0" xfId="0" applyFont="1" applyFill="1" applyAlignment="1">
      <alignment horizontal="center"/>
    </xf>
    <xf numFmtId="0" fontId="19" fillId="13" borderId="0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5" fillId="12" borderId="0" xfId="0" applyFont="1" applyFill="1" applyBorder="1" applyAlignment="1">
      <alignment horizontal="center"/>
    </xf>
    <xf numFmtId="1" fontId="5" fillId="12" borderId="0" xfId="0" applyNumberFormat="1" applyFont="1" applyFill="1" applyBorder="1" applyAlignment="1">
      <alignment horizontal="center"/>
    </xf>
    <xf numFmtId="2" fontId="5" fillId="12" borderId="0" xfId="0" applyNumberFormat="1" applyFont="1" applyFill="1" applyBorder="1" applyAlignment="1">
      <alignment horizontal="center"/>
    </xf>
    <xf numFmtId="0" fontId="19" fillId="12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16" fillId="12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4" borderId="0" xfId="0" applyFont="1" applyFill="1" applyAlignment="1"/>
    <xf numFmtId="0" fontId="3" fillId="14" borderId="0" xfId="0" applyFont="1" applyFill="1" applyAlignment="1">
      <alignment horizontal="center"/>
    </xf>
    <xf numFmtId="0" fontId="0" fillId="14" borderId="0" xfId="0" applyFont="1" applyFill="1" applyBorder="1" applyAlignment="1">
      <alignment horizontal="center"/>
    </xf>
    <xf numFmtId="1" fontId="0" fillId="14" borderId="0" xfId="0" applyNumberFormat="1" applyFont="1" applyFill="1" applyBorder="1" applyAlignment="1">
      <alignment horizontal="center"/>
    </xf>
    <xf numFmtId="2" fontId="5" fillId="14" borderId="0" xfId="0" applyNumberFormat="1" applyFont="1" applyFill="1" applyBorder="1" applyAlignment="1">
      <alignment horizontal="center"/>
    </xf>
    <xf numFmtId="0" fontId="18" fillId="14" borderId="0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1" fontId="5" fillId="14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5" fillId="15" borderId="0" xfId="0" applyFont="1" applyFill="1" applyBorder="1" applyAlignment="1">
      <alignment horizontal="center"/>
    </xf>
    <xf numFmtId="1" fontId="5" fillId="15" borderId="0" xfId="0" applyNumberFormat="1" applyFont="1" applyFill="1" applyBorder="1" applyAlignment="1">
      <alignment horizontal="center"/>
    </xf>
    <xf numFmtId="2" fontId="5" fillId="15" borderId="0" xfId="0" applyNumberFormat="1" applyFont="1" applyFill="1" applyBorder="1" applyAlignment="1">
      <alignment horizontal="center"/>
    </xf>
    <xf numFmtId="0" fontId="19" fillId="15" borderId="0" xfId="0" applyFont="1" applyFill="1" applyBorder="1" applyAlignment="1">
      <alignment horizontal="center"/>
    </xf>
    <xf numFmtId="0" fontId="0" fillId="15" borderId="0" xfId="0" applyFont="1" applyFill="1" applyAlignment="1"/>
    <xf numFmtId="0" fontId="3" fillId="15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24" fillId="13" borderId="0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1" fontId="5" fillId="5" borderId="7" xfId="0" applyNumberFormat="1" applyFont="1" applyFill="1" applyBorder="1" applyAlignment="1">
      <alignment horizontal="center"/>
    </xf>
    <xf numFmtId="2" fontId="5" fillId="5" borderId="7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2" fontId="5" fillId="5" borderId="10" xfId="0" applyNumberFormat="1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2" fontId="5" fillId="5" borderId="13" xfId="0" applyNumberFormat="1" applyFont="1" applyFill="1" applyBorder="1" applyAlignment="1">
      <alignment horizontal="center"/>
    </xf>
    <xf numFmtId="0" fontId="18" fillId="5" borderId="14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center"/>
    </xf>
    <xf numFmtId="0" fontId="24" fillId="9" borderId="0" xfId="0" applyFont="1" applyFill="1" applyBorder="1" applyAlignment="1">
      <alignment horizontal="center"/>
    </xf>
    <xf numFmtId="0" fontId="0" fillId="13" borderId="0" xfId="0" applyFont="1" applyFill="1" applyAlignment="1"/>
    <xf numFmtId="0" fontId="0" fillId="16" borderId="0" xfId="0" applyFont="1" applyFill="1" applyAlignment="1"/>
    <xf numFmtId="0" fontId="3" fillId="0" borderId="0" xfId="0" applyFont="1" applyBorder="1" applyAlignment="1"/>
    <xf numFmtId="0" fontId="0" fillId="0" borderId="15" xfId="0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 vertical="top" wrapText="1"/>
    </xf>
    <xf numFmtId="0" fontId="26" fillId="0" borderId="15" xfId="0" applyFont="1" applyFill="1" applyBorder="1" applyAlignment="1">
      <alignment horizontal="center" vertical="top"/>
    </xf>
    <xf numFmtId="0" fontId="27" fillId="0" borderId="0" xfId="0" applyFont="1" applyFill="1" applyBorder="1" applyAlignment="1">
      <alignment horizontal="center" vertical="top"/>
    </xf>
    <xf numFmtId="0" fontId="28" fillId="0" borderId="15" xfId="0" applyFont="1" applyFill="1" applyBorder="1" applyAlignment="1">
      <alignment horizontal="center"/>
    </xf>
    <xf numFmtId="1" fontId="28" fillId="0" borderId="15" xfId="0" applyNumberFormat="1" applyFont="1" applyFill="1" applyBorder="1" applyAlignment="1">
      <alignment horizontal="center"/>
    </xf>
    <xf numFmtId="2" fontId="28" fillId="0" borderId="15" xfId="0" applyNumberFormat="1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/>
    </xf>
    <xf numFmtId="0" fontId="27" fillId="0" borderId="0" xfId="0" applyFont="1" applyFill="1" applyBorder="1" applyAlignment="1"/>
    <xf numFmtId="1" fontId="27" fillId="0" borderId="15" xfId="0" applyNumberFormat="1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 vertical="top" wrapText="1"/>
    </xf>
    <xf numFmtId="0" fontId="31" fillId="0" borderId="15" xfId="0" applyFont="1" applyFill="1" applyBorder="1" applyAlignment="1">
      <alignment horizontal="center"/>
    </xf>
    <xf numFmtId="2" fontId="31" fillId="0" borderId="15" xfId="0" applyNumberFormat="1" applyFont="1" applyFill="1" applyBorder="1" applyAlignment="1">
      <alignment horizontal="center"/>
    </xf>
    <xf numFmtId="0" fontId="31" fillId="0" borderId="0" xfId="0" applyFont="1" applyFill="1" applyBorder="1" applyAlignment="1"/>
    <xf numFmtId="1" fontId="31" fillId="0" borderId="15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28" fillId="0" borderId="0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top"/>
    </xf>
    <xf numFmtId="2" fontId="28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3" fillId="0" borderId="15" xfId="0" applyFont="1" applyBorder="1" applyAlignment="1">
      <alignment horizontal="center" vertical="top" wrapText="1"/>
    </xf>
    <xf numFmtId="0" fontId="0" fillId="0" borderId="15" xfId="0" applyFont="1" applyBorder="1" applyAlignment="1"/>
    <xf numFmtId="0" fontId="0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0" borderId="15" xfId="0" applyNumberFormat="1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15" xfId="0" applyFont="1" applyBorder="1" applyAlignment="1">
      <alignment wrapText="1"/>
    </xf>
    <xf numFmtId="0" fontId="0" fillId="0" borderId="15" xfId="0" applyFont="1" applyFill="1" applyBorder="1" applyAlignment="1"/>
    <xf numFmtId="0" fontId="21" fillId="0" borderId="15" xfId="0" applyFont="1" applyFill="1" applyBorder="1" applyAlignment="1"/>
    <xf numFmtId="0" fontId="21" fillId="0" borderId="15" xfId="0" applyFont="1" applyBorder="1" applyAlignment="1">
      <alignment wrapText="1"/>
    </xf>
    <xf numFmtId="2" fontId="0" fillId="0" borderId="15" xfId="0" applyNumberFormat="1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5" fillId="0" borderId="15" xfId="0" applyFont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164" fontId="0" fillId="0" borderId="15" xfId="0" applyNumberFormat="1" applyFont="1" applyBorder="1" applyAlignment="1"/>
    <xf numFmtId="0" fontId="21" fillId="0" borderId="0" xfId="0" applyFont="1" applyFill="1" applyBorder="1" applyAlignment="1">
      <alignment wrapText="1"/>
    </xf>
    <xf numFmtId="0" fontId="35" fillId="0" borderId="21" xfId="0" applyFont="1" applyBorder="1" applyAlignment="1"/>
    <xf numFmtId="0" fontId="21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/>
    </xf>
    <xf numFmtId="1" fontId="5" fillId="5" borderId="23" xfId="0" applyNumberFormat="1" applyFont="1" applyFill="1" applyBorder="1" applyAlignment="1">
      <alignment horizontal="center"/>
    </xf>
    <xf numFmtId="2" fontId="5" fillId="5" borderId="23" xfId="0" applyNumberFormat="1" applyFont="1" applyFill="1" applyBorder="1" applyAlignment="1">
      <alignment horizontal="center"/>
    </xf>
    <xf numFmtId="0" fontId="18" fillId="5" borderId="24" xfId="0" applyFont="1" applyFill="1" applyBorder="1" applyAlignment="1">
      <alignment horizontal="center"/>
    </xf>
    <xf numFmtId="0" fontId="25" fillId="0" borderId="0" xfId="0" applyFont="1" applyAlignment="1"/>
    <xf numFmtId="0" fontId="3" fillId="0" borderId="0" xfId="0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/>
    <xf numFmtId="2" fontId="21" fillId="0" borderId="0" xfId="0" applyNumberFormat="1" applyFont="1" applyBorder="1" applyAlignment="1">
      <alignment horizontal="center"/>
    </xf>
    <xf numFmtId="2" fontId="25" fillId="0" borderId="15" xfId="0" applyNumberFormat="1" applyFont="1" applyBorder="1" applyAlignment="1">
      <alignment horizontal="center"/>
    </xf>
    <xf numFmtId="2" fontId="16" fillId="0" borderId="0" xfId="0" applyNumberFormat="1" applyFont="1" applyBorder="1" applyAlignment="1"/>
    <xf numFmtId="2" fontId="21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wrapText="1"/>
    </xf>
    <xf numFmtId="0" fontId="21" fillId="0" borderId="0" xfId="0" applyFont="1" applyBorder="1" applyAlignment="1">
      <alignment vertical="top" wrapText="1"/>
    </xf>
    <xf numFmtId="2" fontId="0" fillId="0" borderId="15" xfId="0" applyNumberFormat="1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9" fillId="0" borderId="0" xfId="0" applyFont="1" applyAlignment="1"/>
    <xf numFmtId="0" fontId="21" fillId="0" borderId="0" xfId="0" applyFont="1" applyBorder="1" applyAlignment="1">
      <alignment horizontal="center" vertical="top" wrapText="1"/>
    </xf>
    <xf numFmtId="0" fontId="21" fillId="0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vertical="top" wrapText="1"/>
    </xf>
    <xf numFmtId="0" fontId="21" fillId="0" borderId="15" xfId="0" applyFont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0" fillId="0" borderId="19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5" fillId="0" borderId="0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8" fillId="0" borderId="17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Fill="1" applyBorder="1" applyAlignment="1"/>
  </cellXfs>
  <cellStyles count="1">
    <cellStyle name="Normal" xfId="0" builtinId="0"/>
  </cellStyles>
  <dxfs count="1">
    <dxf>
      <font>
        <color rgb="FF0000FF"/>
      </font>
      <fill>
        <patternFill patternType="none"/>
      </fill>
    </dxf>
  </dxfs>
  <tableStyles count="0" defaultTableStyle="TableStyleMedium2" defaultPivotStyle="PivotStyleLight16"/>
  <colors>
    <mruColors>
      <color rgb="FF2B17BB"/>
      <color rgb="FF003300"/>
      <color rgb="FFB2B2B2"/>
      <color rgb="FFFF9900"/>
      <color rgb="FFFFCCFF"/>
      <color rgb="FF76BD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abSelected="1" topLeftCell="A106" zoomScale="90" zoomScaleNormal="90" workbookViewId="0">
      <selection activeCell="B118" sqref="B118:B125"/>
    </sheetView>
  </sheetViews>
  <sheetFormatPr defaultColWidth="12.5703125" defaultRowHeight="15" customHeight="1" x14ac:dyDescent="0.25"/>
  <cols>
    <col min="1" max="1" width="17.42578125" customWidth="1"/>
    <col min="2" max="2" width="21.140625" customWidth="1"/>
    <col min="3" max="3" width="11.28515625" style="46" customWidth="1"/>
    <col min="4" max="4" width="14.85546875" style="98" hidden="1" customWidth="1"/>
    <col min="5" max="5" width="16.42578125" style="73" hidden="1" customWidth="1"/>
    <col min="6" max="6" width="21" style="61" hidden="1" customWidth="1"/>
    <col min="7" max="7" width="15.42578125" style="61" hidden="1" customWidth="1"/>
    <col min="8" max="8" width="29.28515625" style="62" hidden="1" customWidth="1"/>
    <col min="9" max="9" width="13.28515625" style="53" customWidth="1"/>
    <col min="10" max="10" width="17.7109375" style="61" customWidth="1"/>
    <col min="11" max="11" width="11.5703125" style="82" hidden="1" customWidth="1"/>
    <col min="12" max="12" width="0" style="61" hidden="1" customWidth="1"/>
    <col min="13" max="13" width="18.140625" style="61" hidden="1" customWidth="1"/>
    <col min="14" max="14" width="23.7109375" style="53" customWidth="1"/>
    <col min="15" max="15" width="13.28515625" style="53" customWidth="1"/>
    <col min="16" max="16" width="22.28515625" style="62" customWidth="1"/>
    <col min="17" max="17" width="17.5703125" style="61" customWidth="1"/>
  </cols>
  <sheetData>
    <row r="1" spans="1:17" ht="58.5" customHeight="1" x14ac:dyDescent="0.25">
      <c r="A1" s="1" t="s">
        <v>0</v>
      </c>
      <c r="B1" s="1" t="s">
        <v>1</v>
      </c>
      <c r="C1" s="1" t="s">
        <v>2</v>
      </c>
      <c r="D1" s="76" t="s">
        <v>3</v>
      </c>
      <c r="E1" s="72" t="s">
        <v>4</v>
      </c>
      <c r="F1" s="74" t="s">
        <v>5</v>
      </c>
      <c r="G1" s="78" t="s">
        <v>6</v>
      </c>
      <c r="H1" s="78" t="s">
        <v>7</v>
      </c>
      <c r="I1" s="50"/>
      <c r="J1" s="54" t="s">
        <v>8</v>
      </c>
      <c r="K1" s="80" t="s">
        <v>9</v>
      </c>
      <c r="L1" s="83" t="s">
        <v>10</v>
      </c>
      <c r="M1" s="78" t="s">
        <v>11</v>
      </c>
      <c r="N1" s="50" t="s">
        <v>12</v>
      </c>
      <c r="O1" s="50"/>
      <c r="P1" s="63" t="s">
        <v>141</v>
      </c>
      <c r="Q1" s="63" t="s">
        <v>142</v>
      </c>
    </row>
    <row r="2" spans="1:17" ht="15.75" thickBot="1" x14ac:dyDescent="0.3">
      <c r="A2" s="91" t="s">
        <v>13</v>
      </c>
      <c r="B2" s="91" t="s">
        <v>14</v>
      </c>
      <c r="C2" s="91" t="s">
        <v>15</v>
      </c>
      <c r="D2" s="96">
        <v>6.7</v>
      </c>
      <c r="E2" s="93">
        <f>SUM('Grupo 2'!I3,'Grupo 2'!I10,'Grupo 2'!I17,'Grupo 2'!I24,'Grupo 2'!I31,'Grupo 2'!I38,'Grupo 2'!I45)/7</f>
        <v>85.285714285714292</v>
      </c>
      <c r="F2" s="94">
        <f>('Grupo 2'!H3+'Grupo 2'!H10+'Grupo 2'!H17+'Grupo 2'!H24+'Grupo 2'!H31+'Grupo 2'!H38+'Grupo 2'!H45+'Grupo 2'!H52+'Grupo 2'!H66)/7</f>
        <v>32.193114554618312</v>
      </c>
      <c r="G2" s="94">
        <f>SUM('Grupo 2'!J3+'Grupo 2'!J10+'Grupo 2'!J17+'Grupo 2'!J24+'Grupo 2'!J31+'Grupo 2'!J38+'Grupo 2'!J45)/7</f>
        <v>0.24857142857142858</v>
      </c>
      <c r="H2" s="95" t="str">
        <f>IF(G2&lt;=0.25,"Baixa colaboração",IF(G2&lt;=0.5,"Média colaboração",IF(G2&lt;=0.75,"Boa colaboração",IF(G2&lt;=1,"Excelente colaboração"))))</f>
        <v>Baixa colaboração</v>
      </c>
      <c r="I2" s="116"/>
      <c r="J2" s="92">
        <v>6</v>
      </c>
      <c r="K2" s="93">
        <f>SUM('Grupo 2'!I52,'Grupo 2'!I59,'Grupo 2'!I66)/3</f>
        <v>83.333333333333329</v>
      </c>
      <c r="L2" s="94">
        <f>SUM('Grupo 2'!H52,'Grupo 2'!H59,'Grupo 2'!H66)/3</f>
        <v>26.454831717989617</v>
      </c>
      <c r="M2" s="92">
        <f>SUM('Grupo 2'!J52,'Grupo 2'!J59,'Grupo 2'!J66)/3</f>
        <v>0.24000000000000002</v>
      </c>
      <c r="N2" s="95" t="str">
        <f>IF(M2&lt;=0.25,"Baixa colaboração",IF(M2&lt;=0.5,"Média colaboração",IF(M2&lt;=0.75,"Boa colaboração",IF(M2&lt;=1,"Excelente colaboração"))))</f>
        <v>Baixa colaboração</v>
      </c>
      <c r="O2" s="52"/>
      <c r="P2" s="69" t="str">
        <f>IF(D2&lt;=2.5,"Nota Baixa",IF(D2&lt;=5,"Nota Média",IF(D2&lt;=7.5,"Nota Boa",IF(D2&lt;=10,"Nota Excelente"))))</f>
        <v>Nota Boa</v>
      </c>
      <c r="Q2" s="69" t="str">
        <f>IF(J2&lt;=2.5,"Nota Baixa",IF(J2&lt;=5,"Nota Média",IF(J2&lt;=7.5,"Nota Boa",IF(J2&lt;=10,"Nota Excelente"))))</f>
        <v>Nota Boa</v>
      </c>
    </row>
    <row r="3" spans="1:17" ht="15.75" thickBot="1" x14ac:dyDescent="0.3">
      <c r="A3" s="100" t="s">
        <v>31</v>
      </c>
      <c r="B3" s="100" t="s">
        <v>32</v>
      </c>
      <c r="C3" s="100" t="s">
        <v>15</v>
      </c>
      <c r="D3" s="101">
        <v>1.4</v>
      </c>
      <c r="E3" s="102">
        <f>SUM('Grupo 2'!I4,'Grupo 2'!I11,'Grupo 2'!I18,'Grupo 2'!I25,'Grupo 2'!I32,'Grupo 2'!I39,'Grupo 2'!I46)/7</f>
        <v>85.285714285714292</v>
      </c>
      <c r="F3" s="103">
        <f>('Grupo 2'!H4+'Grupo 2'!H11+'Grupo 2'!H18+'Grupo 2'!H25+'Grupo 2'!H32+'Grupo 2'!H39+'Grupo 2'!H46)/7</f>
        <v>47.241330049261087</v>
      </c>
      <c r="G3" s="103">
        <f>SUM('Grupo 2'!J4,'Grupo 2'!J11,'Grupo 2'!J18,'Grupo 2'!J25,'Grupo 2'!J32,'Grupo 2'!J39,'Grupo 2'!J46)/7</f>
        <v>0.31142857142857144</v>
      </c>
      <c r="H3" s="104" t="str">
        <f>IF(G3&lt;=0.25,"Baixa colaboração",IF(G3&lt;=0.5,"Média colaboração",IF(G3&lt;=0.75,"Boa colaboração",IF(G3&lt;=1,"Excelente colaboração"))))</f>
        <v>Média colaboração</v>
      </c>
      <c r="I3" s="49"/>
      <c r="J3" s="121">
        <v>6.7</v>
      </c>
      <c r="K3" s="122">
        <f>SUM('Grupo 2'!I53,'Grupo 2'!I60,'Grupo 2'!I67)/3</f>
        <v>83.333333333333329</v>
      </c>
      <c r="L3" s="123">
        <f>SUM('Grupo 2'!H53,'Grupo 2'!H60,'Grupo 2'!H67)/3</f>
        <v>40.975240670981037</v>
      </c>
      <c r="M3" s="123">
        <f>SUM('Grupo 2'!J53,'Grupo 2'!J60,'Grupo 2'!J67)/3</f>
        <v>0.38666666666666671</v>
      </c>
      <c r="N3" s="124" t="str">
        <f>IF(M3&lt;=0.25,"Baixa colaboração",IF(M3&lt;=0.5,"Média colaboração",IF(M3&lt;=0.75,"Boa colaboração",IF(M3&lt;=1,"Excelente colaboração"))))</f>
        <v>Média colaboração</v>
      </c>
      <c r="O3" s="49"/>
      <c r="P3" s="69" t="str">
        <f t="shared" ref="P3:P64" si="0">IF(D3&lt;=2.5,"Nota Baixa",IF(D3&lt;=5,"Nota Média",IF(D3&lt;=7.5,"Nota Boa",IF(D3&lt;=10,"Nota Excelente"))))</f>
        <v>Nota Baixa</v>
      </c>
      <c r="Q3" s="69" t="str">
        <f>IF(J3&lt;=2.5,"Nota Baixa",IF(J3&lt;=5,"Nota Média",IF(J3&lt;=7.5,"Nota Boa",IF(J3&lt;=10,"Nota Excelente"))))</f>
        <v>Nota Boa</v>
      </c>
    </row>
    <row r="4" spans="1:17" ht="15.75" thickBot="1" x14ac:dyDescent="0.3">
      <c r="A4" s="100" t="s">
        <v>33</v>
      </c>
      <c r="B4" s="100" t="s">
        <v>34</v>
      </c>
      <c r="C4" s="100" t="s">
        <v>15</v>
      </c>
      <c r="D4" s="101">
        <v>0</v>
      </c>
      <c r="E4" s="102">
        <f>SUM('Grupo 2'!I5,'Grupo 2'!I12,'Grupo 2'!I19,'Grupo 2'!I26,'Grupo 2'!I33,'Grupo 2'!I40,'Grupo 2'!I47)/7</f>
        <v>85.285714285714292</v>
      </c>
      <c r="F4" s="103">
        <f>SUM('Grupo 2'!H5,'Grupo 2'!H12,'Grupo 2'!H19,'Grupo 2'!H26,'Grupo 2'!H33,'Grupo 2'!H40,'Grupo 2'!H47)/7</f>
        <v>37.836055758912906</v>
      </c>
      <c r="G4" s="103">
        <f>SUM('Grupo 2'!J5,'Grupo 2'!J12,'Grupo 2'!J19,'Grupo 2'!J26,'Grupo 2'!J33,'Grupo 2'!J40,'Grupo 2'!J47)/7</f>
        <v>0.25714285714285712</v>
      </c>
      <c r="H4" s="104" t="str">
        <f>IF(G4&lt;=0.25,"Baixa colaboração",IF(G4&lt;=0.5,"Média colaboração",IF(G4&lt;=0.75,"Boa colaboração",IF(G4&lt;=1,"Excelente colaboração"))))</f>
        <v>Média colaboração</v>
      </c>
      <c r="I4" s="49"/>
      <c r="J4" s="108">
        <v>0</v>
      </c>
      <c r="K4" s="109">
        <f>SUM('Grupo 2'!I54,'Grupo 2'!I61,'Grupo 2'!I68)/3</f>
        <v>0</v>
      </c>
      <c r="L4" s="110">
        <f>SUM('Grupo 2'!H54,'Grupo 2'!H61,'Grupo 2'!H68)/3</f>
        <v>0</v>
      </c>
      <c r="M4" s="110">
        <f>SUM('Grupo 2'!J54,'Grupo 2'!J61,'Grupo 2'!J68)/3</f>
        <v>0</v>
      </c>
      <c r="N4" s="111" t="str">
        <f>IF(M4&lt;=0.25,"Baixa colaboração",IF(M4&lt;=0.5,"Média colaboração",IF(M4&lt;=0.75,"Boa colaboração",IF(M4&lt;=1,"Excelente colaboração"))))</f>
        <v>Baixa colaboração</v>
      </c>
      <c r="O4" s="52"/>
      <c r="P4" s="69" t="str">
        <f t="shared" si="0"/>
        <v>Nota Baixa</v>
      </c>
      <c r="Q4" s="70" t="str">
        <f>IF(J4&lt;=2.5,"Nota Baixa",IF(J4&lt;=5,"Nota Média",IF(J4&lt;=7.5,"Nota Boa",IF(J4&lt;=10,"Nota Excelente"))))</f>
        <v>Nota Baixa</v>
      </c>
    </row>
    <row r="5" spans="1:17" ht="15.75" thickBot="1" x14ac:dyDescent="0.3">
      <c r="A5" s="100" t="s">
        <v>35</v>
      </c>
      <c r="B5" s="100" t="s">
        <v>36</v>
      </c>
      <c r="C5" s="100" t="s">
        <v>15</v>
      </c>
      <c r="D5" s="101">
        <v>3.6</v>
      </c>
      <c r="E5" s="102">
        <f>SUM('Grupo 2'!I6,'Grupo 2'!I13,'Grupo 2'!I20,'Grupo 2'!I27,'Grupo 2'!I34,'Grupo 2'!I41,'Grupo 2'!I48)/7</f>
        <v>85.285714285714292</v>
      </c>
      <c r="F5" s="103">
        <f>SUM('Grupo 2'!H6,'Grupo 2'!H13,'Grupo 2'!H20,'Grupo 2'!H27,'Grupo 2'!H34,'Grupo 2'!H41,'Grupo 2'!H48)/7</f>
        <v>46.079006833854827</v>
      </c>
      <c r="G5" s="103">
        <f>SUM('Grupo 2'!J6,'Grupo 2'!J13,'Grupo 2'!J20,'Grupo 2'!J27,'Grupo 2'!J34,'Grupo 2'!J41,'Grupo 2'!J48)/7</f>
        <v>0.25285714285714284</v>
      </c>
      <c r="H5" s="104" t="str">
        <f t="shared" ref="H5" si="1">IF(G5&lt;=0.25,"Baixa colaboração",IF(G5&lt;=0.5,"Média colaboração",IF(G5&lt;=0.75,"Boa colaboração",IF(G5&lt;=1,"Excelente colaboração"))))</f>
        <v>Média colaboração</v>
      </c>
      <c r="I5" s="49"/>
      <c r="J5" s="121">
        <v>9.3000000000000007</v>
      </c>
      <c r="K5" s="122">
        <f>SUM('Grupo 2'!I55,'Grupo 2'!I62,'Grupo 2'!I69)/3</f>
        <v>83.333333333333329</v>
      </c>
      <c r="L5" s="123">
        <f>SUM('Grupo 2'!H55,'Grupo 2'!H62,'Grupo 2'!H69)/3</f>
        <v>44.629629629629626</v>
      </c>
      <c r="M5" s="123">
        <f>SUM('Grupo 2'!J55,'Grupo 2'!J62,'Grupo 2'!J69)/3</f>
        <v>0.37333333333333335</v>
      </c>
      <c r="N5" s="124" t="str">
        <f>IF(M5&lt;=0.25,"Baixa colaboração",IF(M5&lt;=0.5,"Média colaboração",IF(M5&lt;=0.75,"Boa colaboração",IF(M5&lt;=1,"Excelente colaboração"))))</f>
        <v>Média colaboração</v>
      </c>
      <c r="O5" s="49"/>
      <c r="P5" s="70" t="str">
        <f t="shared" si="0"/>
        <v>Nota Média</v>
      </c>
      <c r="Q5" s="69" t="str">
        <f>IF(J5&lt;=2.5,"Nota Baixa",IF(J5&lt;=5,"Nota Média",IF(J5&lt;=7.5,"Nota Boa",IF(J5&lt;=10,"Nota Excelente"))))</f>
        <v>Nota Excelente</v>
      </c>
    </row>
    <row r="6" spans="1:17" x14ac:dyDescent="0.25">
      <c r="A6" s="17"/>
      <c r="B6" s="17"/>
      <c r="C6" s="17"/>
      <c r="D6" s="77"/>
      <c r="E6" s="71"/>
      <c r="F6" s="75"/>
      <c r="G6" s="59"/>
      <c r="H6" s="51"/>
      <c r="I6" s="51"/>
      <c r="J6" s="58"/>
      <c r="K6" s="81"/>
      <c r="L6" s="84"/>
      <c r="M6" s="59"/>
      <c r="N6" s="51"/>
      <c r="O6" s="51"/>
      <c r="P6" s="69"/>
      <c r="Q6" s="69"/>
    </row>
    <row r="7" spans="1:17" ht="15.75" thickBot="1" x14ac:dyDescent="0.3">
      <c r="A7" s="1" t="s">
        <v>0</v>
      </c>
      <c r="B7" s="1" t="s">
        <v>1</v>
      </c>
      <c r="C7" s="1" t="s">
        <v>2</v>
      </c>
      <c r="D7" s="76" t="s">
        <v>3</v>
      </c>
      <c r="E7" s="72" t="s">
        <v>4</v>
      </c>
      <c r="F7" s="74" t="s">
        <v>5</v>
      </c>
      <c r="G7" s="55" t="s">
        <v>6</v>
      </c>
      <c r="H7" s="50" t="s">
        <v>7</v>
      </c>
      <c r="I7" s="50"/>
      <c r="J7" s="54" t="s">
        <v>8</v>
      </c>
      <c r="K7" s="80" t="s">
        <v>9</v>
      </c>
      <c r="L7" s="83" t="s">
        <v>10</v>
      </c>
      <c r="M7" s="55" t="s">
        <v>11</v>
      </c>
      <c r="N7" s="50" t="s">
        <v>12</v>
      </c>
      <c r="O7" s="50"/>
      <c r="P7" s="69"/>
      <c r="Q7" s="69"/>
    </row>
    <row r="8" spans="1:17" ht="15.75" thickBot="1" x14ac:dyDescent="0.3">
      <c r="A8" s="89" t="s">
        <v>77</v>
      </c>
      <c r="B8" s="89" t="s">
        <v>69</v>
      </c>
      <c r="C8" s="89" t="s">
        <v>78</v>
      </c>
      <c r="D8" s="117">
        <v>6.4</v>
      </c>
      <c r="E8" s="118">
        <f>SUM('Grupo 3'!J3,'Grupo 3'!J10,'Grupo 3'!J17,'Grupo 3'!J24,'Grupo 3'!J31,'Grupo 3'!J38,'Grupo 3'!J45)/7</f>
        <v>92.571428571428569</v>
      </c>
      <c r="F8" s="119">
        <f>SUM('Grupo 3'!I3,'Grupo 3'!I10,'Grupo 3'!I17,'Grupo 3'!I24,'Grupo 3'!I31,'Grupo 3'!I38,'Grupo 3'!I45)/7</f>
        <v>28.49816244923732</v>
      </c>
      <c r="G8" s="119">
        <f>SUM('Grupo 3'!K3+'Grupo 3'!K10+'Grupo 3'!K17+'Grupo 3'!K24+'Grupo 3'!K31+'Grupo 3'!K38+'Grupo 3'!K45)/7</f>
        <v>0.26</v>
      </c>
      <c r="H8" s="120" t="str">
        <f t="shared" ref="H8:H64" si="2">IF(G8&lt;=0.25,"Baixa colaboração",IF(G8&lt;=0.5,"Média colaboração",IF(G8&lt;=0.75,"Boa colaboração",IF(G8&lt;=1,"Excelente colaboração"))))</f>
        <v>Média colaboração</v>
      </c>
      <c r="I8" s="49"/>
      <c r="J8" s="60">
        <v>8.1</v>
      </c>
      <c r="K8" s="56">
        <f>SUM('Grupo 3'!J52,'Grupo 3'!J59,'Grupo 3'!J66)/3</f>
        <v>89.333333333333329</v>
      </c>
      <c r="L8" s="57">
        <f>SUM('Grupo 3'!I52,'Grupo 3'!I59,'Grupo 3'!I66)/3</f>
        <v>34.293134598012649</v>
      </c>
      <c r="M8" s="57">
        <f>SUM('Grupo 3'!K52,'Grupo 3'!K59,'Grupo 3'!K66)/3</f>
        <v>0.36333333333333334</v>
      </c>
      <c r="N8" s="48" t="str">
        <f t="shared" ref="N8:N64" si="3">IF(M8&lt;=0.25,"Baixa colaboração",IF(M8&lt;=0.5,"Média colaboração",IF(M8&lt;=0.75,"Boa colaboração",IF(M8&lt;=1,"Excelente colaboração"))))</f>
        <v>Média colaboração</v>
      </c>
      <c r="O8" s="49"/>
      <c r="P8" s="69" t="str">
        <f t="shared" si="0"/>
        <v>Nota Boa</v>
      </c>
      <c r="Q8" s="69" t="str">
        <f>IF(J8&lt;=2.5,"Nota Baixa",IF(J8&lt;=5,"Nota Média",IF(J8&lt;=7.5,"Nota Boa",IF(J8&lt;=10,"Nota Excelente"))))</f>
        <v>Nota Excelente</v>
      </c>
    </row>
    <row r="9" spans="1:17" ht="15.75" thickBot="1" x14ac:dyDescent="0.3">
      <c r="A9" s="113" t="s">
        <v>88</v>
      </c>
      <c r="B9" s="113" t="s">
        <v>70</v>
      </c>
      <c r="C9" s="113" t="s">
        <v>78</v>
      </c>
      <c r="D9" s="108">
        <v>2.9</v>
      </c>
      <c r="E9" s="109">
        <f>SUM('Grupo 3'!J4,'Grupo 3'!J11,'Grupo 3'!J18,'Grupo 3'!J25,'Grupo 3'!J32,'Grupo 3'!J39,'Grupo 3'!J46)/7</f>
        <v>92.571428571428569</v>
      </c>
      <c r="F9" s="110">
        <f>SUM('Grupo 3'!I4,'Grupo 3'!I11,'Grupo 3'!I18,'Grupo 3'!I25,'Grupo 3'!I32,'Grupo 3'!I39,'Grupo 3'!I46)/7</f>
        <v>34.884701355289586</v>
      </c>
      <c r="G9" s="110">
        <f>SUM('Grupo 3'!K4+'Grupo 3'!K11+'Grupo 3'!K18+'Grupo 3'!K39+'Grupo 3'!K46+'Grupo 3'!K53+'Grupo 3'!K60)/7</f>
        <v>0.18714285714285714</v>
      </c>
      <c r="H9" s="111" t="str">
        <f t="shared" si="2"/>
        <v>Baixa colaboração</v>
      </c>
      <c r="I9" s="52"/>
      <c r="J9" s="92">
        <v>8.3000000000000007</v>
      </c>
      <c r="K9" s="93">
        <f>SUM('Grupo 3'!J53,'Grupo 3'!J60,'Grupo 3'!J67)/3</f>
        <v>89.333333333333329</v>
      </c>
      <c r="L9" s="94">
        <f>SUM('Grupo 3'!I53,'Grupo 3'!I60,'Grupo 3'!I67)/3</f>
        <v>16.111111111111111</v>
      </c>
      <c r="M9" s="94">
        <f>SUM('Grupo 3'!K53,'Grupo 3'!K60,'Grupo 3'!K67)/3</f>
        <v>0.13</v>
      </c>
      <c r="N9" s="95" t="str">
        <f t="shared" si="3"/>
        <v>Baixa colaboração</v>
      </c>
      <c r="O9" s="52"/>
      <c r="P9" s="69" t="str">
        <f t="shared" si="0"/>
        <v>Nota Média</v>
      </c>
      <c r="Q9" s="69" t="str">
        <f>IF(J9&lt;=2.5,"Nota Baixa",IF(J9&lt;=5,"Nota Média",IF(J9&lt;=7.5,"Nota Boa",IF(J9&lt;=10,"Nota Excelente"))))</f>
        <v>Nota Excelente</v>
      </c>
    </row>
    <row r="10" spans="1:17" ht="15.75" thickBot="1" x14ac:dyDescent="0.3">
      <c r="A10" s="89" t="s">
        <v>89</v>
      </c>
      <c r="B10" s="89" t="s">
        <v>72</v>
      </c>
      <c r="C10" s="89" t="s">
        <v>78</v>
      </c>
      <c r="D10" s="117">
        <v>8.3000000000000007</v>
      </c>
      <c r="E10" s="118">
        <f>SUM('Grupo 3'!J5,'Grupo 3'!J12,'Grupo 3'!J19,'Grupo 3'!J26,'Grupo 3'!J33,'Grupo 3'!J40,'Grupo 3'!J47)/7</f>
        <v>92.571428571428569</v>
      </c>
      <c r="F10" s="119">
        <f>SUM('Grupo 3'!I5,'Grupo 3'!I12,'Grupo 3'!I19,'Grupo 3'!I26,'Grupo 3'!I33,'Grupo 3'!I40,'Grupo 3'!I47)/7</f>
        <v>43.434356663922543</v>
      </c>
      <c r="G10" s="119">
        <f>SUM('Grupo 3'!K47+'Grupo 3'!K40+'Grupo 3'!K33+'Grupo 3'!K26+'Grupo 3'!K19+'Grupo 3'!K12+'Grupo 3'!K5)/7</f>
        <v>0.32285714285714284</v>
      </c>
      <c r="H10" s="120" t="str">
        <f t="shared" si="2"/>
        <v>Média colaboração</v>
      </c>
      <c r="I10" s="49"/>
      <c r="J10" s="121">
        <v>9.6999999999999993</v>
      </c>
      <c r="K10" s="122">
        <f>SUM('Grupo 3'!J54,'Grupo 3'!J61,'Grupo 3'!J68)/3</f>
        <v>89.333333333333329</v>
      </c>
      <c r="L10" s="123">
        <f>SUM('Grupo 3'!I54,'Grupo 3'!I61,'Grupo 3'!I68)/3</f>
        <v>39.881572454630181</v>
      </c>
      <c r="M10" s="123">
        <f>SUM('Grupo 3'!K54,'Grupo 3'!K61,'Grupo 3'!K68)/3</f>
        <v>0.28333333333333327</v>
      </c>
      <c r="N10" s="124" t="str">
        <f t="shared" si="3"/>
        <v>Média colaboração</v>
      </c>
      <c r="O10" s="49"/>
      <c r="P10" s="69" t="str">
        <f t="shared" si="0"/>
        <v>Nota Excelente</v>
      </c>
      <c r="Q10" s="69" t="str">
        <f>IF(J10&lt;=2.5,"Nota Baixa",IF(J10&lt;=5,"Nota Média",IF(J10&lt;=7.5,"Nota Boa",IF(J10&lt;=10,"Nota Excelente"))))</f>
        <v>Nota Excelente</v>
      </c>
    </row>
    <row r="11" spans="1:17" ht="15.75" thickBot="1" x14ac:dyDescent="0.3">
      <c r="A11" s="91" t="s">
        <v>90</v>
      </c>
      <c r="B11" s="97" t="s">
        <v>140</v>
      </c>
      <c r="C11" s="91" t="s">
        <v>78</v>
      </c>
      <c r="D11" s="92">
        <v>8.1</v>
      </c>
      <c r="E11" s="93">
        <f>SUM('Grupo 3'!J6,'Grupo 3'!J13,'Grupo 3'!J20,'Grupo 3'!J27,'Grupo 3'!J34,'Grupo 3'!J41,'Grupo 3'!J48)/7</f>
        <v>92.571428571428569</v>
      </c>
      <c r="F11" s="94">
        <f>SUM('Grupo 3'!I6,'Grupo 3'!I13,'Grupo 3'!I20,'Grupo 3'!I27,'Grupo 3'!I34,'Grupo 3'!I41,'Grupo 3'!I48)/7</f>
        <v>35.810033775150053</v>
      </c>
      <c r="G11" s="94">
        <f>SUM('Grupo 3'!K6+'Grupo 3'!K13+'Grupo 3'!K20+'Grupo 3'!K27+'Grupo 3'!K34+'Grupo 3'!K41+'Grupo 3'!K48)/7</f>
        <v>0.21285714285714283</v>
      </c>
      <c r="H11" s="95" t="str">
        <f t="shared" si="2"/>
        <v>Baixa colaboração</v>
      </c>
      <c r="I11" s="52"/>
      <c r="J11" s="121">
        <v>9.4</v>
      </c>
      <c r="K11" s="122">
        <f>SUM('Grupo 3'!J55,'Grupo 3'!J62,'Grupo 3'!J69)/3</f>
        <v>89.333333333333329</v>
      </c>
      <c r="L11" s="123">
        <f>SUM('Grupo 3'!I55+'Grupo 3'!I62+'Grupo 3'!I69)/3</f>
        <v>38.532380952380954</v>
      </c>
      <c r="M11" s="123">
        <f>SUM('Grupo 3'!K55+'Grupo 3'!K62+'Grupo 3'!K69)/3</f>
        <v>0.2726320987654321</v>
      </c>
      <c r="N11" s="124" t="str">
        <f t="shared" si="3"/>
        <v>Média colaboração</v>
      </c>
      <c r="O11" s="52"/>
      <c r="P11" s="69" t="str">
        <f t="shared" si="0"/>
        <v>Nota Excelente</v>
      </c>
      <c r="Q11" s="69" t="str">
        <f>IF(J11&lt;=2.5,"Nota Baixa",IF(J11&lt;=5,"Nota Média",IF(J11&lt;=7.5,"Nota Boa",IF(J11&lt;=10,"Nota Excelente"))))</f>
        <v>Nota Excelente</v>
      </c>
    </row>
    <row r="12" spans="1:17" x14ac:dyDescent="0.25">
      <c r="A12" s="17"/>
      <c r="B12" s="17"/>
      <c r="C12" s="17"/>
      <c r="D12" s="77"/>
      <c r="E12" s="71"/>
      <c r="F12" s="75"/>
      <c r="G12" s="59"/>
      <c r="H12" s="51"/>
      <c r="I12" s="51"/>
      <c r="J12" s="58"/>
      <c r="K12" s="81"/>
      <c r="L12" s="84"/>
      <c r="M12" s="59"/>
      <c r="N12" s="51"/>
      <c r="O12" s="51"/>
      <c r="P12" s="69"/>
      <c r="Q12" s="69"/>
    </row>
    <row r="13" spans="1:17" x14ac:dyDescent="0.25">
      <c r="A13" s="1" t="s">
        <v>0</v>
      </c>
      <c r="B13" s="1" t="s">
        <v>1</v>
      </c>
      <c r="C13" s="1" t="s">
        <v>2</v>
      </c>
      <c r="D13" s="76" t="s">
        <v>3</v>
      </c>
      <c r="E13" s="72" t="s">
        <v>4</v>
      </c>
      <c r="F13" s="74" t="s">
        <v>5</v>
      </c>
      <c r="G13" s="55" t="s">
        <v>6</v>
      </c>
      <c r="H13" s="50" t="s">
        <v>7</v>
      </c>
      <c r="I13" s="50"/>
      <c r="J13" s="54" t="s">
        <v>8</v>
      </c>
      <c r="K13" s="80" t="s">
        <v>9</v>
      </c>
      <c r="L13" s="83" t="s">
        <v>10</v>
      </c>
      <c r="M13" s="55" t="s">
        <v>11</v>
      </c>
      <c r="N13" s="50" t="s">
        <v>12</v>
      </c>
      <c r="O13" s="50"/>
      <c r="P13" s="69"/>
      <c r="Q13" s="69"/>
    </row>
    <row r="14" spans="1:17" x14ac:dyDescent="0.25">
      <c r="A14" s="100" t="s">
        <v>91</v>
      </c>
      <c r="B14" s="100" t="s">
        <v>44</v>
      </c>
      <c r="C14" s="100" t="s">
        <v>92</v>
      </c>
      <c r="D14" s="105">
        <v>4.3</v>
      </c>
      <c r="E14" s="106">
        <f>SUM('Grupo 4'!I3,'Grupo 4'!I10,'Grupo 4'!I17,'Grupo 4'!I24,'Grupo 4'!I31,'Grupo 4'!I38,'Grupo 4'!I45)/7</f>
        <v>73.571428571428569</v>
      </c>
      <c r="F14" s="103">
        <f>SUM('Grupo 4'!H3,'Grupo 4'!H10,'Grupo 4'!H17,'Grupo 4'!H24,'Grupo 4'!H31,'Grupo 4'!H38,'Grupo 4'!H45)/7</f>
        <v>35.676699676891609</v>
      </c>
      <c r="G14" s="103">
        <f>SUM('Grupo 4'!J3,'Grupo 4'!J10,'Grupo 4'!J17,'Grupo 4'!J24,'Grupo 4'!J31,'Grupo 4'!J38,'Grupo 4'!J45)/7</f>
        <v>0.25142857142857145</v>
      </c>
      <c r="H14" s="104" t="str">
        <f>IF(G14&lt;=0.25,"Baixa colaboração",IF(G14&lt;=0.5,"Média colaboração",IF(G14&lt;H15=0.75,"Boa colaboração",IF(G14&lt;=1,"Excelente colaboração"))))</f>
        <v>Média colaboração</v>
      </c>
      <c r="I14" s="49"/>
      <c r="J14" s="92">
        <v>6.6</v>
      </c>
      <c r="K14" s="93">
        <f>SUM('Grupo 4'!I52,'Grupo 4'!I59,'Grupo 4'!I66)/3</f>
        <v>84.333333333333329</v>
      </c>
      <c r="L14" s="94">
        <f>SUM('Grupo 4'!H52,'Grupo 4'!H59,'Grupo 4'!H66)/3</f>
        <v>33.561895228561895</v>
      </c>
      <c r="M14" s="94">
        <f>SUM('Grupo 4'!J52,'Grupo 4'!J59,'Grupo 4'!J66)/3</f>
        <v>0.18333333333333335</v>
      </c>
      <c r="N14" s="95" t="str">
        <f t="shared" si="3"/>
        <v>Baixa colaboração</v>
      </c>
      <c r="O14" s="52"/>
      <c r="P14" s="70" t="str">
        <f t="shared" si="0"/>
        <v>Nota Média</v>
      </c>
      <c r="Q14" s="69" t="str">
        <f>IF(J14&lt;=2.5,"Nota Baixa",IF(J14&lt;=5,"Nota Média",IF(J14&lt;=7.5,"Nota Boa",IF(J14&lt;=10,"Nota Excelente"))))</f>
        <v>Nota Boa</v>
      </c>
    </row>
    <row r="15" spans="1:17" ht="15.75" thickBot="1" x14ac:dyDescent="0.3">
      <c r="A15" s="113" t="s">
        <v>93</v>
      </c>
      <c r="B15" s="113" t="s">
        <v>50</v>
      </c>
      <c r="C15" s="113" t="s">
        <v>92</v>
      </c>
      <c r="D15" s="108">
        <v>2.1</v>
      </c>
      <c r="E15" s="109">
        <f>SUM('Grupo 4'!I4,'Grupo 4'!I11,'Grupo 4'!I18,'Grupo 4'!I25,'Grupo 4'!I32,'Grupo 4'!I39,'Grupo 4'!I46)/7</f>
        <v>86.428571428571431</v>
      </c>
      <c r="F15" s="110">
        <f>SUM('Grupo 4'!H4,'Grupo 4'!H11,'Grupo 4'!H18,'Grupo 4'!H25,'Grupo 4'!H32,'Grupo 4'!H39,'Grupo 4'!H46)/7</f>
        <v>24.654065629821989</v>
      </c>
      <c r="G15" s="110">
        <f>SUM('Grupo 4'!J4,'Grupo 4'!J11,'Grupo 4'!J18,'Grupo 4'!J25,'Grupo 4'!J32,'Grupo 4'!J39,'Grupo 4'!J46)/7</f>
        <v>0.14714285714285716</v>
      </c>
      <c r="H15" s="111" t="str">
        <f t="shared" si="2"/>
        <v>Baixa colaboração</v>
      </c>
      <c r="I15" s="52"/>
      <c r="J15" s="92">
        <v>6.9</v>
      </c>
      <c r="K15" s="93">
        <f>SUM('Grupo 4'!I53,'Grupo 4'!I60,'Grupo 4'!I67)/3</f>
        <v>84.333333333333329</v>
      </c>
      <c r="L15" s="94">
        <f>SUM('Grupo 4'!H53,'Grupo 4'!H60,'Grupo 4'!H67)/3</f>
        <v>18.838383838383841</v>
      </c>
      <c r="M15" s="94">
        <f>SUM('Grupo 4'!J53,'Grupo 4'!J60,'Grupo 4'!J67)/3</f>
        <v>9.6666666666666665E-2</v>
      </c>
      <c r="N15" s="95" t="str">
        <f t="shared" si="3"/>
        <v>Baixa colaboração</v>
      </c>
      <c r="O15" s="52"/>
      <c r="P15" s="70" t="str">
        <f t="shared" si="0"/>
        <v>Nota Baixa</v>
      </c>
      <c r="Q15" s="69" t="str">
        <f>IF(J15&lt;=2.5,"Nota Baixa",IF(J15&lt;=5,"Nota Média",IF(J15&lt;=7.5,"Nota Boa",IF(J15&lt;=10,"Nota Excelente"))))</f>
        <v>Nota Boa</v>
      </c>
    </row>
    <row r="16" spans="1:17" ht="15.75" thickBot="1" x14ac:dyDescent="0.3">
      <c r="A16" s="100" t="s">
        <v>94</v>
      </c>
      <c r="B16" s="100" t="s">
        <v>56</v>
      </c>
      <c r="C16" s="100" t="s">
        <v>92</v>
      </c>
      <c r="D16" s="105">
        <v>4.3</v>
      </c>
      <c r="E16" s="106">
        <f>SUM('Grupo 4'!I5,'Grupo 4'!I12,'Grupo 4'!I19,'Grupo 4'!I26,'Grupo 4'!I33,'Grupo 4'!I40,'Grupo 4'!I47)/7</f>
        <v>86.428571428571431</v>
      </c>
      <c r="F16" s="103">
        <f>SUM('Grupo 4'!H5,'Grupo 4'!H12,'Grupo 4'!H19,'Grupo 4'!H26,'Grupo 4'!H33,'Grupo 4'!H40,'Grupo 4'!H47)/7</f>
        <v>44.656793109171588</v>
      </c>
      <c r="G16" s="103">
        <f>SUM('Grupo 4'!J5,'Grupo 4'!J12,'Grupo 4'!J19,'Grupo 4'!J26,'Grupo 4'!J33,'Grupo 4'!J40,'Grupo 4'!J47)/7</f>
        <v>0.34285714285714286</v>
      </c>
      <c r="H16" s="104" t="str">
        <f t="shared" si="2"/>
        <v>Média colaboração</v>
      </c>
      <c r="I16" s="49"/>
      <c r="J16" s="121">
        <v>7.1</v>
      </c>
      <c r="K16" s="122">
        <f>SUM('Grupo 4'!I54,'Grupo 4'!I61,'Grupo 4'!I68)/3</f>
        <v>84.333333333333329</v>
      </c>
      <c r="L16" s="123">
        <f>SUM('Grupo 4'!H54,'Grupo 4'!H61,'Grupo 4'!H68)/3</f>
        <v>56.590109065727972</v>
      </c>
      <c r="M16" s="123">
        <f>SUM('Grupo 4'!J54,'Grupo 4'!J61,'Grupo 4'!J68)/3</f>
        <v>0.38999999999999996</v>
      </c>
      <c r="N16" s="124" t="str">
        <f t="shared" si="3"/>
        <v>Média colaboração</v>
      </c>
      <c r="O16" s="49"/>
      <c r="P16" s="70" t="str">
        <f t="shared" si="0"/>
        <v>Nota Média</v>
      </c>
      <c r="Q16" s="69" t="str">
        <f>IF(J16&lt;=2.5,"Nota Baixa",IF(J16&lt;=5,"Nota Média",IF(J16&lt;=7.5,"Nota Boa",IF(J16&lt;=10,"Nota Excelente"))))</f>
        <v>Nota Boa</v>
      </c>
    </row>
    <row r="17" spans="1:17" ht="15.75" thickBot="1" x14ac:dyDescent="0.3">
      <c r="A17" s="100" t="s">
        <v>95</v>
      </c>
      <c r="B17" s="100" t="s">
        <v>68</v>
      </c>
      <c r="C17" s="100" t="s">
        <v>92</v>
      </c>
      <c r="D17" s="105">
        <v>3.1</v>
      </c>
      <c r="E17" s="106">
        <f>SUM('Grupo 4'!I6,'Grupo 4'!I13,'Grupo 4'!I20,'Grupo 4'!I27,'Grupo 4'!I34,'Grupo 4'!I41,'Grupo 4'!I48)/7</f>
        <v>86.428571428571431</v>
      </c>
      <c r="F17" s="103">
        <f>SUM('Grupo 4'!H6,'Grupo 4'!H13,'Grupo 4'!H20,'Grupo 4'!H27,'Grupo 4'!H34,'Grupo 4'!H41,'Grupo 4'!H48)/7</f>
        <v>40.811604362024525</v>
      </c>
      <c r="G17" s="103">
        <f>SUM('Grupo 4'!J6,'Grupo 4'!J13,'Grupo 4'!J20,'Grupo 4'!J27,'Grupo 4'!J34,'Grupo 4'!J41,'Grupo 4'!J48)/7</f>
        <v>0.27285714285714285</v>
      </c>
      <c r="H17" s="104" t="str">
        <f t="shared" si="2"/>
        <v>Média colaboração</v>
      </c>
      <c r="I17" s="49"/>
      <c r="J17" s="121">
        <v>7.4</v>
      </c>
      <c r="K17" s="122">
        <f>SUM('Grupo 4'!I55,'Grupo 4'!I62,'Grupo 4'!I69)/3</f>
        <v>84.333333333333329</v>
      </c>
      <c r="L17" s="123">
        <f>SUM('Grupo 4'!H55,'Grupo 4'!H62,'Grupo 4'!H69)/3</f>
        <v>52.597772597772597</v>
      </c>
      <c r="M17" s="123">
        <f>SUM('Grupo 4'!J55,'Grupo 4'!J62,'Grupo 4'!J69)/3</f>
        <v>0.33333333333333331</v>
      </c>
      <c r="N17" s="124" t="str">
        <f t="shared" si="3"/>
        <v>Média colaboração</v>
      </c>
      <c r="O17" s="49"/>
      <c r="P17" s="70" t="str">
        <f t="shared" si="0"/>
        <v>Nota Média</v>
      </c>
      <c r="Q17" s="69" t="str">
        <f>IF(J17&lt;=2.5,"Nota Baixa",IF(J17&lt;=5,"Nota Média",IF(J17&lt;=7.5,"Nota Boa",IF(J17&lt;=10,"Nota Excelente"))))</f>
        <v>Nota Boa</v>
      </c>
    </row>
    <row r="18" spans="1:17" x14ac:dyDescent="0.25">
      <c r="A18" s="17"/>
      <c r="B18" s="17"/>
      <c r="C18" s="17"/>
      <c r="D18" s="77"/>
      <c r="E18" s="71"/>
      <c r="F18" s="75"/>
      <c r="G18" s="59"/>
      <c r="H18" s="51"/>
      <c r="I18" s="51"/>
      <c r="J18" s="58"/>
      <c r="K18" s="81"/>
      <c r="L18" s="84"/>
      <c r="M18" s="59"/>
      <c r="N18" s="51"/>
      <c r="O18" s="51"/>
      <c r="P18" s="69"/>
      <c r="Q18" s="69"/>
    </row>
    <row r="19" spans="1:17" x14ac:dyDescent="0.25">
      <c r="A19" s="1" t="s">
        <v>0</v>
      </c>
      <c r="B19" s="1" t="s">
        <v>1</v>
      </c>
      <c r="C19" s="1" t="s">
        <v>2</v>
      </c>
      <c r="D19" s="76" t="s">
        <v>3</v>
      </c>
      <c r="E19" s="72" t="s">
        <v>4</v>
      </c>
      <c r="F19" s="74" t="s">
        <v>5</v>
      </c>
      <c r="G19" s="55" t="s">
        <v>6</v>
      </c>
      <c r="H19" s="50" t="s">
        <v>7</v>
      </c>
      <c r="I19" s="50"/>
      <c r="J19" s="54" t="s">
        <v>8</v>
      </c>
      <c r="K19" s="80" t="s">
        <v>9</v>
      </c>
      <c r="L19" s="83" t="s">
        <v>10</v>
      </c>
      <c r="M19" s="55" t="s">
        <v>11</v>
      </c>
      <c r="N19" s="50" t="s">
        <v>12</v>
      </c>
      <c r="O19" s="50"/>
      <c r="P19" s="69"/>
      <c r="Q19" s="69"/>
    </row>
    <row r="20" spans="1:17" ht="15.75" thickBot="1" x14ac:dyDescent="0.3">
      <c r="A20" s="113" t="s">
        <v>96</v>
      </c>
      <c r="B20" s="113" t="s">
        <v>42</v>
      </c>
      <c r="C20" s="113" t="s">
        <v>97</v>
      </c>
      <c r="D20" s="108">
        <v>0</v>
      </c>
      <c r="E20" s="108">
        <f>SUM('Grupo 5'!I3,'Grupo 5'!I10,'Grupo 5'!I17,'Grupo 5'!I24,'Grupo 5'!I31,'Grupo 5'!I38,'Grupo 5'!I45)/7</f>
        <v>25</v>
      </c>
      <c r="F20" s="110">
        <f>SUM('Grupo 5'!H3+'Grupo 5'!H10+'Grupo 5'!H17+'Grupo 5'!H24+'Grupo 5'!H31+'Grupo 5'!H38+'Grupo 5'!H45)/7</f>
        <v>9.1349044709533498</v>
      </c>
      <c r="G20" s="110">
        <f>SUM('Grupo 5'!J3,'Grupo 5'!J10,'Grupo 5'!J17,'Grupo 5'!J24,'Grupo 5'!J31,'Grupo 5'!J38,'Grupo 5'!J45)/7</f>
        <v>6.4285714285714293E-2</v>
      </c>
      <c r="H20" s="111" t="str">
        <f t="shared" si="2"/>
        <v>Baixa colaboração</v>
      </c>
      <c r="I20" s="52"/>
      <c r="J20" s="92">
        <v>6</v>
      </c>
      <c r="K20" s="92">
        <f>SUM('Grupo 5'!I52,'Grupo 5'!I59,'Grupo 5'!I66)/3</f>
        <v>74</v>
      </c>
      <c r="L20" s="94">
        <f>SUM('Grupo 5'!H52,'Grupo 5'!H59,'Grupo 5'!H66)/3</f>
        <v>12.061548069250252</v>
      </c>
      <c r="M20" s="92">
        <f>SUM('Grupo 5'!J52,'Grupo 5'!J59,'Grupo 5'!J66)/3</f>
        <v>0.15</v>
      </c>
      <c r="N20" s="95" t="str">
        <f t="shared" si="3"/>
        <v>Baixa colaboração</v>
      </c>
      <c r="O20" s="52"/>
      <c r="P20" s="70" t="str">
        <f t="shared" si="0"/>
        <v>Nota Baixa</v>
      </c>
      <c r="Q20" s="69" t="str">
        <f>IF(J20&lt;=2.5,"Nota Baixa",IF(J20&lt;=5,"Nota Média",IF(J20&lt;=7.5,"Nota Boa",IF(J20&lt;=10,"Nota Excelente"))))</f>
        <v>Nota Boa</v>
      </c>
    </row>
    <row r="21" spans="1:17" x14ac:dyDescent="0.25">
      <c r="A21" s="100" t="s">
        <v>98</v>
      </c>
      <c r="B21" s="100" t="s">
        <v>53</v>
      </c>
      <c r="C21" s="100" t="s">
        <v>97</v>
      </c>
      <c r="D21" s="105">
        <v>4.3</v>
      </c>
      <c r="E21" s="106">
        <f>SUM('Grupo 5'!I4,'Grupo 5'!I11,'Grupo 5'!I18,'Grupo 5'!I25,'Grupo 5'!I32,'Grupo 5'!I39,'Grupo 5'!I46)/7</f>
        <v>55.857142857142854</v>
      </c>
      <c r="F21" s="103">
        <f>SUM('Grupo 5'!H4,'Grupo 5'!H11,'Grupo 5'!H18,'Grupo 5'!H25,'Grupo 5'!H32,'Grupo 5'!H39,'Grupo 5'!H46)/7</f>
        <v>39.909164479344859</v>
      </c>
      <c r="G21" s="103">
        <f>SUM('Grupo 5'!J4,'Grupo 5'!J11,'Grupo 5'!J18,'Grupo 5'!J25,'Grupo 5'!J32,'Grupo 5'!J39,'Grupo 5'!J46)/7</f>
        <v>0.28285714285714286</v>
      </c>
      <c r="H21" s="104" t="str">
        <f t="shared" si="2"/>
        <v>Média colaboração</v>
      </c>
      <c r="I21" s="136"/>
      <c r="J21" s="126">
        <v>7.4</v>
      </c>
      <c r="K21" s="127">
        <f>SUM('Grupo 5'!I53,'Grupo 5'!I60,'Grupo 5'!I67)/3</f>
        <v>74</v>
      </c>
      <c r="L21" s="128">
        <f>SUM('Grupo 5'!H53,'Grupo 5'!H60,'Grupo 5'!H67)/3</f>
        <v>25.903066123018991</v>
      </c>
      <c r="M21" s="128">
        <f>SUM('Grupo 5'!J53,'Grupo 5'!J60,'Grupo 5'!J67)/3</f>
        <v>0.33333333333333331</v>
      </c>
      <c r="N21" s="129" t="str">
        <f t="shared" si="3"/>
        <v>Média colaboração</v>
      </c>
      <c r="O21" s="49"/>
      <c r="P21" s="70" t="str">
        <f t="shared" si="0"/>
        <v>Nota Média</v>
      </c>
      <c r="Q21" s="69" t="str">
        <f>IF(J21&lt;=2.5,"Nota Baixa",IF(J21&lt;=5,"Nota Média",IF(J21&lt;=7.5,"Nota Boa",IF(J21&lt;=10,"Nota Excelente"))))</f>
        <v>Nota Boa</v>
      </c>
    </row>
    <row r="22" spans="1:17" ht="15.75" thickBot="1" x14ac:dyDescent="0.3">
      <c r="A22" s="113" t="s">
        <v>99</v>
      </c>
      <c r="B22" s="113" t="s">
        <v>55</v>
      </c>
      <c r="C22" s="113" t="s">
        <v>97</v>
      </c>
      <c r="D22" s="108">
        <v>4.5999999999999996</v>
      </c>
      <c r="E22" s="109">
        <f>SUM('Grupo 5'!I5,'Grupo 5'!I12,'Grupo 5'!I19,'Grupo 5'!I26,'Grupo 5'!I33,'Grupo 5'!I40,'Grupo 5'!I47)/7</f>
        <v>56.571428571428569</v>
      </c>
      <c r="F22" s="110">
        <f>SUM('Grupo 5'!H5,'Grupo 5'!H12,'Grupo 5'!H19,'Grupo 5'!H26,'Grupo 5'!H33,'Grupo 5'!H40,'Grupo 5'!H47)/7</f>
        <v>33.561973971195457</v>
      </c>
      <c r="G22" s="110">
        <f>SUM('Grupo 5'!J5,'Grupo 5'!J12,'Grupo 5'!J19,'Grupo 5'!J26,'Grupo 5'!J33,'Grupo 5'!J40,'Grupo 5'!J47)/7</f>
        <v>0.22285714285714286</v>
      </c>
      <c r="H22" s="111" t="str">
        <f t="shared" si="2"/>
        <v>Baixa colaboração</v>
      </c>
      <c r="I22" s="52"/>
      <c r="J22" s="130">
        <v>9.4</v>
      </c>
      <c r="K22" s="131">
        <f>SUM('Grupo 5'!I54,'Grupo 5'!I61,'Grupo 5'!I68)/3</f>
        <v>74</v>
      </c>
      <c r="L22" s="132">
        <f>SUM('Grupo 5'!H54,'Grupo 5'!H61,'Grupo 5'!H68)/3</f>
        <v>48.743597951344434</v>
      </c>
      <c r="M22" s="132">
        <f>SUM('Grupo 5'!J54,'Grupo 5'!J61,'Grupo 5'!J68)/3</f>
        <v>0.33333333333333331</v>
      </c>
      <c r="N22" s="133" t="str">
        <f t="shared" si="3"/>
        <v>Média colaboração</v>
      </c>
      <c r="O22" s="49"/>
      <c r="P22" s="69" t="str">
        <f t="shared" si="0"/>
        <v>Nota Média</v>
      </c>
      <c r="Q22" s="69" t="str">
        <f>IF(J22&lt;=2.5,"Nota Baixa",IF(J22&lt;=5,"Nota Média",IF(J22&lt;=7.5,"Nota Boa",IF(J22&lt;=10,"Nota Excelente"))))</f>
        <v>Nota Excelente</v>
      </c>
    </row>
    <row r="23" spans="1:17" x14ac:dyDescent="0.25">
      <c r="A23" s="113" t="s">
        <v>100</v>
      </c>
      <c r="B23" s="113" t="s">
        <v>74</v>
      </c>
      <c r="C23" s="113" t="s">
        <v>97</v>
      </c>
      <c r="D23" s="108">
        <v>2.1</v>
      </c>
      <c r="E23" s="109">
        <f>SUM('Grupo 5'!I6,'Grupo 5'!I13,'Grupo 5'!I20,'Grupo 5'!I27,'Grupo 5'!I34,'Grupo 5'!I41,'Grupo 5'!I48)/7</f>
        <v>48.714285714285715</v>
      </c>
      <c r="F23" s="110">
        <f>SUM('Grupo 5'!H6,'Grupo 5'!H13,'Grupo 5'!H20,'Grupo 5'!H27,'Grupo 5'!H34,'Grupo 5'!H41,'Grupo 5'!H48)/7</f>
        <v>28.358707710084282</v>
      </c>
      <c r="G23" s="110">
        <f>SUM('Grupo 5'!J6,'Grupo 5'!J13,'Grupo 5'!J20,'Grupo 5'!J27,'Grupo 5'!J34,'Grupo 5'!J41,'Grupo 5'!J48)/7</f>
        <v>0.14571428571428571</v>
      </c>
      <c r="H23" s="111" t="str">
        <f t="shared" si="2"/>
        <v>Baixa colaboração</v>
      </c>
      <c r="I23" s="52"/>
      <c r="J23" s="92">
        <v>7.7</v>
      </c>
      <c r="K23" s="92">
        <f>SUM('Grupo 5'!I55,'Grupo 5'!I62,'Grupo 5'!I69)/3</f>
        <v>49</v>
      </c>
      <c r="L23" s="94">
        <f>SUM('Grupo 5'!H55,'Grupo 5'!H62,'Grupo 5'!H69)/3</f>
        <v>32.402846195949643</v>
      </c>
      <c r="M23" s="94">
        <f>SUM('Grupo 5'!J55,'Grupo 5'!J62,'Grupo 5'!J69)/3</f>
        <v>0.17666666666666667</v>
      </c>
      <c r="N23" s="95" t="str">
        <f t="shared" si="3"/>
        <v>Baixa colaboração</v>
      </c>
      <c r="O23" s="52"/>
      <c r="P23" s="70" t="str">
        <f t="shared" si="0"/>
        <v>Nota Baixa</v>
      </c>
      <c r="Q23" s="69" t="str">
        <f>IF(J23&lt;=2.5,"Nota Baixa",IF(J23&lt;=5,"Nota Média",IF(J23&lt;=7.5,"Nota Boa",IF(J23&lt;=10,"Nota Excelente"))))</f>
        <v>Nota Excelente</v>
      </c>
    </row>
    <row r="24" spans="1:17" x14ac:dyDescent="0.25">
      <c r="A24" s="17"/>
      <c r="B24" s="17"/>
      <c r="C24" s="17"/>
      <c r="D24" s="77"/>
      <c r="E24" s="71"/>
      <c r="F24" s="75"/>
      <c r="G24" s="59"/>
      <c r="H24" s="51"/>
      <c r="I24" s="51"/>
      <c r="J24" s="58"/>
      <c r="K24" s="81"/>
      <c r="L24" s="84"/>
      <c r="M24" s="59"/>
      <c r="N24" s="52"/>
      <c r="O24" s="52"/>
      <c r="P24" s="69"/>
      <c r="Q24" s="69"/>
    </row>
    <row r="25" spans="1:17" ht="15.75" thickBot="1" x14ac:dyDescent="0.3">
      <c r="A25" s="1" t="s">
        <v>0</v>
      </c>
      <c r="B25" s="1" t="s">
        <v>1</v>
      </c>
      <c r="C25" s="1" t="s">
        <v>2</v>
      </c>
      <c r="D25" s="76" t="s">
        <v>3</v>
      </c>
      <c r="E25" s="72" t="s">
        <v>4</v>
      </c>
      <c r="F25" s="74" t="s">
        <v>5</v>
      </c>
      <c r="G25" s="55" t="s">
        <v>6</v>
      </c>
      <c r="H25" s="50" t="s">
        <v>7</v>
      </c>
      <c r="I25" s="50"/>
      <c r="J25" s="54" t="s">
        <v>8</v>
      </c>
      <c r="K25" s="80" t="s">
        <v>9</v>
      </c>
      <c r="L25" s="83" t="s">
        <v>10</v>
      </c>
      <c r="M25" s="55" t="s">
        <v>11</v>
      </c>
      <c r="N25" s="50" t="s">
        <v>12</v>
      </c>
      <c r="O25" s="50"/>
      <c r="P25" s="69"/>
      <c r="Q25" s="69"/>
    </row>
    <row r="26" spans="1:17" ht="15.75" thickBot="1" x14ac:dyDescent="0.3">
      <c r="A26" s="100" t="s">
        <v>101</v>
      </c>
      <c r="B26" s="100" t="s">
        <v>66</v>
      </c>
      <c r="C26" s="100" t="s">
        <v>102</v>
      </c>
      <c r="D26" s="105">
        <v>1.4</v>
      </c>
      <c r="E26" s="106">
        <f>SUM('Grupo 6'!I3,'Grupo 6'!I10,'Grupo 6'!I17,'Grupo 6'!I24,'Grupo 6'!I31,'Grupo 6'!I38,'Grupo 6'!I45)/7</f>
        <v>87.142857142857139</v>
      </c>
      <c r="F26" s="103">
        <f>SUM('Grupo 6'!H3,'Grupo 6'!H10,'Grupo 6'!H17,'Grupo 6'!H24,'Grupo 6'!H31,'Grupo 6'!H38,'Grupo 6'!H45)/7</f>
        <v>42.910618792971725</v>
      </c>
      <c r="G26" s="103">
        <f>SUM('Grupo 6'!J3,'Grupo 6'!J10,'Grupo 6'!J17,'Grupo 6'!J24,'Grupo 6'!J31,'Grupo 6'!J38,'Grupo 6'!J45)/7</f>
        <v>0.27142857142857141</v>
      </c>
      <c r="H26" s="104" t="str">
        <f t="shared" si="2"/>
        <v>Média colaboração</v>
      </c>
      <c r="I26" s="49"/>
      <c r="J26" s="121">
        <v>8.6</v>
      </c>
      <c r="K26" s="122">
        <f>SUM('Grupo 6'!I52,'Grupo 6'!I59,'Grupo 6'!I66)/3</f>
        <v>91.333333333333329</v>
      </c>
      <c r="L26" s="123">
        <f>SUM('Grupo 6'!H52,'Grupo 6'!H59,'Grupo 6'!H66)/3</f>
        <v>41.565718157181571</v>
      </c>
      <c r="M26" s="123">
        <f>SUM('Grupo 6'!J52,'Grupo 6'!J59,'Grupo 6'!J66)/3</f>
        <v>0.27999999999999997</v>
      </c>
      <c r="N26" s="124" t="str">
        <f t="shared" si="3"/>
        <v>Média colaboração</v>
      </c>
      <c r="O26" s="49"/>
      <c r="P26" s="69" t="str">
        <f t="shared" si="0"/>
        <v>Nota Baixa</v>
      </c>
      <c r="Q26" s="69" t="str">
        <f>IF(J26&lt;=2.5,"Nota Baixa",IF(J26&lt;=5,"Nota Média",IF(J26&lt;=7.5,"Nota Boa",IF(J26&lt;=10,"Nota Excelente"))))</f>
        <v>Nota Excelente</v>
      </c>
    </row>
    <row r="27" spans="1:17" x14ac:dyDescent="0.25">
      <c r="A27" s="113" t="s">
        <v>103</v>
      </c>
      <c r="B27" s="113" t="s">
        <v>104</v>
      </c>
      <c r="C27" s="113" t="s">
        <v>102</v>
      </c>
      <c r="D27" s="108">
        <v>1.4</v>
      </c>
      <c r="E27" s="109">
        <f>SUM('Grupo 6'!I4,'Grupo 6'!I11,'Grupo 6'!I18,'Grupo 6'!I25,'Grupo 6'!I32,'Grupo 6'!I39,'Grupo 6'!I46)/7</f>
        <v>87.142857142857139</v>
      </c>
      <c r="F27" s="110">
        <f>SUM('Grupo 6'!H4,'Grupo 6'!H11,'Grupo 6'!H18,'Grupo 6'!H25,'Grupo 6'!H32,'Grupo 6'!H39,'Grupo 6'!H46)/7</f>
        <v>41.911756638139131</v>
      </c>
      <c r="G27" s="110">
        <f>SUM('Grupo 6'!J4,'Grupo 6'!J11,'Grupo 6'!J18,'Grupo 6'!J25,'Grupo 6'!J32,'Grupo 6'!J39,'Grupo 6'!J46)/7</f>
        <v>0.21285714285714286</v>
      </c>
      <c r="H27" s="111" t="str">
        <f t="shared" si="2"/>
        <v>Baixa colaboração</v>
      </c>
      <c r="I27" s="52"/>
      <c r="J27" s="92">
        <v>8.9</v>
      </c>
      <c r="K27" s="93">
        <f>SUM('Grupo 6'!I53,'Grupo 6'!I60,'Grupo 6'!I67)/3</f>
        <v>91.333333333333329</v>
      </c>
      <c r="L27" s="94">
        <f>SUM('Grupo 6'!H53,'Grupo 6'!H60,'Grupo 6'!H67)/3</f>
        <v>48.593879239040525</v>
      </c>
      <c r="M27" s="94">
        <f>SUM('Grupo 6'!J53,'Grupo 6'!J60,'Grupo 6'!J67)/3</f>
        <v>0.2233333333333333</v>
      </c>
      <c r="N27" s="95" t="str">
        <f t="shared" si="3"/>
        <v>Baixa colaboração</v>
      </c>
      <c r="O27" s="52"/>
      <c r="P27" s="70" t="str">
        <f t="shared" si="0"/>
        <v>Nota Baixa</v>
      </c>
      <c r="Q27" s="69" t="str">
        <f>IF(J27&lt;=2.5,"Nota Baixa",IF(J27&lt;=5,"Nota Média",IF(J27&lt;=7.5,"Nota Boa",IF(J27&lt;=10,"Nota Excelente"))))</f>
        <v>Nota Excelente</v>
      </c>
    </row>
    <row r="28" spans="1:17" x14ac:dyDescent="0.25">
      <c r="A28" s="113" t="s">
        <v>105</v>
      </c>
      <c r="B28" s="113" t="s">
        <v>81</v>
      </c>
      <c r="C28" s="113" t="s">
        <v>102</v>
      </c>
      <c r="D28" s="108">
        <v>4.3</v>
      </c>
      <c r="E28" s="109">
        <f>SUM('Grupo 6'!I5,'Grupo 6'!I12,'Grupo 6'!I19,'Grupo 6'!I26,'Grupo 6'!I33,'Grupo 6'!I40,'Grupo 6'!I47)/7</f>
        <v>87.142857142857139</v>
      </c>
      <c r="F28" s="110">
        <f>SUM('Grupo 6'!H5,'Grupo 6'!H12,'Grupo 6'!H19,'Grupo 6'!H26,'Grupo 6'!H33,'Grupo 6'!H40,'Grupo 6'!H47)/7</f>
        <v>40.526809287893094</v>
      </c>
      <c r="G28" s="110">
        <f>SUM('Grupo 6'!J5,'Grupo 6'!J12,'Grupo 6'!J19,'Grupo 6'!J26,'Grupo 6'!J33,'Grupo 6'!J40,'Grupo 6'!J47)/7</f>
        <v>0.21571428571428575</v>
      </c>
      <c r="H28" s="111" t="str">
        <f t="shared" si="2"/>
        <v>Baixa colaboração</v>
      </c>
      <c r="I28" s="52"/>
      <c r="J28" s="108">
        <v>3.7</v>
      </c>
      <c r="K28" s="109">
        <f>SUM('Grupo 6'!I54,'Grupo 6'!I61,'Grupo 6'!I68)/3</f>
        <v>91.333333333333329</v>
      </c>
      <c r="L28" s="110">
        <f>SUM('Grupo 6'!H54,'Grupo 6'!H61,'Grupo 6'!H68)/3</f>
        <v>36.226671610431339</v>
      </c>
      <c r="M28" s="110">
        <f>SUM('Grupo 6'!J54,'Grupo 6'!J61,'Grupo 6'!J68)/3</f>
        <v>0.20666666666666667</v>
      </c>
      <c r="N28" s="111" t="str">
        <f t="shared" si="3"/>
        <v>Baixa colaboração</v>
      </c>
      <c r="O28" s="52"/>
      <c r="P28" s="69" t="str">
        <f t="shared" si="0"/>
        <v>Nota Média</v>
      </c>
      <c r="Q28" s="69" t="str">
        <f>IF(J28&lt;=2.5,"Nota Baixa",IF(J28&lt;=5,"Nota Média",IF(J28&lt;=7.5,"Nota Boa",IF(J28&lt;=10,"Nota Excelente"))))</f>
        <v>Nota Média</v>
      </c>
    </row>
    <row r="29" spans="1:17" x14ac:dyDescent="0.25">
      <c r="A29" s="100" t="s">
        <v>106</v>
      </c>
      <c r="B29" s="100" t="s">
        <v>82</v>
      </c>
      <c r="C29" s="100" t="s">
        <v>102</v>
      </c>
      <c r="D29" s="105">
        <v>4.4000000000000004</v>
      </c>
      <c r="E29" s="106">
        <f>SUM('Grupo 6'!I6,'Grupo 6'!I13,'Grupo 6'!I20,'Grupo 6'!I27,'Grupo 6'!I34,'Grupo 6'!I41,'Grupo 6'!I48)/7</f>
        <v>87.142857142857139</v>
      </c>
      <c r="F29" s="103">
        <f>SUM('Grupo 6'!H6,'Grupo 6'!H13,'Grupo 6'!H20,'Grupo 6'!H27,'Grupo 6'!H34,'Grupo 6'!H41,'Grupo 6'!H48)/7</f>
        <v>50.813459590055338</v>
      </c>
      <c r="G29" s="103">
        <f>SUM('Grupo 6'!J6,'Grupo 6'!J13,'Grupo 6'!J20,'Grupo 6'!J27,'Grupo 6'!J34,'Grupo 6'!J41,'Grupo 6'!J48)/7</f>
        <v>0.30142857142857149</v>
      </c>
      <c r="H29" s="104" t="str">
        <f t="shared" si="2"/>
        <v>Média colaboração</v>
      </c>
      <c r="I29" s="49"/>
      <c r="J29" s="60">
        <v>6.6</v>
      </c>
      <c r="K29" s="56">
        <f>SUM('Grupo 6'!I55,'Grupo 6'!I62,'Grupo 6'!I69)/3</f>
        <v>91.333333333333329</v>
      </c>
      <c r="L29" s="57">
        <f>SUM('Grupo 6'!H55,'Grupo 6'!H62,'Grupo 6'!H69)/3</f>
        <v>42.804577833647606</v>
      </c>
      <c r="M29" s="57">
        <f>SUM('Grupo 6'!J55,'Grupo 6'!J62,'Grupo 6'!J69)/3</f>
        <v>0.29333333333333328</v>
      </c>
      <c r="N29" s="48" t="str">
        <f t="shared" si="3"/>
        <v>Média colaboração</v>
      </c>
      <c r="O29" s="49"/>
      <c r="P29" s="70" t="str">
        <f t="shared" si="0"/>
        <v>Nota Média</v>
      </c>
      <c r="Q29" s="69" t="str">
        <f>IF(J29&lt;=2.5,"Nota Baixa",IF(J29&lt;=5,"Nota Média",IF(J29&lt;=7.5,"Nota Boa",IF(J29&lt;=10,"Nota Excelente"))))</f>
        <v>Nota Boa</v>
      </c>
    </row>
    <row r="30" spans="1:17" x14ac:dyDescent="0.25">
      <c r="A30" s="17"/>
      <c r="B30" s="17"/>
      <c r="C30" s="17"/>
      <c r="D30" s="77"/>
      <c r="E30" s="71"/>
      <c r="F30" s="75"/>
      <c r="G30" s="59"/>
      <c r="H30" s="51"/>
      <c r="I30" s="51"/>
      <c r="J30" s="58"/>
      <c r="K30" s="81"/>
      <c r="L30" s="84"/>
      <c r="M30" s="59"/>
      <c r="N30" s="51"/>
      <c r="O30" s="51"/>
      <c r="P30" s="69"/>
      <c r="Q30" s="69"/>
    </row>
    <row r="31" spans="1:17" ht="15.75" thickBot="1" x14ac:dyDescent="0.3">
      <c r="A31" s="1" t="s">
        <v>0</v>
      </c>
      <c r="B31" s="1" t="s">
        <v>1</v>
      </c>
      <c r="C31" s="1" t="s">
        <v>2</v>
      </c>
      <c r="D31" s="76" t="s">
        <v>3</v>
      </c>
      <c r="E31" s="72" t="s">
        <v>4</v>
      </c>
      <c r="F31" s="74" t="s">
        <v>5</v>
      </c>
      <c r="G31" s="55" t="s">
        <v>6</v>
      </c>
      <c r="H31" s="50" t="s">
        <v>7</v>
      </c>
      <c r="I31" s="50"/>
      <c r="J31" s="54" t="s">
        <v>8</v>
      </c>
      <c r="K31" s="80" t="s">
        <v>9</v>
      </c>
      <c r="L31" s="83" t="s">
        <v>10</v>
      </c>
      <c r="M31" s="55" t="s">
        <v>11</v>
      </c>
      <c r="N31" s="50" t="s">
        <v>12</v>
      </c>
      <c r="O31" s="50"/>
      <c r="P31" s="69"/>
      <c r="Q31" s="69"/>
    </row>
    <row r="32" spans="1:17" ht="15.75" thickBot="1" x14ac:dyDescent="0.3">
      <c r="A32" s="89" t="s">
        <v>107</v>
      </c>
      <c r="B32" s="89" t="s">
        <v>51</v>
      </c>
      <c r="C32" s="89" t="s">
        <v>108</v>
      </c>
      <c r="D32" s="121">
        <v>6.4</v>
      </c>
      <c r="E32" s="122">
        <f>SUM('Grupo 7'!I3,'Grupo 7'!I10,'Grupo 7'!I17,'Grupo 7'!I24,'Grupo 7'!I31,'Grupo 7'!I38,'Grupo 7'!I45)/7</f>
        <v>80.142857142857139</v>
      </c>
      <c r="F32" s="123">
        <f>SUM('Grupo 7'!H3,'Grupo 7'!H10,'Grupo 7'!H17,'Grupo 7'!H24,'Grupo 7'!H31,'Grupo 7'!H38,'Grupo 7'!H45)/7</f>
        <v>43.814200406466668</v>
      </c>
      <c r="G32" s="123">
        <f>SUM('Grupo 7'!J3,'Grupo 7'!J10,'Grupo 7'!J17,'Grupo 7'!J24,'Grupo 7'!J31,'Grupo 7'!J38,'Grupo 7'!J45)/7</f>
        <v>0.26</v>
      </c>
      <c r="H32" s="124" t="str">
        <f t="shared" si="2"/>
        <v>Média colaboração</v>
      </c>
      <c r="I32" s="49"/>
      <c r="J32" s="92">
        <v>8.6</v>
      </c>
      <c r="K32" s="93">
        <f>SUM('Grupo 7'!I52,'Grupo 7'!I59,'Grupo 7'!I66)/3</f>
        <v>33.333333333333336</v>
      </c>
      <c r="L32" s="94">
        <f>SUM('Grupo 7'!H52,'Grupo 7'!H59,'Grupo 7'!H66)/3</f>
        <v>16.402116402116402</v>
      </c>
      <c r="M32" s="92">
        <f>SUM('Grupo 7'!J52,'Grupo 7'!J59,'Grupo 7'!J66)/3</f>
        <v>0.08</v>
      </c>
      <c r="N32" s="95" t="str">
        <f t="shared" si="3"/>
        <v>Baixa colaboração</v>
      </c>
      <c r="O32" s="134"/>
      <c r="P32" s="69" t="str">
        <f t="shared" si="0"/>
        <v>Nota Boa</v>
      </c>
      <c r="Q32" s="69" t="str">
        <f>IF(J32&lt;=2.5,"Nota Baixa",IF(J32&lt;=5,"Nota Média",IF(J32&lt;=7.5,"Nota Boa",IF(J32&lt;=10,"Nota Excelente"))))</f>
        <v>Nota Excelente</v>
      </c>
    </row>
    <row r="33" spans="1:17" x14ac:dyDescent="0.25">
      <c r="A33" s="113" t="s">
        <v>109</v>
      </c>
      <c r="B33" s="113" t="s">
        <v>52</v>
      </c>
      <c r="C33" s="113" t="s">
        <v>108</v>
      </c>
      <c r="D33" s="108">
        <v>0</v>
      </c>
      <c r="E33" s="109">
        <f>SUM('Grupo 7'!I4,'Grupo 7'!I11,'Grupo 7'!I18,'Grupo 7'!I25,'Grupo 7'!I32,'Grupo 7'!I39,'Grupo 7'!I46)/7</f>
        <v>51.571428571428569</v>
      </c>
      <c r="F33" s="110">
        <f>SUM('Grupo 7'!H4,'Grupo 7'!H11,'Grupo 7'!H18,'Grupo 7'!H25,'Grupo 7'!H32,'Grupo 7'!H39,'Grupo 7'!H46)/7</f>
        <v>13.592314118629909</v>
      </c>
      <c r="G33" s="110">
        <f>SUM('Grupo 7'!J4,'Grupo 7'!J11,'Grupo 7'!J18,'Grupo 7'!J25,'Grupo 7'!J32,'Grupo 7'!J39,'Grupo 7'!J46)/7</f>
        <v>0.1042857142857143</v>
      </c>
      <c r="H33" s="111" t="str">
        <f t="shared" si="2"/>
        <v>Baixa colaboração</v>
      </c>
      <c r="I33" s="52"/>
      <c r="J33" s="92">
        <v>6.3</v>
      </c>
      <c r="K33" s="93">
        <f>SUM('Grupo 7'!I53,'Grupo 7'!I60,'Grupo 7'!I67)/3</f>
        <v>33.333333333333336</v>
      </c>
      <c r="L33" s="94">
        <f>SUM('Grupo 7'!H53,'Grupo 7'!H60,'Grupo 7'!H67)/3</f>
        <v>3.7558685446009386</v>
      </c>
      <c r="M33" s="94">
        <f>SUM('Grupo 7'!J53,'Grupo 7'!J60,'Grupo 7'!J67)/3</f>
        <v>4.6666666666666669E-2</v>
      </c>
      <c r="N33" s="95" t="str">
        <f t="shared" si="3"/>
        <v>Baixa colaboração</v>
      </c>
      <c r="O33" s="52"/>
      <c r="P33" s="70" t="str">
        <f t="shared" si="0"/>
        <v>Nota Baixa</v>
      </c>
      <c r="Q33" s="69" t="str">
        <f>IF(J33&lt;=2.5,"Nota Baixa",IF(J33&lt;=5,"Nota Média",IF(J33&lt;=7.5,"Nota Boa",IF(J33&lt;=10,"Nota Excelente"))))</f>
        <v>Nota Boa</v>
      </c>
    </row>
    <row r="34" spans="1:17" ht="15.75" thickBot="1" x14ac:dyDescent="0.3">
      <c r="A34" s="113" t="s">
        <v>110</v>
      </c>
      <c r="B34" s="113" t="s">
        <v>65</v>
      </c>
      <c r="C34" s="113" t="s">
        <v>108</v>
      </c>
      <c r="D34" s="108">
        <v>2.1</v>
      </c>
      <c r="E34" s="109">
        <f>SUM('Grupo 7'!I5,'Grupo 7'!I12,'Grupo 7'!I19,'Grupo 7'!I26,'Grupo 7'!I33,'Grupo 7'!I40,'Grupo 7'!I47)/7</f>
        <v>23</v>
      </c>
      <c r="F34" s="110">
        <f>SUM('Grupo 7'!H5,'Grupo 7'!H12,'Grupo 7'!H19,'Grupo 7'!H26,'Grupo 7'!H33,'Grupo 7'!H40,'Grupo 7'!H47)/7</f>
        <v>11.904761904761907</v>
      </c>
      <c r="G34" s="110">
        <f>SUM('Grupo 7'!J5,'Grupo 7'!J12,'Grupo 7'!J19,'Grupo 7'!J26,'Grupo 7'!J33,'Grupo 7'!J40,'Grupo 7'!J47)/7</f>
        <v>3.7142857142857144E-2</v>
      </c>
      <c r="H34" s="111" t="str">
        <f t="shared" si="2"/>
        <v>Baixa colaboração</v>
      </c>
      <c r="I34" s="52"/>
      <c r="J34" s="108">
        <v>3.3</v>
      </c>
      <c r="K34" s="109">
        <f>SUM('Grupo 7'!I54,'Grupo 7'!I61,'Grupo 7'!I68)/3</f>
        <v>33.333333333333336</v>
      </c>
      <c r="L34" s="110">
        <f>SUM('Grupo 7'!H54,'Grupo 7'!H61,'Grupo 7'!H68)/3</f>
        <v>11.475409836065573</v>
      </c>
      <c r="M34" s="110">
        <f>SUM('Grupo 7'!J54,'Grupo 7'!J61,'Grupo 7'!J68)/3</f>
        <v>6.9999999999999993E-2</v>
      </c>
      <c r="N34" s="111" t="str">
        <f t="shared" si="3"/>
        <v>Baixa colaboração</v>
      </c>
      <c r="O34" s="52"/>
      <c r="P34" s="70" t="str">
        <f t="shared" si="0"/>
        <v>Nota Baixa</v>
      </c>
      <c r="Q34" s="69" t="str">
        <f>IF(J34&lt;=2.5,"Nota Baixa",IF(J34&lt;=5,"Nota Média",IF(J34&lt;=7.5,"Nota Boa",IF(J34&lt;=10,"Nota Excelente"))))</f>
        <v>Nota Média</v>
      </c>
    </row>
    <row r="35" spans="1:17" ht="15.75" thickBot="1" x14ac:dyDescent="0.3">
      <c r="A35" s="89" t="s">
        <v>111</v>
      </c>
      <c r="B35" s="89" t="s">
        <v>86</v>
      </c>
      <c r="C35" s="89" t="s">
        <v>108</v>
      </c>
      <c r="D35" s="121">
        <v>8.1</v>
      </c>
      <c r="E35" s="122">
        <f>SUM('Grupo 7'!I6,'Grupo 7'!I13,'Grupo 7'!I20,'Grupo 7'!I27,'Grupo 7'!I34,'Grupo 7'!I41,'Grupo 7'!I48)/7</f>
        <v>80.142857142857139</v>
      </c>
      <c r="F35" s="123">
        <f>SUM('Grupo 7'!H6,'Grupo 7'!H13,'Grupo 7'!H20,'Grupo 7'!H27,'Grupo 7'!H34,'Grupo 7'!H41,'Grupo 7'!H48)/7</f>
        <v>42.933010609427818</v>
      </c>
      <c r="G35" s="123">
        <f>SUM('Grupo 7'!J6,'Grupo 7'!J13,'Grupo 7'!J20,'Grupo 7'!J27,'Grupo 7'!J34,'Grupo 7'!J41,'Grupo 7'!J48)/7</f>
        <v>0.45571428571428563</v>
      </c>
      <c r="H35" s="124" t="str">
        <f t="shared" si="2"/>
        <v>Média colaboração</v>
      </c>
      <c r="I35" s="49"/>
      <c r="J35" s="92">
        <v>7.7</v>
      </c>
      <c r="K35" s="93">
        <f>SUM('Grupo 7'!I55,'Grupo 7'!I62,'Grupo 7'!I69)/3</f>
        <v>33.333333333333336</v>
      </c>
      <c r="L35" s="94">
        <f>SUM('Grupo 7'!H55,'Grupo 7'!H62,'Grupo 7'!H69)/3</f>
        <v>12.40875912408759</v>
      </c>
      <c r="M35" s="94">
        <f>SUM('Grupo 7'!J55,'Grupo 7'!J62,'Grupo 7'!J69)/3</f>
        <v>0.13666666666666666</v>
      </c>
      <c r="N35" s="95" t="str">
        <f t="shared" si="3"/>
        <v>Baixa colaboração</v>
      </c>
      <c r="O35" s="52"/>
      <c r="P35" s="69" t="str">
        <f t="shared" si="0"/>
        <v>Nota Excelente</v>
      </c>
      <c r="Q35" s="69" t="str">
        <f>IF(J35&lt;=2.5,"Nota Baixa",IF(J35&lt;=5,"Nota Média",IF(J35&lt;=7.5,"Nota Boa",IF(J35&lt;=10,"Nota Excelente"))))</f>
        <v>Nota Excelente</v>
      </c>
    </row>
    <row r="36" spans="1:17" x14ac:dyDescent="0.25">
      <c r="A36" s="17"/>
      <c r="B36" s="17"/>
      <c r="C36" s="17"/>
      <c r="D36" s="77"/>
      <c r="E36" s="71"/>
      <c r="F36" s="75"/>
      <c r="G36" s="59"/>
      <c r="H36" s="51"/>
      <c r="I36" s="51"/>
      <c r="J36" s="58"/>
      <c r="K36" s="81"/>
      <c r="L36" s="84"/>
      <c r="M36" s="59"/>
      <c r="N36" s="51"/>
      <c r="O36" s="51"/>
      <c r="P36" s="69"/>
      <c r="Q36" s="69"/>
    </row>
    <row r="37" spans="1:17" x14ac:dyDescent="0.25">
      <c r="A37" s="1" t="s">
        <v>0</v>
      </c>
      <c r="B37" s="1" t="s">
        <v>1</v>
      </c>
      <c r="C37" s="1" t="s">
        <v>2</v>
      </c>
      <c r="D37" s="76" t="s">
        <v>3</v>
      </c>
      <c r="E37" s="72" t="s">
        <v>4</v>
      </c>
      <c r="F37" s="74" t="s">
        <v>5</v>
      </c>
      <c r="G37" s="55" t="s">
        <v>6</v>
      </c>
      <c r="H37" s="51"/>
      <c r="I37" s="51"/>
      <c r="J37" s="161" t="s">
        <v>8</v>
      </c>
      <c r="K37" s="80" t="s">
        <v>9</v>
      </c>
      <c r="L37" s="83" t="s">
        <v>10</v>
      </c>
      <c r="M37" s="55" t="s">
        <v>11</v>
      </c>
      <c r="N37" s="50" t="s">
        <v>12</v>
      </c>
      <c r="O37" s="50"/>
      <c r="P37" s="69"/>
      <c r="Q37" s="69"/>
    </row>
    <row r="38" spans="1:17" ht="15.75" thickBot="1" x14ac:dyDescent="0.3">
      <c r="A38" s="91" t="s">
        <v>112</v>
      </c>
      <c r="B38" s="91" t="s">
        <v>61</v>
      </c>
      <c r="C38" s="91" t="s">
        <v>113</v>
      </c>
      <c r="D38" s="92">
        <v>6.7</v>
      </c>
      <c r="E38" s="93">
        <f>SUM('Grupo 8'!I3,'Grupo 8'!I9,'Grupo 8'!I15,'Grupo 8'!I21,'Grupo 8'!I27,'Grupo 8'!I33,'Grupo 8'!I39)/7</f>
        <v>57.142857142857146</v>
      </c>
      <c r="F38" s="94">
        <f>SUM('Grupo 8'!H3,'Grupo 8'!H9,'Grupo 8'!H15,'Grupo 8'!H21,'Grupo 8'!H27,'Grupo 8'!H33,'Grupo 8'!H39)/7</f>
        <v>8.0001241291563883</v>
      </c>
      <c r="G38" s="94">
        <f>SUM('Grupo 8'!J3,'Grupo 8'!J9,'Grupo 8'!J15,'Grupo 8'!J21,'Grupo 8'!J27,'Grupo 8'!J33,'Grupo 8'!J39)/7</f>
        <v>0.17428571428571429</v>
      </c>
      <c r="H38" s="95" t="str">
        <f t="shared" si="2"/>
        <v>Baixa colaboração</v>
      </c>
      <c r="I38" s="90"/>
      <c r="J38" s="108">
        <v>3.4</v>
      </c>
      <c r="K38" s="109">
        <f>SUM('Grupo 8'!I45,'Grupo 8'!I51,'Grupo 8'!I57)/3</f>
        <v>31.666666666666668</v>
      </c>
      <c r="L38" s="110">
        <f>SUM('Grupo 8'!H45,'Grupo 8'!H51,'Grupo 8'!H57)/3</f>
        <v>0.98039215686274517</v>
      </c>
      <c r="M38" s="108">
        <f>SUM('Grupo 8'!J45,'Grupo 8'!J51,'Grupo 8'!J57)/3</f>
        <v>6.9999999999999993E-2</v>
      </c>
      <c r="N38" s="111" t="str">
        <f t="shared" si="3"/>
        <v>Baixa colaboração</v>
      </c>
      <c r="O38" s="52"/>
      <c r="P38" s="69" t="str">
        <f t="shared" si="0"/>
        <v>Nota Boa</v>
      </c>
      <c r="Q38" s="69" t="str">
        <f>IF(J38&lt;=2.5,"Nota Baixa",IF(J38&lt;=5,"Nota Média",IF(J38&lt;=7.5,"Nota Boa",IF(J38&lt;=10,"Nota Excelente"))))</f>
        <v>Nota Média</v>
      </c>
    </row>
    <row r="39" spans="1:17" x14ac:dyDescent="0.25">
      <c r="A39" s="100" t="s">
        <v>114</v>
      </c>
      <c r="B39" s="100" t="s">
        <v>67</v>
      </c>
      <c r="C39" s="100" t="s">
        <v>113</v>
      </c>
      <c r="D39" s="105">
        <v>5</v>
      </c>
      <c r="E39" s="106">
        <f>SUM('Grupo 8'!I4,'Grupo 8'!I10,'Grupo 8'!I16,'Grupo 8'!I22,'Grupo 8'!I28,'Grupo 8'!I34,'Grupo 8'!I40)/7</f>
        <v>57.142857142857146</v>
      </c>
      <c r="F39" s="103">
        <f>SUM('Grupo 8'!H4,'Grupo 8'!H10,'Grupo 8'!H16,'Grupo 8'!H22,'Grupo 8'!H28,'Grupo 8'!H34,'Grupo 8'!H40)/7</f>
        <v>37.877700530761764</v>
      </c>
      <c r="G39" s="103">
        <f>SUM('Grupo 8'!J4,'Grupo 8'!J10,'Grupo 8'!J16,'Grupo 8'!J22,'Grupo 8'!J28,'Grupo 8'!J34,'Grupo 8'!J40)/7</f>
        <v>0.31428571428571433</v>
      </c>
      <c r="H39" s="104" t="str">
        <f t="shared" si="2"/>
        <v>Média colaboração</v>
      </c>
      <c r="I39" s="49"/>
      <c r="J39" s="126">
        <v>10</v>
      </c>
      <c r="K39" s="127">
        <f>SUM('Grupo 8'!I46,'Grupo 8'!I52,'Grupo 8'!I58)/3</f>
        <v>96.666666666666671</v>
      </c>
      <c r="L39" s="128">
        <f>SUM('Grupo 8'!H46,'Grupo 8'!H52,'Grupo 8'!H58)/3</f>
        <v>59.953917050691246</v>
      </c>
      <c r="M39" s="128">
        <f>SUM('Grupo 8'!J46,'Grupo 8'!J52,'Grupo 8'!J58)/3</f>
        <v>0.63666666666666671</v>
      </c>
      <c r="N39" s="129" t="str">
        <f t="shared" si="3"/>
        <v>Boa colaboração</v>
      </c>
      <c r="O39" s="49"/>
      <c r="P39" s="70" t="str">
        <f t="shared" si="0"/>
        <v>Nota Média</v>
      </c>
      <c r="Q39" s="69" t="str">
        <f>IF(J39&lt;=2.5,"Nota Baixa",IF(J39&lt;=5,"Nota Média",IF(J39&lt;=7.5,"Nota Boa",IF(J39&lt;=10,"Nota Excelente"))))</f>
        <v>Nota Excelente</v>
      </c>
    </row>
    <row r="40" spans="1:17" ht="15.75" thickBot="1" x14ac:dyDescent="0.3">
      <c r="A40" s="113" t="s">
        <v>115</v>
      </c>
      <c r="B40" s="113" t="s">
        <v>85</v>
      </c>
      <c r="C40" s="113" t="s">
        <v>113</v>
      </c>
      <c r="D40" s="108">
        <v>3.6</v>
      </c>
      <c r="E40" s="109">
        <f>SUM('Grupo 8'!I5,'Grupo 8'!I11,'Grupo 8'!I17,'Grupo 8'!I23,'Grupo 8'!I29,'Grupo 8'!I35,'Grupo 8'!I41)/7</f>
        <v>57.142857142857146</v>
      </c>
      <c r="F40" s="110">
        <f>SUM('Grupo 8'!H5,'Grupo 8'!H11,'Grupo 8'!H17,'Grupo 8'!H23,'Grupo 8'!H29,'Grupo 8'!H35,'Grupo 8'!H41)/7</f>
        <v>21.403596403596403</v>
      </c>
      <c r="G40" s="110">
        <f>SUM('Grupo 8'!J5,'Grupo 8'!J11,'Grupo 8'!J17,'Grupo 8'!J23,'Grupo 8'!J29,'Grupo 8'!J35,'Grupo 8'!J41)/7</f>
        <v>0.22714285714285715</v>
      </c>
      <c r="H40" s="111" t="str">
        <f t="shared" si="2"/>
        <v>Baixa colaboração</v>
      </c>
      <c r="I40" s="52"/>
      <c r="J40" s="130">
        <v>8.6</v>
      </c>
      <c r="K40" s="131">
        <f>SUM('Grupo 8'!I47,'Grupo 8'!I53,'Grupo 8'!I59)/3</f>
        <v>96.666666666666671</v>
      </c>
      <c r="L40" s="132">
        <f>SUM('Grupo 8'!H47,'Grupo 8'!H53,'Grupo 8'!H59)/3</f>
        <v>23.459510846080718</v>
      </c>
      <c r="M40" s="132">
        <f>SUM('Grupo 8'!J47,'Grupo 8'!J53,'Grupo 8'!J59)/3</f>
        <v>0.29333333333333328</v>
      </c>
      <c r="N40" s="133" t="str">
        <f t="shared" si="3"/>
        <v>Média colaboração</v>
      </c>
      <c r="O40" s="49"/>
      <c r="P40" s="69" t="str">
        <f t="shared" si="0"/>
        <v>Nota Média</v>
      </c>
      <c r="Q40" s="69" t="str">
        <f>IF(J40&lt;=2.5,"Nota Baixa",IF(J40&lt;=5,"Nota Média",IF(J40&lt;=7.5,"Nota Boa",IF(J40&lt;=10,"Nota Excelente"))))</f>
        <v>Nota Excelente</v>
      </c>
    </row>
    <row r="41" spans="1:17" x14ac:dyDescent="0.25">
      <c r="A41" s="17"/>
      <c r="B41" s="17"/>
      <c r="C41" s="17"/>
      <c r="D41" s="77"/>
      <c r="E41" s="71"/>
      <c r="F41" s="75"/>
      <c r="G41" s="59"/>
      <c r="H41" s="51"/>
      <c r="I41" s="51"/>
      <c r="J41" s="58"/>
      <c r="K41" s="81"/>
      <c r="L41" s="84"/>
      <c r="M41" s="59"/>
      <c r="N41" s="51"/>
      <c r="O41" s="51"/>
      <c r="P41" s="69"/>
      <c r="Q41" s="69"/>
    </row>
    <row r="42" spans="1:17" x14ac:dyDescent="0.25">
      <c r="A42" s="1" t="s">
        <v>0</v>
      </c>
      <c r="B42" s="1" t="s">
        <v>1</v>
      </c>
      <c r="C42" s="1" t="s">
        <v>2</v>
      </c>
      <c r="D42" s="76" t="s">
        <v>3</v>
      </c>
      <c r="E42" s="72" t="s">
        <v>4</v>
      </c>
      <c r="F42" s="74" t="s">
        <v>5</v>
      </c>
      <c r="G42" s="55" t="s">
        <v>6</v>
      </c>
      <c r="H42" s="50" t="s">
        <v>7</v>
      </c>
      <c r="I42" s="50"/>
      <c r="J42" s="54" t="s">
        <v>8</v>
      </c>
      <c r="K42" s="80" t="s">
        <v>9</v>
      </c>
      <c r="L42" s="83" t="s">
        <v>10</v>
      </c>
      <c r="M42" s="55" t="s">
        <v>11</v>
      </c>
      <c r="N42" s="50" t="s">
        <v>12</v>
      </c>
      <c r="O42" s="50"/>
      <c r="P42" s="69"/>
      <c r="Q42" s="69"/>
    </row>
    <row r="43" spans="1:17" s="88" customFormat="1" x14ac:dyDescent="0.25">
      <c r="A43" s="64" t="s">
        <v>116</v>
      </c>
      <c r="B43" s="64" t="s">
        <v>59</v>
      </c>
      <c r="C43" s="64" t="s">
        <v>117</v>
      </c>
      <c r="D43" s="65">
        <v>0</v>
      </c>
      <c r="E43" s="65" t="s">
        <v>118</v>
      </c>
      <c r="F43" s="67">
        <f>SUM('Grupo 9'!H3,'Grupo 9'!H10,'Grupo 9'!H17,'Grupo 9'!H24,'Grupo 9'!H31,'Grupo 9'!H38,'Grupo 9'!H46)/7</f>
        <v>0</v>
      </c>
      <c r="G43" s="67">
        <f>SUM('Grupo 9'!J3,'Grupo 9'!J10,'Grupo 9'!J17,'Grupo 9'!J24,'Grupo 9'!J31,'Grupo 9'!J38,'Grupo 9'!J46)/7</f>
        <v>0</v>
      </c>
      <c r="H43" s="68" t="str">
        <f t="shared" si="2"/>
        <v>Baixa colaboração</v>
      </c>
      <c r="I43" s="68"/>
      <c r="J43" s="65"/>
      <c r="K43" s="65"/>
      <c r="L43" s="65"/>
      <c r="M43" s="65"/>
      <c r="N43" s="68"/>
      <c r="O43" s="68"/>
      <c r="P43" s="65"/>
      <c r="Q43" s="65"/>
    </row>
    <row r="44" spans="1:17" x14ac:dyDescent="0.25">
      <c r="A44" s="100" t="s">
        <v>119</v>
      </c>
      <c r="B44" s="100" t="s">
        <v>60</v>
      </c>
      <c r="C44" s="100" t="s">
        <v>117</v>
      </c>
      <c r="D44" s="105">
        <v>3.3</v>
      </c>
      <c r="E44" s="106">
        <f>SUM('Grupo 9'!I4,'Grupo 9'!I11,'Grupo 9'!I18,'Grupo 9'!I25,'Grupo 9'!I32,'Grupo 9'!I39,'Grupo 9'!I47)/7</f>
        <v>78.285714285714292</v>
      </c>
      <c r="F44" s="103">
        <f>SUM('Grupo 9'!H4,'Grupo 9'!H11,'Grupo 9'!H18,'Grupo 9'!H25,'Grupo 9'!H32,'Grupo 9'!H39,'Grupo 9'!H47)/7</f>
        <v>36.606453561527779</v>
      </c>
      <c r="G44" s="103">
        <f>SUM('Grupo 9'!J4,'Grupo 9'!J11,'Grupo 9'!J18,'Grupo 9'!J25,'Grupo 9'!J32,'Grupo 9'!J39,'Grupo 9'!J47)/7</f>
        <v>0.27857142857142858</v>
      </c>
      <c r="H44" s="104" t="str">
        <f t="shared" si="2"/>
        <v>Média colaboração</v>
      </c>
      <c r="I44" s="49"/>
      <c r="J44" s="108">
        <v>4.5999999999999996</v>
      </c>
      <c r="K44" s="108">
        <f>SUM('Grupo 9'!I54,'Grupo 9'!I61,'Grupo 9'!I68)/3</f>
        <v>0</v>
      </c>
      <c r="L44" s="108">
        <f>SUM('Grupo 9'!H54,'Grupo 9'!H61,'Grupo 9'!H68)/3</f>
        <v>0</v>
      </c>
      <c r="M44" s="108">
        <f>SUM('Grupo 9'!J54,'Grupo 9'!J61,'Grupo 9'!J68)/3</f>
        <v>0</v>
      </c>
      <c r="N44" s="111" t="str">
        <f t="shared" si="3"/>
        <v>Baixa colaboração</v>
      </c>
      <c r="O44" s="134"/>
      <c r="P44" s="70" t="str">
        <f t="shared" si="0"/>
        <v>Nota Média</v>
      </c>
      <c r="Q44" s="69" t="str">
        <f>IF(J44&lt;=2.5,"Nota Baixa",IF(J44&lt;=5,"Nota Média",IF(J44&lt;=7.5,"Nota Boa",IF(J44&lt;=10,"Nota Excelente"))))</f>
        <v>Nota Média</v>
      </c>
    </row>
    <row r="45" spans="1:17" x14ac:dyDescent="0.25">
      <c r="A45" s="100" t="s">
        <v>120</v>
      </c>
      <c r="B45" s="100" t="s">
        <v>71</v>
      </c>
      <c r="C45" s="100" t="s">
        <v>117</v>
      </c>
      <c r="D45" s="105">
        <v>3.4</v>
      </c>
      <c r="E45" s="106">
        <f>SUM('Grupo 9'!I5,'Grupo 9'!I12,'Grupo 9'!I19,'Grupo 9'!I26,'Grupo 9'!I33,'Grupo 9'!I40,'Grupo 9'!I48)/7</f>
        <v>78.285714285714292</v>
      </c>
      <c r="F45" s="103">
        <f>SUM('Grupo 9'!H5,'Grupo 9'!H12,'Grupo 9'!H19,'Grupo 9'!H26,'Grupo 9'!H33,'Grupo 9'!H40,'Grupo 9'!H48)/7</f>
        <v>48.593479691040663</v>
      </c>
      <c r="G45" s="103">
        <f>SUM('Grupo 9'!J5,'Grupo 9'!J12,'Grupo 9'!J19,'Grupo 9'!J26,'Grupo 9'!J33,'Grupo 9'!J40,'Grupo 9'!J48)/7</f>
        <v>0.29142857142857143</v>
      </c>
      <c r="H45" s="104" t="str">
        <f t="shared" si="2"/>
        <v>Média colaboração</v>
      </c>
      <c r="I45" s="49"/>
      <c r="J45" s="108">
        <v>2.9</v>
      </c>
      <c r="K45" s="108">
        <f>SUM('Grupo 9'!I55,'Grupo 9'!I62,'Grupo 9'!I69)/3</f>
        <v>0</v>
      </c>
      <c r="L45" s="108">
        <f>SUM('Grupo 9'!H55,'Grupo 9'!H62,'Grupo 9'!H69)/3</f>
        <v>0</v>
      </c>
      <c r="M45" s="108">
        <f>SUM('Grupo 9'!J55,'Grupo 9'!J62,'Grupo 9'!J69)/3</f>
        <v>0</v>
      </c>
      <c r="N45" s="111" t="str">
        <f t="shared" si="3"/>
        <v>Baixa colaboração</v>
      </c>
      <c r="O45" s="52"/>
      <c r="P45" s="70" t="str">
        <f t="shared" si="0"/>
        <v>Nota Média</v>
      </c>
      <c r="Q45" s="69" t="str">
        <f>IF(J45&lt;=2.5,"Nota Baixa",IF(J45&lt;=5,"Nota Média",IF(J45&lt;=7.5,"Nota Boa",IF(J45&lt;=10,"Nota Excelente"))))</f>
        <v>Nota Média</v>
      </c>
    </row>
    <row r="46" spans="1:17" x14ac:dyDescent="0.25">
      <c r="A46" s="100" t="s">
        <v>121</v>
      </c>
      <c r="B46" s="100" t="s">
        <v>73</v>
      </c>
      <c r="C46" s="100" t="s">
        <v>117</v>
      </c>
      <c r="D46" s="105">
        <v>1.4</v>
      </c>
      <c r="E46" s="106">
        <f>SUM('Grupo 9'!I6,'Grupo 9'!I13,'Grupo 9'!I20,'Grupo 9'!I27,'Grupo 9'!I34,'Grupo 9'!I41,'Grupo 9'!I49)/7</f>
        <v>78.285714285714292</v>
      </c>
      <c r="F46" s="103">
        <f>SUM('Grupo 9'!H6,'Grupo 9'!H13,'Grupo 9'!H20,'Grupo 9'!H27,'Grupo 9'!H34,'Grupo 9'!H41,'Grupo 9'!H49)/7</f>
        <v>31.090288258443678</v>
      </c>
      <c r="G46" s="103">
        <f>SUM('Grupo 9'!J6,'Grupo 9'!J13,'Grupo 9'!J20,'Grupo 9'!J27,'Grupo 9'!J34,'Grupo 9'!J41,'Grupo 9'!J49)/7</f>
        <v>0.2857142857142857</v>
      </c>
      <c r="H46" s="104" t="str">
        <f t="shared" si="2"/>
        <v>Média colaboração</v>
      </c>
      <c r="I46" s="49"/>
      <c r="J46" s="92">
        <v>6.6</v>
      </c>
      <c r="K46" s="92">
        <f>SUM('Grupo 9'!I56,'Grupo 9'!I63,'Grupo 9'!I70)/3</f>
        <v>0</v>
      </c>
      <c r="L46" s="92">
        <f>SUM('Grupo 9'!H56,'Grupo 9'!H63,'Grupo 9'!H70)/3</f>
        <v>0</v>
      </c>
      <c r="M46" s="92">
        <f>SUM('Grupo 9'!J56,'Grupo 9'!J63,'Grupo 9'!J70)/3</f>
        <v>0</v>
      </c>
      <c r="N46" s="95" t="str">
        <f t="shared" si="3"/>
        <v>Baixa colaboração</v>
      </c>
      <c r="O46" s="52"/>
      <c r="P46" s="69" t="str">
        <f t="shared" si="0"/>
        <v>Nota Baixa</v>
      </c>
      <c r="Q46" s="69" t="str">
        <f>IF(J46&lt;=2.5,"Nota Baixa",IF(J46&lt;=5,"Nota Média",IF(J46&lt;=7.5,"Nota Boa",IF(J46&lt;=10,"Nota Excelente"))))</f>
        <v>Nota Boa</v>
      </c>
    </row>
    <row r="47" spans="1:17" x14ac:dyDescent="0.25">
      <c r="A47" s="17"/>
      <c r="B47" s="17"/>
      <c r="C47" s="17"/>
      <c r="D47" s="77"/>
      <c r="E47" s="71"/>
      <c r="F47" s="75"/>
      <c r="G47" s="59"/>
      <c r="H47" s="51"/>
      <c r="I47" s="51"/>
      <c r="J47" s="58"/>
      <c r="K47" s="81"/>
      <c r="L47" s="84"/>
      <c r="M47" s="59"/>
      <c r="N47" s="51"/>
      <c r="O47" s="51"/>
      <c r="P47" s="69"/>
      <c r="Q47" s="69"/>
    </row>
    <row r="48" spans="1:17" ht="15.75" thickBot="1" x14ac:dyDescent="0.3">
      <c r="A48" s="1" t="s">
        <v>0</v>
      </c>
      <c r="B48" s="1" t="s">
        <v>1</v>
      </c>
      <c r="C48" s="1" t="s">
        <v>2</v>
      </c>
      <c r="D48" s="76" t="s">
        <v>3</v>
      </c>
      <c r="E48" s="72" t="s">
        <v>4</v>
      </c>
      <c r="F48" s="74" t="s">
        <v>5</v>
      </c>
      <c r="G48" s="55" t="s">
        <v>6</v>
      </c>
      <c r="H48" s="50" t="s">
        <v>7</v>
      </c>
      <c r="I48" s="50"/>
      <c r="J48" s="54" t="s">
        <v>8</v>
      </c>
      <c r="K48" s="80" t="s">
        <v>9</v>
      </c>
      <c r="L48" s="83" t="s">
        <v>10</v>
      </c>
      <c r="M48" s="55" t="s">
        <v>11</v>
      </c>
      <c r="N48" s="50" t="s">
        <v>12</v>
      </c>
      <c r="O48" s="50"/>
      <c r="P48" s="69"/>
      <c r="Q48" s="69"/>
    </row>
    <row r="49" spans="1:17" ht="16.5" thickBot="1" x14ac:dyDescent="0.3">
      <c r="A49" s="100" t="s">
        <v>123</v>
      </c>
      <c r="B49" s="100" t="s">
        <v>46</v>
      </c>
      <c r="C49" s="100" t="s">
        <v>124</v>
      </c>
      <c r="D49" s="105">
        <v>2.2999999999999998</v>
      </c>
      <c r="E49" s="106">
        <f>SUM('Grupo 10'!I3,'Grupo 10'!I10,'Grupo 10'!I17,'Grupo 10'!I24,'Grupo 10'!I31,'Grupo 10'!I38,'Grupo 10'!I45)/7</f>
        <v>72.857142857142861</v>
      </c>
      <c r="F49" s="103">
        <f>SUM('Grupo 10'!H3,'Grupo 10'!H10,'Grupo 10'!H17,'Grupo 10'!H24,'Grupo 10'!H31,'Grupo 10'!H38,'Grupo 10'!H45)/7</f>
        <v>43.095238095238095</v>
      </c>
      <c r="G49" s="103">
        <f>SUM('Grupo 10'!J3,'Grupo 10'!J10,'Grupo 10'!J17,'Grupo 10'!J24,'Grupo 10'!J31,'Grupo 10'!J38,'Grupo 10'!J45)/7</f>
        <v>0.29571428571428571</v>
      </c>
      <c r="H49" s="104" t="str">
        <f t="shared" si="2"/>
        <v>Média colaboração</v>
      </c>
      <c r="I49" s="49"/>
      <c r="J49" s="121">
        <v>8.6</v>
      </c>
      <c r="K49" s="122">
        <f>SUM('Grupo 10'!I52,'Grupo 10'!I59,'Grupo 10'!I66)/3</f>
        <v>74.666666666666671</v>
      </c>
      <c r="L49" s="123">
        <f>SUM('Grupo 10'!H52,'Grupo 10'!H59,'Grupo 10'!H66)/3</f>
        <v>37.316561844863735</v>
      </c>
      <c r="M49" s="123">
        <f>SUM('Grupo 10'!J52,'Grupo 10'!J59,'Grupo 10'!J66)/3</f>
        <v>0.50666666666666671</v>
      </c>
      <c r="N49" s="48" t="str">
        <f t="shared" si="3"/>
        <v>Boa colaboração</v>
      </c>
      <c r="O49" s="85"/>
      <c r="P49" s="69" t="str">
        <f t="shared" si="0"/>
        <v>Nota Baixa</v>
      </c>
      <c r="Q49" s="69" t="str">
        <f>IF(J49&lt;=2.5,"Nota Baixa",IF(J49&lt;=5,"Nota Média",IF(J49&lt;=7.5,"Nota Boa",IF(J49&lt;=10,"Nota Excelente"))))</f>
        <v>Nota Excelente</v>
      </c>
    </row>
    <row r="50" spans="1:17" s="88" customFormat="1" x14ac:dyDescent="0.25">
      <c r="A50" s="64" t="s">
        <v>125</v>
      </c>
      <c r="B50" s="64" t="s">
        <v>58</v>
      </c>
      <c r="C50" s="64" t="s">
        <v>124</v>
      </c>
      <c r="D50" s="65">
        <v>0</v>
      </c>
      <c r="E50" s="66">
        <f>SUM('Grupo 10'!I4,'Grupo 10'!I11,'Grupo 10'!I18,'Grupo 10'!I25,'Grupo 10'!I32,'Grupo 10'!I39,'Grupo 10'!I46)/7</f>
        <v>0</v>
      </c>
      <c r="F50" s="67">
        <f>SUM('Grupo 10'!H4,'Grupo 10'!H11,'Grupo 10'!H18,'Grupo 10'!H25,'Grupo 10'!H32,'Grupo 10'!H39,'Grupo 10'!H46)/7</f>
        <v>0</v>
      </c>
      <c r="G50" s="67">
        <f>SUM('Grupo 10'!J4,'Grupo 10'!J11,'Grupo 10'!J18,'Grupo 10'!J25,'Grupo 10'!J32,'Grupo 10'!J39,'Grupo 10'!J46)/7</f>
        <v>0</v>
      </c>
      <c r="H50" s="68" t="str">
        <f t="shared" si="2"/>
        <v>Baixa colaboração</v>
      </c>
      <c r="I50" s="68"/>
      <c r="J50" s="65">
        <v>0</v>
      </c>
      <c r="K50" s="66">
        <f>SUM('Grupo 10'!I53,'Grupo 10'!I60,'Grupo 10'!I67)/3</f>
        <v>0</v>
      </c>
      <c r="L50" s="67">
        <f>SUM('Grupo 10'!H53,'Grupo 10'!H60,'Grupo 10'!H67)/3</f>
        <v>0</v>
      </c>
      <c r="M50" s="67">
        <f>SUM('Grupo 10'!J53,'Grupo 10'!J60,'Grupo 10'!J67)/3</f>
        <v>0</v>
      </c>
      <c r="N50" s="68" t="str">
        <f t="shared" si="3"/>
        <v>Baixa colaboração</v>
      </c>
      <c r="O50" s="68"/>
      <c r="P50" s="65" t="str">
        <f t="shared" si="0"/>
        <v>Nota Baixa</v>
      </c>
      <c r="Q50" s="65" t="str">
        <f>IF(J50&lt;=2.5,"Nota Baixa",IF(J50&lt;=5,"Nota Média",IF(J50&lt;=7.5,"Nota Boa",IF(J50&lt;=10,"Nota Excelente"))))</f>
        <v>Nota Baixa</v>
      </c>
    </row>
    <row r="51" spans="1:17" x14ac:dyDescent="0.25">
      <c r="A51" s="113" t="s">
        <v>126</v>
      </c>
      <c r="B51" s="113" t="s">
        <v>63</v>
      </c>
      <c r="C51" s="113" t="s">
        <v>124</v>
      </c>
      <c r="D51" s="108">
        <v>0</v>
      </c>
      <c r="E51" s="109">
        <f>SUM('Grupo 10'!I5,'Grupo 10'!I12,'Grupo 10'!I19,'Grupo 10'!I26,'Grupo 10'!I33,'Grupo 10'!I40,'Grupo 10'!I47)/7</f>
        <v>72.857142857142861</v>
      </c>
      <c r="F51" s="110">
        <f>SUM('Grupo 10'!H5,'Grupo 10'!H12,'Grupo 10'!H19,'Grupo 10'!H26,'Grupo 10'!H33,'Grupo 10'!H40,'Grupo 10'!H47)/7</f>
        <v>30.952380952380956</v>
      </c>
      <c r="G51" s="110">
        <f>SUM('Grupo 10'!J5,'Grupo 10'!J12,'Grupo 10'!J19,'Grupo 10'!J26,'Grupo 10'!J33,'Grupo 10'!J40,'Grupo 10'!J47)/7</f>
        <v>6.7142857142857143E-2</v>
      </c>
      <c r="H51" s="111" t="str">
        <f t="shared" si="2"/>
        <v>Baixa colaboração</v>
      </c>
      <c r="I51" s="52"/>
      <c r="J51" s="105">
        <v>4.4000000000000004</v>
      </c>
      <c r="K51" s="106">
        <f>SUM('Grupo 10'!I54,'Grupo 10'!I61,'Grupo 10'!I68)/3</f>
        <v>74.666666666666671</v>
      </c>
      <c r="L51" s="103">
        <f>SUM('Grupo 10'!H54,'Grupo 10'!H61,'Grupo 10'!H68)/3</f>
        <v>23.160948967400582</v>
      </c>
      <c r="M51" s="103">
        <f>SUM('Grupo 10'!J54,'Grupo 10'!J61,'Grupo 10'!J68)/3</f>
        <v>0.3666666666666667</v>
      </c>
      <c r="N51" s="104" t="str">
        <f t="shared" si="3"/>
        <v>Média colaboração</v>
      </c>
      <c r="O51" s="49"/>
      <c r="P51" s="70" t="str">
        <f t="shared" si="0"/>
        <v>Nota Baixa</v>
      </c>
      <c r="Q51" s="70" t="str">
        <f>IF(J51&lt;=2.5,"Nota Baixa",IF(J51&lt;=5,"Nota Média",IF(J51&lt;=7.5,"Nota Boa",IF(J51&lt;=10,"Nota Excelente"))))</f>
        <v>Nota Média</v>
      </c>
    </row>
    <row r="52" spans="1:17" x14ac:dyDescent="0.25">
      <c r="A52" s="113" t="s">
        <v>127</v>
      </c>
      <c r="B52" s="113" t="s">
        <v>64</v>
      </c>
      <c r="C52" s="113" t="s">
        <v>124</v>
      </c>
      <c r="D52" s="108">
        <v>0</v>
      </c>
      <c r="E52" s="109">
        <f>SUM('Grupo 10'!I6,'Grupo 10'!I13,'Grupo 10'!I20,'Grupo 10'!I27,'Grupo 10'!I34,'Grupo 10'!I41,'Grupo 10'!I48)/7</f>
        <v>72.857142857142861</v>
      </c>
      <c r="F52" s="110">
        <f>SUM('Grupo 10'!H6,'Grupo 10'!H13,'Grupo 10'!H20,'Grupo 10'!H27,'Grupo 10'!H34,'Grupo 10'!H41,'Grupo 10'!H48)/7</f>
        <v>27.4917239623122</v>
      </c>
      <c r="G52" s="110">
        <f>SUM('Grupo 10'!J6,'Grupo 10'!J13,'Grupo 10'!J20,'Grupo 10'!J27,'Grupo 10'!J34,'Grupo 10'!J41,'Grupo 10'!J48)/7</f>
        <v>0.20571428571428571</v>
      </c>
      <c r="H52" s="111" t="str">
        <f t="shared" si="2"/>
        <v>Baixa colaboração</v>
      </c>
      <c r="I52" s="52"/>
      <c r="J52" s="108">
        <v>0</v>
      </c>
      <c r="K52" s="109">
        <f>SUM('Grupo 10'!I55,'Grupo 10'!I62,'Grupo 10'!I69)/3</f>
        <v>74.666666666666671</v>
      </c>
      <c r="L52" s="110">
        <f>SUM('Grupo 10'!H55,'Grupo 10'!H62,'Grupo 10'!H69)/3</f>
        <v>21.19047619047619</v>
      </c>
      <c r="M52" s="110">
        <f>SUM('Grupo 10'!J55,'Grupo 10'!J62,'Grupo 10'!J69)/3</f>
        <v>0.13</v>
      </c>
      <c r="N52" s="111" t="str">
        <f t="shared" si="3"/>
        <v>Baixa colaboração</v>
      </c>
      <c r="O52" s="52"/>
      <c r="P52" s="70" t="str">
        <f t="shared" si="0"/>
        <v>Nota Baixa</v>
      </c>
      <c r="Q52" s="70" t="str">
        <f>IF(J52&lt;=2.5,"Nota Baixa",IF(J52&lt;=5,"Nota Média",IF(J52&lt;=7.5,"Nota Boa",IF(J52&lt;=10,"Nota Excelente"))))</f>
        <v>Nota Baixa</v>
      </c>
    </row>
    <row r="53" spans="1:17" x14ac:dyDescent="0.25">
      <c r="A53" s="17"/>
      <c r="B53" s="17"/>
      <c r="C53" s="17"/>
      <c r="D53" s="77"/>
      <c r="E53" s="71"/>
      <c r="F53" s="75"/>
      <c r="G53" s="59"/>
      <c r="H53" s="51"/>
      <c r="I53" s="51"/>
      <c r="J53" s="58"/>
      <c r="K53" s="81"/>
      <c r="L53" s="84"/>
      <c r="M53" s="59"/>
      <c r="N53" s="51"/>
      <c r="O53" s="51"/>
      <c r="P53" s="69"/>
      <c r="Q53" s="69"/>
    </row>
    <row r="54" spans="1:17" x14ac:dyDescent="0.25">
      <c r="A54" s="1" t="s">
        <v>0</v>
      </c>
      <c r="B54" s="1" t="s">
        <v>1</v>
      </c>
      <c r="C54" s="1" t="s">
        <v>2</v>
      </c>
      <c r="D54" s="76" t="s">
        <v>3</v>
      </c>
      <c r="E54" s="72" t="s">
        <v>4</v>
      </c>
      <c r="F54" s="74" t="s">
        <v>5</v>
      </c>
      <c r="G54" s="55" t="s">
        <v>6</v>
      </c>
      <c r="H54" s="50" t="s">
        <v>7</v>
      </c>
      <c r="I54" s="50"/>
      <c r="J54" s="54" t="s">
        <v>8</v>
      </c>
      <c r="K54" s="80" t="s">
        <v>9</v>
      </c>
      <c r="L54" s="83" t="s">
        <v>10</v>
      </c>
      <c r="M54" s="55" t="s">
        <v>11</v>
      </c>
      <c r="N54" s="51"/>
      <c r="O54" s="51"/>
      <c r="P54" s="69"/>
      <c r="Q54" s="69"/>
    </row>
    <row r="55" spans="1:17" x14ac:dyDescent="0.25">
      <c r="A55" s="113" t="s">
        <v>128</v>
      </c>
      <c r="B55" s="113" t="s">
        <v>47</v>
      </c>
      <c r="C55" s="113" t="s">
        <v>129</v>
      </c>
      <c r="D55" s="108">
        <v>0</v>
      </c>
      <c r="E55" s="108">
        <f>SUM('Grupo 11'!I3,'Grupo 11'!I10,'Grupo 11'!I17,'Grupo 11'!I24,'Grupo 11'!I33,'Grupo 11'!I40,'Grupo 11'!I47)/7</f>
        <v>0</v>
      </c>
      <c r="F55" s="108">
        <f>SUM('Grupo 11'!H3,'Grupo 11'!H10,'Grupo 11'!H17,'Grupo 11'!H24,'Grupo 11'!H33,'Grupo 11'!H40,'Grupo 11'!H47)/7</f>
        <v>0</v>
      </c>
      <c r="G55" s="108">
        <f>SUM('Grupo 11'!J3,'Grupo 11'!J10,'Grupo 11'!J17,'Grupo 11'!J24,'Grupo 11'!J33,'Grupo 11'!J40,'Grupo 11'!J47)/7</f>
        <v>0</v>
      </c>
      <c r="H55" s="111" t="str">
        <f t="shared" si="2"/>
        <v>Baixa colaboração</v>
      </c>
      <c r="I55" s="52"/>
      <c r="J55" s="108">
        <v>0</v>
      </c>
      <c r="K55" s="108">
        <f>SUM('Grupo 11'!I54,'Grupo 11'!I61,'Grupo 11'!I68)/3</f>
        <v>0</v>
      </c>
      <c r="L55" s="108">
        <f>SUM('Grupo 11'!H54,'Grupo 11'!H61,'Grupo 11'!H68)/3</f>
        <v>0</v>
      </c>
      <c r="M55" s="108">
        <f>SUM('Grupo 11'!J54,'Grupo 11'!J61,'Grupo 11'!J68)/3</f>
        <v>0</v>
      </c>
      <c r="N55" s="111" t="str">
        <f t="shared" si="3"/>
        <v>Baixa colaboração</v>
      </c>
      <c r="O55" s="90"/>
      <c r="P55" s="70" t="str">
        <f t="shared" si="0"/>
        <v>Nota Baixa</v>
      </c>
      <c r="Q55" s="70" t="str">
        <f>IF(J55&lt;=2.5,"Nota Baixa",IF(J55&lt;=5,"Nota Média",IF(J55&lt;=7.5,"Nota Boa",IF(J55&lt;=10,"Nota Excelente"))))</f>
        <v>Nota Baixa</v>
      </c>
    </row>
    <row r="56" spans="1:17" x14ac:dyDescent="0.25">
      <c r="A56" s="100" t="s">
        <v>130</v>
      </c>
      <c r="B56" s="100" t="s">
        <v>57</v>
      </c>
      <c r="C56" s="100" t="s">
        <v>129</v>
      </c>
      <c r="D56" s="105">
        <v>0.7</v>
      </c>
      <c r="E56" s="106">
        <f>SUM('Grupo 11'!I4,'Grupo 11'!I11,'Grupo 11'!I18,'Grupo 11'!I25,'Grupo 11'!I34,'Grupo 11'!I41,'Grupo 11'!I48)/7</f>
        <v>55.714285714285715</v>
      </c>
      <c r="F56" s="103">
        <f>SUM('Grupo 11'!H4,'Grupo 11'!H11,'Grupo 11'!H18,'Grupo 11'!H25,'Grupo 11'!H34,'Grupo 11'!H41,'Grupo 11'!H48)/7</f>
        <v>31.269841269841269</v>
      </c>
      <c r="G56" s="103">
        <f>SUM('Grupo 11'!J4,'Grupo 11'!J11,'Grupo 11'!J18,'Grupo 11'!J25,'Grupo 11'!J34,'Grupo 11'!J41,'Grupo 11'!J48)/7</f>
        <v>0.4042857142857143</v>
      </c>
      <c r="H56" s="104" t="str">
        <f t="shared" si="2"/>
        <v>Média colaboração</v>
      </c>
      <c r="I56" s="49"/>
      <c r="J56" s="105">
        <v>0</v>
      </c>
      <c r="K56" s="106">
        <f>SUM('Grupo 11'!I55,'Grupo 11'!I62,'Grupo 11'!I69)/3</f>
        <v>30.666666666666668</v>
      </c>
      <c r="L56" s="103">
        <f>SUM('Grupo 11'!H55,'Grupo 11'!H62,'Grupo 11'!H69)/3</f>
        <v>33.333333333333336</v>
      </c>
      <c r="M56" s="103">
        <f>SUM('Grupo 11'!J55,'Grupo 11'!J62,'Grupo 11'!J69)/3</f>
        <v>0.33333333333333331</v>
      </c>
      <c r="N56" s="104" t="str">
        <f t="shared" si="3"/>
        <v>Média colaboração</v>
      </c>
      <c r="O56" s="49"/>
      <c r="P56" s="69" t="str">
        <f t="shared" si="0"/>
        <v>Nota Baixa</v>
      </c>
      <c r="Q56" s="69" t="str">
        <f>IF(J56&lt;=2.5,"Nota Baixa",IF(J56&lt;=5,"Nota Média",IF(J56&lt;=7.5,"Nota Boa",IF(J56&lt;=10,"Nota Excelente"))))</f>
        <v>Nota Baixa</v>
      </c>
    </row>
    <row r="57" spans="1:17" x14ac:dyDescent="0.25">
      <c r="A57" s="113" t="s">
        <v>131</v>
      </c>
      <c r="B57" s="113" t="s">
        <v>62</v>
      </c>
      <c r="C57" s="113" t="s">
        <v>129</v>
      </c>
      <c r="D57" s="108">
        <v>2.1</v>
      </c>
      <c r="E57" s="109">
        <f>SUM('Grupo 11'!I5,'Grupo 11'!I12,'Grupo 11'!I19,'Grupo 11'!I26,'Grupo 11'!I35,'Grupo 11'!I42,'Grupo 11'!I49)/7</f>
        <v>55.714285714285715</v>
      </c>
      <c r="F57" s="110">
        <f>SUM('Grupo 11'!H49+'Grupo 11'!H42+'Grupo 11'!H35+'Grupo 11'!H26+'Grupo 11'!H19+'Grupo 11'!H12+'Grupo 11'!H5)/7</f>
        <v>4.7619047619047619</v>
      </c>
      <c r="G57" s="110">
        <f>SUM('Grupo 11'!J5,'Grupo 11'!J12,'Grupo 11'!J19,'Grupo 11'!J26,'Grupo 11'!J35,'Grupo 11'!J42,'Grupo 11'!J49)/7</f>
        <v>2.4285714285714289E-2</v>
      </c>
      <c r="H57" s="111" t="str">
        <f t="shared" si="2"/>
        <v>Baixa colaboração</v>
      </c>
      <c r="I57" s="52"/>
      <c r="J57" s="108">
        <v>0.3</v>
      </c>
      <c r="K57" s="109">
        <f>SUM('Grupo 11'!I56,'Grupo 11'!I63,'Grupo 11'!I70)/3</f>
        <v>30.666666666666668</v>
      </c>
      <c r="L57" s="108">
        <f>SUM('Grupo 11'!H56,'Grupo 11'!H63,'Grupo 11'!H70)/3</f>
        <v>0</v>
      </c>
      <c r="M57" s="108">
        <f>SUM('Grupo 11'!J56,'Grupo 11'!J63,'Grupo 11'!J70)/3</f>
        <v>0</v>
      </c>
      <c r="N57" s="111" t="str">
        <f t="shared" si="3"/>
        <v>Baixa colaboração</v>
      </c>
      <c r="O57" s="52"/>
      <c r="P57" s="70" t="str">
        <f t="shared" si="0"/>
        <v>Nota Baixa</v>
      </c>
      <c r="Q57" s="70" t="str">
        <f>IF(J57&lt;=2.5,"Nota Baixa",IF(J57&lt;=5,"Nota Média",IF(J57&lt;=7.5,"Nota Boa",IF(J57&lt;=10,"Nota Excelente"))))</f>
        <v>Nota Baixa</v>
      </c>
    </row>
    <row r="58" spans="1:17" x14ac:dyDescent="0.25">
      <c r="A58" s="91" t="s">
        <v>132</v>
      </c>
      <c r="B58" s="91" t="s">
        <v>75</v>
      </c>
      <c r="C58" s="91" t="s">
        <v>129</v>
      </c>
      <c r="D58" s="92">
        <v>7.1</v>
      </c>
      <c r="E58" s="93">
        <f>SUM('Grupo 11'!I6,'Grupo 11'!I13,'Grupo 11'!I20,'Grupo 11'!I27,'Grupo 11'!I36,'Grupo 11'!I43,'Grupo 11'!I50)/7</f>
        <v>55.714285714285715</v>
      </c>
      <c r="F58" s="94">
        <f>SUM('Grupo 11'!H6,'Grupo 11'!H13,'Grupo 11'!H20,'Grupo 11'!H27,'Grupo 11'!H36,'Grupo 11'!H43,'Grupo 11'!H50)/7</f>
        <v>21.428571428571427</v>
      </c>
      <c r="G58" s="94">
        <f>SUM('Grupo 11'!J6,'Grupo 11'!J13,'Grupo 11'!J20,'Grupo 11'!J27,'Grupo 11'!J36,'Grupo 11'!J43,'Grupo 11'!J50)/7</f>
        <v>0.14285714285714285</v>
      </c>
      <c r="H58" s="95" t="str">
        <f t="shared" si="2"/>
        <v>Baixa colaboração</v>
      </c>
      <c r="I58" s="90"/>
      <c r="J58" s="108">
        <v>1.1000000000000001</v>
      </c>
      <c r="K58" s="109">
        <f>SUM('Grupo 11'!I57,'Grupo 11'!I64,'Grupo 11'!I71)/3</f>
        <v>30.666666666666668</v>
      </c>
      <c r="L58" s="108">
        <f>SUM('Grupo 11'!H57,'Grupo 11'!H64,'Grupo 11'!H71)/3</f>
        <v>0</v>
      </c>
      <c r="M58" s="108">
        <f>SUM('Grupo 11'!J57,'Grupo 11'!J64,'Grupo 11'!J71)/3</f>
        <v>0</v>
      </c>
      <c r="N58" s="111" t="str">
        <f t="shared" si="3"/>
        <v>Baixa colaboração</v>
      </c>
      <c r="O58" s="52"/>
      <c r="P58" s="69" t="str">
        <f t="shared" si="0"/>
        <v>Nota Boa</v>
      </c>
      <c r="Q58" s="70" t="str">
        <f>IF(J58&lt;=2.5,"Nota Baixa",IF(J58&lt;=5,"Nota Média",IF(J58&lt;=7.5,"Nota Boa",IF(J58&lt;=10,"Nota Excelente"))))</f>
        <v>Nota Baixa</v>
      </c>
    </row>
    <row r="59" spans="1:17" x14ac:dyDescent="0.25">
      <c r="A59" s="17"/>
      <c r="B59" s="17"/>
      <c r="C59" s="17"/>
      <c r="D59" s="77"/>
      <c r="E59" s="71"/>
      <c r="F59" s="75"/>
      <c r="G59" s="59"/>
      <c r="H59" s="51"/>
      <c r="I59" s="51"/>
      <c r="J59" s="58"/>
      <c r="K59" s="81"/>
      <c r="L59" s="84"/>
      <c r="M59" s="59"/>
      <c r="N59" s="51"/>
      <c r="O59" s="51"/>
      <c r="P59" s="69"/>
      <c r="Q59" s="69"/>
    </row>
    <row r="60" spans="1:17" x14ac:dyDescent="0.25">
      <c r="A60" s="1" t="s">
        <v>0</v>
      </c>
      <c r="B60" s="1" t="s">
        <v>1</v>
      </c>
      <c r="C60" s="1" t="s">
        <v>2</v>
      </c>
      <c r="D60" s="76" t="s">
        <v>3</v>
      </c>
      <c r="E60" s="72" t="s">
        <v>4</v>
      </c>
      <c r="F60" s="74" t="s">
        <v>5</v>
      </c>
      <c r="G60" s="55" t="s">
        <v>6</v>
      </c>
      <c r="H60" s="50" t="s">
        <v>7</v>
      </c>
      <c r="I60" s="50"/>
      <c r="J60" s="54" t="s">
        <v>8</v>
      </c>
      <c r="K60" s="80" t="s">
        <v>9</v>
      </c>
      <c r="L60" s="83" t="s">
        <v>10</v>
      </c>
      <c r="M60" s="55" t="s">
        <v>11</v>
      </c>
      <c r="N60" s="50" t="s">
        <v>12</v>
      </c>
      <c r="O60" s="135"/>
      <c r="P60" s="69"/>
      <c r="Q60" s="69"/>
    </row>
    <row r="61" spans="1:17" ht="15.75" thickBot="1" x14ac:dyDescent="0.3">
      <c r="A61" s="113" t="s">
        <v>133</v>
      </c>
      <c r="B61" s="113" t="s">
        <v>48</v>
      </c>
      <c r="C61" s="113" t="s">
        <v>134</v>
      </c>
      <c r="D61" s="108">
        <v>3.3</v>
      </c>
      <c r="E61" s="108">
        <f>SUM('Grupo 12'!I3,'Grupo 12'!I10,'Grupo 12'!I17,'Grupo 12'!I24,'Grupo 12'!I31,'Grupo 12'!I38,'Grupo 12'!I45)/7</f>
        <v>93</v>
      </c>
      <c r="F61" s="110">
        <f>SUM('Grupo 12'!H3,'Grupo 12'!H10,'Grupo 12'!H17,'Grupo 12'!H24,'Grupo 12'!H31,'Grupo 12'!H38,'Grupo 12'!H45)/7</f>
        <v>30.02267573696145</v>
      </c>
      <c r="G61" s="110">
        <f>SUM('Grupo 12'!J3,'Grupo 12'!J10,'Grupo 12'!J17,'Grupo 12'!J24,'Grupo 12'!J31,'Grupo 12'!J38,'Grupo 12'!J45)/7</f>
        <v>0.17571428571428571</v>
      </c>
      <c r="H61" s="111" t="str">
        <f t="shared" si="2"/>
        <v>Baixa colaboração</v>
      </c>
      <c r="I61" s="52"/>
      <c r="J61" s="92">
        <v>6.6</v>
      </c>
      <c r="K61" s="93">
        <f>SUM('Grupo 12'!I52,'Grupo 12'!I59,'Grupo 12'!I66)/3</f>
        <v>85.333333333333329</v>
      </c>
      <c r="L61" s="94">
        <f>SUM('Grupo 12'!H52,'Grupo 12'!H59,'Grupo 12'!H66)/3</f>
        <v>33.56295878035008</v>
      </c>
      <c r="M61" s="94">
        <f>SUM('Grupo 12'!J52,'Grupo 12'!J59,'Grupo 12'!J66)/3</f>
        <v>0.18666666666666668</v>
      </c>
      <c r="N61" s="95" t="str">
        <f t="shared" si="3"/>
        <v>Baixa colaboração</v>
      </c>
      <c r="O61" s="52"/>
      <c r="P61" s="69" t="str">
        <f t="shared" si="0"/>
        <v>Nota Média</v>
      </c>
      <c r="Q61" s="69" t="str">
        <f>IF(J61&lt;=2.5,"Nota Baixa",IF(J61&lt;=5,"Nota Média",IF(J61&lt;=7.5,"Nota Boa",IF(J61&lt;=10,"Nota Excelente"))))</f>
        <v>Nota Boa</v>
      </c>
    </row>
    <row r="62" spans="1:17" ht="15.75" thickBot="1" x14ac:dyDescent="0.3">
      <c r="A62" s="113" t="s">
        <v>135</v>
      </c>
      <c r="B62" s="113" t="s">
        <v>83</v>
      </c>
      <c r="C62" s="113" t="s">
        <v>134</v>
      </c>
      <c r="D62" s="108">
        <v>4.3</v>
      </c>
      <c r="E62" s="108">
        <f>SUM('Grupo 12'!I4,'Grupo 12'!I11,'Grupo 12'!I18,'Grupo 12'!I25,'Grupo 12'!I32,'Grupo 12'!I39,'Grupo 12'!I46)/7</f>
        <v>93</v>
      </c>
      <c r="F62" s="110">
        <f>SUM('Grupo 12'!H4,'Grupo 12'!H11,'Grupo 12'!H18,'Grupo 12'!H25,'Grupo 12'!H32,'Grupo 12'!H39,'Grupo 12'!H46)/7</f>
        <v>33.852985638699927</v>
      </c>
      <c r="G62" s="110">
        <f>SUM('Grupo 12'!J4,'Grupo 12'!J11,'Grupo 12'!J18,'Grupo 12'!J25,'Grupo 12'!J32,'Grupo 12'!J39,'Grupo 12'!J46)/7</f>
        <v>0.21571428571428572</v>
      </c>
      <c r="H62" s="111" t="str">
        <f t="shared" si="2"/>
        <v>Baixa colaboração</v>
      </c>
      <c r="I62" s="52"/>
      <c r="J62" s="189">
        <v>7.7</v>
      </c>
      <c r="K62" s="190">
        <f>SUM('Grupo 12'!I53,'Grupo 12'!I60,'Grupo 12'!I67)/3</f>
        <v>85.333333333333329</v>
      </c>
      <c r="L62" s="191">
        <f>SUM('Grupo 12'!H53,'Grupo 12'!H60,'Grupo 12'!H67)/3</f>
        <v>34.713804713804713</v>
      </c>
      <c r="M62" s="191">
        <f>SUM('Grupo 12'!J53,'Grupo 12'!J60,'Grupo 12'!J67)/3</f>
        <v>0.37000000000000005</v>
      </c>
      <c r="N62" s="192" t="str">
        <f t="shared" si="3"/>
        <v>Média colaboração</v>
      </c>
      <c r="O62" s="49"/>
      <c r="P62" s="69" t="str">
        <f t="shared" si="0"/>
        <v>Nota Média</v>
      </c>
      <c r="Q62" s="69" t="str">
        <f>IF(J62&lt;=2.5,"Nota Baixa",IF(J62&lt;=5,"Nota Média",IF(J62&lt;=7.5,"Nota Boa",IF(J62&lt;=10,"Nota Excelente"))))</f>
        <v>Nota Excelente</v>
      </c>
    </row>
    <row r="63" spans="1:17" ht="15.75" thickBot="1" x14ac:dyDescent="0.3">
      <c r="A63" s="89" t="s">
        <v>136</v>
      </c>
      <c r="B63" s="89" t="s">
        <v>84</v>
      </c>
      <c r="C63" s="89" t="s">
        <v>134</v>
      </c>
      <c r="D63" s="121">
        <v>7.1</v>
      </c>
      <c r="E63" s="125">
        <f>SUM('Grupo 12'!I5,'Grupo 12'!I12,'Grupo 12'!I19,'Grupo 12'!I26,'Grupo 12'!I33,'Grupo 12'!I40,'Grupo 12'!I47)/7</f>
        <v>93</v>
      </c>
      <c r="F63" s="123">
        <f>SUM('Grupo 12'!H5,'Grupo 12'!H12,'Grupo 12'!H19,'Grupo 12'!H26,'Grupo 12'!H33,'Grupo 12'!H40,'Grupo 12'!H47)/7</f>
        <v>40.82864610375043</v>
      </c>
      <c r="G63" s="123">
        <f>SUM('Grupo 12'!J5,'Grupo 12'!J12,'Grupo 12'!J19,'Grupo 12'!J26,'Grupo 12'!J33,'Grupo 12'!J40,'Grupo 12'!J47)/7</f>
        <v>0.4042857142857143</v>
      </c>
      <c r="H63" s="124" t="str">
        <f t="shared" si="2"/>
        <v>Média colaboração</v>
      </c>
      <c r="I63" s="49"/>
      <c r="J63" s="92">
        <v>8.6</v>
      </c>
      <c r="K63" s="93">
        <f>SUM('Grupo 12'!I54,'Grupo 12'!I61,'Grupo 12'!I68)/3</f>
        <v>85.333333333333329</v>
      </c>
      <c r="L63" s="94">
        <f>SUM('Grupo 12'!H54,'Grupo 12'!H61,'Grupo 12'!H68)/3</f>
        <v>27.445765540258659</v>
      </c>
      <c r="M63" s="94">
        <f>SUM('Grupo 12'!J54,'Grupo 12'!J61,'Grupo 12'!J68)/3</f>
        <v>0.2233333333333333</v>
      </c>
      <c r="N63" s="95" t="str">
        <f t="shared" si="3"/>
        <v>Baixa colaboração</v>
      </c>
      <c r="O63" s="52"/>
      <c r="P63" s="69" t="str">
        <f t="shared" si="0"/>
        <v>Nota Boa</v>
      </c>
      <c r="Q63" s="69" t="str">
        <f>IF(J63&lt;=2.5,"Nota Baixa",IF(J63&lt;=5,"Nota Média",IF(J63&lt;=7.5,"Nota Boa",IF(J63&lt;=10,"Nota Excelente"))))</f>
        <v>Nota Excelente</v>
      </c>
    </row>
    <row r="64" spans="1:17" x14ac:dyDescent="0.25">
      <c r="A64" s="113" t="s">
        <v>137</v>
      </c>
      <c r="B64" s="113" t="s">
        <v>87</v>
      </c>
      <c r="C64" s="113" t="s">
        <v>134</v>
      </c>
      <c r="D64" s="108">
        <v>5.7</v>
      </c>
      <c r="E64" s="108">
        <f>SUM('Grupo 12'!I6,'Grupo 12'!I13,'Grupo 12'!I20,'Grupo 12'!I27,'Grupo 12'!I34,'Grupo 12'!I41,'Grupo 12'!I48)/7</f>
        <v>93</v>
      </c>
      <c r="F64" s="110">
        <f>SUM('Grupo 12'!H6,'Grupo 12'!H13,'Grupo 12'!H20,'Grupo 12'!H27,'Grupo 12'!H34,'Grupo 12'!H41,'Grupo 12'!H48)/7</f>
        <v>35.317460317460316</v>
      </c>
      <c r="G64" s="110">
        <f>SUM('Grupo 12'!J6,'Grupo 12'!J13,'Grupo 12'!J20,'Grupo 12'!J27,'Grupo 12'!J34,'Grupo 12'!J41,'Grupo 12'!J48)/7</f>
        <v>0.20714285714285713</v>
      </c>
      <c r="H64" s="111" t="str">
        <f t="shared" si="2"/>
        <v>Baixa colaboração</v>
      </c>
      <c r="I64" s="52"/>
      <c r="J64" s="108">
        <v>3.9</v>
      </c>
      <c r="K64" s="109">
        <f>SUM('Grupo 12'!I55,'Grupo 12'!I62,'Grupo 12'!I69)/3</f>
        <v>85.333333333333329</v>
      </c>
      <c r="L64" s="110">
        <f>SUM('Grupo 12'!H55,'Grupo 12'!H62,'Grupo 12'!H69)/3</f>
        <v>37.493446259326475</v>
      </c>
      <c r="M64" s="110">
        <f>SUM('Grupo 12'!J55,'Grupo 12'!J62,'Grupo 12'!J69)/3</f>
        <v>0.22</v>
      </c>
      <c r="N64" s="111" t="str">
        <f t="shared" si="3"/>
        <v>Baixa colaboração</v>
      </c>
      <c r="O64" s="52"/>
      <c r="P64" s="69" t="str">
        <f t="shared" si="0"/>
        <v>Nota Boa</v>
      </c>
      <c r="Q64" s="69" t="str">
        <f>IF(J64&lt;=2.5,"Nota Baixa",IF(J64&lt;=5,"Nota Média",IF(J64&lt;=7.5,"Nota Boa",IF(J64&lt;=10,"Nota Excelente"))))</f>
        <v>Nota Média</v>
      </c>
    </row>
    <row r="65" spans="1:17" s="197" customFormat="1" x14ac:dyDescent="0.25">
      <c r="A65" s="194"/>
      <c r="B65" s="194"/>
      <c r="C65" s="194"/>
      <c r="D65" s="71"/>
      <c r="E65" s="71"/>
      <c r="F65" s="195"/>
      <c r="G65" s="195"/>
      <c r="H65" s="52"/>
      <c r="I65" s="52"/>
      <c r="J65" s="71"/>
      <c r="K65" s="196"/>
      <c r="L65" s="195"/>
      <c r="M65" s="195"/>
      <c r="N65" s="52"/>
      <c r="O65" s="52"/>
      <c r="P65" s="69"/>
      <c r="Q65" s="69"/>
    </row>
    <row r="66" spans="1:17" s="197" customFormat="1" x14ac:dyDescent="0.25">
      <c r="A66" s="194"/>
      <c r="B66" s="194"/>
      <c r="C66" s="194"/>
      <c r="D66" s="71"/>
      <c r="E66" s="71"/>
      <c r="F66" s="195"/>
      <c r="G66" s="195"/>
      <c r="H66" s="52"/>
      <c r="I66" s="52"/>
      <c r="J66" s="71"/>
      <c r="K66" s="196"/>
      <c r="L66" s="195"/>
      <c r="M66" s="195"/>
      <c r="N66" s="52"/>
      <c r="O66" s="52"/>
      <c r="P66" s="69"/>
      <c r="Q66" s="69"/>
    </row>
    <row r="67" spans="1:17" s="197" customFormat="1" x14ac:dyDescent="0.25">
      <c r="A67" s="194"/>
      <c r="B67" s="194"/>
      <c r="C67" s="194"/>
      <c r="D67" s="71"/>
      <c r="E67" s="71"/>
      <c r="F67" s="195"/>
      <c r="G67" s="195"/>
      <c r="H67" s="52"/>
      <c r="I67" s="52"/>
      <c r="J67" s="71"/>
      <c r="K67" s="196"/>
      <c r="L67" s="195"/>
      <c r="M67" s="195"/>
      <c r="N67" s="52"/>
      <c r="O67" s="52"/>
      <c r="P67" s="69"/>
      <c r="Q67" s="69"/>
    </row>
    <row r="68" spans="1:17" ht="15" customHeight="1" x14ac:dyDescent="0.25">
      <c r="J68" s="79"/>
    </row>
    <row r="69" spans="1:17" ht="15" customHeight="1" x14ac:dyDescent="0.25">
      <c r="B69" s="165"/>
      <c r="C69" s="216" t="s">
        <v>149</v>
      </c>
      <c r="D69" s="216"/>
      <c r="E69" s="173"/>
      <c r="F69" s="174"/>
      <c r="G69" s="165"/>
    </row>
    <row r="70" spans="1:17" ht="15" customHeight="1" x14ac:dyDescent="0.25">
      <c r="B70" s="165"/>
      <c r="C70" s="167" t="s">
        <v>143</v>
      </c>
      <c r="D70" s="168" t="s">
        <v>27</v>
      </c>
      <c r="E70" s="167" t="s">
        <v>144</v>
      </c>
      <c r="F70" s="168" t="s">
        <v>27</v>
      </c>
      <c r="G70" s="168" t="s">
        <v>158</v>
      </c>
    </row>
    <row r="71" spans="1:17" ht="30.75" customHeight="1" x14ac:dyDescent="0.25">
      <c r="A71" s="86"/>
      <c r="B71" s="175" t="s">
        <v>147</v>
      </c>
      <c r="C71" s="166">
        <v>5</v>
      </c>
      <c r="D71" s="176">
        <f>(C71*100)/41</f>
        <v>12.195121951219512</v>
      </c>
      <c r="E71" s="166">
        <v>15</v>
      </c>
      <c r="F71" s="176">
        <f>(E71*100)/41</f>
        <v>36.585365853658537</v>
      </c>
      <c r="G71" s="176">
        <f>((C71+E71)*100)/82</f>
        <v>24.390243902439025</v>
      </c>
    </row>
    <row r="72" spans="1:17" ht="36.75" customHeight="1" x14ac:dyDescent="0.25">
      <c r="A72" s="87"/>
      <c r="B72" s="175" t="s">
        <v>146</v>
      </c>
      <c r="C72" s="166">
        <v>4</v>
      </c>
      <c r="D72" s="176">
        <f t="shared" ref="D72:D75" si="4">(C72*100)/41</f>
        <v>9.7560975609756095</v>
      </c>
      <c r="E72" s="166">
        <v>13</v>
      </c>
      <c r="F72" s="176">
        <f t="shared" ref="F72:F75" si="5">(E72*100)/41</f>
        <v>31.707317073170731</v>
      </c>
      <c r="G72" s="176">
        <f t="shared" ref="G72:G75" si="6">((C72+E72)*100)/82</f>
        <v>20.73170731707317</v>
      </c>
      <c r="H72" s="139" t="s">
        <v>153</v>
      </c>
    </row>
    <row r="73" spans="1:17" ht="15" customHeight="1" x14ac:dyDescent="0.25">
      <c r="B73" s="172"/>
      <c r="C73" s="167"/>
      <c r="D73" s="176"/>
      <c r="E73" s="166"/>
      <c r="F73" s="176"/>
      <c r="G73" s="176"/>
    </row>
    <row r="74" spans="1:17" ht="27" customHeight="1" x14ac:dyDescent="0.25">
      <c r="A74" s="99"/>
      <c r="B74" s="175" t="s">
        <v>145</v>
      </c>
      <c r="C74" s="166">
        <v>15</v>
      </c>
      <c r="D74" s="176">
        <f t="shared" si="4"/>
        <v>36.585365853658537</v>
      </c>
      <c r="E74" s="166">
        <v>2</v>
      </c>
      <c r="F74" s="176">
        <f t="shared" si="5"/>
        <v>4.8780487804878048</v>
      </c>
      <c r="G74" s="176">
        <f t="shared" si="6"/>
        <v>20.73170731707317</v>
      </c>
      <c r="H74" s="98"/>
    </row>
    <row r="75" spans="1:17" ht="33" customHeight="1" x14ac:dyDescent="0.25">
      <c r="A75" s="112"/>
      <c r="B75" s="175" t="s">
        <v>148</v>
      </c>
      <c r="C75" s="166">
        <v>17</v>
      </c>
      <c r="D75" s="176">
        <f t="shared" si="4"/>
        <v>41.463414634146339</v>
      </c>
      <c r="E75" s="166">
        <v>11</v>
      </c>
      <c r="F75" s="176">
        <f t="shared" si="5"/>
        <v>26.829268292682926</v>
      </c>
      <c r="G75" s="176">
        <f t="shared" si="6"/>
        <v>34.146341463414636</v>
      </c>
      <c r="H75" s="98"/>
    </row>
    <row r="76" spans="1:17" ht="15" customHeight="1" x14ac:dyDescent="0.25">
      <c r="B76" s="171"/>
      <c r="C76" s="107">
        <f>SUM(C71:C75)</f>
        <v>41</v>
      </c>
      <c r="D76" s="115"/>
      <c r="E76" s="107">
        <f>SUM(E71:E75)</f>
        <v>41</v>
      </c>
      <c r="F76" s="114"/>
      <c r="G76" s="98"/>
      <c r="H76" s="98"/>
    </row>
    <row r="77" spans="1:17" s="180" customFormat="1" ht="15" customHeight="1" x14ac:dyDescent="0.25">
      <c r="B77" s="171"/>
      <c r="C77" s="107"/>
      <c r="D77" s="115"/>
      <c r="E77" s="107"/>
      <c r="F77" s="114"/>
      <c r="G77" s="98"/>
      <c r="H77" s="98"/>
      <c r="I77" s="53"/>
      <c r="J77" s="61"/>
      <c r="K77" s="82"/>
      <c r="L77" s="61"/>
      <c r="M77" s="61"/>
      <c r="N77" s="53"/>
      <c r="O77" s="53"/>
      <c r="P77" s="62"/>
      <c r="Q77" s="61"/>
    </row>
    <row r="78" spans="1:17" s="180" customFormat="1" ht="30.75" customHeight="1" x14ac:dyDescent="0.25">
      <c r="B78" s="220" t="s">
        <v>163</v>
      </c>
      <c r="C78" s="220"/>
      <c r="D78" s="220"/>
      <c r="E78" s="220"/>
      <c r="F78" s="220"/>
      <c r="G78" s="186"/>
      <c r="H78" s="98"/>
      <c r="I78" s="53"/>
      <c r="J78" s="61"/>
      <c r="K78" s="82"/>
      <c r="L78" s="61"/>
      <c r="M78" s="61"/>
      <c r="N78" s="53"/>
      <c r="O78" s="53"/>
      <c r="P78" s="62"/>
      <c r="Q78" s="61"/>
    </row>
    <row r="79" spans="1:17" ht="15" customHeight="1" x14ac:dyDescent="0.25">
      <c r="B79" s="185"/>
      <c r="E79" s="98"/>
      <c r="F79" s="114"/>
      <c r="G79" s="98"/>
      <c r="H79" s="98"/>
    </row>
    <row r="80" spans="1:17" ht="15" customHeight="1" x14ac:dyDescent="0.25">
      <c r="B80" s="218"/>
      <c r="C80" s="217" t="s">
        <v>2</v>
      </c>
      <c r="D80" s="217"/>
      <c r="E80" s="217" t="s">
        <v>2</v>
      </c>
      <c r="F80" s="217"/>
      <c r="G80" s="181"/>
    </row>
    <row r="81" spans="1:17" ht="15" customHeight="1" x14ac:dyDescent="0.25">
      <c r="B81" s="219"/>
      <c r="C81" s="205" t="s">
        <v>143</v>
      </c>
      <c r="D81" s="205" t="s">
        <v>27</v>
      </c>
      <c r="E81" s="205" t="s">
        <v>144</v>
      </c>
      <c r="F81" s="206" t="s">
        <v>27</v>
      </c>
      <c r="G81" s="181" t="s">
        <v>152</v>
      </c>
    </row>
    <row r="82" spans="1:17" ht="27.75" customHeight="1" x14ac:dyDescent="0.25">
      <c r="B82" s="207" t="s">
        <v>150</v>
      </c>
      <c r="C82" s="182">
        <v>8</v>
      </c>
      <c r="D82" s="199">
        <f>(C82*100)/11</f>
        <v>72.727272727272734</v>
      </c>
      <c r="E82" s="181">
        <v>7</v>
      </c>
      <c r="F82" s="199">
        <f>(E82*100)/11</f>
        <v>63.636363636363633</v>
      </c>
      <c r="G82" s="170">
        <f>(15*100)/22</f>
        <v>68.181818181818187</v>
      </c>
      <c r="I82" s="229" t="s">
        <v>198</v>
      </c>
    </row>
    <row r="83" spans="1:17" ht="33.75" customHeight="1" x14ac:dyDescent="0.25">
      <c r="A83" s="137"/>
      <c r="B83" s="207" t="s">
        <v>151</v>
      </c>
      <c r="C83" s="140">
        <v>3</v>
      </c>
      <c r="D83" s="176">
        <f t="shared" ref="D83:D84" si="7">(C83*100)/11</f>
        <v>27.272727272727273</v>
      </c>
      <c r="E83" s="166">
        <v>2</v>
      </c>
      <c r="F83" s="169">
        <f t="shared" ref="F83:F84" si="8">(E83*100)/11</f>
        <v>18.181818181818183</v>
      </c>
      <c r="G83" s="170">
        <f>(6*100)/22</f>
        <v>27.272727272727273</v>
      </c>
      <c r="I83" s="229" t="s">
        <v>199</v>
      </c>
    </row>
    <row r="84" spans="1:17" ht="15" customHeight="1" x14ac:dyDescent="0.25">
      <c r="A84" s="138"/>
      <c r="B84" s="207" t="s">
        <v>161</v>
      </c>
      <c r="C84" s="178">
        <v>0</v>
      </c>
      <c r="D84" s="169">
        <f t="shared" si="7"/>
        <v>0</v>
      </c>
      <c r="E84" s="166">
        <v>2</v>
      </c>
      <c r="F84" s="169">
        <f t="shared" si="8"/>
        <v>18.181818181818183</v>
      </c>
      <c r="G84" s="170">
        <f>(2*100)/22</f>
        <v>9.0909090909090917</v>
      </c>
      <c r="H84" s="139"/>
    </row>
    <row r="85" spans="1:17" ht="15" customHeight="1" x14ac:dyDescent="0.25">
      <c r="B85" s="165"/>
      <c r="C85" s="166">
        <f>SUM(C82:C84)</f>
        <v>11</v>
      </c>
      <c r="D85" s="166"/>
      <c r="E85" s="166">
        <f>SUM(E82:E84)</f>
        <v>11</v>
      </c>
      <c r="F85" s="166"/>
      <c r="G85" s="183">
        <f>SUM(G82:G84)</f>
        <v>104.54545454545456</v>
      </c>
    </row>
    <row r="87" spans="1:17" ht="15" customHeight="1" x14ac:dyDescent="0.25">
      <c r="B87" s="214" t="s">
        <v>162</v>
      </c>
      <c r="C87" s="214"/>
      <c r="D87" s="214"/>
      <c r="E87" s="214"/>
      <c r="F87" s="214"/>
      <c r="G87" s="184"/>
    </row>
    <row r="89" spans="1:17" ht="15" customHeight="1" x14ac:dyDescent="0.25">
      <c r="A89" s="213" t="s">
        <v>170</v>
      </c>
      <c r="B89" s="213"/>
      <c r="C89" s="213"/>
      <c r="D89" s="213"/>
      <c r="E89" s="213"/>
      <c r="F89" s="208"/>
      <c r="G89" s="187"/>
      <c r="H89" s="188"/>
      <c r="J89" s="187"/>
    </row>
    <row r="90" spans="1:17" ht="38.25" x14ac:dyDescent="0.25">
      <c r="A90" s="202"/>
      <c r="B90" s="202" t="s">
        <v>171</v>
      </c>
      <c r="C90" s="204" t="s">
        <v>27</v>
      </c>
      <c r="D90" s="203" t="s">
        <v>169</v>
      </c>
      <c r="E90" s="202" t="s">
        <v>168</v>
      </c>
    </row>
    <row r="91" spans="1:17" ht="15" customHeight="1" x14ac:dyDescent="0.25">
      <c r="A91" s="177" t="s">
        <v>164</v>
      </c>
      <c r="B91" s="181">
        <v>3</v>
      </c>
      <c r="C91" s="209">
        <f>(B91*100)/11</f>
        <v>27.272727272727273</v>
      </c>
      <c r="D91" s="166">
        <v>9</v>
      </c>
      <c r="E91" s="201">
        <f>(D91*100)/41</f>
        <v>21.951219512195124</v>
      </c>
    </row>
    <row r="92" spans="1:17" ht="15" customHeight="1" x14ac:dyDescent="0.25">
      <c r="A92" s="177" t="s">
        <v>165</v>
      </c>
      <c r="B92" s="181">
        <v>8</v>
      </c>
      <c r="C92" s="209">
        <f>(B92*100)/11</f>
        <v>72.727272727272734</v>
      </c>
      <c r="D92" s="166">
        <v>28</v>
      </c>
      <c r="E92" s="201">
        <f>(D92*100)/41</f>
        <v>68.292682926829272</v>
      </c>
      <c r="H92" s="200"/>
    </row>
    <row r="94" spans="1:17" s="180" customFormat="1" ht="15" customHeight="1" x14ac:dyDescent="0.25">
      <c r="A94" s="193" t="s">
        <v>167</v>
      </c>
      <c r="C94" s="179"/>
      <c r="D94" s="98"/>
      <c r="E94" s="73"/>
      <c r="F94" s="61"/>
      <c r="G94" s="61"/>
      <c r="H94" s="62"/>
      <c r="I94" s="53"/>
      <c r="J94" s="61"/>
      <c r="K94" s="82"/>
      <c r="L94" s="61"/>
      <c r="M94" s="61"/>
      <c r="N94" s="53"/>
      <c r="O94" s="53"/>
      <c r="P94" s="62"/>
      <c r="Q94" s="61"/>
    </row>
    <row r="95" spans="1:17" ht="15" customHeight="1" x14ac:dyDescent="0.25">
      <c r="A95" s="193" t="s">
        <v>166</v>
      </c>
    </row>
    <row r="97" spans="1:7" ht="31.5" customHeight="1" x14ac:dyDescent="0.25">
      <c r="A97" s="214" t="s">
        <v>187</v>
      </c>
      <c r="B97" s="214"/>
      <c r="C97" s="214"/>
      <c r="D97" s="214"/>
      <c r="E97" s="184"/>
      <c r="F97" s="184"/>
    </row>
    <row r="98" spans="1:7" ht="27" customHeight="1" x14ac:dyDescent="0.25">
      <c r="A98" s="202"/>
      <c r="B98" s="202" t="s">
        <v>171</v>
      </c>
      <c r="C98" s="204" t="s">
        <v>172</v>
      </c>
      <c r="D98" s="202" t="s">
        <v>16</v>
      </c>
      <c r="E98" s="204" t="s">
        <v>186</v>
      </c>
      <c r="F98" s="210"/>
      <c r="G98" s="211"/>
    </row>
    <row r="99" spans="1:7" ht="15" customHeight="1" x14ac:dyDescent="0.25">
      <c r="A99" s="177" t="s">
        <v>164</v>
      </c>
      <c r="B99" s="181">
        <v>1</v>
      </c>
      <c r="C99" s="209">
        <f>(B99*100)/11</f>
        <v>9.0909090909090917</v>
      </c>
      <c r="D99" s="166">
        <v>1</v>
      </c>
      <c r="E99" s="209">
        <f>(D99*100)/41</f>
        <v>2.4390243902439024</v>
      </c>
      <c r="F99" s="98"/>
      <c r="G99" s="198"/>
    </row>
    <row r="100" spans="1:7" ht="15" customHeight="1" x14ac:dyDescent="0.25">
      <c r="A100" s="177" t="s">
        <v>165</v>
      </c>
      <c r="B100" s="181">
        <v>7</v>
      </c>
      <c r="C100" s="209">
        <f>(B100*100)/11</f>
        <v>63.636363636363633</v>
      </c>
      <c r="D100" s="166">
        <v>10</v>
      </c>
      <c r="E100" s="209">
        <f>(D100*100)/41</f>
        <v>24.390243902439025</v>
      </c>
      <c r="F100" s="98"/>
      <c r="G100" s="198"/>
    </row>
    <row r="102" spans="1:7" ht="15" customHeight="1" x14ac:dyDescent="0.25">
      <c r="A102" s="193" t="s">
        <v>173</v>
      </c>
    </row>
    <row r="103" spans="1:7" ht="15" customHeight="1" x14ac:dyDescent="0.25">
      <c r="A103" s="193" t="s">
        <v>185</v>
      </c>
    </row>
    <row r="104" spans="1:7" ht="15" customHeight="1" x14ac:dyDescent="0.25">
      <c r="A104" s="212" t="s">
        <v>178</v>
      </c>
      <c r="B104" s="212" t="s">
        <v>88</v>
      </c>
    </row>
    <row r="105" spans="1:7" ht="15" customHeight="1" x14ac:dyDescent="0.25">
      <c r="A105" s="40" t="s">
        <v>179</v>
      </c>
      <c r="B105" s="40" t="s">
        <v>174</v>
      </c>
    </row>
    <row r="106" spans="1:7" ht="15" customHeight="1" x14ac:dyDescent="0.25">
      <c r="A106" s="40" t="s">
        <v>180</v>
      </c>
      <c r="B106" s="40" t="s">
        <v>100</v>
      </c>
    </row>
    <row r="107" spans="1:7" ht="15" customHeight="1" x14ac:dyDescent="0.25">
      <c r="A107" s="40" t="s">
        <v>181</v>
      </c>
      <c r="B107" s="40" t="s">
        <v>103</v>
      </c>
    </row>
    <row r="108" spans="1:7" ht="15" customHeight="1" x14ac:dyDescent="0.25">
      <c r="A108" s="40" t="s">
        <v>182</v>
      </c>
      <c r="B108" s="40" t="s">
        <v>175</v>
      </c>
    </row>
    <row r="109" spans="1:7" ht="15" customHeight="1" x14ac:dyDescent="0.25">
      <c r="A109" s="40" t="s">
        <v>184</v>
      </c>
      <c r="B109" s="40" t="s">
        <v>121</v>
      </c>
    </row>
    <row r="110" spans="1:7" ht="15" customHeight="1" x14ac:dyDescent="0.25">
      <c r="A110" s="40" t="s">
        <v>177</v>
      </c>
      <c r="B110" s="40" t="s">
        <v>176</v>
      </c>
    </row>
    <row r="112" spans="1:7" ht="33" customHeight="1" x14ac:dyDescent="0.25">
      <c r="A112" s="215" t="s">
        <v>188</v>
      </c>
      <c r="B112" s="215"/>
      <c r="C112" s="215"/>
      <c r="D112" s="215"/>
    </row>
    <row r="113" spans="1:5" ht="15" customHeight="1" x14ac:dyDescent="0.25">
      <c r="A113" s="202"/>
      <c r="B113" s="202" t="s">
        <v>171</v>
      </c>
      <c r="C113" s="204" t="s">
        <v>172</v>
      </c>
      <c r="D113" s="202" t="s">
        <v>16</v>
      </c>
      <c r="E113" s="204" t="s">
        <v>186</v>
      </c>
    </row>
    <row r="114" spans="1:5" ht="15" customHeight="1" x14ac:dyDescent="0.25">
      <c r="A114" s="177" t="s">
        <v>164</v>
      </c>
      <c r="B114" s="181">
        <v>8</v>
      </c>
      <c r="C114" s="209">
        <f>(B114*100)/11</f>
        <v>72.727272727272734</v>
      </c>
      <c r="D114" s="166">
        <v>15</v>
      </c>
      <c r="E114" s="209">
        <f>(D114*100)/41</f>
        <v>36.585365853658537</v>
      </c>
    </row>
    <row r="115" spans="1:5" ht="15" customHeight="1" x14ac:dyDescent="0.25">
      <c r="A115" s="177" t="s">
        <v>165</v>
      </c>
      <c r="B115" s="181">
        <v>2</v>
      </c>
      <c r="C115" s="209">
        <f>(B115*100)/11</f>
        <v>18.181818181818183</v>
      </c>
      <c r="D115" s="166">
        <v>2</v>
      </c>
      <c r="E115" s="209">
        <f>(D115*100)/41</f>
        <v>4.8780487804878048</v>
      </c>
    </row>
    <row r="117" spans="1:5" ht="15" customHeight="1" x14ac:dyDescent="0.25">
      <c r="A117" s="193" t="s">
        <v>189</v>
      </c>
      <c r="B117" s="180"/>
    </row>
    <row r="118" spans="1:5" ht="15" customHeight="1" x14ac:dyDescent="0.25">
      <c r="A118" s="40" t="s">
        <v>190</v>
      </c>
      <c r="B118" s="40" t="s">
        <v>193</v>
      </c>
    </row>
    <row r="119" spans="1:5" ht="15" customHeight="1" x14ac:dyDescent="0.25">
      <c r="A119" s="40" t="s">
        <v>179</v>
      </c>
      <c r="B119" s="40" t="s">
        <v>194</v>
      </c>
    </row>
    <row r="120" spans="1:5" ht="15" customHeight="1" x14ac:dyDescent="0.25">
      <c r="A120" s="40" t="s">
        <v>180</v>
      </c>
      <c r="B120" s="40" t="s">
        <v>98</v>
      </c>
    </row>
    <row r="121" spans="1:5" ht="15" customHeight="1" x14ac:dyDescent="0.25">
      <c r="A121" s="40" t="s">
        <v>181</v>
      </c>
      <c r="B121" s="40" t="s">
        <v>195</v>
      </c>
    </row>
    <row r="122" spans="1:5" ht="15" customHeight="1" x14ac:dyDescent="0.25">
      <c r="A122" s="40" t="s">
        <v>183</v>
      </c>
      <c r="B122" s="40" t="s">
        <v>114</v>
      </c>
    </row>
    <row r="123" spans="1:5" ht="15" customHeight="1" x14ac:dyDescent="0.25">
      <c r="A123" s="40" t="s">
        <v>184</v>
      </c>
      <c r="B123" s="40" t="s">
        <v>197</v>
      </c>
    </row>
    <row r="124" spans="1:5" ht="15" customHeight="1" x14ac:dyDescent="0.25">
      <c r="A124" s="40" t="s">
        <v>191</v>
      </c>
      <c r="B124" s="40" t="s">
        <v>123</v>
      </c>
    </row>
    <row r="125" spans="1:5" ht="15" customHeight="1" x14ac:dyDescent="0.25">
      <c r="A125" s="212" t="s">
        <v>192</v>
      </c>
      <c r="B125" s="212" t="s">
        <v>130</v>
      </c>
    </row>
    <row r="126" spans="1:5" ht="15" customHeight="1" x14ac:dyDescent="0.25">
      <c r="A126" s="193" t="s">
        <v>196</v>
      </c>
      <c r="B126" s="180"/>
    </row>
    <row r="127" spans="1:5" ht="15" customHeight="1" x14ac:dyDescent="0.25">
      <c r="A127" s="40" t="s">
        <v>191</v>
      </c>
      <c r="B127" s="40" t="s">
        <v>126</v>
      </c>
    </row>
    <row r="128" spans="1:5" ht="15" customHeight="1" x14ac:dyDescent="0.25">
      <c r="A128" s="40" t="s">
        <v>192</v>
      </c>
      <c r="B128" s="40" t="s">
        <v>130</v>
      </c>
    </row>
  </sheetData>
  <autoFilter ref="A1:Q5"/>
  <mergeCells count="9">
    <mergeCell ref="A89:E89"/>
    <mergeCell ref="A97:D97"/>
    <mergeCell ref="A112:D112"/>
    <mergeCell ref="C69:D69"/>
    <mergeCell ref="C80:D80"/>
    <mergeCell ref="E80:F80"/>
    <mergeCell ref="B80:B81"/>
    <mergeCell ref="B87:F87"/>
    <mergeCell ref="B78:F7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35" workbookViewId="0">
      <selection activeCell="A51" sqref="A51:A53"/>
    </sheetView>
  </sheetViews>
  <sheetFormatPr defaultColWidth="12.5703125" defaultRowHeight="15" customHeight="1" x14ac:dyDescent="0.25"/>
  <cols>
    <col min="1" max="1" width="15.7109375" bestFit="1" customWidth="1"/>
    <col min="2" max="2" width="29.28515625" bestFit="1" customWidth="1"/>
    <col min="3" max="3" width="7.85546875" bestFit="1" customWidth="1"/>
    <col min="4" max="4" width="14.85546875" bestFit="1" customWidth="1"/>
    <col min="5" max="5" width="9.7109375" bestFit="1" customWidth="1"/>
    <col min="6" max="6" width="13.28515625" bestFit="1" customWidth="1"/>
    <col min="7" max="7" width="15.5703125" bestFit="1" customWidth="1"/>
    <col min="8" max="8" width="6" bestFit="1" customWidth="1"/>
    <col min="9" max="9" width="6.28515625" bestFit="1" customWidth="1"/>
    <col min="10" max="10" width="11.85546875" bestFit="1" customWidth="1"/>
    <col min="11" max="11" width="19.7109375" bestFit="1" customWidth="1"/>
    <col min="12" max="26" width="11" customWidth="1"/>
  </cols>
  <sheetData>
    <row r="1" spans="1:11" x14ac:dyDescent="0.25">
      <c r="A1" s="2"/>
      <c r="B1" s="227" t="s">
        <v>17</v>
      </c>
      <c r="C1" s="228"/>
      <c r="D1" s="228"/>
      <c r="E1" s="228"/>
      <c r="F1" s="228"/>
      <c r="G1" s="228"/>
      <c r="H1" s="228"/>
      <c r="I1" s="228"/>
      <c r="J1" s="228"/>
      <c r="K1" s="228"/>
    </row>
    <row r="2" spans="1:11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122</v>
      </c>
      <c r="J2" s="1" t="s">
        <v>29</v>
      </c>
      <c r="K2" s="1" t="s">
        <v>30</v>
      </c>
    </row>
    <row r="3" spans="1:11" x14ac:dyDescent="0.25">
      <c r="A3" s="2" t="s">
        <v>112</v>
      </c>
      <c r="B3" s="2" t="s">
        <v>61</v>
      </c>
      <c r="C3" s="2" t="s">
        <v>113</v>
      </c>
      <c r="D3" s="2"/>
      <c r="E3" s="2"/>
      <c r="F3" s="2"/>
      <c r="G3" s="2"/>
      <c r="H3" s="39">
        <v>0</v>
      </c>
      <c r="I3" s="2">
        <v>0</v>
      </c>
      <c r="J3" s="39">
        <v>0</v>
      </c>
      <c r="K3" s="2" t="str">
        <f>IF(J3&lt;=0.25,"Baixa colaboração",IF(J3&lt;=0.5,"Média colaboração",IF(J3&lt;=0.75,"Boa colaboração",IF(J3&lt;=1,"Excelente colaboração"))))</f>
        <v>Baixa colaboração</v>
      </c>
    </row>
    <row r="4" spans="1:11" x14ac:dyDescent="0.25">
      <c r="A4" s="2" t="s">
        <v>114</v>
      </c>
      <c r="B4" s="2" t="s">
        <v>67</v>
      </c>
      <c r="C4" s="2" t="s">
        <v>113</v>
      </c>
      <c r="D4" s="2"/>
      <c r="E4" s="2"/>
      <c r="F4" s="2"/>
      <c r="G4" s="2"/>
      <c r="H4" s="39">
        <v>0</v>
      </c>
      <c r="I4" s="2">
        <v>0</v>
      </c>
      <c r="J4" s="39">
        <v>0</v>
      </c>
      <c r="K4" s="39" t="str">
        <f t="shared" ref="K4:K5" si="0">IF(J4&lt;=0.25,"Baixa colaboração",IF(J4&lt;=0.5,"Média colaboração",IF(J4&lt;=0.75,"Boa colaboração",IF(J4&lt;=1,"Excelente colaboração"))))</f>
        <v>Baixa colaboração</v>
      </c>
    </row>
    <row r="5" spans="1:11" x14ac:dyDescent="0.25">
      <c r="A5" s="2" t="s">
        <v>115</v>
      </c>
      <c r="B5" s="2" t="s">
        <v>85</v>
      </c>
      <c r="C5" s="2" t="s">
        <v>113</v>
      </c>
      <c r="D5" s="2"/>
      <c r="E5" s="2"/>
      <c r="F5" s="2"/>
      <c r="G5" s="2"/>
      <c r="H5" s="39">
        <v>0</v>
      </c>
      <c r="I5" s="2">
        <v>0</v>
      </c>
      <c r="J5" s="39">
        <v>0</v>
      </c>
      <c r="K5" s="39" t="str">
        <f t="shared" si="0"/>
        <v>Baixa colaboração</v>
      </c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27" t="s">
        <v>37</v>
      </c>
      <c r="C7" s="228"/>
      <c r="D7" s="228"/>
      <c r="E7" s="228"/>
      <c r="F7" s="228"/>
      <c r="G7" s="228"/>
      <c r="H7" s="228"/>
      <c r="I7" s="228"/>
      <c r="J7" s="228"/>
      <c r="K7" s="228"/>
    </row>
    <row r="8" spans="1:11" x14ac:dyDescent="0.25">
      <c r="A8" s="1" t="s">
        <v>0</v>
      </c>
      <c r="B8" s="1" t="s">
        <v>1</v>
      </c>
      <c r="C8" s="1" t="s">
        <v>2</v>
      </c>
      <c r="D8" s="1" t="s">
        <v>23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122</v>
      </c>
      <c r="J8" s="1" t="s">
        <v>29</v>
      </c>
      <c r="K8" s="1" t="s">
        <v>30</v>
      </c>
    </row>
    <row r="9" spans="1:11" x14ac:dyDescent="0.25">
      <c r="A9" s="2" t="s">
        <v>112</v>
      </c>
      <c r="B9" s="2" t="s">
        <v>61</v>
      </c>
      <c r="C9" s="2" t="s">
        <v>113</v>
      </c>
      <c r="D9" s="2">
        <v>6</v>
      </c>
      <c r="E9" s="2">
        <v>0</v>
      </c>
      <c r="F9" s="2">
        <v>0</v>
      </c>
      <c r="G9" s="2">
        <v>44</v>
      </c>
      <c r="H9" s="2">
        <f>D9*100/G9</f>
        <v>13.636363636363637</v>
      </c>
      <c r="I9" s="2">
        <v>62</v>
      </c>
      <c r="J9" s="2">
        <v>0.54</v>
      </c>
      <c r="K9" s="2" t="str">
        <f>IF(J9&lt;=0.25,"Baixa colaboração",IF(J9&lt;=0.5,"Média colaboração",IF(J9&lt;=0.75,"Boa colaboração",IF(J9&lt;=1,"Excelente colaboração"))))</f>
        <v>Boa colaboração</v>
      </c>
    </row>
    <row r="10" spans="1:11" x14ac:dyDescent="0.25">
      <c r="A10" s="2" t="s">
        <v>114</v>
      </c>
      <c r="B10" s="2" t="s">
        <v>67</v>
      </c>
      <c r="C10" s="2" t="s">
        <v>113</v>
      </c>
      <c r="D10" s="2">
        <v>6</v>
      </c>
      <c r="E10" s="2">
        <v>1</v>
      </c>
      <c r="F10" s="2">
        <v>0</v>
      </c>
      <c r="G10" s="2">
        <v>15</v>
      </c>
      <c r="H10" s="39">
        <f t="shared" ref="H10:H11" si="1">D10*100/G10</f>
        <v>40</v>
      </c>
      <c r="I10" s="2">
        <v>62</v>
      </c>
      <c r="J10" s="2">
        <v>0.3</v>
      </c>
      <c r="K10" s="39" t="str">
        <f t="shared" ref="K10:K11" si="2">IF(J10&lt;=0.25,"Baixa colaboração",IF(J10&lt;=0.5,"Média colaboração",IF(J10&lt;=0.75,"Boa colaboração",IF(J10&lt;=1,"Excelente colaboração"))))</f>
        <v>Média colaboração</v>
      </c>
    </row>
    <row r="11" spans="1:11" x14ac:dyDescent="0.25">
      <c r="A11" s="2" t="s">
        <v>115</v>
      </c>
      <c r="B11" s="2" t="s">
        <v>85</v>
      </c>
      <c r="C11" s="2" t="s">
        <v>113</v>
      </c>
      <c r="D11" s="2">
        <v>3</v>
      </c>
      <c r="E11" s="2">
        <v>0</v>
      </c>
      <c r="F11" s="2">
        <v>0</v>
      </c>
      <c r="G11" s="2">
        <v>13</v>
      </c>
      <c r="H11" s="39">
        <f t="shared" si="1"/>
        <v>23.076923076923077</v>
      </c>
      <c r="I11" s="2">
        <v>62</v>
      </c>
      <c r="J11" s="2">
        <v>0.16</v>
      </c>
      <c r="K11" s="39" t="str">
        <f t="shared" si="2"/>
        <v>Baixa colaboração</v>
      </c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27" t="s">
        <v>38</v>
      </c>
      <c r="C13" s="228"/>
      <c r="D13" s="228"/>
      <c r="E13" s="228"/>
      <c r="F13" s="228"/>
      <c r="G13" s="228"/>
      <c r="H13" s="228"/>
      <c r="I13" s="228"/>
      <c r="J13" s="228"/>
      <c r="K13" s="228"/>
    </row>
    <row r="14" spans="1:11" x14ac:dyDescent="0.25">
      <c r="A14" s="1" t="s">
        <v>0</v>
      </c>
      <c r="B14" s="1" t="s">
        <v>1</v>
      </c>
      <c r="C14" s="1" t="s">
        <v>2</v>
      </c>
      <c r="D14" s="1" t="s">
        <v>23</v>
      </c>
      <c r="E14" s="1" t="s">
        <v>24</v>
      </c>
      <c r="F14" s="1" t="s">
        <v>25</v>
      </c>
      <c r="G14" s="1" t="s">
        <v>26</v>
      </c>
      <c r="H14" s="1" t="s">
        <v>27</v>
      </c>
      <c r="I14" s="1" t="s">
        <v>122</v>
      </c>
      <c r="J14" s="1" t="s">
        <v>29</v>
      </c>
      <c r="K14" s="1" t="s">
        <v>30</v>
      </c>
    </row>
    <row r="15" spans="1:11" x14ac:dyDescent="0.25">
      <c r="A15" s="2" t="s">
        <v>112</v>
      </c>
      <c r="B15" s="2" t="s">
        <v>61</v>
      </c>
      <c r="C15" s="2" t="s">
        <v>113</v>
      </c>
      <c r="D15" s="2">
        <v>8</v>
      </c>
      <c r="E15" s="2">
        <v>0</v>
      </c>
      <c r="F15" s="2">
        <v>0</v>
      </c>
      <c r="G15" s="2">
        <v>62</v>
      </c>
      <c r="H15" s="2">
        <f>D15*100/G15</f>
        <v>12.903225806451612</v>
      </c>
      <c r="I15" s="2">
        <v>100</v>
      </c>
      <c r="J15" s="2">
        <v>0.37</v>
      </c>
      <c r="K15" s="2" t="str">
        <f>IF(J15&lt;=0.25,"Baixa colaboração",IF(J15&lt;=0.5,"Média colaboração",IF(J15&lt;=0.75,"Boa colaboração",IF(J15&lt;=1,"Excelente colaboração"))))</f>
        <v>Média colaboração</v>
      </c>
    </row>
    <row r="16" spans="1:11" x14ac:dyDescent="0.25">
      <c r="A16" s="2" t="s">
        <v>114</v>
      </c>
      <c r="B16" s="2" t="s">
        <v>67</v>
      </c>
      <c r="C16" s="2" t="s">
        <v>113</v>
      </c>
      <c r="D16" s="2">
        <v>16</v>
      </c>
      <c r="E16" s="2">
        <v>1</v>
      </c>
      <c r="F16" s="2">
        <v>0</v>
      </c>
      <c r="G16" s="2">
        <v>26</v>
      </c>
      <c r="H16" s="39">
        <f t="shared" ref="H16:H17" si="3">D16*100/G16</f>
        <v>61.53846153846154</v>
      </c>
      <c r="I16" s="2">
        <v>100</v>
      </c>
      <c r="J16" s="2">
        <v>0.45</v>
      </c>
      <c r="K16" s="39" t="str">
        <f t="shared" ref="K16:K17" si="4">IF(J16&lt;=0.25,"Baixa colaboração",IF(J16&lt;=0.5,"Média colaboração",IF(J16&lt;=0.75,"Boa colaboração",IF(J16&lt;=1,"Excelente colaboração"))))</f>
        <v>Média colaboração</v>
      </c>
    </row>
    <row r="17" spans="1:11" x14ac:dyDescent="0.25">
      <c r="A17" s="2" t="s">
        <v>115</v>
      </c>
      <c r="B17" s="2" t="s">
        <v>85</v>
      </c>
      <c r="C17" s="2" t="s">
        <v>113</v>
      </c>
      <c r="D17" s="2">
        <v>5</v>
      </c>
      <c r="E17" s="2">
        <v>0</v>
      </c>
      <c r="F17" s="2">
        <v>0</v>
      </c>
      <c r="G17" s="2">
        <v>20</v>
      </c>
      <c r="H17" s="39">
        <f t="shared" si="3"/>
        <v>25</v>
      </c>
      <c r="I17" s="2">
        <v>100</v>
      </c>
      <c r="J17" s="2">
        <v>0.18</v>
      </c>
      <c r="K17" s="39" t="str">
        <f t="shared" si="4"/>
        <v>Baixa colaboração</v>
      </c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27" t="s">
        <v>39</v>
      </c>
      <c r="C19" s="228"/>
      <c r="D19" s="228"/>
      <c r="E19" s="228"/>
      <c r="F19" s="228"/>
      <c r="G19" s="228"/>
      <c r="H19" s="228"/>
      <c r="I19" s="228"/>
      <c r="J19" s="228"/>
      <c r="K19" s="228"/>
    </row>
    <row r="20" spans="1:11" x14ac:dyDescent="0.25">
      <c r="A20" s="1" t="s">
        <v>0</v>
      </c>
      <c r="B20" s="1" t="s">
        <v>1</v>
      </c>
      <c r="C20" s="1" t="s">
        <v>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122</v>
      </c>
      <c r="J20" s="1" t="s">
        <v>29</v>
      </c>
      <c r="K20" s="1" t="s">
        <v>30</v>
      </c>
    </row>
    <row r="21" spans="1:11" x14ac:dyDescent="0.25">
      <c r="A21" s="2" t="s">
        <v>112</v>
      </c>
      <c r="B21" s="2" t="s">
        <v>61</v>
      </c>
      <c r="C21" s="2" t="s">
        <v>113</v>
      </c>
      <c r="D21" s="2">
        <v>1</v>
      </c>
      <c r="E21" s="2">
        <v>0</v>
      </c>
      <c r="F21" s="2">
        <v>0</v>
      </c>
      <c r="G21" s="2">
        <v>11</v>
      </c>
      <c r="H21" s="42">
        <f>D21*100/G21</f>
        <v>9.0909090909090917</v>
      </c>
      <c r="I21" s="11">
        <v>59</v>
      </c>
      <c r="J21" s="2">
        <v>0.05</v>
      </c>
      <c r="K21" s="2" t="str">
        <f>IF(J21&lt;=0.25,"Baixa colaboração",IF(J21&lt;=0.5,"Média colaboração",IF(J21&lt;=0.75,"Boa colaboração",IF(J21&lt;=1,"Excelente colaboração"))))</f>
        <v>Baixa colaboração</v>
      </c>
    </row>
    <row r="22" spans="1:11" x14ac:dyDescent="0.25">
      <c r="A22" s="2" t="s">
        <v>114</v>
      </c>
      <c r="B22" s="2" t="s">
        <v>67</v>
      </c>
      <c r="C22" s="2" t="s">
        <v>113</v>
      </c>
      <c r="D22" s="2">
        <v>26</v>
      </c>
      <c r="E22" s="2">
        <v>0</v>
      </c>
      <c r="F22" s="2">
        <v>0</v>
      </c>
      <c r="G22" s="2">
        <v>39</v>
      </c>
      <c r="H22" s="42">
        <f t="shared" ref="H22:H23" si="5">D22*100/G22</f>
        <v>66.666666666666671</v>
      </c>
      <c r="I22" s="11">
        <v>59</v>
      </c>
      <c r="J22" s="2">
        <v>0.6</v>
      </c>
      <c r="K22" s="39" t="str">
        <f t="shared" ref="K22:K23" si="6">IF(J22&lt;=0.25,"Baixa colaboração",IF(J22&lt;=0.5,"Média colaboração",IF(J22&lt;=0.75,"Boa colaboração",IF(J22&lt;=1,"Excelente colaboração"))))</f>
        <v>Boa colaboração</v>
      </c>
    </row>
    <row r="23" spans="1:11" x14ac:dyDescent="0.25">
      <c r="A23" s="2" t="s">
        <v>115</v>
      </c>
      <c r="B23" s="2" t="s">
        <v>85</v>
      </c>
      <c r="C23" s="2" t="s">
        <v>113</v>
      </c>
      <c r="D23" s="2">
        <v>12</v>
      </c>
      <c r="E23" s="2">
        <v>0</v>
      </c>
      <c r="F23" s="2">
        <v>0</v>
      </c>
      <c r="G23" s="2">
        <v>33</v>
      </c>
      <c r="H23" s="42">
        <f t="shared" si="5"/>
        <v>36.363636363636367</v>
      </c>
      <c r="I23" s="11">
        <v>59</v>
      </c>
      <c r="J23" s="2">
        <v>0.36</v>
      </c>
      <c r="K23" s="39" t="str">
        <f t="shared" si="6"/>
        <v>Média colaboração</v>
      </c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27" t="s">
        <v>40</v>
      </c>
      <c r="C25" s="228"/>
      <c r="D25" s="228"/>
      <c r="E25" s="228"/>
      <c r="F25" s="228"/>
      <c r="G25" s="228"/>
      <c r="H25" s="228"/>
      <c r="I25" s="228"/>
      <c r="J25" s="228"/>
      <c r="K25" s="228"/>
    </row>
    <row r="26" spans="1:11" x14ac:dyDescent="0.25">
      <c r="A26" s="1" t="s">
        <v>0</v>
      </c>
      <c r="B26" s="1" t="s">
        <v>1</v>
      </c>
      <c r="C26" s="1" t="s">
        <v>2</v>
      </c>
      <c r="D26" s="1" t="s">
        <v>23</v>
      </c>
      <c r="E26" s="1" t="s">
        <v>24</v>
      </c>
      <c r="F26" s="1" t="s">
        <v>25</v>
      </c>
      <c r="G26" s="1" t="s">
        <v>26</v>
      </c>
      <c r="H26" s="1" t="s">
        <v>27</v>
      </c>
      <c r="I26" s="1" t="s">
        <v>122</v>
      </c>
      <c r="J26" s="1" t="s">
        <v>29</v>
      </c>
      <c r="K26" s="1" t="s">
        <v>30</v>
      </c>
    </row>
    <row r="27" spans="1:11" x14ac:dyDescent="0.25">
      <c r="A27" s="2" t="s">
        <v>112</v>
      </c>
      <c r="B27" s="2" t="s">
        <v>61</v>
      </c>
      <c r="C27" s="2" t="s">
        <v>113</v>
      </c>
      <c r="D27" s="2"/>
      <c r="E27" s="2"/>
      <c r="F27" s="2"/>
      <c r="G27" s="2"/>
      <c r="H27" s="39">
        <v>0</v>
      </c>
      <c r="I27" s="2">
        <v>0</v>
      </c>
      <c r="J27" s="39">
        <v>0</v>
      </c>
      <c r="K27" s="2" t="str">
        <f>IF(J27&lt;=0.25,"Baixa colaboração",IF(J27&lt;=0.5,"Média colaboração",IF(J27&lt;=0.75,"Boa colaboração",IF(J27&lt;=1,"Excelente colaboração"))))</f>
        <v>Baixa colaboração</v>
      </c>
    </row>
    <row r="28" spans="1:11" x14ac:dyDescent="0.25">
      <c r="A28" s="2" t="s">
        <v>114</v>
      </c>
      <c r="B28" s="2" t="s">
        <v>67</v>
      </c>
      <c r="C28" s="2" t="s">
        <v>113</v>
      </c>
      <c r="D28" s="2"/>
      <c r="E28" s="2"/>
      <c r="F28" s="2"/>
      <c r="G28" s="2"/>
      <c r="H28" s="39">
        <v>0</v>
      </c>
      <c r="I28" s="2">
        <v>0</v>
      </c>
      <c r="J28" s="39">
        <v>0</v>
      </c>
      <c r="K28" s="39" t="str">
        <f t="shared" ref="K28:K29" si="7">IF(J28&lt;=0.25,"Baixa colaboração",IF(J28&lt;=0.5,"Média colaboração",IF(J28&lt;=0.75,"Boa colaboração",IF(J28&lt;=1,"Excelente colaboração"))))</f>
        <v>Baixa colaboração</v>
      </c>
    </row>
    <row r="29" spans="1:11" x14ac:dyDescent="0.25">
      <c r="A29" s="2" t="s">
        <v>115</v>
      </c>
      <c r="B29" s="2" t="s">
        <v>85</v>
      </c>
      <c r="C29" s="2" t="s">
        <v>113</v>
      </c>
      <c r="D29" s="2"/>
      <c r="E29" s="2"/>
      <c r="F29" s="2"/>
      <c r="G29" s="2"/>
      <c r="H29" s="39">
        <v>0</v>
      </c>
      <c r="I29" s="2">
        <v>0</v>
      </c>
      <c r="J29" s="39">
        <v>0</v>
      </c>
      <c r="K29" s="39" t="str">
        <f t="shared" si="7"/>
        <v>Baixa colaboração</v>
      </c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27" t="s">
        <v>41</v>
      </c>
      <c r="C31" s="228"/>
      <c r="D31" s="228"/>
      <c r="E31" s="228"/>
      <c r="F31" s="228"/>
      <c r="G31" s="228"/>
      <c r="H31" s="228"/>
      <c r="I31" s="228"/>
      <c r="J31" s="228"/>
      <c r="K31" s="228"/>
    </row>
    <row r="32" spans="1:11" x14ac:dyDescent="0.25">
      <c r="A32" s="1" t="s">
        <v>0</v>
      </c>
      <c r="B32" s="1" t="s">
        <v>1</v>
      </c>
      <c r="C32" s="1" t="s">
        <v>2</v>
      </c>
      <c r="D32" s="1" t="s">
        <v>23</v>
      </c>
      <c r="E32" s="1" t="s">
        <v>24</v>
      </c>
      <c r="F32" s="1" t="s">
        <v>25</v>
      </c>
      <c r="G32" s="1" t="s">
        <v>26</v>
      </c>
      <c r="H32" s="1" t="s">
        <v>27</v>
      </c>
      <c r="I32" s="1" t="s">
        <v>122</v>
      </c>
      <c r="J32" s="1" t="s">
        <v>29</v>
      </c>
      <c r="K32" s="1" t="s">
        <v>30</v>
      </c>
    </row>
    <row r="33" spans="1:11" x14ac:dyDescent="0.25">
      <c r="A33" s="2" t="s">
        <v>112</v>
      </c>
      <c r="B33" s="2" t="s">
        <v>61</v>
      </c>
      <c r="C33" s="2" t="s">
        <v>113</v>
      </c>
      <c r="D33" s="2">
        <v>11</v>
      </c>
      <c r="E33" s="2">
        <v>0</v>
      </c>
      <c r="F33" s="2">
        <v>0</v>
      </c>
      <c r="G33" s="2">
        <v>54</v>
      </c>
      <c r="H33" s="2">
        <f>D33*100/G33</f>
        <v>20.37037037037037</v>
      </c>
      <c r="I33" s="2">
        <v>79</v>
      </c>
      <c r="J33" s="2">
        <v>0.25</v>
      </c>
      <c r="K33" s="2" t="str">
        <f>IF(J33&lt;=0.25,"Baixa colaboração",IF(J33&lt;=0.5,"Média colaboração",IF(J33&lt;=0.75,"Boa colaboração",IF(J33&lt;=1,"Excelente colaboração"))))</f>
        <v>Baixa colaboração</v>
      </c>
    </row>
    <row r="34" spans="1:11" x14ac:dyDescent="0.25">
      <c r="A34" s="2" t="s">
        <v>114</v>
      </c>
      <c r="B34" s="2" t="s">
        <v>67</v>
      </c>
      <c r="C34" s="2" t="s">
        <v>113</v>
      </c>
      <c r="D34" s="2">
        <v>23</v>
      </c>
      <c r="E34" s="2">
        <v>0</v>
      </c>
      <c r="F34" s="2">
        <v>0</v>
      </c>
      <c r="G34" s="2">
        <v>49</v>
      </c>
      <c r="H34" s="39">
        <f>D34*100/G34</f>
        <v>46.938775510204081</v>
      </c>
      <c r="I34" s="2">
        <v>79</v>
      </c>
      <c r="J34" s="2">
        <v>0.39</v>
      </c>
      <c r="K34" s="39" t="str">
        <f t="shared" ref="K34:K35" si="8">IF(J34&lt;=0.25,"Baixa colaboração",IF(J34&lt;=0.5,"Média colaboração",IF(J34&lt;=0.75,"Boa colaboração",IF(J34&lt;=1,"Excelente colaboração"))))</f>
        <v>Média colaboração</v>
      </c>
    </row>
    <row r="35" spans="1:11" x14ac:dyDescent="0.25">
      <c r="A35" s="2" t="s">
        <v>115</v>
      </c>
      <c r="B35" s="2" t="s">
        <v>85</v>
      </c>
      <c r="C35" s="2" t="s">
        <v>113</v>
      </c>
      <c r="D35" s="2">
        <v>18</v>
      </c>
      <c r="E35" s="2">
        <v>0</v>
      </c>
      <c r="F35" s="2">
        <v>0</v>
      </c>
      <c r="G35" s="2">
        <v>52</v>
      </c>
      <c r="H35" s="39">
        <f>D35*100/G35</f>
        <v>34.615384615384613</v>
      </c>
      <c r="I35" s="2">
        <v>79</v>
      </c>
      <c r="J35" s="2">
        <v>0.36</v>
      </c>
      <c r="K35" s="39" t="str">
        <f t="shared" si="8"/>
        <v>Média colaboração</v>
      </c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27" t="s">
        <v>43</v>
      </c>
      <c r="C37" s="228"/>
      <c r="D37" s="228"/>
      <c r="E37" s="228"/>
      <c r="F37" s="228"/>
      <c r="G37" s="228"/>
      <c r="H37" s="228"/>
      <c r="I37" s="228"/>
      <c r="J37" s="228"/>
      <c r="K37" s="228"/>
    </row>
    <row r="38" spans="1:11" x14ac:dyDescent="0.25">
      <c r="A38" s="1" t="s">
        <v>0</v>
      </c>
      <c r="B38" s="1" t="s">
        <v>1</v>
      </c>
      <c r="C38" s="1" t="s">
        <v>2</v>
      </c>
      <c r="D38" s="1" t="s">
        <v>23</v>
      </c>
      <c r="E38" s="1" t="s">
        <v>24</v>
      </c>
      <c r="F38" s="1" t="s">
        <v>25</v>
      </c>
      <c r="G38" s="1" t="s">
        <v>26</v>
      </c>
      <c r="H38" s="1" t="s">
        <v>27</v>
      </c>
      <c r="I38" s="1" t="s">
        <v>122</v>
      </c>
      <c r="J38" s="1" t="s">
        <v>29</v>
      </c>
      <c r="K38" s="1" t="s">
        <v>30</v>
      </c>
    </row>
    <row r="39" spans="1:11" x14ac:dyDescent="0.25">
      <c r="A39" s="2" t="s">
        <v>112</v>
      </c>
      <c r="B39" s="2" t="s">
        <v>61</v>
      </c>
      <c r="C39" s="2" t="s">
        <v>113</v>
      </c>
      <c r="D39" s="2">
        <v>0</v>
      </c>
      <c r="E39" s="2">
        <v>0</v>
      </c>
      <c r="F39" s="2">
        <v>0</v>
      </c>
      <c r="G39" s="2">
        <v>3</v>
      </c>
      <c r="H39" s="2">
        <f>D39*100/G39</f>
        <v>0</v>
      </c>
      <c r="I39" s="2">
        <v>100</v>
      </c>
      <c r="J39" s="2">
        <v>0.01</v>
      </c>
      <c r="K39" s="2" t="str">
        <f>IF(J39&lt;=0.25,"Baixa colaboração",IF(J39&lt;=0.5,"Média colaboração",IF(J39&lt;=0.75,"Boa colaboração",IF(J39&lt;=1,"Excelente colaboração"))))</f>
        <v>Baixa colaboração</v>
      </c>
    </row>
    <row r="40" spans="1:11" x14ac:dyDescent="0.25">
      <c r="A40" s="2" t="s">
        <v>114</v>
      </c>
      <c r="B40" s="2" t="s">
        <v>67</v>
      </c>
      <c r="C40" s="2" t="s">
        <v>113</v>
      </c>
      <c r="D40" s="2">
        <v>10</v>
      </c>
      <c r="E40" s="2">
        <v>0</v>
      </c>
      <c r="F40" s="2">
        <v>0</v>
      </c>
      <c r="G40" s="2">
        <v>20</v>
      </c>
      <c r="H40" s="39">
        <f t="shared" ref="H40:H41" si="9">D40*100/G40</f>
        <v>50</v>
      </c>
      <c r="I40" s="2">
        <v>100</v>
      </c>
      <c r="J40" s="2">
        <v>0.46</v>
      </c>
      <c r="K40" s="39" t="str">
        <f t="shared" ref="K40:K41" si="10">IF(J40&lt;=0.25,"Baixa colaboração",IF(J40&lt;=0.5,"Média colaboração",IF(J40&lt;=0.75,"Boa colaboração",IF(J40&lt;=1,"Excelente colaboração"))))</f>
        <v>Média colaboração</v>
      </c>
    </row>
    <row r="41" spans="1:11" x14ac:dyDescent="0.25">
      <c r="A41" s="2" t="s">
        <v>115</v>
      </c>
      <c r="B41" s="2" t="s">
        <v>85</v>
      </c>
      <c r="C41" s="2" t="s">
        <v>113</v>
      </c>
      <c r="D41" s="2">
        <v>8</v>
      </c>
      <c r="E41" s="2">
        <v>0</v>
      </c>
      <c r="F41" s="2">
        <v>0</v>
      </c>
      <c r="G41" s="2">
        <v>26</v>
      </c>
      <c r="H41" s="39">
        <f t="shared" si="9"/>
        <v>30.76923076923077</v>
      </c>
      <c r="I41" s="2">
        <v>100</v>
      </c>
      <c r="J41" s="2">
        <v>0.53</v>
      </c>
      <c r="K41" s="39" t="str">
        <f t="shared" si="10"/>
        <v>Boa colaboração</v>
      </c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27" t="s">
        <v>45</v>
      </c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1" x14ac:dyDescent="0.25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122</v>
      </c>
      <c r="J44" s="1" t="s">
        <v>29</v>
      </c>
      <c r="K44" s="1" t="s">
        <v>30</v>
      </c>
    </row>
    <row r="45" spans="1:11" x14ac:dyDescent="0.25">
      <c r="A45" s="2" t="s">
        <v>112</v>
      </c>
      <c r="B45" s="2" t="s">
        <v>61</v>
      </c>
      <c r="C45" s="2" t="s">
        <v>113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11">
        <v>0</v>
      </c>
      <c r="J45" s="2">
        <v>0</v>
      </c>
      <c r="K45" s="2" t="str">
        <f>IF(J45&lt;=0.25,"Baixa colaboração",IF(J45&lt;=0.5,"Média colaboração",IF(J45&lt;=0.75,"Boa colaboração",IF(J45&lt;=1,"Excelente colaboração"))))</f>
        <v>Baixa colaboração</v>
      </c>
    </row>
    <row r="46" spans="1:11" x14ac:dyDescent="0.25">
      <c r="A46" s="2" t="s">
        <v>114</v>
      </c>
      <c r="B46" s="2" t="s">
        <v>67</v>
      </c>
      <c r="C46" s="2" t="s">
        <v>113</v>
      </c>
      <c r="D46" s="2">
        <v>19</v>
      </c>
      <c r="E46" s="2">
        <v>0</v>
      </c>
      <c r="F46" s="2">
        <v>0</v>
      </c>
      <c r="G46" s="2">
        <v>31</v>
      </c>
      <c r="H46" s="2">
        <f>D46*100/G46</f>
        <v>61.29032258064516</v>
      </c>
      <c r="I46" s="11">
        <v>100</v>
      </c>
      <c r="J46" s="2">
        <v>0.63</v>
      </c>
      <c r="K46" s="39" t="str">
        <f t="shared" ref="K46:K47" si="11">IF(J46&lt;=0.25,"Baixa colaboração",IF(J46&lt;=0.5,"Média colaboração",IF(J46&lt;=0.75,"Boa colaboração",IF(J46&lt;=1,"Excelente colaboração"))))</f>
        <v>Boa colaboração</v>
      </c>
    </row>
    <row r="47" spans="1:11" x14ac:dyDescent="0.25">
      <c r="A47" s="2" t="s">
        <v>115</v>
      </c>
      <c r="B47" s="2" t="s">
        <v>85</v>
      </c>
      <c r="C47" s="2" t="s">
        <v>113</v>
      </c>
      <c r="D47" s="2">
        <v>7</v>
      </c>
      <c r="E47" s="2">
        <v>0</v>
      </c>
      <c r="F47" s="2">
        <v>0</v>
      </c>
      <c r="G47" s="2">
        <v>29</v>
      </c>
      <c r="H47" s="39">
        <f>D47*100/G47</f>
        <v>24.137931034482758</v>
      </c>
      <c r="I47" s="11">
        <v>100</v>
      </c>
      <c r="J47" s="2">
        <v>0.37</v>
      </c>
      <c r="K47" s="39" t="str">
        <f t="shared" si="11"/>
        <v>Média colaboração</v>
      </c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27" t="s">
        <v>49</v>
      </c>
      <c r="C49" s="228"/>
      <c r="D49" s="228"/>
      <c r="E49" s="228"/>
      <c r="F49" s="228"/>
      <c r="G49" s="228"/>
      <c r="H49" s="228"/>
      <c r="I49" s="228"/>
      <c r="J49" s="228"/>
      <c r="K49" s="228"/>
    </row>
    <row r="50" spans="1:11" x14ac:dyDescent="0.25">
      <c r="A50" s="1" t="s">
        <v>0</v>
      </c>
      <c r="B50" s="1" t="s">
        <v>1</v>
      </c>
      <c r="C50" s="1" t="s">
        <v>2</v>
      </c>
      <c r="D50" s="1" t="s">
        <v>23</v>
      </c>
      <c r="E50" s="1" t="s">
        <v>24</v>
      </c>
      <c r="F50" s="1" t="s">
        <v>25</v>
      </c>
      <c r="G50" s="1" t="s">
        <v>26</v>
      </c>
      <c r="H50" s="1" t="s">
        <v>27</v>
      </c>
      <c r="I50" s="1" t="s">
        <v>122</v>
      </c>
      <c r="J50" s="1" t="s">
        <v>29</v>
      </c>
      <c r="K50" s="1" t="s">
        <v>30</v>
      </c>
    </row>
    <row r="51" spans="1:11" x14ac:dyDescent="0.25">
      <c r="A51" s="2" t="s">
        <v>112</v>
      </c>
      <c r="B51" s="2" t="s">
        <v>61</v>
      </c>
      <c r="C51" s="2" t="s">
        <v>113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 t="str">
        <f>IF(J51&lt;=0.25,"Baixa colaboração",IF(J51&lt;=0.5,"Média colaboração",IF(J51&lt;=0.75,"Boa colaboração",IF(J51&lt;=1,"Excelente colaboração"))))</f>
        <v>Baixa colaboração</v>
      </c>
    </row>
    <row r="52" spans="1:11" x14ac:dyDescent="0.25">
      <c r="A52" s="2" t="s">
        <v>114</v>
      </c>
      <c r="B52" s="2" t="s">
        <v>67</v>
      </c>
      <c r="C52" s="2" t="s">
        <v>113</v>
      </c>
      <c r="D52" s="2">
        <v>26</v>
      </c>
      <c r="E52" s="2">
        <v>0</v>
      </c>
      <c r="F52" s="2">
        <v>0</v>
      </c>
      <c r="G52" s="2">
        <v>40</v>
      </c>
      <c r="H52" s="2">
        <f>D52*100/G52</f>
        <v>65</v>
      </c>
      <c r="I52" s="2">
        <v>95</v>
      </c>
      <c r="J52" s="2">
        <v>0.7</v>
      </c>
      <c r="K52" s="39" t="str">
        <f t="shared" ref="K52:K53" si="12">IF(J52&lt;=0.25,"Baixa colaboração",IF(J52&lt;=0.5,"Média colaboração",IF(J52&lt;=0.75,"Boa colaboração",IF(J52&lt;=1,"Excelente colaboração"))))</f>
        <v>Boa colaboração</v>
      </c>
    </row>
    <row r="53" spans="1:11" x14ac:dyDescent="0.25">
      <c r="A53" s="2" t="s">
        <v>115</v>
      </c>
      <c r="B53" s="2" t="s">
        <v>85</v>
      </c>
      <c r="C53" s="2" t="s">
        <v>113</v>
      </c>
      <c r="D53" s="2">
        <v>10</v>
      </c>
      <c r="E53" s="2">
        <v>0</v>
      </c>
      <c r="F53" s="2">
        <v>0</v>
      </c>
      <c r="G53" s="2">
        <v>28</v>
      </c>
      <c r="H53" s="39">
        <f>D53*100/G53</f>
        <v>35.714285714285715</v>
      </c>
      <c r="I53" s="2">
        <v>95</v>
      </c>
      <c r="J53" s="2">
        <v>0.3</v>
      </c>
      <c r="K53" s="39" t="str">
        <f t="shared" si="12"/>
        <v>Média colaboração</v>
      </c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27" t="s">
        <v>54</v>
      </c>
      <c r="C55" s="228"/>
      <c r="D55" s="228"/>
      <c r="E55" s="228"/>
      <c r="F55" s="228"/>
      <c r="G55" s="228"/>
      <c r="H55" s="228"/>
      <c r="I55" s="228"/>
      <c r="J55" s="228"/>
      <c r="K55" s="228"/>
    </row>
    <row r="56" spans="1:11" x14ac:dyDescent="0.25">
      <c r="A56" s="1" t="s">
        <v>0</v>
      </c>
      <c r="B56" s="1" t="s">
        <v>1</v>
      </c>
      <c r="C56" s="1" t="s">
        <v>2</v>
      </c>
      <c r="D56" s="1" t="s">
        <v>23</v>
      </c>
      <c r="E56" s="1" t="s">
        <v>24</v>
      </c>
      <c r="F56" s="1" t="s">
        <v>25</v>
      </c>
      <c r="G56" s="1" t="s">
        <v>26</v>
      </c>
      <c r="H56" s="1" t="s">
        <v>27</v>
      </c>
      <c r="I56" s="1" t="s">
        <v>122</v>
      </c>
      <c r="J56" s="1" t="s">
        <v>29</v>
      </c>
      <c r="K56" s="1" t="s">
        <v>30</v>
      </c>
    </row>
    <row r="57" spans="1:11" x14ac:dyDescent="0.25">
      <c r="A57" s="2" t="s">
        <v>112</v>
      </c>
      <c r="B57" s="2" t="s">
        <v>61</v>
      </c>
      <c r="C57" s="2" t="s">
        <v>113</v>
      </c>
      <c r="D57" s="2">
        <v>1</v>
      </c>
      <c r="E57" s="2">
        <v>0</v>
      </c>
      <c r="F57" s="2">
        <v>0</v>
      </c>
      <c r="G57" s="2">
        <v>34</v>
      </c>
      <c r="H57" s="42">
        <f>D57*100/G57</f>
        <v>2.9411764705882355</v>
      </c>
      <c r="I57" s="11">
        <v>95</v>
      </c>
      <c r="J57" s="2">
        <v>0.21</v>
      </c>
      <c r="K57" s="2" t="str">
        <f>IF(J57&lt;=0.25,"Baixa colaboração",IF(J57&lt;=0.5,"Média colaboração",IF(J57&lt;=0.75,"Boa colaboração",IF(J57&lt;=1,"Excelente colaboração"))))</f>
        <v>Baixa colaboração</v>
      </c>
    </row>
    <row r="58" spans="1:11" x14ac:dyDescent="0.25">
      <c r="A58" s="2" t="s">
        <v>114</v>
      </c>
      <c r="B58" s="2" t="s">
        <v>67</v>
      </c>
      <c r="C58" s="2" t="s">
        <v>113</v>
      </c>
      <c r="D58" s="2">
        <v>15</v>
      </c>
      <c r="E58" s="2">
        <v>0</v>
      </c>
      <c r="F58" s="2">
        <v>0</v>
      </c>
      <c r="G58" s="2">
        <v>28</v>
      </c>
      <c r="H58" s="42">
        <f t="shared" ref="H58:H59" si="13">D58*100/G58</f>
        <v>53.571428571428569</v>
      </c>
      <c r="I58" s="11">
        <v>95</v>
      </c>
      <c r="J58" s="2">
        <v>0.57999999999999996</v>
      </c>
      <c r="K58" s="39" t="str">
        <f t="shared" ref="K58:K59" si="14">IF(J58&lt;=0.25,"Baixa colaboração",IF(J58&lt;=0.5,"Média colaboração",IF(J58&lt;=0.75,"Boa colaboração",IF(J58&lt;=1,"Excelente colaboração"))))</f>
        <v>Boa colaboração</v>
      </c>
    </row>
    <row r="59" spans="1:11" x14ac:dyDescent="0.25">
      <c r="A59" s="2" t="s">
        <v>115</v>
      </c>
      <c r="B59" s="2" t="s">
        <v>85</v>
      </c>
      <c r="C59" s="2" t="s">
        <v>113</v>
      </c>
      <c r="D59" s="2">
        <v>2</v>
      </c>
      <c r="E59" s="2">
        <v>0</v>
      </c>
      <c r="F59" s="2">
        <v>0</v>
      </c>
      <c r="G59" s="2">
        <v>19</v>
      </c>
      <c r="H59" s="42">
        <f t="shared" si="13"/>
        <v>10.526315789473685</v>
      </c>
      <c r="I59" s="11">
        <v>95</v>
      </c>
      <c r="J59" s="2">
        <v>0.21</v>
      </c>
      <c r="K59" s="39" t="str">
        <f t="shared" si="14"/>
        <v>Baixa colaboração</v>
      </c>
    </row>
    <row r="60" spans="1:11" x14ac:dyDescent="0.25">
      <c r="A60" s="6"/>
      <c r="B60" s="6"/>
      <c r="K60" s="6"/>
    </row>
    <row r="61" spans="1:11" x14ac:dyDescent="0.25">
      <c r="A61" s="6"/>
      <c r="B61" s="6"/>
      <c r="K61" s="6"/>
    </row>
    <row r="62" spans="1:11" x14ac:dyDescent="0.25">
      <c r="A62" s="6"/>
      <c r="B62" s="6"/>
      <c r="K62" s="6"/>
    </row>
    <row r="63" spans="1:11" x14ac:dyDescent="0.25">
      <c r="A63" s="6"/>
      <c r="B63" s="6"/>
      <c r="K63" s="6"/>
    </row>
    <row r="64" spans="1:11" x14ac:dyDescent="0.25">
      <c r="A64" s="6"/>
      <c r="B64" s="6"/>
      <c r="K64" s="6"/>
    </row>
    <row r="65" spans="1:11" x14ac:dyDescent="0.25">
      <c r="A65" s="6"/>
      <c r="B65" s="6"/>
      <c r="K65" s="6"/>
    </row>
    <row r="66" spans="1:11" x14ac:dyDescent="0.25">
      <c r="A66" s="6"/>
      <c r="B66" s="6"/>
      <c r="K66" s="6"/>
    </row>
    <row r="67" spans="1:11" x14ac:dyDescent="0.25">
      <c r="A67" s="6"/>
      <c r="B67" s="6"/>
      <c r="K67" s="6"/>
    </row>
    <row r="68" spans="1:11" x14ac:dyDescent="0.25">
      <c r="A68" s="6"/>
      <c r="B68" s="6"/>
      <c r="K68" s="6"/>
    </row>
    <row r="69" spans="1:11" x14ac:dyDescent="0.25">
      <c r="A69" s="6"/>
      <c r="B69" s="6"/>
      <c r="K69" s="6"/>
    </row>
    <row r="70" spans="1:11" x14ac:dyDescent="0.25">
      <c r="A70" s="6"/>
      <c r="B70" s="6"/>
      <c r="K70" s="6"/>
    </row>
    <row r="71" spans="1:11" x14ac:dyDescent="0.25">
      <c r="A71" s="6"/>
      <c r="B71" s="6"/>
      <c r="K71" s="6"/>
    </row>
    <row r="72" spans="1:11" x14ac:dyDescent="0.25">
      <c r="A72" s="6"/>
      <c r="B72" s="6"/>
      <c r="K72" s="6"/>
    </row>
    <row r="73" spans="1:11" x14ac:dyDescent="0.25">
      <c r="A73" s="6"/>
      <c r="B73" s="6"/>
      <c r="K73" s="6"/>
    </row>
    <row r="74" spans="1:11" x14ac:dyDescent="0.25">
      <c r="A74" s="6"/>
      <c r="B74" s="6"/>
      <c r="K74" s="6"/>
    </row>
    <row r="75" spans="1:11" x14ac:dyDescent="0.25">
      <c r="A75" s="6"/>
      <c r="B75" s="6"/>
      <c r="K75" s="6"/>
    </row>
    <row r="76" spans="1:11" x14ac:dyDescent="0.25">
      <c r="A76" s="6"/>
      <c r="B76" s="6"/>
      <c r="K76" s="6"/>
    </row>
    <row r="77" spans="1:11" x14ac:dyDescent="0.25">
      <c r="A77" s="6"/>
      <c r="B77" s="6"/>
      <c r="K77" s="6"/>
    </row>
    <row r="78" spans="1:11" x14ac:dyDescent="0.25">
      <c r="A78" s="6"/>
      <c r="B78" s="6"/>
      <c r="K78" s="6"/>
    </row>
    <row r="79" spans="1:11" x14ac:dyDescent="0.25">
      <c r="A79" s="6"/>
      <c r="B79" s="6"/>
      <c r="K79" s="6"/>
    </row>
    <row r="80" spans="1:11" x14ac:dyDescent="0.25">
      <c r="A80" s="6"/>
      <c r="B80" s="6"/>
      <c r="K80" s="6"/>
    </row>
    <row r="81" spans="1:11" x14ac:dyDescent="0.25">
      <c r="A81" s="6"/>
      <c r="B81" s="6"/>
      <c r="K81" s="6"/>
    </row>
    <row r="82" spans="1:11" x14ac:dyDescent="0.25">
      <c r="A82" s="6"/>
      <c r="B82" s="6"/>
      <c r="K82" s="6"/>
    </row>
    <row r="83" spans="1:11" x14ac:dyDescent="0.25">
      <c r="A83" s="6"/>
      <c r="B83" s="6"/>
      <c r="K83" s="6"/>
    </row>
    <row r="84" spans="1:11" x14ac:dyDescent="0.25">
      <c r="A84" s="6"/>
      <c r="B84" s="6"/>
      <c r="K84" s="6"/>
    </row>
    <row r="85" spans="1:11" x14ac:dyDescent="0.25">
      <c r="A85" s="6"/>
      <c r="B85" s="6"/>
      <c r="K85" s="6"/>
    </row>
    <row r="86" spans="1:11" x14ac:dyDescent="0.25">
      <c r="A86" s="6"/>
      <c r="B86" s="6"/>
      <c r="K86" s="6"/>
    </row>
    <row r="87" spans="1:11" x14ac:dyDescent="0.25">
      <c r="A87" s="6"/>
      <c r="B87" s="6"/>
      <c r="K87" s="6"/>
    </row>
    <row r="88" spans="1:11" x14ac:dyDescent="0.25">
      <c r="A88" s="6"/>
      <c r="B88" s="6"/>
      <c r="K88" s="6"/>
    </row>
    <row r="89" spans="1:11" x14ac:dyDescent="0.25">
      <c r="A89" s="6"/>
      <c r="B89" s="6"/>
      <c r="K89" s="6"/>
    </row>
    <row r="90" spans="1:11" x14ac:dyDescent="0.25">
      <c r="A90" s="6"/>
      <c r="B90" s="6"/>
      <c r="K90" s="6"/>
    </row>
    <row r="91" spans="1:11" x14ac:dyDescent="0.25">
      <c r="A91" s="6"/>
      <c r="B91" s="6"/>
      <c r="K91" s="6"/>
    </row>
    <row r="92" spans="1:11" x14ac:dyDescent="0.25">
      <c r="A92" s="6"/>
      <c r="B92" s="6"/>
      <c r="K92" s="6"/>
    </row>
    <row r="93" spans="1:11" x14ac:dyDescent="0.25">
      <c r="A93" s="6"/>
      <c r="B93" s="6"/>
      <c r="K93" s="6"/>
    </row>
    <row r="94" spans="1:11" x14ac:dyDescent="0.25">
      <c r="A94" s="6"/>
      <c r="B94" s="6"/>
      <c r="K94" s="6"/>
    </row>
    <row r="95" spans="1:11" x14ac:dyDescent="0.25">
      <c r="A95" s="6"/>
      <c r="B95" s="6"/>
      <c r="K95" s="6"/>
    </row>
    <row r="96" spans="1:11" x14ac:dyDescent="0.25">
      <c r="A96" s="6"/>
      <c r="B96" s="6"/>
      <c r="K96" s="6"/>
    </row>
    <row r="97" spans="1:11" x14ac:dyDescent="0.25">
      <c r="A97" s="6"/>
      <c r="B97" s="6"/>
      <c r="K97" s="6"/>
    </row>
    <row r="98" spans="1:11" x14ac:dyDescent="0.25">
      <c r="A98" s="6"/>
      <c r="B98" s="6"/>
      <c r="K98" s="6"/>
    </row>
    <row r="99" spans="1:11" x14ac:dyDescent="0.25">
      <c r="A99" s="6"/>
      <c r="B99" s="6"/>
      <c r="K99" s="6"/>
    </row>
    <row r="100" spans="1:11" x14ac:dyDescent="0.25">
      <c r="A100" s="6"/>
      <c r="B100" s="6"/>
      <c r="K100" s="6"/>
    </row>
    <row r="101" spans="1:11" x14ac:dyDescent="0.25">
      <c r="A101" s="6"/>
      <c r="B101" s="6"/>
      <c r="K101" s="6"/>
    </row>
    <row r="102" spans="1:11" x14ac:dyDescent="0.25">
      <c r="A102" s="6"/>
      <c r="B102" s="6"/>
      <c r="K102" s="6"/>
    </row>
    <row r="103" spans="1:11" x14ac:dyDescent="0.25">
      <c r="A103" s="6"/>
      <c r="B103" s="6"/>
      <c r="K103" s="6"/>
    </row>
    <row r="104" spans="1:11" x14ac:dyDescent="0.25">
      <c r="A104" s="6"/>
      <c r="B104" s="6"/>
      <c r="K104" s="6"/>
    </row>
    <row r="105" spans="1:11" x14ac:dyDescent="0.25">
      <c r="A105" s="6"/>
      <c r="B105" s="6"/>
      <c r="K105" s="6"/>
    </row>
    <row r="106" spans="1:11" x14ac:dyDescent="0.25">
      <c r="A106" s="6"/>
      <c r="B106" s="6"/>
      <c r="K106" s="6"/>
    </row>
    <row r="107" spans="1:11" x14ac:dyDescent="0.25">
      <c r="A107" s="6"/>
      <c r="B107" s="6"/>
      <c r="K107" s="6"/>
    </row>
    <row r="108" spans="1:11" x14ac:dyDescent="0.25">
      <c r="A108" s="6"/>
      <c r="B108" s="6"/>
      <c r="K108" s="6"/>
    </row>
    <row r="109" spans="1:11" x14ac:dyDescent="0.25">
      <c r="A109" s="6"/>
      <c r="B109" s="6"/>
      <c r="K109" s="6"/>
    </row>
    <row r="110" spans="1:11" x14ac:dyDescent="0.25">
      <c r="A110" s="6"/>
      <c r="B110" s="6"/>
      <c r="K110" s="6"/>
    </row>
    <row r="111" spans="1:11" x14ac:dyDescent="0.25">
      <c r="A111" s="6"/>
      <c r="B111" s="6"/>
      <c r="K111" s="6"/>
    </row>
    <row r="112" spans="1:11" x14ac:dyDescent="0.25">
      <c r="A112" s="6"/>
      <c r="B112" s="6"/>
      <c r="K112" s="6"/>
    </row>
    <row r="113" spans="1:11" x14ac:dyDescent="0.25">
      <c r="A113" s="6"/>
      <c r="B113" s="6"/>
      <c r="K113" s="6"/>
    </row>
    <row r="114" spans="1:11" x14ac:dyDescent="0.25">
      <c r="A114" s="6"/>
      <c r="B114" s="6"/>
      <c r="K114" s="6"/>
    </row>
    <row r="115" spans="1:11" x14ac:dyDescent="0.25">
      <c r="A115" s="6"/>
      <c r="B115" s="6"/>
      <c r="K115" s="6"/>
    </row>
    <row r="116" spans="1:11" x14ac:dyDescent="0.25">
      <c r="A116" s="6"/>
      <c r="B116" s="6"/>
      <c r="K116" s="6"/>
    </row>
    <row r="117" spans="1:11" x14ac:dyDescent="0.25">
      <c r="A117" s="6"/>
      <c r="B117" s="6"/>
      <c r="K117" s="6"/>
    </row>
    <row r="118" spans="1:11" x14ac:dyDescent="0.25">
      <c r="A118" s="6"/>
      <c r="B118" s="6"/>
      <c r="K118" s="6"/>
    </row>
    <row r="119" spans="1:11" x14ac:dyDescent="0.25">
      <c r="A119" s="6"/>
      <c r="B119" s="6"/>
      <c r="K119" s="6"/>
    </row>
    <row r="120" spans="1:11" x14ac:dyDescent="0.25">
      <c r="A120" s="6"/>
      <c r="B120" s="6"/>
      <c r="K120" s="6"/>
    </row>
    <row r="121" spans="1:11" x14ac:dyDescent="0.25">
      <c r="A121" s="6"/>
      <c r="B121" s="6"/>
      <c r="K121" s="6"/>
    </row>
    <row r="122" spans="1:11" x14ac:dyDescent="0.25">
      <c r="A122" s="6"/>
      <c r="B122" s="6"/>
      <c r="K122" s="6"/>
    </row>
    <row r="123" spans="1:11" x14ac:dyDescent="0.25">
      <c r="A123" s="6"/>
      <c r="B123" s="6"/>
      <c r="K123" s="6"/>
    </row>
    <row r="124" spans="1:11" x14ac:dyDescent="0.25">
      <c r="A124" s="6"/>
      <c r="B124" s="6"/>
      <c r="K124" s="6"/>
    </row>
    <row r="125" spans="1:11" x14ac:dyDescent="0.25">
      <c r="A125" s="6"/>
      <c r="B125" s="6"/>
      <c r="K125" s="6"/>
    </row>
    <row r="126" spans="1:11" x14ac:dyDescent="0.25">
      <c r="A126" s="6"/>
      <c r="B126" s="6"/>
      <c r="K126" s="6"/>
    </row>
    <row r="127" spans="1:11" x14ac:dyDescent="0.25">
      <c r="A127" s="6"/>
      <c r="B127" s="6"/>
      <c r="K127" s="6"/>
    </row>
    <row r="128" spans="1:11" x14ac:dyDescent="0.25">
      <c r="A128" s="6"/>
      <c r="B128" s="6"/>
      <c r="K128" s="6"/>
    </row>
    <row r="129" spans="1:11" x14ac:dyDescent="0.25">
      <c r="A129" s="6"/>
      <c r="B129" s="6"/>
      <c r="K129" s="6"/>
    </row>
    <row r="130" spans="1:11" x14ac:dyDescent="0.25">
      <c r="A130" s="6"/>
      <c r="B130" s="6"/>
      <c r="K130" s="6"/>
    </row>
    <row r="131" spans="1:11" x14ac:dyDescent="0.25">
      <c r="A131" s="6"/>
      <c r="B131" s="6"/>
      <c r="K131" s="6"/>
    </row>
    <row r="132" spans="1:11" x14ac:dyDescent="0.25">
      <c r="A132" s="6"/>
      <c r="B132" s="6"/>
      <c r="K132" s="6"/>
    </row>
    <row r="133" spans="1:11" x14ac:dyDescent="0.25">
      <c r="A133" s="6"/>
      <c r="B133" s="6"/>
      <c r="K133" s="6"/>
    </row>
    <row r="134" spans="1:11" x14ac:dyDescent="0.25">
      <c r="A134" s="6"/>
      <c r="B134" s="6"/>
      <c r="K134" s="6"/>
    </row>
    <row r="135" spans="1:11" x14ac:dyDescent="0.25">
      <c r="A135" s="6"/>
      <c r="B135" s="6"/>
      <c r="K135" s="6"/>
    </row>
    <row r="136" spans="1:11" x14ac:dyDescent="0.25">
      <c r="A136" s="6"/>
      <c r="B136" s="6"/>
      <c r="K136" s="6"/>
    </row>
    <row r="137" spans="1:11" x14ac:dyDescent="0.25">
      <c r="A137" s="6"/>
      <c r="B137" s="6"/>
      <c r="K137" s="6"/>
    </row>
    <row r="138" spans="1:11" x14ac:dyDescent="0.25">
      <c r="A138" s="6"/>
      <c r="B138" s="6"/>
      <c r="K138" s="6"/>
    </row>
    <row r="139" spans="1:11" x14ac:dyDescent="0.25">
      <c r="A139" s="6"/>
      <c r="B139" s="6"/>
      <c r="K139" s="6"/>
    </row>
    <row r="140" spans="1:11" x14ac:dyDescent="0.25">
      <c r="A140" s="6"/>
      <c r="B140" s="6"/>
      <c r="K140" s="6"/>
    </row>
    <row r="141" spans="1:11" x14ac:dyDescent="0.25">
      <c r="A141" s="6"/>
      <c r="B141" s="6"/>
      <c r="K141" s="6"/>
    </row>
    <row r="142" spans="1:11" x14ac:dyDescent="0.25">
      <c r="A142" s="6"/>
      <c r="B142" s="6"/>
      <c r="K142" s="6"/>
    </row>
    <row r="143" spans="1:11" x14ac:dyDescent="0.25">
      <c r="A143" s="6"/>
      <c r="B143" s="6"/>
      <c r="K143" s="6"/>
    </row>
    <row r="144" spans="1:11" x14ac:dyDescent="0.25">
      <c r="A144" s="6"/>
      <c r="B144" s="6"/>
      <c r="K144" s="6"/>
    </row>
    <row r="145" spans="1:11" x14ac:dyDescent="0.25">
      <c r="A145" s="6"/>
      <c r="B145" s="6"/>
      <c r="K145" s="6"/>
    </row>
    <row r="146" spans="1:11" x14ac:dyDescent="0.25">
      <c r="A146" s="6"/>
      <c r="B146" s="6"/>
      <c r="K146" s="6"/>
    </row>
    <row r="147" spans="1:11" x14ac:dyDescent="0.25">
      <c r="A147" s="6"/>
      <c r="B147" s="6"/>
      <c r="K147" s="6"/>
    </row>
    <row r="148" spans="1:11" x14ac:dyDescent="0.25">
      <c r="A148" s="6"/>
      <c r="B148" s="6"/>
      <c r="K148" s="6"/>
    </row>
    <row r="149" spans="1:11" x14ac:dyDescent="0.25">
      <c r="A149" s="6"/>
      <c r="B149" s="6"/>
      <c r="K149" s="6"/>
    </row>
    <row r="150" spans="1:11" x14ac:dyDescent="0.25">
      <c r="A150" s="6"/>
      <c r="B150" s="6"/>
      <c r="K150" s="6"/>
    </row>
    <row r="151" spans="1:11" x14ac:dyDescent="0.25">
      <c r="A151" s="6"/>
      <c r="B151" s="6"/>
      <c r="K151" s="6"/>
    </row>
    <row r="152" spans="1:11" x14ac:dyDescent="0.25">
      <c r="A152" s="6"/>
      <c r="B152" s="6"/>
      <c r="K152" s="6"/>
    </row>
    <row r="153" spans="1:11" x14ac:dyDescent="0.25">
      <c r="A153" s="6"/>
      <c r="B153" s="6"/>
      <c r="K153" s="6"/>
    </row>
    <row r="154" spans="1:11" x14ac:dyDescent="0.25">
      <c r="A154" s="6"/>
      <c r="B154" s="6"/>
      <c r="K154" s="6"/>
    </row>
    <row r="155" spans="1:11" x14ac:dyDescent="0.25">
      <c r="A155" s="6"/>
      <c r="B155" s="6"/>
      <c r="K155" s="6"/>
    </row>
    <row r="156" spans="1:11" x14ac:dyDescent="0.25">
      <c r="A156" s="6"/>
      <c r="B156" s="6"/>
      <c r="K156" s="6"/>
    </row>
    <row r="157" spans="1:11" x14ac:dyDescent="0.25">
      <c r="A157" s="6"/>
      <c r="B157" s="6"/>
      <c r="K157" s="6"/>
    </row>
    <row r="158" spans="1:11" x14ac:dyDescent="0.25">
      <c r="A158" s="6"/>
      <c r="B158" s="6"/>
      <c r="K158" s="6"/>
    </row>
    <row r="159" spans="1:11" x14ac:dyDescent="0.25">
      <c r="A159" s="6"/>
      <c r="B159" s="6"/>
      <c r="K159" s="6"/>
    </row>
    <row r="160" spans="1:11" x14ac:dyDescent="0.25">
      <c r="A160" s="6"/>
      <c r="B160" s="6"/>
      <c r="K160" s="6"/>
    </row>
    <row r="161" spans="1:11" x14ac:dyDescent="0.25">
      <c r="A161" s="6"/>
      <c r="B161" s="6"/>
      <c r="K161" s="6"/>
    </row>
    <row r="162" spans="1:11" x14ac:dyDescent="0.25">
      <c r="A162" s="6"/>
      <c r="B162" s="6"/>
      <c r="K162" s="6"/>
    </row>
    <row r="163" spans="1:11" x14ac:dyDescent="0.25">
      <c r="A163" s="6"/>
      <c r="B163" s="6"/>
      <c r="K163" s="6"/>
    </row>
    <row r="164" spans="1:11" x14ac:dyDescent="0.25">
      <c r="A164" s="6"/>
      <c r="B164" s="6"/>
      <c r="K164" s="6"/>
    </row>
    <row r="165" spans="1:11" x14ac:dyDescent="0.25">
      <c r="A165" s="6"/>
      <c r="B165" s="6"/>
      <c r="K165" s="6"/>
    </row>
    <row r="166" spans="1:11" x14ac:dyDescent="0.25">
      <c r="A166" s="6"/>
      <c r="B166" s="6"/>
      <c r="K166" s="6"/>
    </row>
    <row r="167" spans="1:11" x14ac:dyDescent="0.25">
      <c r="A167" s="6"/>
      <c r="B167" s="6"/>
      <c r="K167" s="6"/>
    </row>
    <row r="168" spans="1:11" x14ac:dyDescent="0.25">
      <c r="A168" s="6"/>
      <c r="B168" s="6"/>
      <c r="K168" s="6"/>
    </row>
    <row r="169" spans="1:11" x14ac:dyDescent="0.25">
      <c r="A169" s="6"/>
      <c r="B169" s="6"/>
      <c r="K169" s="6"/>
    </row>
    <row r="170" spans="1:11" x14ac:dyDescent="0.25">
      <c r="A170" s="6"/>
      <c r="B170" s="6"/>
      <c r="K170" s="6"/>
    </row>
    <row r="171" spans="1:11" x14ac:dyDescent="0.25">
      <c r="A171" s="6"/>
      <c r="B171" s="6"/>
      <c r="K171" s="6"/>
    </row>
    <row r="172" spans="1:11" x14ac:dyDescent="0.25">
      <c r="A172" s="6"/>
      <c r="B172" s="6"/>
      <c r="K172" s="6"/>
    </row>
    <row r="173" spans="1:11" x14ac:dyDescent="0.25">
      <c r="A173" s="6"/>
      <c r="B173" s="6"/>
      <c r="K173" s="6"/>
    </row>
    <row r="174" spans="1:11" x14ac:dyDescent="0.25">
      <c r="A174" s="6"/>
      <c r="B174" s="6"/>
      <c r="K174" s="6"/>
    </row>
    <row r="175" spans="1:11" x14ac:dyDescent="0.25">
      <c r="A175" s="6"/>
      <c r="B175" s="6"/>
      <c r="K175" s="6"/>
    </row>
    <row r="176" spans="1:11" x14ac:dyDescent="0.25">
      <c r="A176" s="6"/>
      <c r="B176" s="6"/>
      <c r="K176" s="6"/>
    </row>
    <row r="177" spans="1:11" x14ac:dyDescent="0.25">
      <c r="A177" s="6"/>
      <c r="B177" s="6"/>
      <c r="K177" s="6"/>
    </row>
    <row r="178" spans="1:11" x14ac:dyDescent="0.25">
      <c r="A178" s="6"/>
      <c r="B178" s="6"/>
      <c r="K178" s="6"/>
    </row>
    <row r="179" spans="1:11" x14ac:dyDescent="0.25">
      <c r="A179" s="6"/>
      <c r="B179" s="6"/>
      <c r="K179" s="6"/>
    </row>
    <row r="180" spans="1:11" x14ac:dyDescent="0.25">
      <c r="A180" s="6"/>
      <c r="B180" s="6"/>
      <c r="K180" s="6"/>
    </row>
    <row r="181" spans="1:11" x14ac:dyDescent="0.25">
      <c r="A181" s="6"/>
      <c r="B181" s="6"/>
      <c r="K181" s="6"/>
    </row>
    <row r="182" spans="1:11" x14ac:dyDescent="0.25">
      <c r="A182" s="6"/>
      <c r="B182" s="6"/>
      <c r="K182" s="6"/>
    </row>
    <row r="183" spans="1:11" x14ac:dyDescent="0.25">
      <c r="A183" s="6"/>
      <c r="B183" s="6"/>
      <c r="K183" s="6"/>
    </row>
    <row r="184" spans="1:11" x14ac:dyDescent="0.25">
      <c r="A184" s="6"/>
      <c r="B184" s="6"/>
      <c r="K184" s="6"/>
    </row>
    <row r="185" spans="1:11" x14ac:dyDescent="0.25">
      <c r="A185" s="6"/>
      <c r="B185" s="6"/>
      <c r="K185" s="6"/>
    </row>
    <row r="186" spans="1:11" x14ac:dyDescent="0.25">
      <c r="A186" s="6"/>
      <c r="B186" s="6"/>
      <c r="K186" s="6"/>
    </row>
    <row r="187" spans="1:11" x14ac:dyDescent="0.25">
      <c r="A187" s="6"/>
      <c r="B187" s="6"/>
      <c r="K187" s="6"/>
    </row>
    <row r="188" spans="1:11" x14ac:dyDescent="0.25">
      <c r="A188" s="6"/>
      <c r="B188" s="6"/>
      <c r="K188" s="6"/>
    </row>
    <row r="189" spans="1:11" x14ac:dyDescent="0.25">
      <c r="A189" s="6"/>
      <c r="B189" s="6"/>
      <c r="K189" s="6"/>
    </row>
    <row r="190" spans="1:11" x14ac:dyDescent="0.25">
      <c r="A190" s="6"/>
      <c r="B190" s="6"/>
      <c r="K190" s="6"/>
    </row>
    <row r="191" spans="1:11" x14ac:dyDescent="0.25">
      <c r="A191" s="6"/>
      <c r="B191" s="6"/>
      <c r="K191" s="6"/>
    </row>
    <row r="192" spans="1:11" x14ac:dyDescent="0.25">
      <c r="A192" s="6"/>
      <c r="B192" s="6"/>
      <c r="K192" s="6"/>
    </row>
    <row r="193" spans="1:11" x14ac:dyDescent="0.25">
      <c r="A193" s="6"/>
      <c r="B193" s="6"/>
      <c r="K193" s="6"/>
    </row>
    <row r="194" spans="1:11" x14ac:dyDescent="0.25">
      <c r="A194" s="6"/>
      <c r="B194" s="6"/>
      <c r="K194" s="6"/>
    </row>
    <row r="195" spans="1:11" x14ac:dyDescent="0.25">
      <c r="A195" s="6"/>
      <c r="B195" s="6"/>
      <c r="K195" s="6"/>
    </row>
    <row r="196" spans="1:11" x14ac:dyDescent="0.25">
      <c r="A196" s="6"/>
      <c r="B196" s="6"/>
      <c r="K196" s="6"/>
    </row>
    <row r="197" spans="1:11" x14ac:dyDescent="0.25">
      <c r="A197" s="6"/>
      <c r="B197" s="6"/>
      <c r="K197" s="6"/>
    </row>
    <row r="198" spans="1:11" x14ac:dyDescent="0.25">
      <c r="A198" s="6"/>
      <c r="B198" s="6"/>
      <c r="K198" s="6"/>
    </row>
    <row r="199" spans="1:11" x14ac:dyDescent="0.25">
      <c r="A199" s="6"/>
      <c r="B199" s="6"/>
      <c r="K199" s="6"/>
    </row>
    <row r="200" spans="1:11" x14ac:dyDescent="0.25">
      <c r="A200" s="6"/>
      <c r="B200" s="6"/>
      <c r="K200" s="6"/>
    </row>
    <row r="201" spans="1:11" x14ac:dyDescent="0.25">
      <c r="A201" s="6"/>
      <c r="B201" s="6"/>
      <c r="K201" s="6"/>
    </row>
    <row r="202" spans="1:11" x14ac:dyDescent="0.25">
      <c r="A202" s="6"/>
      <c r="B202" s="6"/>
      <c r="K202" s="6"/>
    </row>
    <row r="203" spans="1:11" x14ac:dyDescent="0.25">
      <c r="A203" s="6"/>
      <c r="B203" s="6"/>
      <c r="K203" s="6"/>
    </row>
    <row r="204" spans="1:11" x14ac:dyDescent="0.25">
      <c r="A204" s="6"/>
      <c r="B204" s="6"/>
      <c r="K204" s="6"/>
    </row>
    <row r="205" spans="1:11" x14ac:dyDescent="0.25">
      <c r="A205" s="6"/>
      <c r="B205" s="6"/>
      <c r="K205" s="6"/>
    </row>
    <row r="206" spans="1:11" x14ac:dyDescent="0.25">
      <c r="A206" s="6"/>
      <c r="B206" s="6"/>
      <c r="K206" s="6"/>
    </row>
    <row r="207" spans="1:11" x14ac:dyDescent="0.25">
      <c r="A207" s="6"/>
      <c r="B207" s="6"/>
      <c r="K207" s="6"/>
    </row>
    <row r="208" spans="1:11" x14ac:dyDescent="0.25">
      <c r="A208" s="6"/>
      <c r="B208" s="6"/>
      <c r="K208" s="6"/>
    </row>
    <row r="209" spans="1:11" x14ac:dyDescent="0.25">
      <c r="A209" s="6"/>
      <c r="B209" s="6"/>
      <c r="K209" s="6"/>
    </row>
    <row r="210" spans="1:11" x14ac:dyDescent="0.25">
      <c r="A210" s="6"/>
      <c r="B210" s="6"/>
      <c r="K210" s="6"/>
    </row>
    <row r="211" spans="1:11" x14ac:dyDescent="0.25">
      <c r="A211" s="6"/>
      <c r="B211" s="6"/>
      <c r="K211" s="6"/>
    </row>
    <row r="212" spans="1:11" x14ac:dyDescent="0.25">
      <c r="A212" s="6"/>
      <c r="B212" s="6"/>
      <c r="K212" s="6"/>
    </row>
    <row r="213" spans="1:11" x14ac:dyDescent="0.25">
      <c r="A213" s="6"/>
      <c r="B213" s="6"/>
      <c r="K213" s="6"/>
    </row>
    <row r="214" spans="1:11" x14ac:dyDescent="0.25">
      <c r="A214" s="6"/>
      <c r="B214" s="6"/>
      <c r="K214" s="6"/>
    </row>
    <row r="215" spans="1:11" x14ac:dyDescent="0.25">
      <c r="A215" s="6"/>
      <c r="B215" s="6"/>
      <c r="K215" s="6"/>
    </row>
    <row r="216" spans="1:11" x14ac:dyDescent="0.25">
      <c r="A216" s="6"/>
      <c r="B216" s="6"/>
      <c r="K216" s="6"/>
    </row>
    <row r="217" spans="1:11" x14ac:dyDescent="0.25">
      <c r="A217" s="6"/>
      <c r="B217" s="6"/>
      <c r="K217" s="6"/>
    </row>
    <row r="218" spans="1:11" x14ac:dyDescent="0.25">
      <c r="A218" s="6"/>
      <c r="B218" s="6"/>
      <c r="K218" s="6"/>
    </row>
    <row r="219" spans="1:11" x14ac:dyDescent="0.25">
      <c r="A219" s="6"/>
      <c r="B219" s="6"/>
      <c r="K219" s="6"/>
    </row>
    <row r="220" spans="1:11" x14ac:dyDescent="0.25">
      <c r="A220" s="6"/>
      <c r="B220" s="6"/>
      <c r="K220" s="6"/>
    </row>
    <row r="221" spans="1:11" x14ac:dyDescent="0.25">
      <c r="A221" s="6"/>
      <c r="B221" s="6"/>
      <c r="K221" s="6"/>
    </row>
    <row r="222" spans="1:11" x14ac:dyDescent="0.25">
      <c r="A222" s="6"/>
      <c r="B222" s="6"/>
      <c r="K222" s="6"/>
    </row>
    <row r="223" spans="1:11" x14ac:dyDescent="0.25">
      <c r="A223" s="6"/>
      <c r="B223" s="6"/>
      <c r="K223" s="6"/>
    </row>
    <row r="224" spans="1:11" x14ac:dyDescent="0.25">
      <c r="A224" s="6"/>
      <c r="B224" s="6"/>
      <c r="K224" s="6"/>
    </row>
    <row r="225" spans="1:11" x14ac:dyDescent="0.25">
      <c r="A225" s="6"/>
      <c r="B225" s="6"/>
      <c r="K225" s="6"/>
    </row>
    <row r="226" spans="1:11" x14ac:dyDescent="0.25">
      <c r="A226" s="6"/>
      <c r="B226" s="6"/>
      <c r="K226" s="6"/>
    </row>
    <row r="227" spans="1:11" x14ac:dyDescent="0.25">
      <c r="A227" s="6"/>
      <c r="B227" s="6"/>
      <c r="K227" s="6"/>
    </row>
    <row r="228" spans="1:11" x14ac:dyDescent="0.25">
      <c r="A228" s="6"/>
      <c r="B228" s="6"/>
      <c r="K228" s="6"/>
    </row>
    <row r="229" spans="1:11" x14ac:dyDescent="0.25">
      <c r="A229" s="6"/>
      <c r="B229" s="6"/>
      <c r="K229" s="6"/>
    </row>
    <row r="230" spans="1:11" x14ac:dyDescent="0.25">
      <c r="A230" s="6"/>
      <c r="B230" s="6"/>
      <c r="K230" s="6"/>
    </row>
    <row r="231" spans="1:11" x14ac:dyDescent="0.25">
      <c r="A231" s="6"/>
      <c r="B231" s="6"/>
      <c r="K231" s="6"/>
    </row>
    <row r="232" spans="1:11" x14ac:dyDescent="0.25">
      <c r="A232" s="6"/>
      <c r="B232" s="6"/>
      <c r="K232" s="6"/>
    </row>
    <row r="233" spans="1:11" x14ac:dyDescent="0.25">
      <c r="A233" s="6"/>
      <c r="B233" s="6"/>
      <c r="K233" s="6"/>
    </row>
    <row r="234" spans="1:11" x14ac:dyDescent="0.25">
      <c r="A234" s="6"/>
      <c r="B234" s="6"/>
      <c r="K234" s="6"/>
    </row>
    <row r="235" spans="1:11" x14ac:dyDescent="0.25">
      <c r="A235" s="6"/>
      <c r="B235" s="6"/>
      <c r="K235" s="6"/>
    </row>
    <row r="236" spans="1:11" x14ac:dyDescent="0.25">
      <c r="A236" s="6"/>
      <c r="B236" s="6"/>
      <c r="K236" s="6"/>
    </row>
    <row r="237" spans="1:11" x14ac:dyDescent="0.25">
      <c r="A237" s="6"/>
      <c r="B237" s="6"/>
      <c r="K237" s="6"/>
    </row>
    <row r="238" spans="1:11" x14ac:dyDescent="0.25">
      <c r="A238" s="6"/>
      <c r="B238" s="6"/>
      <c r="K238" s="6"/>
    </row>
    <row r="239" spans="1:11" x14ac:dyDescent="0.25">
      <c r="A239" s="6"/>
      <c r="B239" s="6"/>
      <c r="K239" s="6"/>
    </row>
    <row r="240" spans="1:11" x14ac:dyDescent="0.25">
      <c r="A240" s="6"/>
      <c r="B240" s="6"/>
      <c r="K240" s="6"/>
    </row>
    <row r="241" spans="1:11" x14ac:dyDescent="0.25">
      <c r="A241" s="6"/>
      <c r="B241" s="6"/>
      <c r="K241" s="6"/>
    </row>
    <row r="242" spans="1:11" x14ac:dyDescent="0.25">
      <c r="A242" s="6"/>
      <c r="B242" s="6"/>
      <c r="K242" s="6"/>
    </row>
    <row r="243" spans="1:11" x14ac:dyDescent="0.25">
      <c r="A243" s="6"/>
      <c r="B243" s="6"/>
      <c r="K243" s="6"/>
    </row>
    <row r="244" spans="1:11" x14ac:dyDescent="0.25">
      <c r="A244" s="6"/>
      <c r="B244" s="6"/>
      <c r="K244" s="6"/>
    </row>
    <row r="245" spans="1:11" x14ac:dyDescent="0.25">
      <c r="A245" s="6"/>
      <c r="B245" s="6"/>
      <c r="K245" s="6"/>
    </row>
    <row r="246" spans="1:11" x14ac:dyDescent="0.25">
      <c r="A246" s="6"/>
      <c r="B246" s="6"/>
      <c r="K246" s="6"/>
    </row>
    <row r="247" spans="1:11" x14ac:dyDescent="0.25">
      <c r="A247" s="6"/>
      <c r="B247" s="6"/>
      <c r="K247" s="6"/>
    </row>
    <row r="248" spans="1:11" x14ac:dyDescent="0.25">
      <c r="A248" s="6"/>
      <c r="B248" s="6"/>
      <c r="K248" s="6"/>
    </row>
    <row r="249" spans="1:11" x14ac:dyDescent="0.25">
      <c r="A249" s="6"/>
      <c r="B249" s="6"/>
      <c r="K249" s="6"/>
    </row>
    <row r="250" spans="1:11" x14ac:dyDescent="0.25">
      <c r="A250" s="6"/>
      <c r="B250" s="6"/>
      <c r="K250" s="6"/>
    </row>
    <row r="251" spans="1:11" x14ac:dyDescent="0.25">
      <c r="A251" s="6"/>
      <c r="B251" s="6"/>
      <c r="K251" s="6"/>
    </row>
    <row r="252" spans="1:11" x14ac:dyDescent="0.25">
      <c r="A252" s="6"/>
      <c r="B252" s="6"/>
      <c r="K252" s="6"/>
    </row>
    <row r="253" spans="1:11" x14ac:dyDescent="0.25">
      <c r="A253" s="6"/>
      <c r="B253" s="6"/>
      <c r="K253" s="6"/>
    </row>
    <row r="254" spans="1:11" x14ac:dyDescent="0.25">
      <c r="A254" s="6"/>
      <c r="B254" s="6"/>
      <c r="K254" s="6"/>
    </row>
    <row r="255" spans="1:11" x14ac:dyDescent="0.25">
      <c r="A255" s="6"/>
      <c r="B255" s="6"/>
      <c r="K255" s="6"/>
    </row>
    <row r="256" spans="1:11" x14ac:dyDescent="0.25">
      <c r="A256" s="6"/>
      <c r="B256" s="6"/>
      <c r="K256" s="6"/>
    </row>
    <row r="257" spans="1:11" x14ac:dyDescent="0.25">
      <c r="A257" s="6"/>
      <c r="B257" s="6"/>
      <c r="K257" s="6"/>
    </row>
    <row r="258" spans="1:11" x14ac:dyDescent="0.25">
      <c r="A258" s="6"/>
      <c r="B258" s="6"/>
      <c r="K258" s="6"/>
    </row>
    <row r="259" spans="1:11" x14ac:dyDescent="0.25">
      <c r="A259" s="6"/>
      <c r="B259" s="6"/>
      <c r="K259" s="6"/>
    </row>
    <row r="260" spans="1:11" x14ac:dyDescent="0.25">
      <c r="A260" s="6"/>
      <c r="B260" s="6"/>
      <c r="K260" s="6"/>
    </row>
    <row r="261" spans="1:11" x14ac:dyDescent="0.25">
      <c r="A261" s="6"/>
      <c r="B261" s="6"/>
      <c r="K261" s="6"/>
    </row>
    <row r="262" spans="1:11" x14ac:dyDescent="0.25">
      <c r="A262" s="6"/>
      <c r="B262" s="6"/>
      <c r="K262" s="6"/>
    </row>
    <row r="263" spans="1:11" x14ac:dyDescent="0.25">
      <c r="A263" s="6"/>
      <c r="B263" s="6"/>
      <c r="K263" s="6"/>
    </row>
    <row r="264" spans="1:11" x14ac:dyDescent="0.25">
      <c r="A264" s="6"/>
      <c r="B264" s="6"/>
      <c r="K264" s="6"/>
    </row>
    <row r="265" spans="1:11" x14ac:dyDescent="0.25">
      <c r="A265" s="6"/>
      <c r="B265" s="6"/>
      <c r="K265" s="6"/>
    </row>
    <row r="266" spans="1:11" x14ac:dyDescent="0.25">
      <c r="A266" s="6"/>
      <c r="B266" s="6"/>
      <c r="K266" s="6"/>
    </row>
    <row r="267" spans="1:11" x14ac:dyDescent="0.25">
      <c r="A267" s="6"/>
      <c r="B267" s="6"/>
      <c r="K267" s="6"/>
    </row>
    <row r="268" spans="1:11" x14ac:dyDescent="0.25">
      <c r="A268" s="6"/>
      <c r="B268" s="6"/>
      <c r="K268" s="6"/>
    </row>
    <row r="269" spans="1:11" x14ac:dyDescent="0.25">
      <c r="A269" s="6"/>
      <c r="B269" s="6"/>
      <c r="K269" s="6"/>
    </row>
    <row r="270" spans="1:11" x14ac:dyDescent="0.25">
      <c r="A270" s="6"/>
      <c r="B270" s="6"/>
      <c r="K270" s="6"/>
    </row>
    <row r="271" spans="1:11" x14ac:dyDescent="0.25">
      <c r="A271" s="6"/>
      <c r="B271" s="6"/>
      <c r="K271" s="6"/>
    </row>
    <row r="272" spans="1:11" x14ac:dyDescent="0.25">
      <c r="A272" s="6"/>
      <c r="B272" s="6"/>
      <c r="K272" s="6"/>
    </row>
    <row r="273" spans="1:11" x14ac:dyDescent="0.25">
      <c r="A273" s="6"/>
      <c r="B273" s="6"/>
      <c r="K273" s="6"/>
    </row>
    <row r="274" spans="1:11" x14ac:dyDescent="0.25">
      <c r="A274" s="6"/>
      <c r="B274" s="6"/>
      <c r="K274" s="6"/>
    </row>
    <row r="275" spans="1:11" x14ac:dyDescent="0.25">
      <c r="A275" s="6"/>
      <c r="B275" s="6"/>
      <c r="K275" s="6"/>
    </row>
    <row r="276" spans="1:11" x14ac:dyDescent="0.25">
      <c r="A276" s="6"/>
      <c r="B276" s="6"/>
      <c r="K276" s="6"/>
    </row>
    <row r="277" spans="1:11" x14ac:dyDescent="0.25">
      <c r="A277" s="6"/>
      <c r="B277" s="6"/>
      <c r="K277" s="6"/>
    </row>
    <row r="278" spans="1:11" x14ac:dyDescent="0.25">
      <c r="A278" s="6"/>
      <c r="B278" s="6"/>
      <c r="K278" s="6"/>
    </row>
    <row r="279" spans="1:11" x14ac:dyDescent="0.25">
      <c r="A279" s="6"/>
      <c r="B279" s="6"/>
      <c r="K279" s="6"/>
    </row>
    <row r="280" spans="1:11" x14ac:dyDescent="0.25">
      <c r="A280" s="6"/>
      <c r="B280" s="6"/>
      <c r="K280" s="6"/>
    </row>
    <row r="281" spans="1:11" x14ac:dyDescent="0.25">
      <c r="A281" s="6"/>
      <c r="B281" s="6"/>
      <c r="K281" s="6"/>
    </row>
    <row r="282" spans="1:11" x14ac:dyDescent="0.25">
      <c r="A282" s="6"/>
      <c r="B282" s="6"/>
      <c r="K282" s="6"/>
    </row>
    <row r="283" spans="1:11" x14ac:dyDescent="0.25">
      <c r="A283" s="6"/>
      <c r="B283" s="6"/>
      <c r="K283" s="6"/>
    </row>
    <row r="284" spans="1:11" x14ac:dyDescent="0.25">
      <c r="A284" s="6"/>
      <c r="B284" s="6"/>
      <c r="K284" s="6"/>
    </row>
    <row r="285" spans="1:11" x14ac:dyDescent="0.25">
      <c r="A285" s="6"/>
      <c r="B285" s="6"/>
      <c r="K285" s="6"/>
    </row>
    <row r="286" spans="1:11" x14ac:dyDescent="0.25">
      <c r="A286" s="6"/>
      <c r="B286" s="6"/>
      <c r="K286" s="6"/>
    </row>
    <row r="287" spans="1:11" x14ac:dyDescent="0.25">
      <c r="A287" s="6"/>
      <c r="B287" s="6"/>
      <c r="K287" s="6"/>
    </row>
    <row r="288" spans="1:11" x14ac:dyDescent="0.25">
      <c r="A288" s="6"/>
      <c r="B288" s="6"/>
      <c r="K288" s="6"/>
    </row>
    <row r="289" spans="1:11" x14ac:dyDescent="0.25">
      <c r="A289" s="6"/>
      <c r="B289" s="6"/>
      <c r="K289" s="6"/>
    </row>
    <row r="290" spans="1:11" x14ac:dyDescent="0.25">
      <c r="A290" s="6"/>
      <c r="B290" s="6"/>
      <c r="K290" s="6"/>
    </row>
    <row r="291" spans="1:11" x14ac:dyDescent="0.25">
      <c r="A291" s="6"/>
      <c r="B291" s="6"/>
      <c r="K291" s="6"/>
    </row>
    <row r="292" spans="1:11" x14ac:dyDescent="0.25">
      <c r="A292" s="6"/>
      <c r="B292" s="6"/>
      <c r="K292" s="6"/>
    </row>
    <row r="293" spans="1:11" x14ac:dyDescent="0.25">
      <c r="A293" s="6"/>
      <c r="B293" s="6"/>
      <c r="K293" s="6"/>
    </row>
    <row r="294" spans="1:11" x14ac:dyDescent="0.25">
      <c r="A294" s="6"/>
      <c r="B294" s="6"/>
      <c r="K294" s="6"/>
    </row>
    <row r="295" spans="1:11" x14ac:dyDescent="0.25">
      <c r="A295" s="6"/>
      <c r="B295" s="6"/>
      <c r="K295" s="6"/>
    </row>
    <row r="296" spans="1:11" x14ac:dyDescent="0.25">
      <c r="A296" s="6"/>
      <c r="B296" s="6"/>
      <c r="K296" s="6"/>
    </row>
    <row r="297" spans="1:11" x14ac:dyDescent="0.25">
      <c r="A297" s="6"/>
      <c r="B297" s="6"/>
      <c r="K297" s="6"/>
    </row>
    <row r="298" spans="1:11" x14ac:dyDescent="0.25">
      <c r="A298" s="6"/>
      <c r="B298" s="6"/>
      <c r="K298" s="6"/>
    </row>
    <row r="299" spans="1:11" x14ac:dyDescent="0.25">
      <c r="A299" s="6"/>
      <c r="B299" s="6"/>
      <c r="K299" s="6"/>
    </row>
    <row r="300" spans="1:11" x14ac:dyDescent="0.25">
      <c r="A300" s="6"/>
      <c r="B300" s="6"/>
      <c r="K300" s="6"/>
    </row>
    <row r="301" spans="1:11" x14ac:dyDescent="0.25">
      <c r="A301" s="6"/>
      <c r="B301" s="6"/>
      <c r="K301" s="6"/>
    </row>
    <row r="302" spans="1:11" x14ac:dyDescent="0.25">
      <c r="A302" s="6"/>
      <c r="B302" s="6"/>
      <c r="K302" s="6"/>
    </row>
    <row r="303" spans="1:11" x14ac:dyDescent="0.25">
      <c r="A303" s="6"/>
      <c r="B303" s="6"/>
      <c r="K303" s="6"/>
    </row>
    <row r="304" spans="1:11" x14ac:dyDescent="0.25">
      <c r="A304" s="6"/>
      <c r="B304" s="6"/>
      <c r="K304" s="6"/>
    </row>
    <row r="305" spans="1:11" x14ac:dyDescent="0.25">
      <c r="A305" s="6"/>
      <c r="B305" s="6"/>
      <c r="K305" s="6"/>
    </row>
    <row r="306" spans="1:11" x14ac:dyDescent="0.25">
      <c r="A306" s="6"/>
      <c r="B306" s="6"/>
      <c r="K306" s="6"/>
    </row>
    <row r="307" spans="1:11" x14ac:dyDescent="0.25">
      <c r="A307" s="6"/>
      <c r="B307" s="6"/>
      <c r="K307" s="6"/>
    </row>
    <row r="308" spans="1:11" x14ac:dyDescent="0.25">
      <c r="A308" s="6"/>
      <c r="B308" s="6"/>
      <c r="K308" s="6"/>
    </row>
    <row r="309" spans="1:11" x14ac:dyDescent="0.25">
      <c r="A309" s="6"/>
      <c r="B309" s="6"/>
      <c r="K309" s="6"/>
    </row>
    <row r="310" spans="1:11" x14ac:dyDescent="0.25">
      <c r="A310" s="6"/>
      <c r="B310" s="6"/>
      <c r="K310" s="6"/>
    </row>
    <row r="311" spans="1:11" x14ac:dyDescent="0.25">
      <c r="A311" s="6"/>
      <c r="B311" s="6"/>
      <c r="K311" s="6"/>
    </row>
    <row r="312" spans="1:11" x14ac:dyDescent="0.25">
      <c r="A312" s="6"/>
      <c r="B312" s="6"/>
      <c r="K312" s="6"/>
    </row>
    <row r="313" spans="1:11" x14ac:dyDescent="0.25">
      <c r="A313" s="6"/>
      <c r="B313" s="6"/>
      <c r="K313" s="6"/>
    </row>
    <row r="314" spans="1:11" x14ac:dyDescent="0.25">
      <c r="A314" s="6"/>
      <c r="B314" s="6"/>
      <c r="K314" s="6"/>
    </row>
    <row r="315" spans="1:11" x14ac:dyDescent="0.25">
      <c r="A315" s="6"/>
      <c r="B315" s="6"/>
      <c r="K315" s="6"/>
    </row>
    <row r="316" spans="1:11" x14ac:dyDescent="0.25">
      <c r="A316" s="6"/>
      <c r="B316" s="6"/>
      <c r="K316" s="6"/>
    </row>
    <row r="317" spans="1:11" x14ac:dyDescent="0.25">
      <c r="A317" s="6"/>
      <c r="B317" s="6"/>
      <c r="K317" s="6"/>
    </row>
    <row r="318" spans="1:11" x14ac:dyDescent="0.25">
      <c r="A318" s="6"/>
      <c r="B318" s="6"/>
      <c r="K318" s="6"/>
    </row>
    <row r="319" spans="1:11" x14ac:dyDescent="0.25">
      <c r="A319" s="6"/>
      <c r="B319" s="6"/>
      <c r="K319" s="6"/>
    </row>
    <row r="320" spans="1:11" x14ac:dyDescent="0.25">
      <c r="A320" s="6"/>
      <c r="B320" s="6"/>
      <c r="K320" s="6"/>
    </row>
    <row r="321" spans="1:11" x14ac:dyDescent="0.25">
      <c r="A321" s="6"/>
      <c r="B321" s="6"/>
      <c r="K321" s="6"/>
    </row>
    <row r="322" spans="1:11" x14ac:dyDescent="0.25">
      <c r="A322" s="6"/>
      <c r="B322" s="6"/>
      <c r="K322" s="6"/>
    </row>
    <row r="323" spans="1:11" x14ac:dyDescent="0.25">
      <c r="A323" s="6"/>
      <c r="B323" s="6"/>
      <c r="K323" s="6"/>
    </row>
    <row r="324" spans="1:11" x14ac:dyDescent="0.25">
      <c r="A324" s="6"/>
      <c r="B324" s="6"/>
      <c r="K324" s="6"/>
    </row>
    <row r="325" spans="1:11" x14ac:dyDescent="0.25">
      <c r="A325" s="6"/>
      <c r="B325" s="6"/>
      <c r="K325" s="6"/>
    </row>
    <row r="326" spans="1:11" x14ac:dyDescent="0.25">
      <c r="A326" s="6"/>
      <c r="B326" s="6"/>
      <c r="K326" s="6"/>
    </row>
    <row r="327" spans="1:11" x14ac:dyDescent="0.25">
      <c r="A327" s="6"/>
      <c r="B327" s="6"/>
      <c r="K327" s="6"/>
    </row>
    <row r="328" spans="1:11" x14ac:dyDescent="0.25">
      <c r="A328" s="6"/>
      <c r="B328" s="6"/>
      <c r="K328" s="6"/>
    </row>
    <row r="329" spans="1:11" x14ac:dyDescent="0.25">
      <c r="A329" s="6"/>
      <c r="B329" s="6"/>
      <c r="K329" s="6"/>
    </row>
    <row r="330" spans="1:11" x14ac:dyDescent="0.25">
      <c r="A330" s="6"/>
      <c r="B330" s="6"/>
      <c r="K330" s="6"/>
    </row>
    <row r="331" spans="1:11" x14ac:dyDescent="0.25">
      <c r="A331" s="6"/>
      <c r="B331" s="6"/>
      <c r="K331" s="6"/>
    </row>
    <row r="332" spans="1:11" x14ac:dyDescent="0.25">
      <c r="A332" s="6"/>
      <c r="B332" s="6"/>
      <c r="K332" s="6"/>
    </row>
    <row r="333" spans="1:11" x14ac:dyDescent="0.25">
      <c r="A333" s="6"/>
      <c r="B333" s="6"/>
      <c r="K333" s="6"/>
    </row>
    <row r="334" spans="1:11" x14ac:dyDescent="0.25">
      <c r="A334" s="6"/>
      <c r="B334" s="6"/>
      <c r="K334" s="6"/>
    </row>
    <row r="335" spans="1:11" x14ac:dyDescent="0.25">
      <c r="A335" s="6"/>
      <c r="B335" s="6"/>
      <c r="K335" s="6"/>
    </row>
    <row r="336" spans="1:11" x14ac:dyDescent="0.25">
      <c r="A336" s="6"/>
      <c r="B336" s="6"/>
      <c r="K336" s="6"/>
    </row>
    <row r="337" spans="1:11" x14ac:dyDescent="0.25">
      <c r="A337" s="6"/>
      <c r="B337" s="6"/>
      <c r="K337" s="6"/>
    </row>
    <row r="338" spans="1:11" x14ac:dyDescent="0.25">
      <c r="A338" s="6"/>
      <c r="B338" s="6"/>
      <c r="K338" s="6"/>
    </row>
    <row r="339" spans="1:11" x14ac:dyDescent="0.25">
      <c r="A339" s="6"/>
      <c r="B339" s="6"/>
      <c r="K339" s="6"/>
    </row>
    <row r="340" spans="1:11" x14ac:dyDescent="0.25">
      <c r="A340" s="6"/>
      <c r="B340" s="6"/>
      <c r="K340" s="6"/>
    </row>
    <row r="341" spans="1:11" x14ac:dyDescent="0.25">
      <c r="A341" s="6"/>
      <c r="B341" s="6"/>
      <c r="K341" s="6"/>
    </row>
    <row r="342" spans="1:11" x14ac:dyDescent="0.25">
      <c r="A342" s="6"/>
      <c r="B342" s="6"/>
      <c r="K342" s="6"/>
    </row>
    <row r="343" spans="1:11" x14ac:dyDescent="0.25">
      <c r="A343" s="6"/>
      <c r="B343" s="6"/>
      <c r="K343" s="6"/>
    </row>
    <row r="344" spans="1:11" x14ac:dyDescent="0.25">
      <c r="A344" s="6"/>
      <c r="B344" s="6"/>
      <c r="K344" s="6"/>
    </row>
    <row r="345" spans="1:11" x14ac:dyDescent="0.25">
      <c r="A345" s="6"/>
      <c r="B345" s="6"/>
      <c r="K345" s="6"/>
    </row>
    <row r="346" spans="1:11" x14ac:dyDescent="0.25">
      <c r="A346" s="6"/>
      <c r="B346" s="6"/>
      <c r="K346" s="6"/>
    </row>
    <row r="347" spans="1:11" x14ac:dyDescent="0.25">
      <c r="A347" s="6"/>
      <c r="B347" s="6"/>
      <c r="K347" s="6"/>
    </row>
    <row r="348" spans="1:11" x14ac:dyDescent="0.25">
      <c r="A348" s="6"/>
      <c r="B348" s="6"/>
      <c r="K348" s="6"/>
    </row>
    <row r="349" spans="1:11" x14ac:dyDescent="0.25">
      <c r="A349" s="6"/>
      <c r="B349" s="6"/>
      <c r="K349" s="6"/>
    </row>
    <row r="350" spans="1:11" x14ac:dyDescent="0.25">
      <c r="A350" s="6"/>
      <c r="B350" s="6"/>
      <c r="K350" s="6"/>
    </row>
    <row r="351" spans="1:11" x14ac:dyDescent="0.25">
      <c r="A351" s="6"/>
      <c r="B351" s="6"/>
      <c r="K351" s="6"/>
    </row>
    <row r="352" spans="1:11" x14ac:dyDescent="0.25">
      <c r="A352" s="6"/>
      <c r="B352" s="6"/>
      <c r="K352" s="6"/>
    </row>
    <row r="353" spans="1:11" x14ac:dyDescent="0.25">
      <c r="A353" s="6"/>
      <c r="B353" s="6"/>
      <c r="K353" s="6"/>
    </row>
    <row r="354" spans="1:11" x14ac:dyDescent="0.25">
      <c r="A354" s="6"/>
      <c r="B354" s="6"/>
      <c r="K354" s="6"/>
    </row>
    <row r="355" spans="1:11" x14ac:dyDescent="0.25">
      <c r="A355" s="6"/>
      <c r="B355" s="6"/>
      <c r="K355" s="6"/>
    </row>
    <row r="356" spans="1:11" x14ac:dyDescent="0.25">
      <c r="A356" s="6"/>
      <c r="B356" s="6"/>
      <c r="K356" s="6"/>
    </row>
    <row r="357" spans="1:11" x14ac:dyDescent="0.25">
      <c r="A357" s="6"/>
      <c r="B357" s="6"/>
      <c r="K357" s="6"/>
    </row>
    <row r="358" spans="1:11" x14ac:dyDescent="0.25">
      <c r="A358" s="6"/>
      <c r="B358" s="6"/>
      <c r="K358" s="6"/>
    </row>
    <row r="359" spans="1:11" x14ac:dyDescent="0.25">
      <c r="A359" s="6"/>
      <c r="B359" s="6"/>
      <c r="K359" s="6"/>
    </row>
    <row r="360" spans="1:11" x14ac:dyDescent="0.25">
      <c r="A360" s="6"/>
      <c r="B360" s="6"/>
      <c r="K360" s="6"/>
    </row>
    <row r="361" spans="1:11" x14ac:dyDescent="0.25">
      <c r="A361" s="6"/>
      <c r="B361" s="6"/>
      <c r="K361" s="6"/>
    </row>
    <row r="362" spans="1:11" x14ac:dyDescent="0.25">
      <c r="A362" s="6"/>
      <c r="B362" s="6"/>
      <c r="K362" s="6"/>
    </row>
    <row r="363" spans="1:11" x14ac:dyDescent="0.25">
      <c r="A363" s="6"/>
      <c r="B363" s="6"/>
      <c r="K363" s="6"/>
    </row>
    <row r="364" spans="1:11" x14ac:dyDescent="0.25">
      <c r="A364" s="6"/>
      <c r="B364" s="6"/>
      <c r="K364" s="6"/>
    </row>
    <row r="365" spans="1:11" x14ac:dyDescent="0.25">
      <c r="A365" s="6"/>
      <c r="B365" s="6"/>
      <c r="K365" s="6"/>
    </row>
    <row r="366" spans="1:11" x14ac:dyDescent="0.25">
      <c r="A366" s="6"/>
      <c r="B366" s="6"/>
      <c r="K366" s="6"/>
    </row>
    <row r="367" spans="1:11" x14ac:dyDescent="0.25">
      <c r="A367" s="6"/>
      <c r="B367" s="6"/>
      <c r="K367" s="6"/>
    </row>
    <row r="368" spans="1:11" x14ac:dyDescent="0.25">
      <c r="A368" s="6"/>
      <c r="B368" s="6"/>
      <c r="K368" s="6"/>
    </row>
    <row r="369" spans="1:11" x14ac:dyDescent="0.25">
      <c r="A369" s="6"/>
      <c r="B369" s="6"/>
      <c r="K369" s="6"/>
    </row>
    <row r="370" spans="1:11" x14ac:dyDescent="0.25">
      <c r="A370" s="6"/>
      <c r="B370" s="6"/>
      <c r="K370" s="6"/>
    </row>
    <row r="371" spans="1:11" x14ac:dyDescent="0.25">
      <c r="A371" s="6"/>
      <c r="B371" s="6"/>
      <c r="K371" s="6"/>
    </row>
    <row r="372" spans="1:11" x14ac:dyDescent="0.25">
      <c r="A372" s="6"/>
      <c r="B372" s="6"/>
      <c r="K372" s="6"/>
    </row>
    <row r="373" spans="1:11" x14ac:dyDescent="0.25">
      <c r="A373" s="6"/>
      <c r="B373" s="6"/>
      <c r="K373" s="6"/>
    </row>
    <row r="374" spans="1:11" x14ac:dyDescent="0.25">
      <c r="A374" s="6"/>
      <c r="B374" s="6"/>
      <c r="K374" s="6"/>
    </row>
    <row r="375" spans="1:11" x14ac:dyDescent="0.25">
      <c r="A375" s="6"/>
      <c r="B375" s="6"/>
      <c r="K375" s="6"/>
    </row>
    <row r="376" spans="1:11" x14ac:dyDescent="0.25">
      <c r="A376" s="6"/>
      <c r="B376" s="6"/>
      <c r="K376" s="6"/>
    </row>
    <row r="377" spans="1:11" x14ac:dyDescent="0.25">
      <c r="A377" s="6"/>
      <c r="B377" s="6"/>
      <c r="K377" s="6"/>
    </row>
    <row r="378" spans="1:11" x14ac:dyDescent="0.25">
      <c r="A378" s="6"/>
      <c r="B378" s="6"/>
      <c r="K378" s="6"/>
    </row>
    <row r="379" spans="1:11" x14ac:dyDescent="0.25">
      <c r="A379" s="6"/>
      <c r="B379" s="6"/>
      <c r="K379" s="6"/>
    </row>
    <row r="380" spans="1:11" x14ac:dyDescent="0.25">
      <c r="A380" s="6"/>
      <c r="B380" s="6"/>
      <c r="K380" s="6"/>
    </row>
    <row r="381" spans="1:11" x14ac:dyDescent="0.25">
      <c r="A381" s="6"/>
      <c r="B381" s="6"/>
      <c r="K381" s="6"/>
    </row>
    <row r="382" spans="1:11" x14ac:dyDescent="0.25">
      <c r="A382" s="6"/>
      <c r="B382" s="6"/>
      <c r="K382" s="6"/>
    </row>
    <row r="383" spans="1:11" x14ac:dyDescent="0.25">
      <c r="A383" s="6"/>
      <c r="B383" s="6"/>
      <c r="K383" s="6"/>
    </row>
    <row r="384" spans="1:11" x14ac:dyDescent="0.25">
      <c r="A384" s="6"/>
      <c r="B384" s="6"/>
      <c r="K384" s="6"/>
    </row>
    <row r="385" spans="1:11" x14ac:dyDescent="0.25">
      <c r="A385" s="6"/>
      <c r="B385" s="6"/>
      <c r="K385" s="6"/>
    </row>
    <row r="386" spans="1:11" x14ac:dyDescent="0.25">
      <c r="A386" s="6"/>
      <c r="B386" s="6"/>
      <c r="K386" s="6"/>
    </row>
    <row r="387" spans="1:11" x14ac:dyDescent="0.25">
      <c r="A387" s="6"/>
      <c r="B387" s="6"/>
      <c r="K387" s="6"/>
    </row>
    <row r="388" spans="1:11" x14ac:dyDescent="0.25">
      <c r="A388" s="6"/>
      <c r="B388" s="6"/>
      <c r="K388" s="6"/>
    </row>
    <row r="389" spans="1:11" x14ac:dyDescent="0.25">
      <c r="A389" s="6"/>
      <c r="B389" s="6"/>
      <c r="K389" s="6"/>
    </row>
    <row r="390" spans="1:11" x14ac:dyDescent="0.25">
      <c r="A390" s="6"/>
      <c r="B390" s="6"/>
      <c r="K390" s="6"/>
    </row>
    <row r="391" spans="1:11" x14ac:dyDescent="0.25">
      <c r="A391" s="6"/>
      <c r="B391" s="6"/>
      <c r="K391" s="6"/>
    </row>
    <row r="392" spans="1:11" x14ac:dyDescent="0.25">
      <c r="A392" s="6"/>
      <c r="B392" s="6"/>
      <c r="K392" s="6"/>
    </row>
    <row r="393" spans="1:11" x14ac:dyDescent="0.25">
      <c r="A393" s="6"/>
      <c r="B393" s="6"/>
      <c r="K393" s="6"/>
    </row>
    <row r="394" spans="1:11" x14ac:dyDescent="0.25">
      <c r="A394" s="6"/>
      <c r="B394" s="6"/>
      <c r="K394" s="6"/>
    </row>
    <row r="395" spans="1:11" x14ac:dyDescent="0.25">
      <c r="A395" s="6"/>
      <c r="B395" s="6"/>
      <c r="K395" s="6"/>
    </row>
    <row r="396" spans="1:11" x14ac:dyDescent="0.25">
      <c r="A396" s="6"/>
      <c r="B396" s="6"/>
      <c r="K396" s="6"/>
    </row>
    <row r="397" spans="1:11" x14ac:dyDescent="0.25">
      <c r="A397" s="6"/>
      <c r="B397" s="6"/>
      <c r="K397" s="6"/>
    </row>
    <row r="398" spans="1:11" x14ac:dyDescent="0.25">
      <c r="A398" s="6"/>
      <c r="B398" s="6"/>
      <c r="K398" s="6"/>
    </row>
    <row r="399" spans="1:11" x14ac:dyDescent="0.25">
      <c r="A399" s="6"/>
      <c r="B399" s="6"/>
      <c r="K399" s="6"/>
    </row>
    <row r="400" spans="1:11" x14ac:dyDescent="0.25">
      <c r="A400" s="6"/>
      <c r="B400" s="6"/>
      <c r="K400" s="6"/>
    </row>
    <row r="401" spans="1:11" x14ac:dyDescent="0.25">
      <c r="A401" s="6"/>
      <c r="B401" s="6"/>
      <c r="K401" s="6"/>
    </row>
    <row r="402" spans="1:11" x14ac:dyDescent="0.25">
      <c r="A402" s="6"/>
      <c r="B402" s="6"/>
      <c r="K402" s="6"/>
    </row>
    <row r="403" spans="1:11" x14ac:dyDescent="0.25">
      <c r="A403" s="6"/>
      <c r="B403" s="6"/>
      <c r="K403" s="6"/>
    </row>
    <row r="404" spans="1:11" x14ac:dyDescent="0.25">
      <c r="A404" s="6"/>
      <c r="B404" s="6"/>
      <c r="K404" s="6"/>
    </row>
    <row r="405" spans="1:11" x14ac:dyDescent="0.25">
      <c r="A405" s="6"/>
      <c r="B405" s="6"/>
      <c r="K405" s="6"/>
    </row>
    <row r="406" spans="1:11" x14ac:dyDescent="0.25">
      <c r="A406" s="6"/>
      <c r="B406" s="6"/>
      <c r="K406" s="6"/>
    </row>
    <row r="407" spans="1:11" x14ac:dyDescent="0.25">
      <c r="A407" s="6"/>
      <c r="B407" s="6"/>
      <c r="K407" s="6"/>
    </row>
    <row r="408" spans="1:11" x14ac:dyDescent="0.25">
      <c r="A408" s="6"/>
      <c r="B408" s="6"/>
      <c r="K408" s="6"/>
    </row>
    <row r="409" spans="1:11" x14ac:dyDescent="0.25">
      <c r="A409" s="6"/>
      <c r="B409" s="6"/>
      <c r="K409" s="6"/>
    </row>
    <row r="410" spans="1:11" x14ac:dyDescent="0.25">
      <c r="A410" s="6"/>
      <c r="B410" s="6"/>
      <c r="K410" s="6"/>
    </row>
    <row r="411" spans="1:11" x14ac:dyDescent="0.25">
      <c r="A411" s="6"/>
      <c r="B411" s="6"/>
      <c r="K411" s="6"/>
    </row>
    <row r="412" spans="1:11" x14ac:dyDescent="0.25">
      <c r="A412" s="6"/>
      <c r="B412" s="6"/>
      <c r="K412" s="6"/>
    </row>
    <row r="413" spans="1:11" x14ac:dyDescent="0.25">
      <c r="A413" s="6"/>
      <c r="B413" s="6"/>
      <c r="K413" s="6"/>
    </row>
    <row r="414" spans="1:11" x14ac:dyDescent="0.25">
      <c r="A414" s="6"/>
      <c r="B414" s="6"/>
      <c r="K414" s="6"/>
    </row>
    <row r="415" spans="1:11" x14ac:dyDescent="0.25">
      <c r="A415" s="6"/>
      <c r="B415" s="6"/>
      <c r="K415" s="6"/>
    </row>
    <row r="416" spans="1:11" x14ac:dyDescent="0.25">
      <c r="A416" s="6"/>
      <c r="B416" s="6"/>
      <c r="K416" s="6"/>
    </row>
    <row r="417" spans="1:11" x14ac:dyDescent="0.25">
      <c r="A417" s="6"/>
      <c r="B417" s="6"/>
      <c r="K417" s="6"/>
    </row>
    <row r="418" spans="1:11" x14ac:dyDescent="0.25">
      <c r="A418" s="6"/>
      <c r="B418" s="6"/>
      <c r="K418" s="6"/>
    </row>
    <row r="419" spans="1:11" x14ac:dyDescent="0.25">
      <c r="A419" s="6"/>
      <c r="B419" s="6"/>
      <c r="K419" s="6"/>
    </row>
    <row r="420" spans="1:11" x14ac:dyDescent="0.25">
      <c r="A420" s="6"/>
      <c r="B420" s="6"/>
      <c r="K420" s="6"/>
    </row>
    <row r="421" spans="1:11" x14ac:dyDescent="0.25">
      <c r="A421" s="6"/>
      <c r="B421" s="6"/>
      <c r="K421" s="6"/>
    </row>
    <row r="422" spans="1:11" x14ac:dyDescent="0.25">
      <c r="A422" s="6"/>
      <c r="B422" s="6"/>
      <c r="K422" s="6"/>
    </row>
    <row r="423" spans="1:11" x14ac:dyDescent="0.25">
      <c r="A423" s="6"/>
      <c r="B423" s="6"/>
      <c r="K423" s="6"/>
    </row>
    <row r="424" spans="1:11" x14ac:dyDescent="0.25">
      <c r="A424" s="6"/>
      <c r="B424" s="6"/>
      <c r="K424" s="6"/>
    </row>
    <row r="425" spans="1:11" x14ac:dyDescent="0.25">
      <c r="A425" s="6"/>
      <c r="B425" s="6"/>
      <c r="K425" s="6"/>
    </row>
    <row r="426" spans="1:11" x14ac:dyDescent="0.25">
      <c r="A426" s="6"/>
      <c r="B426" s="6"/>
      <c r="K426" s="6"/>
    </row>
    <row r="427" spans="1:11" x14ac:dyDescent="0.25">
      <c r="A427" s="6"/>
      <c r="B427" s="6"/>
      <c r="K427" s="6"/>
    </row>
    <row r="428" spans="1:11" x14ac:dyDescent="0.25">
      <c r="A428" s="6"/>
      <c r="B428" s="6"/>
      <c r="K428" s="6"/>
    </row>
    <row r="429" spans="1:11" x14ac:dyDescent="0.25">
      <c r="A429" s="6"/>
      <c r="B429" s="6"/>
      <c r="K429" s="6"/>
    </row>
    <row r="430" spans="1:11" x14ac:dyDescent="0.25">
      <c r="A430" s="6"/>
      <c r="B430" s="6"/>
      <c r="K430" s="6"/>
    </row>
    <row r="431" spans="1:11" x14ac:dyDescent="0.25">
      <c r="A431" s="6"/>
      <c r="B431" s="6"/>
      <c r="K431" s="6"/>
    </row>
    <row r="432" spans="1:11" x14ac:dyDescent="0.25">
      <c r="A432" s="6"/>
      <c r="B432" s="6"/>
      <c r="K432" s="6"/>
    </row>
    <row r="433" spans="1:11" x14ac:dyDescent="0.25">
      <c r="A433" s="6"/>
      <c r="B433" s="6"/>
      <c r="K433" s="6"/>
    </row>
    <row r="434" spans="1:11" x14ac:dyDescent="0.25">
      <c r="A434" s="6"/>
      <c r="B434" s="6"/>
      <c r="K434" s="6"/>
    </row>
    <row r="435" spans="1:11" x14ac:dyDescent="0.25">
      <c r="A435" s="6"/>
      <c r="B435" s="6"/>
      <c r="K435" s="6"/>
    </row>
    <row r="436" spans="1:11" x14ac:dyDescent="0.25">
      <c r="A436" s="6"/>
      <c r="B436" s="6"/>
      <c r="K436" s="6"/>
    </row>
    <row r="437" spans="1:11" x14ac:dyDescent="0.25">
      <c r="A437" s="6"/>
      <c r="B437" s="6"/>
      <c r="K437" s="6"/>
    </row>
    <row r="438" spans="1:11" x14ac:dyDescent="0.25">
      <c r="A438" s="6"/>
      <c r="B438" s="6"/>
      <c r="K438" s="6"/>
    </row>
    <row r="439" spans="1:11" x14ac:dyDescent="0.25">
      <c r="A439" s="6"/>
      <c r="B439" s="6"/>
      <c r="K439" s="6"/>
    </row>
    <row r="440" spans="1:11" x14ac:dyDescent="0.25">
      <c r="A440" s="6"/>
      <c r="B440" s="6"/>
      <c r="K440" s="6"/>
    </row>
    <row r="441" spans="1:11" x14ac:dyDescent="0.25">
      <c r="A441" s="6"/>
      <c r="B441" s="6"/>
      <c r="K441" s="6"/>
    </row>
    <row r="442" spans="1:11" x14ac:dyDescent="0.25">
      <c r="A442" s="6"/>
      <c r="B442" s="6"/>
      <c r="K442" s="6"/>
    </row>
    <row r="443" spans="1:11" x14ac:dyDescent="0.25">
      <c r="A443" s="6"/>
      <c r="B443" s="6"/>
      <c r="K443" s="6"/>
    </row>
    <row r="444" spans="1:11" x14ac:dyDescent="0.25">
      <c r="A444" s="6"/>
      <c r="B444" s="6"/>
      <c r="K444" s="6"/>
    </row>
    <row r="445" spans="1:11" x14ac:dyDescent="0.25">
      <c r="A445" s="6"/>
      <c r="B445" s="6"/>
      <c r="K445" s="6"/>
    </row>
    <row r="446" spans="1:11" x14ac:dyDescent="0.25">
      <c r="A446" s="6"/>
      <c r="B446" s="6"/>
      <c r="K446" s="6"/>
    </row>
    <row r="447" spans="1:11" x14ac:dyDescent="0.25">
      <c r="A447" s="6"/>
      <c r="B447" s="6"/>
      <c r="K447" s="6"/>
    </row>
    <row r="448" spans="1:11" x14ac:dyDescent="0.25">
      <c r="A448" s="6"/>
      <c r="B448" s="6"/>
      <c r="K448" s="6"/>
    </row>
    <row r="449" spans="1:11" x14ac:dyDescent="0.25">
      <c r="A449" s="6"/>
      <c r="B449" s="6"/>
      <c r="K449" s="6"/>
    </row>
    <row r="450" spans="1:11" x14ac:dyDescent="0.25">
      <c r="A450" s="6"/>
      <c r="B450" s="6"/>
      <c r="K450" s="6"/>
    </row>
    <row r="451" spans="1:11" x14ac:dyDescent="0.25">
      <c r="A451" s="6"/>
      <c r="B451" s="6"/>
      <c r="K451" s="6"/>
    </row>
    <row r="452" spans="1:11" x14ac:dyDescent="0.25">
      <c r="A452" s="6"/>
      <c r="B452" s="6"/>
      <c r="K452" s="6"/>
    </row>
    <row r="453" spans="1:11" x14ac:dyDescent="0.25">
      <c r="A453" s="6"/>
      <c r="B453" s="6"/>
      <c r="K453" s="6"/>
    </row>
    <row r="454" spans="1:11" x14ac:dyDescent="0.25">
      <c r="A454" s="6"/>
      <c r="B454" s="6"/>
      <c r="K454" s="6"/>
    </row>
    <row r="455" spans="1:11" x14ac:dyDescent="0.25">
      <c r="A455" s="6"/>
      <c r="B455" s="6"/>
      <c r="K455" s="6"/>
    </row>
    <row r="456" spans="1:11" x14ac:dyDescent="0.25">
      <c r="A456" s="6"/>
      <c r="B456" s="6"/>
      <c r="K456" s="6"/>
    </row>
    <row r="457" spans="1:11" x14ac:dyDescent="0.25">
      <c r="A457" s="6"/>
      <c r="B457" s="6"/>
      <c r="K457" s="6"/>
    </row>
    <row r="458" spans="1:11" x14ac:dyDescent="0.25">
      <c r="A458" s="6"/>
      <c r="B458" s="6"/>
      <c r="K458" s="6"/>
    </row>
    <row r="459" spans="1:11" x14ac:dyDescent="0.25">
      <c r="A459" s="6"/>
      <c r="B459" s="6"/>
      <c r="K459" s="6"/>
    </row>
    <row r="460" spans="1:11" x14ac:dyDescent="0.25">
      <c r="A460" s="6"/>
      <c r="B460" s="6"/>
      <c r="K460" s="6"/>
    </row>
    <row r="461" spans="1:11" x14ac:dyDescent="0.25">
      <c r="A461" s="6"/>
      <c r="B461" s="6"/>
      <c r="K461" s="6"/>
    </row>
    <row r="462" spans="1:11" x14ac:dyDescent="0.25">
      <c r="A462" s="6"/>
      <c r="B462" s="6"/>
      <c r="K462" s="6"/>
    </row>
    <row r="463" spans="1:11" x14ac:dyDescent="0.25">
      <c r="A463" s="6"/>
      <c r="B463" s="6"/>
      <c r="K463" s="6"/>
    </row>
    <row r="464" spans="1:11" x14ac:dyDescent="0.25">
      <c r="A464" s="6"/>
      <c r="B464" s="6"/>
      <c r="K464" s="6"/>
    </row>
    <row r="465" spans="1:11" x14ac:dyDescent="0.25">
      <c r="A465" s="6"/>
      <c r="B465" s="6"/>
      <c r="K465" s="6"/>
    </row>
    <row r="466" spans="1:11" x14ac:dyDescent="0.25">
      <c r="A466" s="6"/>
      <c r="B466" s="6"/>
      <c r="K466" s="6"/>
    </row>
    <row r="467" spans="1:11" x14ac:dyDescent="0.25">
      <c r="A467" s="6"/>
      <c r="B467" s="6"/>
      <c r="K467" s="6"/>
    </row>
    <row r="468" spans="1:11" x14ac:dyDescent="0.25">
      <c r="A468" s="6"/>
      <c r="B468" s="6"/>
      <c r="K468" s="6"/>
    </row>
    <row r="469" spans="1:11" x14ac:dyDescent="0.25">
      <c r="A469" s="6"/>
      <c r="B469" s="6"/>
      <c r="K469" s="6"/>
    </row>
    <row r="470" spans="1:11" x14ac:dyDescent="0.25">
      <c r="A470" s="6"/>
      <c r="B470" s="6"/>
      <c r="K470" s="6"/>
    </row>
    <row r="471" spans="1:11" x14ac:dyDescent="0.25">
      <c r="A471" s="6"/>
      <c r="B471" s="6"/>
      <c r="K471" s="6"/>
    </row>
    <row r="472" spans="1:11" x14ac:dyDescent="0.25">
      <c r="A472" s="6"/>
      <c r="B472" s="6"/>
      <c r="K472" s="6"/>
    </row>
    <row r="473" spans="1:11" x14ac:dyDescent="0.25">
      <c r="A473" s="6"/>
      <c r="B473" s="6"/>
      <c r="K473" s="6"/>
    </row>
    <row r="474" spans="1:11" x14ac:dyDescent="0.25">
      <c r="A474" s="6"/>
      <c r="B474" s="6"/>
      <c r="K474" s="6"/>
    </row>
    <row r="475" spans="1:11" x14ac:dyDescent="0.25">
      <c r="A475" s="6"/>
      <c r="B475" s="6"/>
      <c r="K475" s="6"/>
    </row>
    <row r="476" spans="1:11" x14ac:dyDescent="0.25">
      <c r="A476" s="6"/>
      <c r="B476" s="6"/>
      <c r="K476" s="6"/>
    </row>
    <row r="477" spans="1:11" x14ac:dyDescent="0.25">
      <c r="A477" s="6"/>
      <c r="B477" s="6"/>
      <c r="K477" s="6"/>
    </row>
    <row r="478" spans="1:11" x14ac:dyDescent="0.25">
      <c r="A478" s="6"/>
      <c r="B478" s="6"/>
      <c r="K478" s="6"/>
    </row>
    <row r="479" spans="1:11" x14ac:dyDescent="0.25">
      <c r="A479" s="6"/>
      <c r="B479" s="6"/>
      <c r="K479" s="6"/>
    </row>
    <row r="480" spans="1:11" x14ac:dyDescent="0.25">
      <c r="A480" s="6"/>
      <c r="B480" s="6"/>
      <c r="K480" s="6"/>
    </row>
    <row r="481" spans="1:11" x14ac:dyDescent="0.25">
      <c r="A481" s="6"/>
      <c r="B481" s="6"/>
      <c r="K481" s="6"/>
    </row>
    <row r="482" spans="1:11" x14ac:dyDescent="0.25">
      <c r="A482" s="6"/>
      <c r="B482" s="6"/>
      <c r="K482" s="6"/>
    </row>
    <row r="483" spans="1:11" x14ac:dyDescent="0.25">
      <c r="A483" s="6"/>
      <c r="B483" s="6"/>
      <c r="K483" s="6"/>
    </row>
    <row r="484" spans="1:11" x14ac:dyDescent="0.25">
      <c r="A484" s="6"/>
      <c r="B484" s="6"/>
      <c r="K484" s="6"/>
    </row>
    <row r="485" spans="1:11" x14ac:dyDescent="0.25">
      <c r="A485" s="6"/>
      <c r="B485" s="6"/>
      <c r="K485" s="6"/>
    </row>
    <row r="486" spans="1:11" x14ac:dyDescent="0.25">
      <c r="A486" s="6"/>
      <c r="B486" s="6"/>
      <c r="K486" s="6"/>
    </row>
    <row r="487" spans="1:11" x14ac:dyDescent="0.25">
      <c r="A487" s="6"/>
      <c r="B487" s="6"/>
      <c r="K487" s="6"/>
    </row>
    <row r="488" spans="1:11" x14ac:dyDescent="0.25">
      <c r="A488" s="6"/>
      <c r="B488" s="6"/>
      <c r="K488" s="6"/>
    </row>
    <row r="489" spans="1:11" x14ac:dyDescent="0.25">
      <c r="A489" s="6"/>
      <c r="B489" s="6"/>
      <c r="K489" s="6"/>
    </row>
    <row r="490" spans="1:11" x14ac:dyDescent="0.25">
      <c r="A490" s="6"/>
      <c r="B490" s="6"/>
      <c r="K490" s="6"/>
    </row>
    <row r="491" spans="1:11" x14ac:dyDescent="0.25">
      <c r="A491" s="6"/>
      <c r="B491" s="6"/>
      <c r="K491" s="6"/>
    </row>
    <row r="492" spans="1:11" x14ac:dyDescent="0.25">
      <c r="A492" s="6"/>
      <c r="B492" s="6"/>
      <c r="K492" s="6"/>
    </row>
    <row r="493" spans="1:11" x14ac:dyDescent="0.25">
      <c r="A493" s="6"/>
      <c r="B493" s="6"/>
      <c r="K493" s="6"/>
    </row>
    <row r="494" spans="1:11" x14ac:dyDescent="0.25">
      <c r="A494" s="6"/>
      <c r="B494" s="6"/>
      <c r="K494" s="6"/>
    </row>
    <row r="495" spans="1:11" x14ac:dyDescent="0.25">
      <c r="A495" s="6"/>
      <c r="B495" s="6"/>
      <c r="K495" s="6"/>
    </row>
    <row r="496" spans="1:11" x14ac:dyDescent="0.25">
      <c r="A496" s="6"/>
      <c r="B496" s="6"/>
      <c r="K496" s="6"/>
    </row>
    <row r="497" spans="1:11" x14ac:dyDescent="0.25">
      <c r="A497" s="6"/>
      <c r="B497" s="6"/>
      <c r="K497" s="6"/>
    </row>
    <row r="498" spans="1:11" x14ac:dyDescent="0.25">
      <c r="A498" s="6"/>
      <c r="B498" s="6"/>
      <c r="K498" s="6"/>
    </row>
    <row r="499" spans="1:11" x14ac:dyDescent="0.25">
      <c r="A499" s="6"/>
      <c r="B499" s="6"/>
      <c r="K499" s="6"/>
    </row>
    <row r="500" spans="1:11" x14ac:dyDescent="0.25">
      <c r="A500" s="6"/>
      <c r="B500" s="6"/>
      <c r="K500" s="6"/>
    </row>
    <row r="501" spans="1:11" x14ac:dyDescent="0.25">
      <c r="A501" s="6"/>
      <c r="B501" s="6"/>
      <c r="K501" s="6"/>
    </row>
    <row r="502" spans="1:11" x14ac:dyDescent="0.25">
      <c r="A502" s="6"/>
      <c r="B502" s="6"/>
      <c r="K502" s="6"/>
    </row>
    <row r="503" spans="1:11" x14ac:dyDescent="0.25">
      <c r="A503" s="6"/>
      <c r="B503" s="6"/>
      <c r="K503" s="6"/>
    </row>
    <row r="504" spans="1:11" x14ac:dyDescent="0.25">
      <c r="A504" s="6"/>
      <c r="B504" s="6"/>
      <c r="K504" s="6"/>
    </row>
    <row r="505" spans="1:11" x14ac:dyDescent="0.25">
      <c r="A505" s="6"/>
      <c r="B505" s="6"/>
      <c r="K505" s="6"/>
    </row>
    <row r="506" spans="1:11" x14ac:dyDescent="0.25">
      <c r="A506" s="6"/>
      <c r="B506" s="6"/>
      <c r="K506" s="6"/>
    </row>
    <row r="507" spans="1:11" x14ac:dyDescent="0.25">
      <c r="A507" s="6"/>
      <c r="B507" s="6"/>
      <c r="K507" s="6"/>
    </row>
    <row r="508" spans="1:11" x14ac:dyDescent="0.25">
      <c r="A508" s="6"/>
      <c r="B508" s="6"/>
      <c r="K508" s="6"/>
    </row>
    <row r="509" spans="1:11" x14ac:dyDescent="0.25">
      <c r="A509" s="6"/>
      <c r="B509" s="6"/>
      <c r="K509" s="6"/>
    </row>
    <row r="510" spans="1:11" x14ac:dyDescent="0.25">
      <c r="A510" s="6"/>
      <c r="B510" s="6"/>
      <c r="K510" s="6"/>
    </row>
    <row r="511" spans="1:11" x14ac:dyDescent="0.25">
      <c r="A511" s="6"/>
      <c r="B511" s="6"/>
      <c r="K511" s="6"/>
    </row>
    <row r="512" spans="1:11" x14ac:dyDescent="0.25">
      <c r="A512" s="6"/>
      <c r="B512" s="6"/>
      <c r="K512" s="6"/>
    </row>
    <row r="513" spans="1:11" x14ac:dyDescent="0.25">
      <c r="A513" s="6"/>
      <c r="B513" s="6"/>
      <c r="K513" s="6"/>
    </row>
    <row r="514" spans="1:11" x14ac:dyDescent="0.25">
      <c r="A514" s="6"/>
      <c r="B514" s="6"/>
      <c r="K514" s="6"/>
    </row>
    <row r="515" spans="1:11" x14ac:dyDescent="0.25">
      <c r="A515" s="6"/>
      <c r="B515" s="6"/>
      <c r="K515" s="6"/>
    </row>
    <row r="516" spans="1:11" x14ac:dyDescent="0.25">
      <c r="A516" s="6"/>
      <c r="B516" s="6"/>
      <c r="K516" s="6"/>
    </row>
    <row r="517" spans="1:11" x14ac:dyDescent="0.25">
      <c r="A517" s="6"/>
      <c r="B517" s="6"/>
      <c r="K517" s="6"/>
    </row>
    <row r="518" spans="1:11" x14ac:dyDescent="0.25">
      <c r="A518" s="6"/>
      <c r="B518" s="6"/>
      <c r="K518" s="6"/>
    </row>
    <row r="519" spans="1:11" x14ac:dyDescent="0.25">
      <c r="A519" s="6"/>
      <c r="B519" s="6"/>
      <c r="K519" s="6"/>
    </row>
    <row r="520" spans="1:11" x14ac:dyDescent="0.25">
      <c r="A520" s="6"/>
      <c r="B520" s="6"/>
      <c r="K520" s="6"/>
    </row>
    <row r="521" spans="1:11" x14ac:dyDescent="0.25">
      <c r="A521" s="6"/>
      <c r="B521" s="6"/>
      <c r="K521" s="6"/>
    </row>
    <row r="522" spans="1:11" x14ac:dyDescent="0.25">
      <c r="A522" s="6"/>
      <c r="B522" s="6"/>
      <c r="K522" s="6"/>
    </row>
    <row r="523" spans="1:11" x14ac:dyDescent="0.25">
      <c r="A523" s="6"/>
      <c r="B523" s="6"/>
      <c r="K523" s="6"/>
    </row>
    <row r="524" spans="1:11" x14ac:dyDescent="0.25">
      <c r="A524" s="6"/>
      <c r="B524" s="6"/>
      <c r="K524" s="6"/>
    </row>
    <row r="525" spans="1:11" x14ac:dyDescent="0.25">
      <c r="A525" s="6"/>
      <c r="B525" s="6"/>
      <c r="K525" s="6"/>
    </row>
    <row r="526" spans="1:11" x14ac:dyDescent="0.25">
      <c r="A526" s="6"/>
      <c r="B526" s="6"/>
      <c r="K526" s="6"/>
    </row>
    <row r="527" spans="1:11" x14ac:dyDescent="0.25">
      <c r="A527" s="6"/>
      <c r="B527" s="6"/>
      <c r="K527" s="6"/>
    </row>
    <row r="528" spans="1:11" x14ac:dyDescent="0.25">
      <c r="A528" s="6"/>
      <c r="B528" s="6"/>
      <c r="K528" s="6"/>
    </row>
    <row r="529" spans="1:11" x14ac:dyDescent="0.25">
      <c r="A529" s="6"/>
      <c r="B529" s="6"/>
      <c r="K529" s="6"/>
    </row>
    <row r="530" spans="1:11" x14ac:dyDescent="0.25">
      <c r="A530" s="6"/>
      <c r="B530" s="6"/>
      <c r="K530" s="6"/>
    </row>
    <row r="531" spans="1:11" x14ac:dyDescent="0.25">
      <c r="A531" s="6"/>
      <c r="B531" s="6"/>
      <c r="K531" s="6"/>
    </row>
    <row r="532" spans="1:11" x14ac:dyDescent="0.25">
      <c r="A532" s="6"/>
      <c r="B532" s="6"/>
      <c r="K532" s="6"/>
    </row>
    <row r="533" spans="1:11" x14ac:dyDescent="0.25">
      <c r="A533" s="6"/>
      <c r="B533" s="6"/>
      <c r="K533" s="6"/>
    </row>
    <row r="534" spans="1:11" x14ac:dyDescent="0.25">
      <c r="A534" s="6"/>
      <c r="B534" s="6"/>
      <c r="K534" s="6"/>
    </row>
    <row r="535" spans="1:11" x14ac:dyDescent="0.25">
      <c r="A535" s="6"/>
      <c r="B535" s="6"/>
      <c r="K535" s="6"/>
    </row>
    <row r="536" spans="1:11" x14ac:dyDescent="0.25">
      <c r="A536" s="6"/>
      <c r="B536" s="6"/>
      <c r="K536" s="6"/>
    </row>
    <row r="537" spans="1:11" x14ac:dyDescent="0.25">
      <c r="A537" s="6"/>
      <c r="B537" s="6"/>
      <c r="K537" s="6"/>
    </row>
    <row r="538" spans="1:11" x14ac:dyDescent="0.25">
      <c r="A538" s="6"/>
      <c r="B538" s="6"/>
      <c r="K538" s="6"/>
    </row>
    <row r="539" spans="1:11" x14ac:dyDescent="0.25">
      <c r="A539" s="6"/>
      <c r="B539" s="6"/>
      <c r="K539" s="6"/>
    </row>
    <row r="540" spans="1:11" x14ac:dyDescent="0.25">
      <c r="A540" s="6"/>
      <c r="B540" s="6"/>
      <c r="K540" s="6"/>
    </row>
    <row r="541" spans="1:11" x14ac:dyDescent="0.25">
      <c r="A541" s="6"/>
      <c r="B541" s="6"/>
      <c r="K541" s="6"/>
    </row>
    <row r="542" spans="1:11" x14ac:dyDescent="0.25">
      <c r="A542" s="6"/>
      <c r="B542" s="6"/>
      <c r="K542" s="6"/>
    </row>
    <row r="543" spans="1:11" x14ac:dyDescent="0.25">
      <c r="A543" s="6"/>
      <c r="B543" s="6"/>
      <c r="K543" s="6"/>
    </row>
    <row r="544" spans="1:11" x14ac:dyDescent="0.25">
      <c r="A544" s="6"/>
      <c r="B544" s="6"/>
      <c r="K544" s="6"/>
    </row>
    <row r="545" spans="1:11" x14ac:dyDescent="0.25">
      <c r="A545" s="6"/>
      <c r="B545" s="6"/>
      <c r="K545" s="6"/>
    </row>
    <row r="546" spans="1:11" x14ac:dyDescent="0.25">
      <c r="A546" s="6"/>
      <c r="B546" s="6"/>
      <c r="K546" s="6"/>
    </row>
    <row r="547" spans="1:11" x14ac:dyDescent="0.25">
      <c r="A547" s="6"/>
      <c r="B547" s="6"/>
      <c r="K547" s="6"/>
    </row>
    <row r="548" spans="1:11" x14ac:dyDescent="0.25">
      <c r="A548" s="6"/>
      <c r="B548" s="6"/>
      <c r="K548" s="6"/>
    </row>
    <row r="549" spans="1:11" x14ac:dyDescent="0.25">
      <c r="A549" s="6"/>
      <c r="B549" s="6"/>
      <c r="K549" s="6"/>
    </row>
    <row r="550" spans="1:11" x14ac:dyDescent="0.25">
      <c r="A550" s="6"/>
      <c r="B550" s="6"/>
      <c r="K550" s="6"/>
    </row>
    <row r="551" spans="1:11" x14ac:dyDescent="0.25">
      <c r="A551" s="6"/>
      <c r="B551" s="6"/>
      <c r="K551" s="6"/>
    </row>
    <row r="552" spans="1:11" x14ac:dyDescent="0.25">
      <c r="A552" s="6"/>
      <c r="B552" s="6"/>
      <c r="K552" s="6"/>
    </row>
    <row r="553" spans="1:11" x14ac:dyDescent="0.25">
      <c r="A553" s="6"/>
      <c r="B553" s="6"/>
      <c r="K553" s="6"/>
    </row>
    <row r="554" spans="1:11" x14ac:dyDescent="0.25">
      <c r="A554" s="6"/>
      <c r="B554" s="6"/>
      <c r="K554" s="6"/>
    </row>
    <row r="555" spans="1:11" x14ac:dyDescent="0.25">
      <c r="A555" s="6"/>
      <c r="B555" s="6"/>
      <c r="K555" s="6"/>
    </row>
    <row r="556" spans="1:11" x14ac:dyDescent="0.25">
      <c r="A556" s="6"/>
      <c r="B556" s="6"/>
      <c r="K556" s="6"/>
    </row>
    <row r="557" spans="1:11" x14ac:dyDescent="0.25">
      <c r="A557" s="6"/>
      <c r="B557" s="6"/>
      <c r="K557" s="6"/>
    </row>
    <row r="558" spans="1:11" x14ac:dyDescent="0.25">
      <c r="A558" s="6"/>
      <c r="B558" s="6"/>
      <c r="K558" s="6"/>
    </row>
    <row r="559" spans="1:11" x14ac:dyDescent="0.25">
      <c r="A559" s="6"/>
      <c r="B559" s="6"/>
      <c r="K559" s="6"/>
    </row>
    <row r="560" spans="1:11" x14ac:dyDescent="0.25">
      <c r="A560" s="6"/>
      <c r="B560" s="6"/>
      <c r="K560" s="6"/>
    </row>
    <row r="561" spans="1:11" x14ac:dyDescent="0.25">
      <c r="A561" s="6"/>
      <c r="B561" s="6"/>
      <c r="K561" s="6"/>
    </row>
    <row r="562" spans="1:11" x14ac:dyDescent="0.25">
      <c r="A562" s="6"/>
      <c r="B562" s="6"/>
      <c r="K562" s="6"/>
    </row>
    <row r="563" spans="1:11" x14ac:dyDescent="0.25">
      <c r="A563" s="6"/>
      <c r="B563" s="6"/>
      <c r="K563" s="6"/>
    </row>
    <row r="564" spans="1:11" x14ac:dyDescent="0.25">
      <c r="A564" s="6"/>
      <c r="B564" s="6"/>
      <c r="K564" s="6"/>
    </row>
    <row r="565" spans="1:11" x14ac:dyDescent="0.25">
      <c r="A565" s="6"/>
      <c r="B565" s="6"/>
      <c r="K565" s="6"/>
    </row>
    <row r="566" spans="1:11" x14ac:dyDescent="0.25">
      <c r="A566" s="6"/>
      <c r="B566" s="6"/>
      <c r="K566" s="6"/>
    </row>
    <row r="567" spans="1:11" x14ac:dyDescent="0.25">
      <c r="A567" s="6"/>
      <c r="B567" s="6"/>
      <c r="K567" s="6"/>
    </row>
    <row r="568" spans="1:11" x14ac:dyDescent="0.25">
      <c r="A568" s="6"/>
      <c r="B568" s="6"/>
      <c r="K568" s="6"/>
    </row>
    <row r="569" spans="1:11" x14ac:dyDescent="0.25">
      <c r="A569" s="6"/>
      <c r="B569" s="6"/>
      <c r="K569" s="6"/>
    </row>
    <row r="570" spans="1:11" x14ac:dyDescent="0.25">
      <c r="A570" s="6"/>
      <c r="B570" s="6"/>
      <c r="K570" s="6"/>
    </row>
    <row r="571" spans="1:11" x14ac:dyDescent="0.25">
      <c r="A571" s="6"/>
      <c r="B571" s="6"/>
      <c r="K571" s="6"/>
    </row>
    <row r="572" spans="1:11" x14ac:dyDescent="0.25">
      <c r="A572" s="6"/>
      <c r="B572" s="6"/>
      <c r="K572" s="6"/>
    </row>
    <row r="573" spans="1:11" x14ac:dyDescent="0.25">
      <c r="A573" s="6"/>
      <c r="B573" s="6"/>
      <c r="K573" s="6"/>
    </row>
    <row r="574" spans="1:11" x14ac:dyDescent="0.25">
      <c r="A574" s="6"/>
      <c r="B574" s="6"/>
      <c r="K574" s="6"/>
    </row>
    <row r="575" spans="1:11" x14ac:dyDescent="0.25">
      <c r="A575" s="6"/>
      <c r="B575" s="6"/>
      <c r="K575" s="6"/>
    </row>
    <row r="576" spans="1:11" x14ac:dyDescent="0.25">
      <c r="A576" s="6"/>
      <c r="B576" s="6"/>
      <c r="K576" s="6"/>
    </row>
    <row r="577" spans="1:11" x14ac:dyDescent="0.25">
      <c r="A577" s="6"/>
      <c r="B577" s="6"/>
      <c r="K577" s="6"/>
    </row>
    <row r="578" spans="1:11" x14ac:dyDescent="0.25">
      <c r="A578" s="6"/>
      <c r="B578" s="6"/>
      <c r="K578" s="6"/>
    </row>
    <row r="579" spans="1:11" x14ac:dyDescent="0.25">
      <c r="A579" s="6"/>
      <c r="B579" s="6"/>
      <c r="K579" s="6"/>
    </row>
    <row r="580" spans="1:11" x14ac:dyDescent="0.25">
      <c r="A580" s="6"/>
      <c r="B580" s="6"/>
      <c r="K580" s="6"/>
    </row>
    <row r="581" spans="1:11" x14ac:dyDescent="0.25">
      <c r="A581" s="6"/>
      <c r="B581" s="6"/>
      <c r="K581" s="6"/>
    </row>
    <row r="582" spans="1:11" x14ac:dyDescent="0.25">
      <c r="A582" s="6"/>
      <c r="B582" s="6"/>
      <c r="K582" s="6"/>
    </row>
    <row r="583" spans="1:11" x14ac:dyDescent="0.25">
      <c r="A583" s="6"/>
      <c r="B583" s="6"/>
      <c r="K583" s="6"/>
    </row>
    <row r="584" spans="1:11" x14ac:dyDescent="0.25">
      <c r="A584" s="6"/>
      <c r="B584" s="6"/>
      <c r="K584" s="6"/>
    </row>
    <row r="585" spans="1:11" x14ac:dyDescent="0.25">
      <c r="A585" s="6"/>
      <c r="B585" s="6"/>
      <c r="K585" s="6"/>
    </row>
    <row r="586" spans="1:11" x14ac:dyDescent="0.25">
      <c r="A586" s="6"/>
      <c r="B586" s="6"/>
      <c r="K586" s="6"/>
    </row>
    <row r="587" spans="1:11" x14ac:dyDescent="0.25">
      <c r="A587" s="6"/>
      <c r="B587" s="6"/>
      <c r="K587" s="6"/>
    </row>
    <row r="588" spans="1:11" x14ac:dyDescent="0.25">
      <c r="A588" s="6"/>
      <c r="B588" s="6"/>
      <c r="K588" s="6"/>
    </row>
    <row r="589" spans="1:11" x14ac:dyDescent="0.25">
      <c r="A589" s="6"/>
      <c r="B589" s="6"/>
      <c r="K589" s="6"/>
    </row>
    <row r="590" spans="1:11" x14ac:dyDescent="0.25">
      <c r="A590" s="6"/>
      <c r="B590" s="6"/>
      <c r="K590" s="6"/>
    </row>
    <row r="591" spans="1:11" x14ac:dyDescent="0.25">
      <c r="A591" s="6"/>
      <c r="B591" s="6"/>
      <c r="K591" s="6"/>
    </row>
    <row r="592" spans="1:11" x14ac:dyDescent="0.25">
      <c r="A592" s="6"/>
      <c r="B592" s="6"/>
      <c r="K592" s="6"/>
    </row>
    <row r="593" spans="1:11" x14ac:dyDescent="0.25">
      <c r="A593" s="6"/>
      <c r="B593" s="6"/>
      <c r="K593" s="6"/>
    </row>
    <row r="594" spans="1:11" x14ac:dyDescent="0.25">
      <c r="A594" s="6"/>
      <c r="B594" s="6"/>
      <c r="K594" s="6"/>
    </row>
    <row r="595" spans="1:11" x14ac:dyDescent="0.25">
      <c r="A595" s="6"/>
      <c r="B595" s="6"/>
      <c r="K595" s="6"/>
    </row>
    <row r="596" spans="1:11" x14ac:dyDescent="0.25">
      <c r="A596" s="6"/>
      <c r="B596" s="6"/>
      <c r="K596" s="6"/>
    </row>
    <row r="597" spans="1:11" x14ac:dyDescent="0.25">
      <c r="A597" s="6"/>
      <c r="B597" s="6"/>
      <c r="K597" s="6"/>
    </row>
    <row r="598" spans="1:11" x14ac:dyDescent="0.25">
      <c r="A598" s="6"/>
      <c r="B598" s="6"/>
      <c r="K598" s="6"/>
    </row>
    <row r="599" spans="1:11" x14ac:dyDescent="0.25">
      <c r="A599" s="6"/>
      <c r="B599" s="6"/>
      <c r="K599" s="6"/>
    </row>
    <row r="600" spans="1:11" x14ac:dyDescent="0.25">
      <c r="A600" s="6"/>
      <c r="B600" s="6"/>
      <c r="K600" s="6"/>
    </row>
    <row r="601" spans="1:11" x14ac:dyDescent="0.25">
      <c r="A601" s="6"/>
      <c r="B601" s="6"/>
      <c r="K601" s="6"/>
    </row>
    <row r="602" spans="1:11" x14ac:dyDescent="0.25">
      <c r="A602" s="6"/>
      <c r="B602" s="6"/>
      <c r="K602" s="6"/>
    </row>
    <row r="603" spans="1:11" x14ac:dyDescent="0.25">
      <c r="A603" s="6"/>
      <c r="B603" s="6"/>
      <c r="K603" s="6"/>
    </row>
    <row r="604" spans="1:11" x14ac:dyDescent="0.25">
      <c r="A604" s="6"/>
      <c r="B604" s="6"/>
      <c r="K604" s="6"/>
    </row>
    <row r="605" spans="1:11" x14ac:dyDescent="0.25">
      <c r="A605" s="6"/>
      <c r="B605" s="6"/>
      <c r="K605" s="6"/>
    </row>
    <row r="606" spans="1:11" x14ac:dyDescent="0.25">
      <c r="A606" s="6"/>
      <c r="B606" s="6"/>
      <c r="K606" s="6"/>
    </row>
    <row r="607" spans="1:11" x14ac:dyDescent="0.25">
      <c r="A607" s="6"/>
      <c r="B607" s="6"/>
      <c r="K607" s="6"/>
    </row>
    <row r="608" spans="1:11" x14ac:dyDescent="0.25">
      <c r="A608" s="6"/>
      <c r="B608" s="6"/>
      <c r="K608" s="6"/>
    </row>
    <row r="609" spans="1:11" x14ac:dyDescent="0.25">
      <c r="A609" s="6"/>
      <c r="B609" s="6"/>
      <c r="K609" s="6"/>
    </row>
    <row r="610" spans="1:11" x14ac:dyDescent="0.25">
      <c r="A610" s="6"/>
      <c r="B610" s="6"/>
      <c r="K610" s="6"/>
    </row>
    <row r="611" spans="1:11" x14ac:dyDescent="0.25">
      <c r="A611" s="6"/>
      <c r="B611" s="6"/>
      <c r="K611" s="6"/>
    </row>
    <row r="612" spans="1:11" x14ac:dyDescent="0.25">
      <c r="A612" s="6"/>
      <c r="B612" s="6"/>
      <c r="K612" s="6"/>
    </row>
    <row r="613" spans="1:11" x14ac:dyDescent="0.25">
      <c r="A613" s="6"/>
      <c r="B613" s="6"/>
      <c r="K613" s="6"/>
    </row>
    <row r="614" spans="1:11" x14ac:dyDescent="0.25">
      <c r="A614" s="6"/>
      <c r="B614" s="6"/>
      <c r="K614" s="6"/>
    </row>
    <row r="615" spans="1:11" x14ac:dyDescent="0.25">
      <c r="A615" s="6"/>
      <c r="B615" s="6"/>
      <c r="K615" s="6"/>
    </row>
    <row r="616" spans="1:11" x14ac:dyDescent="0.25">
      <c r="A616" s="6"/>
      <c r="B616" s="6"/>
      <c r="K616" s="6"/>
    </row>
    <row r="617" spans="1:11" x14ac:dyDescent="0.25">
      <c r="A617" s="6"/>
      <c r="B617" s="6"/>
      <c r="K617" s="6"/>
    </row>
    <row r="618" spans="1:11" x14ac:dyDescent="0.25">
      <c r="A618" s="6"/>
      <c r="B618" s="6"/>
      <c r="K618" s="6"/>
    </row>
    <row r="619" spans="1:11" x14ac:dyDescent="0.25">
      <c r="A619" s="6"/>
      <c r="B619" s="6"/>
      <c r="K619" s="6"/>
    </row>
    <row r="620" spans="1:11" x14ac:dyDescent="0.25">
      <c r="A620" s="6"/>
      <c r="B620" s="6"/>
      <c r="K620" s="6"/>
    </row>
    <row r="621" spans="1:11" x14ac:dyDescent="0.25">
      <c r="A621" s="6"/>
      <c r="B621" s="6"/>
      <c r="K621" s="6"/>
    </row>
    <row r="622" spans="1:11" x14ac:dyDescent="0.25">
      <c r="A622" s="6"/>
      <c r="B622" s="6"/>
      <c r="K622" s="6"/>
    </row>
    <row r="623" spans="1:11" x14ac:dyDescent="0.25">
      <c r="A623" s="6"/>
      <c r="B623" s="6"/>
      <c r="K623" s="6"/>
    </row>
    <row r="624" spans="1:11" x14ac:dyDescent="0.25">
      <c r="A624" s="6"/>
      <c r="B624" s="6"/>
      <c r="K624" s="6"/>
    </row>
    <row r="625" spans="1:11" x14ac:dyDescent="0.25">
      <c r="A625" s="6"/>
      <c r="B625" s="6"/>
      <c r="K625" s="6"/>
    </row>
    <row r="626" spans="1:11" x14ac:dyDescent="0.25">
      <c r="A626" s="6"/>
      <c r="B626" s="6"/>
      <c r="K626" s="6"/>
    </row>
    <row r="627" spans="1:11" x14ac:dyDescent="0.25">
      <c r="A627" s="6"/>
      <c r="B627" s="6"/>
      <c r="K627" s="6"/>
    </row>
    <row r="628" spans="1:11" x14ac:dyDescent="0.25">
      <c r="A628" s="6"/>
      <c r="B628" s="6"/>
      <c r="K628" s="6"/>
    </row>
    <row r="629" spans="1:11" x14ac:dyDescent="0.25">
      <c r="A629" s="6"/>
      <c r="B629" s="6"/>
      <c r="K629" s="6"/>
    </row>
    <row r="630" spans="1:11" x14ac:dyDescent="0.25">
      <c r="A630" s="6"/>
      <c r="B630" s="6"/>
      <c r="K630" s="6"/>
    </row>
    <row r="631" spans="1:11" x14ac:dyDescent="0.25">
      <c r="A631" s="6"/>
      <c r="B631" s="6"/>
      <c r="K631" s="6"/>
    </row>
    <row r="632" spans="1:11" x14ac:dyDescent="0.25">
      <c r="A632" s="6"/>
      <c r="B632" s="6"/>
      <c r="K632" s="6"/>
    </row>
    <row r="633" spans="1:11" x14ac:dyDescent="0.25">
      <c r="A633" s="6"/>
      <c r="B633" s="6"/>
      <c r="K633" s="6"/>
    </row>
    <row r="634" spans="1:11" x14ac:dyDescent="0.25">
      <c r="A634" s="6"/>
      <c r="B634" s="6"/>
      <c r="K634" s="6"/>
    </row>
    <row r="635" spans="1:11" x14ac:dyDescent="0.25">
      <c r="A635" s="6"/>
      <c r="B635" s="6"/>
      <c r="K635" s="6"/>
    </row>
    <row r="636" spans="1:11" x14ac:dyDescent="0.25">
      <c r="A636" s="6"/>
      <c r="B636" s="6"/>
      <c r="K636" s="6"/>
    </row>
    <row r="637" spans="1:11" x14ac:dyDescent="0.25">
      <c r="A637" s="6"/>
      <c r="B637" s="6"/>
      <c r="K637" s="6"/>
    </row>
    <row r="638" spans="1:11" x14ac:dyDescent="0.25">
      <c r="A638" s="6"/>
      <c r="B638" s="6"/>
      <c r="K638" s="6"/>
    </row>
    <row r="639" spans="1:11" x14ac:dyDescent="0.25">
      <c r="A639" s="6"/>
      <c r="B639" s="6"/>
      <c r="K639" s="6"/>
    </row>
    <row r="640" spans="1:11" x14ac:dyDescent="0.25">
      <c r="A640" s="6"/>
      <c r="B640" s="6"/>
      <c r="K640" s="6"/>
    </row>
    <row r="641" spans="1:11" x14ac:dyDescent="0.25">
      <c r="A641" s="6"/>
      <c r="B641" s="6"/>
      <c r="K641" s="6"/>
    </row>
    <row r="642" spans="1:11" x14ac:dyDescent="0.25">
      <c r="A642" s="6"/>
      <c r="B642" s="6"/>
      <c r="K642" s="6"/>
    </row>
    <row r="643" spans="1:11" x14ac:dyDescent="0.25">
      <c r="A643" s="6"/>
      <c r="B643" s="6"/>
      <c r="K643" s="6"/>
    </row>
    <row r="644" spans="1:11" x14ac:dyDescent="0.25">
      <c r="A644" s="6"/>
      <c r="B644" s="6"/>
      <c r="K644" s="6"/>
    </row>
    <row r="645" spans="1:11" x14ac:dyDescent="0.25">
      <c r="A645" s="6"/>
      <c r="B645" s="6"/>
      <c r="K645" s="6"/>
    </row>
    <row r="646" spans="1:11" x14ac:dyDescent="0.25">
      <c r="A646" s="6"/>
      <c r="B646" s="6"/>
      <c r="K646" s="6"/>
    </row>
    <row r="647" spans="1:11" x14ac:dyDescent="0.25">
      <c r="A647" s="6"/>
      <c r="B647" s="6"/>
      <c r="K647" s="6"/>
    </row>
    <row r="648" spans="1:11" x14ac:dyDescent="0.25">
      <c r="A648" s="6"/>
      <c r="B648" s="6"/>
      <c r="K648" s="6"/>
    </row>
    <row r="649" spans="1:11" x14ac:dyDescent="0.25">
      <c r="A649" s="6"/>
      <c r="B649" s="6"/>
      <c r="K649" s="6"/>
    </row>
    <row r="650" spans="1:11" x14ac:dyDescent="0.25">
      <c r="A650" s="6"/>
      <c r="B650" s="6"/>
      <c r="K650" s="6"/>
    </row>
    <row r="651" spans="1:11" x14ac:dyDescent="0.25">
      <c r="A651" s="6"/>
      <c r="B651" s="6"/>
      <c r="K651" s="6"/>
    </row>
    <row r="652" spans="1:11" x14ac:dyDescent="0.25">
      <c r="A652" s="6"/>
      <c r="B652" s="6"/>
      <c r="K652" s="6"/>
    </row>
    <row r="653" spans="1:11" x14ac:dyDescent="0.25">
      <c r="A653" s="6"/>
      <c r="B653" s="6"/>
      <c r="K653" s="6"/>
    </row>
    <row r="654" spans="1:11" x14ac:dyDescent="0.25">
      <c r="A654" s="6"/>
      <c r="B654" s="6"/>
      <c r="K654" s="6"/>
    </row>
    <row r="655" spans="1:11" x14ac:dyDescent="0.25">
      <c r="A655" s="6"/>
      <c r="B655" s="6"/>
      <c r="K655" s="6"/>
    </row>
    <row r="656" spans="1:11" x14ac:dyDescent="0.25">
      <c r="A656" s="6"/>
      <c r="B656" s="6"/>
      <c r="K656" s="6"/>
    </row>
    <row r="657" spans="1:11" x14ac:dyDescent="0.25">
      <c r="A657" s="6"/>
      <c r="B657" s="6"/>
      <c r="K657" s="6"/>
    </row>
    <row r="658" spans="1:11" x14ac:dyDescent="0.25">
      <c r="A658" s="6"/>
      <c r="B658" s="6"/>
      <c r="K658" s="6"/>
    </row>
    <row r="659" spans="1:11" x14ac:dyDescent="0.25">
      <c r="A659" s="6"/>
      <c r="B659" s="6"/>
      <c r="K659" s="6"/>
    </row>
    <row r="660" spans="1:11" x14ac:dyDescent="0.25">
      <c r="A660" s="6"/>
      <c r="B660" s="6"/>
      <c r="K660" s="6"/>
    </row>
    <row r="661" spans="1:11" x14ac:dyDescent="0.25">
      <c r="A661" s="6"/>
      <c r="B661" s="6"/>
      <c r="K661" s="6"/>
    </row>
    <row r="662" spans="1:11" x14ac:dyDescent="0.25">
      <c r="A662" s="6"/>
      <c r="B662" s="6"/>
      <c r="K662" s="6"/>
    </row>
    <row r="663" spans="1:11" x14ac:dyDescent="0.25">
      <c r="A663" s="6"/>
      <c r="B663" s="6"/>
      <c r="K663" s="6"/>
    </row>
    <row r="664" spans="1:11" x14ac:dyDescent="0.25">
      <c r="A664" s="6"/>
      <c r="B664" s="6"/>
      <c r="K664" s="6"/>
    </row>
    <row r="665" spans="1:11" x14ac:dyDescent="0.25">
      <c r="A665" s="6"/>
      <c r="B665" s="6"/>
      <c r="K665" s="6"/>
    </row>
    <row r="666" spans="1:11" x14ac:dyDescent="0.25">
      <c r="A666" s="6"/>
      <c r="B666" s="6"/>
      <c r="K666" s="6"/>
    </row>
    <row r="667" spans="1:11" x14ac:dyDescent="0.25">
      <c r="A667" s="6"/>
      <c r="B667" s="6"/>
      <c r="K667" s="6"/>
    </row>
    <row r="668" spans="1:11" x14ac:dyDescent="0.25">
      <c r="A668" s="6"/>
      <c r="B668" s="6"/>
      <c r="K668" s="6"/>
    </row>
    <row r="669" spans="1:11" x14ac:dyDescent="0.25">
      <c r="A669" s="6"/>
      <c r="B669" s="6"/>
      <c r="K669" s="6"/>
    </row>
    <row r="670" spans="1:11" x14ac:dyDescent="0.25">
      <c r="A670" s="6"/>
      <c r="B670" s="6"/>
      <c r="K670" s="6"/>
    </row>
    <row r="671" spans="1:11" x14ac:dyDescent="0.25">
      <c r="A671" s="6"/>
      <c r="B671" s="6"/>
      <c r="K671" s="6"/>
    </row>
    <row r="672" spans="1:11" x14ac:dyDescent="0.25">
      <c r="A672" s="6"/>
      <c r="B672" s="6"/>
      <c r="K672" s="6"/>
    </row>
    <row r="673" spans="1:11" x14ac:dyDescent="0.25">
      <c r="A673" s="6"/>
      <c r="B673" s="6"/>
      <c r="K673" s="6"/>
    </row>
    <row r="674" spans="1:11" x14ac:dyDescent="0.25">
      <c r="A674" s="6"/>
      <c r="B674" s="6"/>
      <c r="K674" s="6"/>
    </row>
    <row r="675" spans="1:11" x14ac:dyDescent="0.25">
      <c r="A675" s="6"/>
      <c r="B675" s="6"/>
      <c r="K675" s="6"/>
    </row>
    <row r="676" spans="1:11" x14ac:dyDescent="0.25">
      <c r="A676" s="6"/>
      <c r="B676" s="6"/>
      <c r="K676" s="6"/>
    </row>
    <row r="677" spans="1:11" x14ac:dyDescent="0.25">
      <c r="A677" s="6"/>
      <c r="B677" s="6"/>
      <c r="K677" s="6"/>
    </row>
    <row r="678" spans="1:11" x14ac:dyDescent="0.25">
      <c r="A678" s="6"/>
      <c r="B678" s="6"/>
      <c r="K678" s="6"/>
    </row>
    <row r="679" spans="1:11" x14ac:dyDescent="0.25">
      <c r="A679" s="6"/>
      <c r="B679" s="6"/>
      <c r="K679" s="6"/>
    </row>
    <row r="680" spans="1:11" x14ac:dyDescent="0.25">
      <c r="A680" s="6"/>
      <c r="B680" s="6"/>
      <c r="K680" s="6"/>
    </row>
    <row r="681" spans="1:11" x14ac:dyDescent="0.25">
      <c r="A681" s="6"/>
      <c r="B681" s="6"/>
      <c r="K681" s="6"/>
    </row>
    <row r="682" spans="1:11" x14ac:dyDescent="0.25">
      <c r="A682" s="6"/>
      <c r="B682" s="6"/>
      <c r="K682" s="6"/>
    </row>
    <row r="683" spans="1:11" x14ac:dyDescent="0.25">
      <c r="A683" s="6"/>
      <c r="B683" s="6"/>
      <c r="K683" s="6"/>
    </row>
    <row r="684" spans="1:11" x14ac:dyDescent="0.25">
      <c r="A684" s="6"/>
      <c r="B684" s="6"/>
      <c r="K684" s="6"/>
    </row>
    <row r="685" spans="1:11" x14ac:dyDescent="0.25">
      <c r="A685" s="6"/>
      <c r="B685" s="6"/>
      <c r="K685" s="6"/>
    </row>
    <row r="686" spans="1:11" x14ac:dyDescent="0.25">
      <c r="A686" s="6"/>
      <c r="B686" s="6"/>
      <c r="K686" s="6"/>
    </row>
    <row r="687" spans="1:11" x14ac:dyDescent="0.25">
      <c r="A687" s="6"/>
      <c r="B687" s="6"/>
      <c r="K687" s="6"/>
    </row>
    <row r="688" spans="1:11" x14ac:dyDescent="0.25">
      <c r="A688" s="6"/>
      <c r="B688" s="6"/>
      <c r="K688" s="6"/>
    </row>
    <row r="689" spans="1:11" x14ac:dyDescent="0.25">
      <c r="A689" s="6"/>
      <c r="B689" s="6"/>
      <c r="K689" s="6"/>
    </row>
    <row r="690" spans="1:11" x14ac:dyDescent="0.25">
      <c r="A690" s="6"/>
      <c r="B690" s="6"/>
      <c r="K690" s="6"/>
    </row>
    <row r="691" spans="1:11" x14ac:dyDescent="0.25">
      <c r="A691" s="6"/>
      <c r="B691" s="6"/>
      <c r="K691" s="6"/>
    </row>
    <row r="692" spans="1:11" x14ac:dyDescent="0.25">
      <c r="A692" s="6"/>
      <c r="B692" s="6"/>
      <c r="K692" s="6"/>
    </row>
    <row r="693" spans="1:11" x14ac:dyDescent="0.25">
      <c r="A693" s="6"/>
      <c r="B693" s="6"/>
      <c r="K693" s="6"/>
    </row>
    <row r="694" spans="1:11" x14ac:dyDescent="0.25">
      <c r="A694" s="6"/>
      <c r="B694" s="6"/>
      <c r="K694" s="6"/>
    </row>
    <row r="695" spans="1:11" x14ac:dyDescent="0.25">
      <c r="A695" s="6"/>
      <c r="B695" s="6"/>
      <c r="K695" s="6"/>
    </row>
    <row r="696" spans="1:11" x14ac:dyDescent="0.25">
      <c r="A696" s="6"/>
      <c r="B696" s="6"/>
      <c r="K696" s="6"/>
    </row>
    <row r="697" spans="1:11" x14ac:dyDescent="0.25">
      <c r="A697" s="6"/>
      <c r="B697" s="6"/>
      <c r="K697" s="6"/>
    </row>
    <row r="698" spans="1:11" x14ac:dyDescent="0.25">
      <c r="A698" s="6"/>
      <c r="B698" s="6"/>
      <c r="K698" s="6"/>
    </row>
    <row r="699" spans="1:11" x14ac:dyDescent="0.25">
      <c r="A699" s="6"/>
      <c r="B699" s="6"/>
      <c r="K699" s="6"/>
    </row>
    <row r="700" spans="1:11" x14ac:dyDescent="0.25">
      <c r="A700" s="6"/>
      <c r="B700" s="6"/>
      <c r="K700" s="6"/>
    </row>
    <row r="701" spans="1:11" x14ac:dyDescent="0.25">
      <c r="A701" s="6"/>
      <c r="B701" s="6"/>
      <c r="K701" s="6"/>
    </row>
    <row r="702" spans="1:11" x14ac:dyDescent="0.25">
      <c r="A702" s="6"/>
      <c r="B702" s="6"/>
      <c r="K702" s="6"/>
    </row>
    <row r="703" spans="1:11" x14ac:dyDescent="0.25">
      <c r="A703" s="6"/>
      <c r="B703" s="6"/>
      <c r="K703" s="6"/>
    </row>
    <row r="704" spans="1:11" x14ac:dyDescent="0.25">
      <c r="A704" s="6"/>
      <c r="B704" s="6"/>
      <c r="K704" s="6"/>
    </row>
    <row r="705" spans="1:11" x14ac:dyDescent="0.25">
      <c r="A705" s="6"/>
      <c r="B705" s="6"/>
      <c r="K705" s="6"/>
    </row>
    <row r="706" spans="1:11" x14ac:dyDescent="0.25">
      <c r="A706" s="6"/>
      <c r="B706" s="6"/>
      <c r="K706" s="6"/>
    </row>
    <row r="707" spans="1:11" x14ac:dyDescent="0.25">
      <c r="A707" s="6"/>
      <c r="B707" s="6"/>
      <c r="K707" s="6"/>
    </row>
    <row r="708" spans="1:11" x14ac:dyDescent="0.25">
      <c r="A708" s="6"/>
      <c r="B708" s="6"/>
      <c r="K708" s="6"/>
    </row>
    <row r="709" spans="1:11" x14ac:dyDescent="0.25">
      <c r="A709" s="6"/>
      <c r="B709" s="6"/>
      <c r="K709" s="6"/>
    </row>
    <row r="710" spans="1:11" x14ac:dyDescent="0.25">
      <c r="A710" s="6"/>
      <c r="B710" s="6"/>
      <c r="K710" s="6"/>
    </row>
    <row r="711" spans="1:11" x14ac:dyDescent="0.25">
      <c r="A711" s="6"/>
      <c r="B711" s="6"/>
      <c r="K711" s="6"/>
    </row>
    <row r="712" spans="1:11" x14ac:dyDescent="0.25">
      <c r="A712" s="6"/>
      <c r="B712" s="6"/>
      <c r="K712" s="6"/>
    </row>
    <row r="713" spans="1:11" x14ac:dyDescent="0.25">
      <c r="A713" s="6"/>
      <c r="B713" s="6"/>
      <c r="K713" s="6"/>
    </row>
    <row r="714" spans="1:11" x14ac:dyDescent="0.25">
      <c r="A714" s="6"/>
      <c r="B714" s="6"/>
      <c r="K714" s="6"/>
    </row>
    <row r="715" spans="1:11" x14ac:dyDescent="0.25">
      <c r="A715" s="6"/>
      <c r="B715" s="6"/>
      <c r="K715" s="6"/>
    </row>
    <row r="716" spans="1:11" x14ac:dyDescent="0.25">
      <c r="A716" s="6"/>
      <c r="B716" s="6"/>
      <c r="K716" s="6"/>
    </row>
    <row r="717" spans="1:11" x14ac:dyDescent="0.25">
      <c r="A717" s="6"/>
      <c r="B717" s="6"/>
      <c r="K717" s="6"/>
    </row>
    <row r="718" spans="1:11" x14ac:dyDescent="0.25">
      <c r="A718" s="6"/>
      <c r="B718" s="6"/>
      <c r="K718" s="6"/>
    </row>
    <row r="719" spans="1:11" x14ac:dyDescent="0.25">
      <c r="A719" s="6"/>
      <c r="B719" s="6"/>
      <c r="K719" s="6"/>
    </row>
    <row r="720" spans="1:11" x14ac:dyDescent="0.25">
      <c r="A720" s="6"/>
      <c r="B720" s="6"/>
      <c r="K720" s="6"/>
    </row>
    <row r="721" spans="1:11" x14ac:dyDescent="0.25">
      <c r="A721" s="6"/>
      <c r="B721" s="6"/>
      <c r="K721" s="6"/>
    </row>
    <row r="722" spans="1:11" x14ac:dyDescent="0.25">
      <c r="A722" s="6"/>
      <c r="B722" s="6"/>
      <c r="K722" s="6"/>
    </row>
    <row r="723" spans="1:11" x14ac:dyDescent="0.25">
      <c r="A723" s="6"/>
      <c r="B723" s="6"/>
      <c r="K723" s="6"/>
    </row>
    <row r="724" spans="1:11" x14ac:dyDescent="0.25">
      <c r="A724" s="6"/>
      <c r="B724" s="6"/>
      <c r="K724" s="6"/>
    </row>
    <row r="725" spans="1:11" x14ac:dyDescent="0.25">
      <c r="A725" s="6"/>
      <c r="B725" s="6"/>
      <c r="K725" s="6"/>
    </row>
    <row r="726" spans="1:11" x14ac:dyDescent="0.25">
      <c r="A726" s="6"/>
      <c r="B726" s="6"/>
      <c r="K726" s="6"/>
    </row>
    <row r="727" spans="1:11" x14ac:dyDescent="0.25">
      <c r="A727" s="6"/>
      <c r="B727" s="6"/>
      <c r="K727" s="6"/>
    </row>
    <row r="728" spans="1:11" x14ac:dyDescent="0.25">
      <c r="A728" s="6"/>
      <c r="B728" s="6"/>
      <c r="K728" s="6"/>
    </row>
    <row r="729" spans="1:11" x14ac:dyDescent="0.25">
      <c r="A729" s="6"/>
      <c r="B729" s="6"/>
      <c r="K729" s="6"/>
    </row>
    <row r="730" spans="1:11" x14ac:dyDescent="0.25">
      <c r="A730" s="6"/>
      <c r="B730" s="6"/>
      <c r="K730" s="6"/>
    </row>
    <row r="731" spans="1:11" x14ac:dyDescent="0.25">
      <c r="A731" s="6"/>
      <c r="B731" s="6"/>
      <c r="K731" s="6"/>
    </row>
    <row r="732" spans="1:11" x14ac:dyDescent="0.25">
      <c r="A732" s="6"/>
      <c r="B732" s="6"/>
      <c r="K732" s="6"/>
    </row>
    <row r="733" spans="1:11" x14ac:dyDescent="0.25">
      <c r="A733" s="6"/>
      <c r="B733" s="6"/>
      <c r="K733" s="6"/>
    </row>
    <row r="734" spans="1:11" x14ac:dyDescent="0.25">
      <c r="A734" s="6"/>
      <c r="B734" s="6"/>
      <c r="K734" s="6"/>
    </row>
    <row r="735" spans="1:11" x14ac:dyDescent="0.25">
      <c r="A735" s="6"/>
      <c r="B735" s="6"/>
      <c r="K735" s="6"/>
    </row>
    <row r="736" spans="1:11" x14ac:dyDescent="0.25">
      <c r="A736" s="6"/>
      <c r="B736" s="6"/>
      <c r="K736" s="6"/>
    </row>
    <row r="737" spans="1:11" x14ac:dyDescent="0.25">
      <c r="A737" s="6"/>
      <c r="B737" s="6"/>
      <c r="K737" s="6"/>
    </row>
    <row r="738" spans="1:11" x14ac:dyDescent="0.25">
      <c r="A738" s="6"/>
      <c r="B738" s="6"/>
      <c r="K738" s="6"/>
    </row>
    <row r="739" spans="1:11" x14ac:dyDescent="0.25">
      <c r="A739" s="6"/>
      <c r="B739" s="6"/>
      <c r="K739" s="6"/>
    </row>
    <row r="740" spans="1:11" x14ac:dyDescent="0.25">
      <c r="A740" s="6"/>
      <c r="B740" s="6"/>
      <c r="K740" s="6"/>
    </row>
    <row r="741" spans="1:11" x14ac:dyDescent="0.25">
      <c r="A741" s="6"/>
      <c r="B741" s="6"/>
      <c r="K741" s="6"/>
    </row>
    <row r="742" spans="1:11" x14ac:dyDescent="0.25">
      <c r="A742" s="6"/>
      <c r="B742" s="6"/>
      <c r="K742" s="6"/>
    </row>
    <row r="743" spans="1:11" x14ac:dyDescent="0.25">
      <c r="A743" s="6"/>
      <c r="B743" s="6"/>
      <c r="K743" s="6"/>
    </row>
    <row r="744" spans="1:11" x14ac:dyDescent="0.25">
      <c r="A744" s="6"/>
      <c r="B744" s="6"/>
      <c r="K744" s="6"/>
    </row>
    <row r="745" spans="1:11" x14ac:dyDescent="0.25">
      <c r="A745" s="6"/>
      <c r="B745" s="6"/>
      <c r="K745" s="6"/>
    </row>
    <row r="746" spans="1:11" x14ac:dyDescent="0.25">
      <c r="A746" s="6"/>
      <c r="B746" s="6"/>
      <c r="K746" s="6"/>
    </row>
    <row r="747" spans="1:11" x14ac:dyDescent="0.25">
      <c r="A747" s="6"/>
      <c r="B747" s="6"/>
      <c r="K747" s="6"/>
    </row>
    <row r="748" spans="1:11" x14ac:dyDescent="0.25">
      <c r="A748" s="6"/>
      <c r="B748" s="6"/>
      <c r="K748" s="6"/>
    </row>
    <row r="749" spans="1:11" x14ac:dyDescent="0.25">
      <c r="A749" s="6"/>
      <c r="B749" s="6"/>
      <c r="K749" s="6"/>
    </row>
    <row r="750" spans="1:11" x14ac:dyDescent="0.25">
      <c r="A750" s="6"/>
      <c r="B750" s="6"/>
      <c r="K750" s="6"/>
    </row>
    <row r="751" spans="1:11" x14ac:dyDescent="0.25">
      <c r="A751" s="6"/>
      <c r="B751" s="6"/>
      <c r="K751" s="6"/>
    </row>
    <row r="752" spans="1:11" x14ac:dyDescent="0.25">
      <c r="A752" s="6"/>
      <c r="B752" s="6"/>
      <c r="K752" s="6"/>
    </row>
    <row r="753" spans="1:11" x14ac:dyDescent="0.25">
      <c r="A753" s="6"/>
      <c r="B753" s="6"/>
      <c r="K753" s="6"/>
    </row>
    <row r="754" spans="1:11" x14ac:dyDescent="0.25">
      <c r="A754" s="6"/>
      <c r="B754" s="6"/>
      <c r="K754" s="6"/>
    </row>
    <row r="755" spans="1:11" x14ac:dyDescent="0.25">
      <c r="A755" s="6"/>
      <c r="B755" s="6"/>
      <c r="K755" s="6"/>
    </row>
    <row r="756" spans="1:11" x14ac:dyDescent="0.25">
      <c r="A756" s="6"/>
      <c r="B756" s="6"/>
      <c r="K756" s="6"/>
    </row>
    <row r="757" spans="1:11" x14ac:dyDescent="0.25">
      <c r="A757" s="6"/>
      <c r="B757" s="6"/>
      <c r="K757" s="6"/>
    </row>
    <row r="758" spans="1:11" x14ac:dyDescent="0.25">
      <c r="A758" s="6"/>
      <c r="B758" s="6"/>
      <c r="K758" s="6"/>
    </row>
    <row r="759" spans="1:11" x14ac:dyDescent="0.25">
      <c r="A759" s="6"/>
      <c r="B759" s="6"/>
      <c r="K759" s="6"/>
    </row>
    <row r="760" spans="1:11" x14ac:dyDescent="0.25">
      <c r="A760" s="6"/>
      <c r="B760" s="6"/>
      <c r="K760" s="6"/>
    </row>
    <row r="761" spans="1:11" x14ac:dyDescent="0.25">
      <c r="A761" s="6"/>
      <c r="B761" s="6"/>
      <c r="K761" s="6"/>
    </row>
    <row r="762" spans="1:11" x14ac:dyDescent="0.25">
      <c r="A762" s="6"/>
      <c r="B762" s="6"/>
      <c r="K762" s="6"/>
    </row>
    <row r="763" spans="1:11" x14ac:dyDescent="0.25">
      <c r="A763" s="6"/>
      <c r="B763" s="6"/>
      <c r="K763" s="6"/>
    </row>
    <row r="764" spans="1:11" x14ac:dyDescent="0.25">
      <c r="A764" s="6"/>
      <c r="B764" s="6"/>
      <c r="K764" s="6"/>
    </row>
    <row r="765" spans="1:11" x14ac:dyDescent="0.25">
      <c r="A765" s="6"/>
      <c r="B765" s="6"/>
      <c r="K765" s="6"/>
    </row>
    <row r="766" spans="1:11" x14ac:dyDescent="0.25">
      <c r="A766" s="6"/>
      <c r="B766" s="6"/>
      <c r="K766" s="6"/>
    </row>
    <row r="767" spans="1:11" x14ac:dyDescent="0.25">
      <c r="A767" s="6"/>
      <c r="B767" s="6"/>
      <c r="K767" s="6"/>
    </row>
    <row r="768" spans="1:11" x14ac:dyDescent="0.25">
      <c r="A768" s="6"/>
      <c r="B768" s="6"/>
      <c r="K768" s="6"/>
    </row>
    <row r="769" spans="1:11" x14ac:dyDescent="0.25">
      <c r="A769" s="6"/>
      <c r="B769" s="6"/>
      <c r="K769" s="6"/>
    </row>
    <row r="770" spans="1:11" x14ac:dyDescent="0.25">
      <c r="A770" s="6"/>
      <c r="B770" s="6"/>
      <c r="K770" s="6"/>
    </row>
    <row r="771" spans="1:11" x14ac:dyDescent="0.25">
      <c r="A771" s="6"/>
      <c r="B771" s="6"/>
      <c r="K771" s="6"/>
    </row>
    <row r="772" spans="1:11" x14ac:dyDescent="0.25">
      <c r="A772" s="6"/>
      <c r="B772" s="6"/>
      <c r="K772" s="6"/>
    </row>
    <row r="773" spans="1:11" x14ac:dyDescent="0.25">
      <c r="A773" s="6"/>
      <c r="B773" s="6"/>
      <c r="K773" s="6"/>
    </row>
    <row r="774" spans="1:11" x14ac:dyDescent="0.25">
      <c r="A774" s="6"/>
      <c r="B774" s="6"/>
      <c r="K774" s="6"/>
    </row>
    <row r="775" spans="1:11" x14ac:dyDescent="0.25">
      <c r="A775" s="6"/>
      <c r="B775" s="6"/>
      <c r="K775" s="6"/>
    </row>
    <row r="776" spans="1:11" x14ac:dyDescent="0.25">
      <c r="A776" s="6"/>
      <c r="B776" s="6"/>
      <c r="K776" s="6"/>
    </row>
    <row r="777" spans="1:11" x14ac:dyDescent="0.25">
      <c r="A777" s="6"/>
      <c r="B777" s="6"/>
      <c r="K777" s="6"/>
    </row>
    <row r="778" spans="1:11" x14ac:dyDescent="0.25">
      <c r="A778" s="6"/>
      <c r="B778" s="6"/>
      <c r="K778" s="6"/>
    </row>
    <row r="779" spans="1:11" x14ac:dyDescent="0.25">
      <c r="A779" s="6"/>
      <c r="B779" s="6"/>
      <c r="K779" s="6"/>
    </row>
    <row r="780" spans="1:11" x14ac:dyDescent="0.25">
      <c r="A780" s="6"/>
      <c r="B780" s="6"/>
      <c r="K780" s="6"/>
    </row>
    <row r="781" spans="1:11" x14ac:dyDescent="0.25">
      <c r="A781" s="6"/>
      <c r="B781" s="6"/>
      <c r="K781" s="6"/>
    </row>
    <row r="782" spans="1:11" x14ac:dyDescent="0.25">
      <c r="A782" s="6"/>
      <c r="B782" s="6"/>
      <c r="K782" s="6"/>
    </row>
    <row r="783" spans="1:11" x14ac:dyDescent="0.25">
      <c r="A783" s="6"/>
      <c r="B783" s="6"/>
      <c r="K783" s="6"/>
    </row>
    <row r="784" spans="1:11" x14ac:dyDescent="0.25">
      <c r="A784" s="6"/>
      <c r="B784" s="6"/>
      <c r="K784" s="6"/>
    </row>
    <row r="785" spans="1:11" x14ac:dyDescent="0.25">
      <c r="A785" s="6"/>
      <c r="B785" s="6"/>
      <c r="K785" s="6"/>
    </row>
    <row r="786" spans="1:11" x14ac:dyDescent="0.25">
      <c r="A786" s="6"/>
      <c r="B786" s="6"/>
      <c r="K786" s="6"/>
    </row>
    <row r="787" spans="1:11" x14ac:dyDescent="0.25">
      <c r="A787" s="6"/>
      <c r="B787" s="6"/>
      <c r="K787" s="6"/>
    </row>
    <row r="788" spans="1:11" x14ac:dyDescent="0.25">
      <c r="A788" s="6"/>
      <c r="B788" s="6"/>
      <c r="K788" s="6"/>
    </row>
    <row r="789" spans="1:11" x14ac:dyDescent="0.25">
      <c r="A789" s="6"/>
      <c r="B789" s="6"/>
      <c r="K789" s="6"/>
    </row>
    <row r="790" spans="1:11" x14ac:dyDescent="0.25">
      <c r="A790" s="6"/>
      <c r="B790" s="6"/>
      <c r="K790" s="6"/>
    </row>
    <row r="791" spans="1:11" x14ac:dyDescent="0.25">
      <c r="A791" s="6"/>
      <c r="B791" s="6"/>
      <c r="K791" s="6"/>
    </row>
    <row r="792" spans="1:11" x14ac:dyDescent="0.25">
      <c r="A792" s="6"/>
      <c r="B792" s="6"/>
      <c r="K792" s="6"/>
    </row>
    <row r="793" spans="1:11" x14ac:dyDescent="0.25">
      <c r="A793" s="6"/>
      <c r="B793" s="6"/>
      <c r="K793" s="6"/>
    </row>
    <row r="794" spans="1:11" x14ac:dyDescent="0.25">
      <c r="A794" s="6"/>
      <c r="B794" s="6"/>
      <c r="K794" s="6"/>
    </row>
    <row r="795" spans="1:11" x14ac:dyDescent="0.25">
      <c r="A795" s="6"/>
      <c r="B795" s="6"/>
      <c r="K795" s="6"/>
    </row>
    <row r="796" spans="1:11" x14ac:dyDescent="0.25">
      <c r="A796" s="6"/>
      <c r="B796" s="6"/>
      <c r="K796" s="6"/>
    </row>
    <row r="797" spans="1:11" x14ac:dyDescent="0.25">
      <c r="A797" s="6"/>
      <c r="B797" s="6"/>
      <c r="K797" s="6"/>
    </row>
    <row r="798" spans="1:11" x14ac:dyDescent="0.25">
      <c r="A798" s="6"/>
      <c r="B798" s="6"/>
      <c r="K798" s="6"/>
    </row>
    <row r="799" spans="1:11" x14ac:dyDescent="0.25">
      <c r="A799" s="6"/>
      <c r="B799" s="6"/>
      <c r="K799" s="6"/>
    </row>
    <row r="800" spans="1:11" x14ac:dyDescent="0.25">
      <c r="A800" s="6"/>
      <c r="B800" s="6"/>
      <c r="K800" s="6"/>
    </row>
    <row r="801" spans="1:11" x14ac:dyDescent="0.25">
      <c r="A801" s="6"/>
      <c r="B801" s="6"/>
      <c r="K801" s="6"/>
    </row>
    <row r="802" spans="1:11" x14ac:dyDescent="0.25">
      <c r="A802" s="6"/>
      <c r="B802" s="6"/>
      <c r="K802" s="6"/>
    </row>
    <row r="803" spans="1:11" x14ac:dyDescent="0.25">
      <c r="A803" s="6"/>
      <c r="B803" s="6"/>
      <c r="K803" s="6"/>
    </row>
    <row r="804" spans="1:11" x14ac:dyDescent="0.25">
      <c r="A804" s="6"/>
      <c r="B804" s="6"/>
      <c r="K804" s="6"/>
    </row>
    <row r="805" spans="1:11" x14ac:dyDescent="0.25">
      <c r="A805" s="6"/>
      <c r="B805" s="6"/>
      <c r="K805" s="6"/>
    </row>
    <row r="806" spans="1:11" x14ac:dyDescent="0.25">
      <c r="A806" s="6"/>
      <c r="B806" s="6"/>
      <c r="K806" s="6"/>
    </row>
    <row r="807" spans="1:11" x14ac:dyDescent="0.25">
      <c r="A807" s="6"/>
      <c r="B807" s="6"/>
      <c r="K807" s="6"/>
    </row>
    <row r="808" spans="1:11" x14ac:dyDescent="0.25">
      <c r="A808" s="6"/>
      <c r="B808" s="6"/>
      <c r="K808" s="6"/>
    </row>
    <row r="809" spans="1:11" x14ac:dyDescent="0.25">
      <c r="A809" s="6"/>
      <c r="B809" s="6"/>
      <c r="K809" s="6"/>
    </row>
    <row r="810" spans="1:11" x14ac:dyDescent="0.25">
      <c r="A810" s="6"/>
      <c r="B810" s="6"/>
      <c r="K810" s="6"/>
    </row>
    <row r="811" spans="1:11" x14ac:dyDescent="0.25">
      <c r="A811" s="6"/>
      <c r="B811" s="6"/>
      <c r="K811" s="6"/>
    </row>
    <row r="812" spans="1:11" x14ac:dyDescent="0.25">
      <c r="A812" s="6"/>
      <c r="B812" s="6"/>
      <c r="K812" s="6"/>
    </row>
    <row r="813" spans="1:11" x14ac:dyDescent="0.25">
      <c r="A813" s="6"/>
      <c r="B813" s="6"/>
      <c r="K813" s="6"/>
    </row>
    <row r="814" spans="1:11" x14ac:dyDescent="0.25">
      <c r="A814" s="6"/>
      <c r="B814" s="6"/>
      <c r="K814" s="6"/>
    </row>
    <row r="815" spans="1:11" x14ac:dyDescent="0.25">
      <c r="A815" s="6"/>
      <c r="B815" s="6"/>
      <c r="K815" s="6"/>
    </row>
    <row r="816" spans="1:11" x14ac:dyDescent="0.25">
      <c r="A816" s="6"/>
      <c r="B816" s="6"/>
      <c r="K816" s="6"/>
    </row>
    <row r="817" spans="1:11" x14ac:dyDescent="0.25">
      <c r="A817" s="6"/>
      <c r="B817" s="6"/>
      <c r="K817" s="6"/>
    </row>
    <row r="818" spans="1:11" x14ac:dyDescent="0.25">
      <c r="A818" s="6"/>
      <c r="B818" s="6"/>
      <c r="K818" s="6"/>
    </row>
    <row r="819" spans="1:11" x14ac:dyDescent="0.25">
      <c r="A819" s="6"/>
      <c r="B819" s="6"/>
      <c r="K819" s="6"/>
    </row>
    <row r="820" spans="1:11" x14ac:dyDescent="0.25">
      <c r="A820" s="6"/>
      <c r="B820" s="6"/>
      <c r="K820" s="6"/>
    </row>
    <row r="821" spans="1:11" x14ac:dyDescent="0.25">
      <c r="A821" s="6"/>
      <c r="B821" s="6"/>
      <c r="K821" s="6"/>
    </row>
    <row r="822" spans="1:11" x14ac:dyDescent="0.25">
      <c r="A822" s="6"/>
      <c r="B822" s="6"/>
      <c r="K822" s="6"/>
    </row>
    <row r="823" spans="1:11" x14ac:dyDescent="0.25">
      <c r="A823" s="6"/>
      <c r="B823" s="6"/>
      <c r="K823" s="6"/>
    </row>
    <row r="824" spans="1:11" x14ac:dyDescent="0.25">
      <c r="A824" s="6"/>
      <c r="B824" s="6"/>
      <c r="K824" s="6"/>
    </row>
    <row r="825" spans="1:11" x14ac:dyDescent="0.25">
      <c r="A825" s="6"/>
      <c r="B825" s="6"/>
      <c r="K825" s="6"/>
    </row>
    <row r="826" spans="1:11" x14ac:dyDescent="0.25">
      <c r="A826" s="6"/>
      <c r="B826" s="6"/>
      <c r="K826" s="6"/>
    </row>
    <row r="827" spans="1:11" x14ac:dyDescent="0.25">
      <c r="A827" s="6"/>
      <c r="B827" s="6"/>
      <c r="K827" s="6"/>
    </row>
    <row r="828" spans="1:11" x14ac:dyDescent="0.25">
      <c r="A828" s="6"/>
      <c r="B828" s="6"/>
      <c r="K828" s="6"/>
    </row>
    <row r="829" spans="1:11" x14ac:dyDescent="0.25">
      <c r="A829" s="6"/>
      <c r="B829" s="6"/>
      <c r="K829" s="6"/>
    </row>
    <row r="830" spans="1:11" x14ac:dyDescent="0.25">
      <c r="A830" s="6"/>
      <c r="B830" s="6"/>
      <c r="K830" s="6"/>
    </row>
    <row r="831" spans="1:11" x14ac:dyDescent="0.25">
      <c r="A831" s="6"/>
      <c r="B831" s="6"/>
      <c r="K831" s="6"/>
    </row>
    <row r="832" spans="1:11" x14ac:dyDescent="0.25">
      <c r="A832" s="6"/>
      <c r="B832" s="6"/>
      <c r="K832" s="6"/>
    </row>
    <row r="833" spans="1:11" x14ac:dyDescent="0.25">
      <c r="A833" s="6"/>
      <c r="B833" s="6"/>
      <c r="K833" s="6"/>
    </row>
    <row r="834" spans="1:11" x14ac:dyDescent="0.25">
      <c r="A834" s="6"/>
      <c r="B834" s="6"/>
      <c r="K834" s="6"/>
    </row>
    <row r="835" spans="1:11" x14ac:dyDescent="0.25">
      <c r="A835" s="6"/>
      <c r="B835" s="6"/>
      <c r="K835" s="6"/>
    </row>
    <row r="836" spans="1:11" x14ac:dyDescent="0.25">
      <c r="A836" s="6"/>
      <c r="B836" s="6"/>
      <c r="K836" s="6"/>
    </row>
    <row r="837" spans="1:11" x14ac:dyDescent="0.25">
      <c r="A837" s="6"/>
      <c r="B837" s="6"/>
      <c r="K837" s="6"/>
    </row>
    <row r="838" spans="1:11" x14ac:dyDescent="0.25">
      <c r="A838" s="6"/>
      <c r="B838" s="6"/>
      <c r="K838" s="6"/>
    </row>
    <row r="839" spans="1:11" x14ac:dyDescent="0.25">
      <c r="A839" s="6"/>
      <c r="B839" s="6"/>
      <c r="K839" s="6"/>
    </row>
    <row r="840" spans="1:11" x14ac:dyDescent="0.25">
      <c r="A840" s="6"/>
      <c r="B840" s="6"/>
      <c r="K840" s="6"/>
    </row>
    <row r="841" spans="1:11" x14ac:dyDescent="0.25">
      <c r="A841" s="6"/>
      <c r="B841" s="6"/>
      <c r="K841" s="6"/>
    </row>
    <row r="842" spans="1:11" x14ac:dyDescent="0.25">
      <c r="A842" s="6"/>
      <c r="B842" s="6"/>
      <c r="K842" s="6"/>
    </row>
    <row r="843" spans="1:11" x14ac:dyDescent="0.25">
      <c r="A843" s="6"/>
      <c r="B843" s="6"/>
      <c r="K843" s="6"/>
    </row>
    <row r="844" spans="1:11" x14ac:dyDescent="0.25">
      <c r="A844" s="6"/>
      <c r="B844" s="6"/>
      <c r="K844" s="6"/>
    </row>
    <row r="845" spans="1:11" x14ac:dyDescent="0.25">
      <c r="A845" s="6"/>
      <c r="B845" s="6"/>
      <c r="K845" s="6"/>
    </row>
    <row r="846" spans="1:11" x14ac:dyDescent="0.25">
      <c r="A846" s="6"/>
      <c r="B846" s="6"/>
      <c r="K846" s="6"/>
    </row>
    <row r="847" spans="1:11" x14ac:dyDescent="0.25">
      <c r="A847" s="6"/>
      <c r="B847" s="6"/>
      <c r="K847" s="6"/>
    </row>
    <row r="848" spans="1:11" x14ac:dyDescent="0.25">
      <c r="A848" s="6"/>
      <c r="B848" s="6"/>
      <c r="K848" s="6"/>
    </row>
    <row r="849" spans="1:11" x14ac:dyDescent="0.25">
      <c r="A849" s="6"/>
      <c r="B849" s="6"/>
      <c r="K849" s="6"/>
    </row>
    <row r="850" spans="1:11" x14ac:dyDescent="0.25">
      <c r="A850" s="6"/>
      <c r="B850" s="6"/>
      <c r="K850" s="6"/>
    </row>
    <row r="851" spans="1:11" x14ac:dyDescent="0.25">
      <c r="A851" s="6"/>
      <c r="B851" s="6"/>
      <c r="K851" s="6"/>
    </row>
    <row r="852" spans="1:11" x14ac:dyDescent="0.25">
      <c r="A852" s="6"/>
      <c r="B852" s="6"/>
      <c r="K852" s="6"/>
    </row>
    <row r="853" spans="1:11" x14ac:dyDescent="0.25">
      <c r="A853" s="6"/>
      <c r="B853" s="6"/>
      <c r="K853" s="6"/>
    </row>
    <row r="854" spans="1:11" x14ac:dyDescent="0.25">
      <c r="A854" s="6"/>
      <c r="B854" s="6"/>
      <c r="K854" s="6"/>
    </row>
    <row r="855" spans="1:11" x14ac:dyDescent="0.25">
      <c r="A855" s="6"/>
      <c r="B855" s="6"/>
      <c r="K855" s="6"/>
    </row>
    <row r="856" spans="1:11" x14ac:dyDescent="0.25">
      <c r="A856" s="6"/>
      <c r="B856" s="6"/>
      <c r="K856" s="6"/>
    </row>
    <row r="857" spans="1:11" x14ac:dyDescent="0.25">
      <c r="A857" s="6"/>
      <c r="B857" s="6"/>
      <c r="K857" s="6"/>
    </row>
    <row r="858" spans="1:11" x14ac:dyDescent="0.25">
      <c r="A858" s="6"/>
      <c r="B858" s="6"/>
      <c r="K858" s="6"/>
    </row>
    <row r="859" spans="1:11" x14ac:dyDescent="0.25">
      <c r="A859" s="6"/>
      <c r="B859" s="6"/>
      <c r="K859" s="6"/>
    </row>
    <row r="860" spans="1:11" x14ac:dyDescent="0.25">
      <c r="A860" s="6"/>
      <c r="B860" s="6"/>
      <c r="K860" s="6"/>
    </row>
    <row r="861" spans="1:11" x14ac:dyDescent="0.25">
      <c r="A861" s="6"/>
      <c r="B861" s="6"/>
      <c r="K861" s="6"/>
    </row>
    <row r="862" spans="1:11" x14ac:dyDescent="0.25">
      <c r="A862" s="6"/>
      <c r="B862" s="6"/>
      <c r="K862" s="6"/>
    </row>
    <row r="863" spans="1:11" x14ac:dyDescent="0.25">
      <c r="A863" s="6"/>
      <c r="B863" s="6"/>
      <c r="K863" s="6"/>
    </row>
    <row r="864" spans="1:11" x14ac:dyDescent="0.25">
      <c r="A864" s="6"/>
      <c r="B864" s="6"/>
      <c r="K864" s="6"/>
    </row>
    <row r="865" spans="1:11" x14ac:dyDescent="0.25">
      <c r="A865" s="6"/>
      <c r="B865" s="6"/>
      <c r="K865" s="6"/>
    </row>
    <row r="866" spans="1:11" x14ac:dyDescent="0.25">
      <c r="A866" s="6"/>
      <c r="B866" s="6"/>
      <c r="K866" s="6"/>
    </row>
    <row r="867" spans="1:11" x14ac:dyDescent="0.25">
      <c r="A867" s="6"/>
      <c r="B867" s="6"/>
      <c r="K867" s="6"/>
    </row>
    <row r="868" spans="1:11" x14ac:dyDescent="0.25">
      <c r="A868" s="6"/>
      <c r="B868" s="6"/>
      <c r="K868" s="6"/>
    </row>
    <row r="869" spans="1:11" x14ac:dyDescent="0.25">
      <c r="A869" s="6"/>
      <c r="B869" s="6"/>
      <c r="K869" s="6"/>
    </row>
    <row r="870" spans="1:11" x14ac:dyDescent="0.25">
      <c r="A870" s="6"/>
      <c r="B870" s="6"/>
      <c r="K870" s="6"/>
    </row>
    <row r="871" spans="1:11" x14ac:dyDescent="0.25">
      <c r="A871" s="6"/>
      <c r="B871" s="6"/>
      <c r="K871" s="6"/>
    </row>
    <row r="872" spans="1:11" x14ac:dyDescent="0.25">
      <c r="A872" s="6"/>
      <c r="B872" s="6"/>
      <c r="K872" s="6"/>
    </row>
    <row r="873" spans="1:11" x14ac:dyDescent="0.25">
      <c r="A873" s="6"/>
      <c r="B873" s="6"/>
      <c r="K873" s="6"/>
    </row>
    <row r="874" spans="1:11" x14ac:dyDescent="0.25">
      <c r="A874" s="6"/>
      <c r="B874" s="6"/>
      <c r="K874" s="6"/>
    </row>
    <row r="875" spans="1:11" x14ac:dyDescent="0.25">
      <c r="A875" s="6"/>
      <c r="B875" s="6"/>
      <c r="K875" s="6"/>
    </row>
    <row r="876" spans="1:11" x14ac:dyDescent="0.25">
      <c r="A876" s="6"/>
      <c r="B876" s="6"/>
      <c r="K876" s="6"/>
    </row>
    <row r="877" spans="1:11" x14ac:dyDescent="0.25">
      <c r="A877" s="6"/>
      <c r="B877" s="6"/>
      <c r="K877" s="6"/>
    </row>
    <row r="878" spans="1:11" x14ac:dyDescent="0.25">
      <c r="A878" s="6"/>
      <c r="B878" s="6"/>
      <c r="K878" s="6"/>
    </row>
    <row r="879" spans="1:11" x14ac:dyDescent="0.25">
      <c r="A879" s="6"/>
      <c r="B879" s="6"/>
      <c r="K879" s="6"/>
    </row>
    <row r="880" spans="1:11" x14ac:dyDescent="0.25">
      <c r="A880" s="6"/>
      <c r="B880" s="6"/>
      <c r="K880" s="6"/>
    </row>
    <row r="881" spans="1:11" x14ac:dyDescent="0.25">
      <c r="A881" s="6"/>
      <c r="B881" s="6"/>
      <c r="K881" s="6"/>
    </row>
    <row r="882" spans="1:11" x14ac:dyDescent="0.25">
      <c r="A882" s="6"/>
      <c r="B882" s="6"/>
      <c r="K882" s="6"/>
    </row>
    <row r="883" spans="1:11" x14ac:dyDescent="0.25">
      <c r="A883" s="6"/>
      <c r="B883" s="6"/>
      <c r="K883" s="6"/>
    </row>
    <row r="884" spans="1:11" x14ac:dyDescent="0.25">
      <c r="A884" s="6"/>
      <c r="B884" s="6"/>
      <c r="K884" s="6"/>
    </row>
    <row r="885" spans="1:11" x14ac:dyDescent="0.25">
      <c r="A885" s="6"/>
      <c r="B885" s="6"/>
      <c r="K885" s="6"/>
    </row>
    <row r="886" spans="1:11" x14ac:dyDescent="0.25">
      <c r="A886" s="6"/>
      <c r="B886" s="6"/>
      <c r="K886" s="6"/>
    </row>
    <row r="887" spans="1:11" x14ac:dyDescent="0.25">
      <c r="A887" s="6"/>
      <c r="B887" s="6"/>
      <c r="K887" s="6"/>
    </row>
    <row r="888" spans="1:11" x14ac:dyDescent="0.25">
      <c r="A888" s="6"/>
      <c r="B888" s="6"/>
      <c r="K888" s="6"/>
    </row>
    <row r="889" spans="1:11" x14ac:dyDescent="0.25">
      <c r="A889" s="6"/>
      <c r="B889" s="6"/>
      <c r="K889" s="6"/>
    </row>
    <row r="890" spans="1:11" x14ac:dyDescent="0.25">
      <c r="A890" s="6"/>
      <c r="B890" s="6"/>
      <c r="K890" s="6"/>
    </row>
    <row r="891" spans="1:11" x14ac:dyDescent="0.25">
      <c r="A891" s="6"/>
      <c r="B891" s="6"/>
      <c r="K891" s="6"/>
    </row>
    <row r="892" spans="1:11" x14ac:dyDescent="0.25">
      <c r="A892" s="6"/>
      <c r="B892" s="6"/>
      <c r="K892" s="6"/>
    </row>
    <row r="893" spans="1:11" x14ac:dyDescent="0.25">
      <c r="A893" s="6"/>
      <c r="B893" s="6"/>
      <c r="K893" s="6"/>
    </row>
    <row r="894" spans="1:11" x14ac:dyDescent="0.25">
      <c r="A894" s="6"/>
      <c r="B894" s="6"/>
      <c r="K894" s="6"/>
    </row>
    <row r="895" spans="1:11" x14ac:dyDescent="0.25">
      <c r="A895" s="6"/>
      <c r="B895" s="6"/>
      <c r="K895" s="6"/>
    </row>
    <row r="896" spans="1:11" x14ac:dyDescent="0.25">
      <c r="A896" s="6"/>
      <c r="B896" s="6"/>
      <c r="K896" s="6"/>
    </row>
    <row r="897" spans="1:11" x14ac:dyDescent="0.25">
      <c r="A897" s="6"/>
      <c r="B897" s="6"/>
      <c r="K897" s="6"/>
    </row>
    <row r="898" spans="1:11" x14ac:dyDescent="0.25">
      <c r="A898" s="6"/>
      <c r="B898" s="6"/>
      <c r="K898" s="6"/>
    </row>
    <row r="899" spans="1:11" x14ac:dyDescent="0.25">
      <c r="A899" s="6"/>
      <c r="B899" s="6"/>
      <c r="K899" s="6"/>
    </row>
    <row r="900" spans="1:11" x14ac:dyDescent="0.25">
      <c r="A900" s="6"/>
      <c r="B900" s="6"/>
      <c r="K900" s="6"/>
    </row>
    <row r="901" spans="1:11" x14ac:dyDescent="0.25">
      <c r="A901" s="6"/>
      <c r="B901" s="6"/>
      <c r="K901" s="6"/>
    </row>
    <row r="902" spans="1:11" x14ac:dyDescent="0.25">
      <c r="A902" s="6"/>
      <c r="B902" s="6"/>
      <c r="K902" s="6"/>
    </row>
    <row r="903" spans="1:11" x14ac:dyDescent="0.25">
      <c r="A903" s="6"/>
      <c r="B903" s="6"/>
      <c r="K903" s="6"/>
    </row>
    <row r="904" spans="1:11" x14ac:dyDescent="0.25">
      <c r="A904" s="6"/>
      <c r="B904" s="6"/>
      <c r="K904" s="6"/>
    </row>
    <row r="905" spans="1:11" x14ac:dyDescent="0.25">
      <c r="A905" s="6"/>
      <c r="B905" s="6"/>
      <c r="K905" s="6"/>
    </row>
    <row r="906" spans="1:11" x14ac:dyDescent="0.25">
      <c r="A906" s="6"/>
      <c r="B906" s="6"/>
      <c r="K906" s="6"/>
    </row>
    <row r="907" spans="1:11" x14ac:dyDescent="0.25">
      <c r="A907" s="6"/>
      <c r="B907" s="6"/>
      <c r="K907" s="6"/>
    </row>
    <row r="908" spans="1:11" x14ac:dyDescent="0.25">
      <c r="A908" s="6"/>
      <c r="B908" s="6"/>
      <c r="K908" s="6"/>
    </row>
    <row r="909" spans="1:11" x14ac:dyDescent="0.25">
      <c r="A909" s="6"/>
      <c r="B909" s="6"/>
      <c r="K909" s="6"/>
    </row>
    <row r="910" spans="1:11" x14ac:dyDescent="0.25">
      <c r="A910" s="6"/>
      <c r="B910" s="6"/>
      <c r="K910" s="6"/>
    </row>
    <row r="911" spans="1:11" x14ac:dyDescent="0.25">
      <c r="A911" s="6"/>
      <c r="B911" s="6"/>
      <c r="K911" s="6"/>
    </row>
    <row r="912" spans="1:11" x14ac:dyDescent="0.25">
      <c r="A912" s="6"/>
      <c r="B912" s="6"/>
      <c r="K912" s="6"/>
    </row>
    <row r="913" spans="1:11" x14ac:dyDescent="0.25">
      <c r="A913" s="6"/>
      <c r="B913" s="6"/>
      <c r="K913" s="6"/>
    </row>
    <row r="914" spans="1:11" x14ac:dyDescent="0.25">
      <c r="A914" s="6"/>
      <c r="B914" s="6"/>
      <c r="K914" s="6"/>
    </row>
    <row r="915" spans="1:11" x14ac:dyDescent="0.25">
      <c r="A915" s="6"/>
      <c r="B915" s="6"/>
      <c r="K915" s="6"/>
    </row>
    <row r="916" spans="1:11" x14ac:dyDescent="0.25">
      <c r="A916" s="6"/>
      <c r="B916" s="6"/>
      <c r="K916" s="6"/>
    </row>
    <row r="917" spans="1:11" x14ac:dyDescent="0.25">
      <c r="A917" s="6"/>
      <c r="B917" s="6"/>
      <c r="K917" s="6"/>
    </row>
    <row r="918" spans="1:11" x14ac:dyDescent="0.25">
      <c r="A918" s="6"/>
      <c r="B918" s="6"/>
      <c r="K918" s="6"/>
    </row>
    <row r="919" spans="1:11" x14ac:dyDescent="0.25">
      <c r="A919" s="6"/>
      <c r="B919" s="6"/>
      <c r="K919" s="6"/>
    </row>
    <row r="920" spans="1:11" x14ac:dyDescent="0.25">
      <c r="A920" s="6"/>
      <c r="B920" s="6"/>
      <c r="K920" s="6"/>
    </row>
    <row r="921" spans="1:11" x14ac:dyDescent="0.25">
      <c r="A921" s="6"/>
      <c r="B921" s="6"/>
      <c r="K921" s="6"/>
    </row>
    <row r="922" spans="1:11" x14ac:dyDescent="0.25">
      <c r="A922" s="6"/>
      <c r="B922" s="6"/>
      <c r="K922" s="6"/>
    </row>
    <row r="923" spans="1:11" x14ac:dyDescent="0.25">
      <c r="A923" s="6"/>
      <c r="B923" s="6"/>
      <c r="K923" s="6"/>
    </row>
    <row r="924" spans="1:11" x14ac:dyDescent="0.25">
      <c r="A924" s="6"/>
      <c r="B924" s="6"/>
      <c r="K924" s="6"/>
    </row>
    <row r="925" spans="1:11" x14ac:dyDescent="0.25">
      <c r="A925" s="6"/>
      <c r="B925" s="6"/>
      <c r="K925" s="6"/>
    </row>
    <row r="926" spans="1:11" x14ac:dyDescent="0.25">
      <c r="A926" s="6"/>
      <c r="B926" s="6"/>
      <c r="K926" s="6"/>
    </row>
    <row r="927" spans="1:11" x14ac:dyDescent="0.25">
      <c r="A927" s="6"/>
      <c r="B927" s="6"/>
      <c r="K927" s="6"/>
    </row>
    <row r="928" spans="1:11" x14ac:dyDescent="0.25">
      <c r="A928" s="6"/>
      <c r="B928" s="6"/>
      <c r="K928" s="6"/>
    </row>
    <row r="929" spans="1:11" x14ac:dyDescent="0.25">
      <c r="A929" s="6"/>
      <c r="B929" s="6"/>
      <c r="K929" s="6"/>
    </row>
    <row r="930" spans="1:11" x14ac:dyDescent="0.25">
      <c r="A930" s="6"/>
      <c r="B930" s="6"/>
      <c r="K930" s="6"/>
    </row>
    <row r="931" spans="1:11" x14ac:dyDescent="0.25">
      <c r="A931" s="6"/>
      <c r="B931" s="6"/>
      <c r="K931" s="6"/>
    </row>
    <row r="932" spans="1:11" x14ac:dyDescent="0.25">
      <c r="A932" s="6"/>
      <c r="B932" s="6"/>
      <c r="K932" s="6"/>
    </row>
    <row r="933" spans="1:11" x14ac:dyDescent="0.25">
      <c r="A933" s="6"/>
      <c r="B933" s="6"/>
      <c r="K933" s="6"/>
    </row>
    <row r="934" spans="1:11" x14ac:dyDescent="0.25">
      <c r="A934" s="6"/>
      <c r="B934" s="6"/>
      <c r="K934" s="6"/>
    </row>
    <row r="935" spans="1:11" x14ac:dyDescent="0.25">
      <c r="A935" s="6"/>
      <c r="B935" s="6"/>
      <c r="K935" s="6"/>
    </row>
    <row r="936" spans="1:11" x14ac:dyDescent="0.25">
      <c r="A936" s="6"/>
      <c r="B936" s="6"/>
      <c r="K936" s="6"/>
    </row>
    <row r="937" spans="1:11" x14ac:dyDescent="0.25">
      <c r="A937" s="6"/>
      <c r="B937" s="6"/>
      <c r="K937" s="6"/>
    </row>
    <row r="938" spans="1:11" x14ac:dyDescent="0.25">
      <c r="A938" s="6"/>
      <c r="B938" s="6"/>
      <c r="K938" s="6"/>
    </row>
    <row r="939" spans="1:11" x14ac:dyDescent="0.25">
      <c r="A939" s="6"/>
      <c r="B939" s="6"/>
      <c r="K939" s="6"/>
    </row>
    <row r="940" spans="1:11" x14ac:dyDescent="0.25">
      <c r="A940" s="6"/>
      <c r="B940" s="6"/>
      <c r="K940" s="6"/>
    </row>
    <row r="941" spans="1:11" x14ac:dyDescent="0.25">
      <c r="A941" s="6"/>
      <c r="B941" s="6"/>
      <c r="K941" s="6"/>
    </row>
    <row r="942" spans="1:11" x14ac:dyDescent="0.25">
      <c r="A942" s="6"/>
      <c r="B942" s="6"/>
      <c r="K942" s="6"/>
    </row>
    <row r="943" spans="1:11" x14ac:dyDescent="0.25">
      <c r="A943" s="6"/>
      <c r="B943" s="6"/>
      <c r="K943" s="6"/>
    </row>
    <row r="944" spans="1:11" x14ac:dyDescent="0.25">
      <c r="A944" s="6"/>
      <c r="B944" s="6"/>
      <c r="K944" s="6"/>
    </row>
    <row r="945" spans="1:11" x14ac:dyDescent="0.25">
      <c r="A945" s="6"/>
      <c r="B945" s="6"/>
      <c r="K945" s="6"/>
    </row>
    <row r="946" spans="1:11" x14ac:dyDescent="0.25">
      <c r="A946" s="6"/>
      <c r="B946" s="6"/>
      <c r="K946" s="6"/>
    </row>
    <row r="947" spans="1:11" x14ac:dyDescent="0.25">
      <c r="A947" s="6"/>
      <c r="B947" s="6"/>
      <c r="K947" s="6"/>
    </row>
    <row r="948" spans="1:11" x14ac:dyDescent="0.25">
      <c r="A948" s="6"/>
      <c r="B948" s="6"/>
      <c r="K948" s="6"/>
    </row>
    <row r="949" spans="1:11" x14ac:dyDescent="0.25">
      <c r="A949" s="6"/>
      <c r="B949" s="6"/>
      <c r="K949" s="6"/>
    </row>
    <row r="950" spans="1:11" x14ac:dyDescent="0.25">
      <c r="A950" s="6"/>
      <c r="B950" s="6"/>
      <c r="K950" s="6"/>
    </row>
    <row r="951" spans="1:11" x14ac:dyDescent="0.25">
      <c r="A951" s="6"/>
      <c r="B951" s="6"/>
      <c r="K951" s="6"/>
    </row>
    <row r="952" spans="1:11" x14ac:dyDescent="0.25">
      <c r="A952" s="6"/>
      <c r="B952" s="6"/>
      <c r="K952" s="6"/>
    </row>
    <row r="953" spans="1:11" x14ac:dyDescent="0.25">
      <c r="A953" s="6"/>
      <c r="B953" s="6"/>
      <c r="K953" s="6"/>
    </row>
    <row r="954" spans="1:11" x14ac:dyDescent="0.25">
      <c r="A954" s="6"/>
      <c r="B954" s="6"/>
      <c r="K954" s="6"/>
    </row>
    <row r="955" spans="1:11" x14ac:dyDescent="0.25">
      <c r="A955" s="6"/>
      <c r="B955" s="6"/>
      <c r="K955" s="6"/>
    </row>
    <row r="956" spans="1:11" x14ac:dyDescent="0.25">
      <c r="A956" s="6"/>
      <c r="B956" s="6"/>
      <c r="K956" s="6"/>
    </row>
    <row r="957" spans="1:11" x14ac:dyDescent="0.25">
      <c r="A957" s="6"/>
      <c r="B957" s="6"/>
      <c r="K957" s="6"/>
    </row>
    <row r="958" spans="1:11" x14ac:dyDescent="0.25">
      <c r="A958" s="6"/>
      <c r="B958" s="6"/>
      <c r="K958" s="6"/>
    </row>
    <row r="959" spans="1:11" x14ac:dyDescent="0.25">
      <c r="A959" s="6"/>
      <c r="B959" s="6"/>
      <c r="K959" s="6"/>
    </row>
    <row r="960" spans="1:11" x14ac:dyDescent="0.25">
      <c r="A960" s="6"/>
      <c r="B960" s="6"/>
      <c r="K960" s="6"/>
    </row>
    <row r="961" spans="1:11" x14ac:dyDescent="0.25">
      <c r="A961" s="6"/>
      <c r="B961" s="6"/>
      <c r="K961" s="6"/>
    </row>
    <row r="962" spans="1:11" x14ac:dyDescent="0.25">
      <c r="A962" s="6"/>
      <c r="B962" s="6"/>
      <c r="K962" s="6"/>
    </row>
    <row r="963" spans="1:11" x14ac:dyDescent="0.25">
      <c r="A963" s="6"/>
      <c r="B963" s="6"/>
      <c r="K963" s="6"/>
    </row>
    <row r="964" spans="1:11" x14ac:dyDescent="0.25">
      <c r="A964" s="6"/>
      <c r="B964" s="6"/>
      <c r="K964" s="6"/>
    </row>
    <row r="965" spans="1:11" x14ac:dyDescent="0.25">
      <c r="A965" s="6"/>
      <c r="B965" s="6"/>
      <c r="K965" s="6"/>
    </row>
    <row r="966" spans="1:11" x14ac:dyDescent="0.25">
      <c r="A966" s="6"/>
      <c r="B966" s="6"/>
      <c r="K966" s="6"/>
    </row>
    <row r="967" spans="1:11" x14ac:dyDescent="0.25">
      <c r="A967" s="6"/>
      <c r="B967" s="6"/>
      <c r="K967" s="6"/>
    </row>
    <row r="968" spans="1:11" x14ac:dyDescent="0.25">
      <c r="A968" s="6"/>
      <c r="B968" s="6"/>
      <c r="K968" s="6"/>
    </row>
    <row r="969" spans="1:11" x14ac:dyDescent="0.25">
      <c r="A969" s="6"/>
      <c r="B969" s="6"/>
      <c r="K969" s="6"/>
    </row>
    <row r="970" spans="1:11" x14ac:dyDescent="0.25">
      <c r="A970" s="6"/>
      <c r="B970" s="6"/>
      <c r="K970" s="6"/>
    </row>
    <row r="971" spans="1:11" x14ac:dyDescent="0.25">
      <c r="A971" s="6"/>
      <c r="B971" s="6"/>
      <c r="K971" s="6"/>
    </row>
    <row r="972" spans="1:11" x14ac:dyDescent="0.25">
      <c r="A972" s="6"/>
      <c r="B972" s="6"/>
      <c r="K972" s="6"/>
    </row>
    <row r="973" spans="1:11" x14ac:dyDescent="0.25">
      <c r="A973" s="6"/>
      <c r="B973" s="6"/>
      <c r="K973" s="6"/>
    </row>
    <row r="974" spans="1:11" x14ac:dyDescent="0.25">
      <c r="A974" s="6"/>
      <c r="B974" s="6"/>
      <c r="K974" s="6"/>
    </row>
    <row r="975" spans="1:11" x14ac:dyDescent="0.25">
      <c r="A975" s="6"/>
      <c r="B975" s="6"/>
      <c r="K975" s="6"/>
    </row>
    <row r="976" spans="1:11" x14ac:dyDescent="0.25">
      <c r="A976" s="6"/>
      <c r="B976" s="6"/>
      <c r="K976" s="6"/>
    </row>
    <row r="977" spans="1:11" x14ac:dyDescent="0.25">
      <c r="A977" s="6"/>
      <c r="B977" s="6"/>
      <c r="K977" s="6"/>
    </row>
    <row r="978" spans="1:11" x14ac:dyDescent="0.25">
      <c r="A978" s="6"/>
      <c r="B978" s="6"/>
      <c r="K978" s="6"/>
    </row>
    <row r="979" spans="1:11" x14ac:dyDescent="0.25">
      <c r="A979" s="6"/>
      <c r="B979" s="6"/>
      <c r="K979" s="6"/>
    </row>
    <row r="980" spans="1:11" x14ac:dyDescent="0.25">
      <c r="A980" s="6"/>
      <c r="B980" s="6"/>
      <c r="K980" s="6"/>
    </row>
    <row r="981" spans="1:11" x14ac:dyDescent="0.25">
      <c r="A981" s="6"/>
      <c r="B981" s="6"/>
      <c r="K981" s="6"/>
    </row>
    <row r="982" spans="1:11" x14ac:dyDescent="0.25">
      <c r="A982" s="6"/>
      <c r="B982" s="6"/>
      <c r="K982" s="6"/>
    </row>
    <row r="983" spans="1:11" x14ac:dyDescent="0.25">
      <c r="A983" s="6"/>
      <c r="B983" s="6"/>
      <c r="K983" s="6"/>
    </row>
    <row r="984" spans="1:11" x14ac:dyDescent="0.25">
      <c r="A984" s="6"/>
      <c r="B984" s="6"/>
      <c r="K984" s="6"/>
    </row>
    <row r="985" spans="1:11" x14ac:dyDescent="0.25">
      <c r="A985" s="6"/>
      <c r="B985" s="6"/>
      <c r="K985" s="6"/>
    </row>
    <row r="986" spans="1:11" x14ac:dyDescent="0.25">
      <c r="A986" s="6"/>
      <c r="B986" s="6"/>
      <c r="K986" s="6"/>
    </row>
    <row r="987" spans="1:11" x14ac:dyDescent="0.25">
      <c r="A987" s="6"/>
      <c r="B987" s="6"/>
      <c r="K987" s="6"/>
    </row>
    <row r="988" spans="1:11" x14ac:dyDescent="0.25">
      <c r="A988" s="6"/>
      <c r="B988" s="6"/>
      <c r="K988" s="6"/>
    </row>
    <row r="989" spans="1:11" x14ac:dyDescent="0.25">
      <c r="A989" s="6"/>
      <c r="B989" s="6"/>
      <c r="K989" s="6"/>
    </row>
    <row r="990" spans="1:11" x14ac:dyDescent="0.25">
      <c r="A990" s="6"/>
      <c r="B990" s="6"/>
      <c r="K990" s="6"/>
    </row>
    <row r="991" spans="1:11" x14ac:dyDescent="0.25">
      <c r="A991" s="6"/>
      <c r="B991" s="6"/>
      <c r="K991" s="6"/>
    </row>
    <row r="992" spans="1:11" x14ac:dyDescent="0.25">
      <c r="A992" s="6"/>
      <c r="B992" s="6"/>
      <c r="K992" s="6"/>
    </row>
    <row r="993" spans="1:11" x14ac:dyDescent="0.25">
      <c r="A993" s="6"/>
      <c r="B993" s="6"/>
      <c r="K993" s="6"/>
    </row>
    <row r="994" spans="1:11" x14ac:dyDescent="0.25">
      <c r="A994" s="6"/>
      <c r="B994" s="6"/>
      <c r="K994" s="6"/>
    </row>
    <row r="995" spans="1:11" x14ac:dyDescent="0.25">
      <c r="A995" s="6"/>
      <c r="B995" s="6"/>
      <c r="K995" s="6"/>
    </row>
    <row r="996" spans="1:11" x14ac:dyDescent="0.25">
      <c r="A996" s="6"/>
      <c r="B996" s="6"/>
      <c r="K996" s="6"/>
    </row>
    <row r="997" spans="1:11" x14ac:dyDescent="0.25">
      <c r="A997" s="6"/>
      <c r="B997" s="6"/>
      <c r="K997" s="6"/>
    </row>
    <row r="998" spans="1:11" x14ac:dyDescent="0.25">
      <c r="A998" s="6"/>
      <c r="B998" s="6"/>
      <c r="K998" s="6"/>
    </row>
    <row r="999" spans="1:11" x14ac:dyDescent="0.25">
      <c r="A999" s="6"/>
      <c r="B999" s="6"/>
      <c r="K999" s="6"/>
    </row>
    <row r="1000" spans="1:11" x14ac:dyDescent="0.25">
      <c r="A1000" s="6"/>
      <c r="B1000" s="6"/>
      <c r="K1000" s="6"/>
    </row>
  </sheetData>
  <mergeCells count="10">
    <mergeCell ref="B49:K49"/>
    <mergeCell ref="B55:K55"/>
    <mergeCell ref="B1:K1"/>
    <mergeCell ref="B7:K7"/>
    <mergeCell ref="B13:K13"/>
    <mergeCell ref="B19:K19"/>
    <mergeCell ref="B25:K25"/>
    <mergeCell ref="B31:K31"/>
    <mergeCell ref="B43:K43"/>
    <mergeCell ref="B37:K3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54" workbookViewId="0">
      <selection activeCell="A67" sqref="A67:A70"/>
    </sheetView>
  </sheetViews>
  <sheetFormatPr defaultColWidth="12.5703125" defaultRowHeight="15" customHeight="1" x14ac:dyDescent="0.25"/>
  <cols>
    <col min="1" max="1" width="15.7109375" bestFit="1" customWidth="1"/>
    <col min="2" max="2" width="33.140625" bestFit="1" customWidth="1"/>
    <col min="3" max="3" width="7.85546875" bestFit="1" customWidth="1"/>
    <col min="4" max="4" width="14.85546875" bestFit="1" customWidth="1"/>
    <col min="5" max="5" width="9.7109375" bestFit="1" customWidth="1"/>
    <col min="6" max="6" width="13.28515625" bestFit="1" customWidth="1"/>
    <col min="7" max="7" width="15.5703125" bestFit="1" customWidth="1"/>
    <col min="8" max="8" width="6" bestFit="1" customWidth="1"/>
    <col min="9" max="9" width="5.85546875" bestFit="1" customWidth="1"/>
    <col min="10" max="10" width="11.85546875" bestFit="1" customWidth="1"/>
    <col min="11" max="11" width="19.7109375" bestFit="1" customWidth="1"/>
    <col min="12" max="26" width="11" customWidth="1"/>
  </cols>
  <sheetData>
    <row r="1" spans="1:11" x14ac:dyDescent="0.25">
      <c r="A1" s="2"/>
      <c r="B1" s="227" t="s">
        <v>17</v>
      </c>
      <c r="C1" s="228"/>
      <c r="D1" s="228"/>
      <c r="E1" s="228"/>
      <c r="F1" s="228"/>
      <c r="G1" s="228"/>
      <c r="H1" s="228"/>
      <c r="I1" s="228"/>
      <c r="J1" s="228"/>
      <c r="K1" s="228"/>
    </row>
    <row r="2" spans="1:11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5">
      <c r="A3" s="2" t="s">
        <v>116</v>
      </c>
      <c r="B3" s="2" t="s">
        <v>59</v>
      </c>
      <c r="C3" s="2" t="s">
        <v>117</v>
      </c>
      <c r="D3" s="2"/>
      <c r="E3" s="2"/>
      <c r="F3" s="2"/>
      <c r="G3" s="2"/>
      <c r="H3" s="2"/>
      <c r="I3" s="2" t="s">
        <v>118</v>
      </c>
      <c r="J3" s="2"/>
      <c r="K3" s="2"/>
    </row>
    <row r="4" spans="1:11" x14ac:dyDescent="0.25">
      <c r="A4" s="2" t="s">
        <v>119</v>
      </c>
      <c r="B4" s="2" t="s">
        <v>60</v>
      </c>
      <c r="C4" s="2" t="s">
        <v>117</v>
      </c>
      <c r="D4" s="2">
        <v>27</v>
      </c>
      <c r="E4" s="2">
        <v>2</v>
      </c>
      <c r="F4" s="2">
        <v>0</v>
      </c>
      <c r="G4" s="2">
        <v>48</v>
      </c>
      <c r="H4" s="2">
        <f>D4*100/G4</f>
        <v>56.25</v>
      </c>
      <c r="I4" s="2">
        <v>90</v>
      </c>
      <c r="J4" s="2">
        <v>0.52</v>
      </c>
      <c r="K4" s="2" t="str">
        <f>IF(J4&lt;=0.25,"Baixa colaboração",IF(J4&lt;=0.5,"Média colaboração",IF(J4&lt;=0.75,"Boa colaboração",IF(J4&lt;=1,"Excelente colaboração"))))</f>
        <v>Boa colaboração</v>
      </c>
    </row>
    <row r="5" spans="1:11" x14ac:dyDescent="0.25">
      <c r="A5" s="2" t="s">
        <v>120</v>
      </c>
      <c r="B5" s="2" t="s">
        <v>71</v>
      </c>
      <c r="C5" s="2" t="s">
        <v>117</v>
      </c>
      <c r="D5" s="2">
        <v>4</v>
      </c>
      <c r="E5" s="2">
        <v>0</v>
      </c>
      <c r="F5" s="2">
        <v>0</v>
      </c>
      <c r="G5" s="2">
        <v>7</v>
      </c>
      <c r="H5" s="39">
        <f t="shared" ref="H5:H6" si="0">D5*100/G5</f>
        <v>57.142857142857146</v>
      </c>
      <c r="I5" s="2">
        <v>90</v>
      </c>
      <c r="J5" s="2">
        <v>7.0000000000000007E-2</v>
      </c>
      <c r="K5" s="39" t="str">
        <f t="shared" ref="K5:K6" si="1">IF(J5&lt;=0.25,"Baixa colaboração",IF(J5&lt;=0.5,"Média colaboração",IF(J5&lt;=0.75,"Boa colaboração",IF(J5&lt;=1,"Excelente colaboração"))))</f>
        <v>Baixa colaboração</v>
      </c>
    </row>
    <row r="6" spans="1:11" x14ac:dyDescent="0.25">
      <c r="A6" s="2" t="s">
        <v>121</v>
      </c>
      <c r="B6" s="2" t="s">
        <v>73</v>
      </c>
      <c r="C6" s="2" t="s">
        <v>117</v>
      </c>
      <c r="D6" s="2">
        <v>16</v>
      </c>
      <c r="E6" s="2">
        <v>1</v>
      </c>
      <c r="F6" s="2">
        <v>0</v>
      </c>
      <c r="G6" s="2">
        <v>47</v>
      </c>
      <c r="H6" s="39">
        <f t="shared" si="0"/>
        <v>34.042553191489361</v>
      </c>
      <c r="I6" s="2">
        <v>90</v>
      </c>
      <c r="J6" s="2">
        <v>0.4</v>
      </c>
      <c r="K6" s="39" t="str">
        <f t="shared" si="1"/>
        <v>Média colaboração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27" t="s">
        <v>37</v>
      </c>
      <c r="C8" s="228"/>
      <c r="D8" s="228"/>
      <c r="E8" s="228"/>
      <c r="F8" s="228"/>
      <c r="G8" s="228"/>
      <c r="H8" s="228"/>
      <c r="I8" s="228"/>
      <c r="J8" s="228"/>
      <c r="K8" s="228"/>
    </row>
    <row r="9" spans="1:11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 x14ac:dyDescent="0.25">
      <c r="A10" s="2" t="s">
        <v>116</v>
      </c>
      <c r="B10" s="2" t="s">
        <v>59</v>
      </c>
      <c r="C10" s="2" t="s">
        <v>117</v>
      </c>
      <c r="D10" s="2"/>
      <c r="E10" s="2"/>
      <c r="F10" s="2"/>
      <c r="G10" s="2"/>
      <c r="H10" s="2"/>
      <c r="I10" s="2" t="s">
        <v>118</v>
      </c>
      <c r="J10" s="2"/>
      <c r="K10" s="2"/>
    </row>
    <row r="11" spans="1:11" x14ac:dyDescent="0.25">
      <c r="A11" s="2" t="s">
        <v>119</v>
      </c>
      <c r="B11" s="2" t="s">
        <v>60</v>
      </c>
      <c r="C11" s="2" t="s">
        <v>117</v>
      </c>
      <c r="D11" s="2">
        <v>7</v>
      </c>
      <c r="E11" s="2">
        <v>1</v>
      </c>
      <c r="F11" s="2">
        <v>0</v>
      </c>
      <c r="G11" s="2">
        <v>24</v>
      </c>
      <c r="H11" s="2">
        <f>D11*100/G11</f>
        <v>29.166666666666668</v>
      </c>
      <c r="I11" s="2">
        <v>100</v>
      </c>
      <c r="J11" s="2">
        <v>0.28000000000000003</v>
      </c>
      <c r="K11" s="2" t="str">
        <f>IF(J11&lt;=0.25,"Baixa colaboração",IF(J11&lt;=0.5,"Média colaboração",IF(J11&lt;=0.75,"Boa colaboração",IF(J11&lt;=1,"Excelente colaboração"))))</f>
        <v>Média colaboração</v>
      </c>
    </row>
    <row r="12" spans="1:11" x14ac:dyDescent="0.25">
      <c r="A12" s="2" t="s">
        <v>120</v>
      </c>
      <c r="B12" s="2" t="s">
        <v>71</v>
      </c>
      <c r="C12" s="2" t="s">
        <v>117</v>
      </c>
      <c r="D12" s="2">
        <v>9</v>
      </c>
      <c r="E12" s="2">
        <v>2</v>
      </c>
      <c r="F12" s="2">
        <v>0</v>
      </c>
      <c r="G12" s="2">
        <v>21</v>
      </c>
      <c r="H12" s="39">
        <f t="shared" ref="H12:H13" si="2">D12*100/G12</f>
        <v>42.857142857142854</v>
      </c>
      <c r="I12" s="2">
        <v>100</v>
      </c>
      <c r="J12" s="2">
        <v>0.31</v>
      </c>
      <c r="K12" s="39" t="str">
        <f t="shared" ref="K12:K13" si="3">IF(J12&lt;=0.25,"Baixa colaboração",IF(J12&lt;=0.5,"Média colaboração",IF(J12&lt;=0.75,"Boa colaboração",IF(J12&lt;=1,"Excelente colaboração"))))</f>
        <v>Média colaboração</v>
      </c>
    </row>
    <row r="13" spans="1:11" x14ac:dyDescent="0.25">
      <c r="A13" s="2" t="s">
        <v>121</v>
      </c>
      <c r="B13" s="2" t="s">
        <v>73</v>
      </c>
      <c r="C13" s="2" t="s">
        <v>117</v>
      </c>
      <c r="D13" s="2">
        <v>13</v>
      </c>
      <c r="E13" s="2">
        <v>1</v>
      </c>
      <c r="F13" s="2">
        <v>0</v>
      </c>
      <c r="G13" s="2">
        <v>27</v>
      </c>
      <c r="H13" s="39">
        <f t="shared" si="2"/>
        <v>48.148148148148145</v>
      </c>
      <c r="I13" s="2">
        <v>100</v>
      </c>
      <c r="J13" s="2">
        <v>0.41</v>
      </c>
      <c r="K13" s="39" t="str">
        <f t="shared" si="3"/>
        <v>Média colaboração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27" t="s">
        <v>38</v>
      </c>
      <c r="C15" s="228"/>
      <c r="D15" s="228"/>
      <c r="E15" s="228"/>
      <c r="F15" s="228"/>
      <c r="G15" s="228"/>
      <c r="H15" s="228"/>
      <c r="I15" s="228"/>
      <c r="J15" s="228"/>
      <c r="K15" s="228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 x14ac:dyDescent="0.25">
      <c r="A17" s="2" t="s">
        <v>116</v>
      </c>
      <c r="B17" s="2" t="s">
        <v>59</v>
      </c>
      <c r="C17" s="2" t="s">
        <v>117</v>
      </c>
      <c r="D17" s="2"/>
      <c r="E17" s="2"/>
      <c r="F17" s="2"/>
      <c r="G17" s="2"/>
      <c r="H17" s="2"/>
      <c r="I17" s="2" t="s">
        <v>118</v>
      </c>
      <c r="J17" s="2"/>
      <c r="K17" s="2"/>
    </row>
    <row r="18" spans="1:11" x14ac:dyDescent="0.25">
      <c r="A18" s="2" t="s">
        <v>119</v>
      </c>
      <c r="B18" s="2" t="s">
        <v>60</v>
      </c>
      <c r="C18" s="2" t="s">
        <v>117</v>
      </c>
      <c r="D18" s="2">
        <v>13</v>
      </c>
      <c r="E18" s="2">
        <v>0</v>
      </c>
      <c r="F18" s="2">
        <v>0</v>
      </c>
      <c r="G18" s="2">
        <v>26</v>
      </c>
      <c r="H18" s="2">
        <f>D18*100/G18</f>
        <v>50</v>
      </c>
      <c r="I18" s="2">
        <v>75</v>
      </c>
      <c r="J18" s="2">
        <v>0.24</v>
      </c>
      <c r="K18" s="2" t="str">
        <f>IF(J18&lt;=0.25,"Baixa colaboração",IF(J18&lt;=0.5,"Média colaboração",IF(J18&lt;=0.75,"Boa colaboração",IF(J18&lt;=1,"Excelente colaboração"))))</f>
        <v>Baixa colaboração</v>
      </c>
    </row>
    <row r="19" spans="1:11" x14ac:dyDescent="0.25">
      <c r="A19" s="2" t="s">
        <v>120</v>
      </c>
      <c r="B19" s="2" t="s">
        <v>71</v>
      </c>
      <c r="C19" s="2" t="s">
        <v>117</v>
      </c>
      <c r="D19" s="2">
        <v>27</v>
      </c>
      <c r="E19" s="2">
        <v>0</v>
      </c>
      <c r="F19" s="2">
        <v>0</v>
      </c>
      <c r="G19" s="2">
        <v>41</v>
      </c>
      <c r="H19" s="39">
        <f t="shared" ref="H19:H20" si="4">D19*100/G19</f>
        <v>65.853658536585371</v>
      </c>
      <c r="I19" s="2">
        <v>75</v>
      </c>
      <c r="J19" s="2">
        <v>0.49</v>
      </c>
      <c r="K19" s="39" t="str">
        <f t="shared" ref="K19:K20" si="5">IF(J19&lt;=0.25,"Baixa colaboração",IF(J19&lt;=0.5,"Média colaboração",IF(J19&lt;=0.75,"Boa colaboração",IF(J19&lt;=1,"Excelente colaboração"))))</f>
        <v>Média colaboração</v>
      </c>
    </row>
    <row r="20" spans="1:11" x14ac:dyDescent="0.25">
      <c r="A20" s="2" t="s">
        <v>121</v>
      </c>
      <c r="B20" s="2" t="s">
        <v>73</v>
      </c>
      <c r="C20" s="2" t="s">
        <v>117</v>
      </c>
      <c r="D20" s="2">
        <v>12</v>
      </c>
      <c r="E20" s="2">
        <v>0</v>
      </c>
      <c r="F20" s="2">
        <v>0</v>
      </c>
      <c r="G20" s="2">
        <v>36</v>
      </c>
      <c r="H20" s="39">
        <f t="shared" si="4"/>
        <v>33.333333333333336</v>
      </c>
      <c r="I20" s="2">
        <v>75</v>
      </c>
      <c r="J20" s="2">
        <v>0.27</v>
      </c>
      <c r="K20" s="39" t="str">
        <f t="shared" si="5"/>
        <v>Média colaboração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27" t="s">
        <v>39</v>
      </c>
      <c r="C22" s="228"/>
      <c r="D22" s="228"/>
      <c r="E22" s="228"/>
      <c r="F22" s="228"/>
      <c r="G22" s="228"/>
      <c r="H22" s="228"/>
      <c r="I22" s="228"/>
      <c r="J22" s="228"/>
      <c r="K22" s="228"/>
    </row>
    <row r="23" spans="1:11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 x14ac:dyDescent="0.25">
      <c r="A24" s="2" t="s">
        <v>116</v>
      </c>
      <c r="B24" s="2" t="s">
        <v>59</v>
      </c>
      <c r="C24" s="2" t="s">
        <v>117</v>
      </c>
      <c r="D24" s="2"/>
      <c r="E24" s="2"/>
      <c r="F24" s="2"/>
      <c r="G24" s="2"/>
      <c r="H24" s="2"/>
      <c r="I24" s="2" t="s">
        <v>118</v>
      </c>
      <c r="J24" s="2"/>
      <c r="K24" s="2"/>
    </row>
    <row r="25" spans="1:11" x14ac:dyDescent="0.25">
      <c r="A25" s="2" t="s">
        <v>119</v>
      </c>
      <c r="B25" s="2" t="s">
        <v>60</v>
      </c>
      <c r="C25" s="2" t="s">
        <v>117</v>
      </c>
      <c r="D25" s="2">
        <v>15</v>
      </c>
      <c r="E25" s="2">
        <v>1</v>
      </c>
      <c r="F25" s="2">
        <v>0</v>
      </c>
      <c r="G25" s="2">
        <v>42</v>
      </c>
      <c r="H25" s="2">
        <f>D25*100/G25</f>
        <v>35.714285714285715</v>
      </c>
      <c r="I25" s="2">
        <v>90</v>
      </c>
      <c r="J25" s="2">
        <v>0.26</v>
      </c>
      <c r="K25" s="2" t="str">
        <f>IF(J25&lt;=0.25,"Baixa colaboração",IF(J25&lt;=0.5,"Média colaboração",IF(J25&lt;=0.75,"Boa colaboração",IF(J25&lt;=1,"Excelente colaboração"))))</f>
        <v>Média colaboração</v>
      </c>
    </row>
    <row r="26" spans="1:11" x14ac:dyDescent="0.25">
      <c r="A26" s="2" t="s">
        <v>120</v>
      </c>
      <c r="B26" s="2" t="s">
        <v>71</v>
      </c>
      <c r="C26" s="2" t="s">
        <v>117</v>
      </c>
      <c r="D26" s="2">
        <v>27</v>
      </c>
      <c r="E26" s="2">
        <v>0</v>
      </c>
      <c r="F26" s="2">
        <v>0</v>
      </c>
      <c r="G26" s="2">
        <v>52</v>
      </c>
      <c r="H26" s="39">
        <f t="shared" ref="H26:H27" si="6">D26*100/G26</f>
        <v>51.92307692307692</v>
      </c>
      <c r="I26" s="2">
        <v>90</v>
      </c>
      <c r="J26" s="2">
        <v>0.41</v>
      </c>
      <c r="K26" s="39" t="str">
        <f t="shared" ref="K26:K27" si="7">IF(J26&lt;=0.25,"Baixa colaboração",IF(J26&lt;=0.5,"Média colaboração",IF(J26&lt;=0.75,"Boa colaboração",IF(J26&lt;=1,"Excelente colaboração"))))</f>
        <v>Média colaboração</v>
      </c>
    </row>
    <row r="27" spans="1:11" x14ac:dyDescent="0.25">
      <c r="A27" s="2" t="s">
        <v>121</v>
      </c>
      <c r="B27" s="2" t="s">
        <v>73</v>
      </c>
      <c r="C27" s="2" t="s">
        <v>117</v>
      </c>
      <c r="D27" s="2">
        <v>17</v>
      </c>
      <c r="E27" s="2">
        <v>0</v>
      </c>
      <c r="F27" s="2">
        <v>0</v>
      </c>
      <c r="G27" s="2">
        <v>43</v>
      </c>
      <c r="H27" s="39">
        <f t="shared" si="6"/>
        <v>39.534883720930232</v>
      </c>
      <c r="I27" s="2">
        <v>90</v>
      </c>
      <c r="J27" s="2">
        <v>0.33</v>
      </c>
      <c r="K27" s="39" t="str">
        <f t="shared" si="7"/>
        <v>Média colaboração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27" t="s">
        <v>40</v>
      </c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1" x14ac:dyDescent="0.25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 x14ac:dyDescent="0.25">
      <c r="A31" s="2" t="s">
        <v>116</v>
      </c>
      <c r="B31" s="2" t="s">
        <v>59</v>
      </c>
      <c r="C31" s="2" t="s">
        <v>117</v>
      </c>
      <c r="D31" s="2"/>
      <c r="E31" s="2"/>
      <c r="F31" s="2"/>
      <c r="G31" s="2"/>
      <c r="H31" s="2"/>
      <c r="I31" s="2" t="s">
        <v>118</v>
      </c>
      <c r="J31" s="2"/>
      <c r="K31" s="2"/>
    </row>
    <row r="32" spans="1:11" x14ac:dyDescent="0.25">
      <c r="A32" s="2" t="s">
        <v>119</v>
      </c>
      <c r="B32" s="2" t="s">
        <v>60</v>
      </c>
      <c r="C32" s="2" t="s">
        <v>117</v>
      </c>
      <c r="D32" s="2"/>
      <c r="E32" s="2"/>
      <c r="F32" s="2"/>
      <c r="G32" s="2"/>
      <c r="H32" s="39">
        <v>0</v>
      </c>
      <c r="I32" s="2">
        <v>0</v>
      </c>
      <c r="J32" s="39">
        <v>0</v>
      </c>
      <c r="K32" s="2" t="str">
        <f>IF(J32&lt;=0.25,"Baixa colaboração",IF(J32&lt;=0.5,"Média colaboração",IF(J32&lt;=0.75,"Boa colaboração",IF(J32&lt;=1,"Excelente colaboração"))))</f>
        <v>Baixa colaboração</v>
      </c>
    </row>
    <row r="33" spans="1:11" x14ac:dyDescent="0.25">
      <c r="A33" s="2" t="s">
        <v>120</v>
      </c>
      <c r="B33" s="2" t="s">
        <v>71</v>
      </c>
      <c r="C33" s="2" t="s">
        <v>117</v>
      </c>
      <c r="D33" s="2"/>
      <c r="E33" s="2"/>
      <c r="F33" s="2"/>
      <c r="G33" s="2"/>
      <c r="H33" s="39">
        <v>0</v>
      </c>
      <c r="I33" s="2">
        <v>0</v>
      </c>
      <c r="J33" s="39">
        <v>0</v>
      </c>
      <c r="K33" s="39" t="str">
        <f t="shared" ref="K33:K34" si="8">IF(J33&lt;=0.25,"Baixa colaboração",IF(J33&lt;=0.5,"Média colaboração",IF(J33&lt;=0.75,"Boa colaboração",IF(J33&lt;=1,"Excelente colaboração"))))</f>
        <v>Baixa colaboração</v>
      </c>
    </row>
    <row r="34" spans="1:11" x14ac:dyDescent="0.25">
      <c r="A34" s="2" t="s">
        <v>121</v>
      </c>
      <c r="B34" s="2" t="s">
        <v>73</v>
      </c>
      <c r="C34" s="2" t="s">
        <v>117</v>
      </c>
      <c r="D34" s="2"/>
      <c r="E34" s="2"/>
      <c r="F34" s="2"/>
      <c r="G34" s="2"/>
      <c r="H34" s="39">
        <v>0</v>
      </c>
      <c r="I34" s="2">
        <v>0</v>
      </c>
      <c r="J34" s="39">
        <v>0</v>
      </c>
      <c r="K34" s="39" t="str">
        <f t="shared" si="8"/>
        <v>Baixa colaboração</v>
      </c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27" t="s">
        <v>41</v>
      </c>
      <c r="C36" s="228"/>
      <c r="D36" s="228"/>
      <c r="E36" s="228"/>
      <c r="F36" s="228"/>
      <c r="G36" s="228"/>
      <c r="H36" s="228"/>
      <c r="I36" s="228"/>
      <c r="J36" s="228"/>
      <c r="K36" s="228"/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 x14ac:dyDescent="0.25">
      <c r="A38" s="2" t="s">
        <v>116</v>
      </c>
      <c r="B38" s="2" t="s">
        <v>59</v>
      </c>
      <c r="C38" s="2" t="s">
        <v>117</v>
      </c>
      <c r="D38" s="2"/>
      <c r="E38" s="2"/>
      <c r="F38" s="2"/>
      <c r="G38" s="2"/>
      <c r="H38" s="2"/>
      <c r="I38" s="2" t="s">
        <v>118</v>
      </c>
      <c r="J38" s="2"/>
      <c r="K38" s="2"/>
    </row>
    <row r="39" spans="1:11" x14ac:dyDescent="0.25">
      <c r="A39" s="2" t="s">
        <v>119</v>
      </c>
      <c r="B39" s="2" t="s">
        <v>60</v>
      </c>
      <c r="C39" s="2" t="s">
        <v>117</v>
      </c>
      <c r="D39" s="2">
        <v>22</v>
      </c>
      <c r="E39" s="2">
        <v>0</v>
      </c>
      <c r="F39" s="2">
        <v>0</v>
      </c>
      <c r="G39" s="2">
        <v>59</v>
      </c>
      <c r="H39" s="2">
        <f>D39*100/G39</f>
        <v>37.288135593220339</v>
      </c>
      <c r="I39" s="2">
        <v>93</v>
      </c>
      <c r="J39" s="2">
        <v>0.32</v>
      </c>
      <c r="K39" s="2" t="str">
        <f>IF(J39&lt;=0.25,"Baixa colaboração",IF(J39&lt;=0.5,"Média colaboração",IF(J39&lt;=0.75,"Boa colaboração",IF(J39&lt;=1,"Excelente colaboração"))))</f>
        <v>Média colaboração</v>
      </c>
    </row>
    <row r="40" spans="1:11" x14ac:dyDescent="0.25">
      <c r="A40" s="2" t="s">
        <v>120</v>
      </c>
      <c r="B40" s="2" t="s">
        <v>71</v>
      </c>
      <c r="C40" s="2" t="s">
        <v>117</v>
      </c>
      <c r="D40" s="2">
        <v>35</v>
      </c>
      <c r="E40" s="2">
        <v>0</v>
      </c>
      <c r="F40" s="2">
        <v>0</v>
      </c>
      <c r="G40" s="2">
        <v>77</v>
      </c>
      <c r="H40" s="39">
        <f t="shared" ref="H40:H41" si="9">D40*100/G40</f>
        <v>45.454545454545453</v>
      </c>
      <c r="I40" s="2">
        <v>93</v>
      </c>
      <c r="J40" s="2">
        <v>0.52</v>
      </c>
      <c r="K40" s="39" t="str">
        <f t="shared" ref="K40:K41" si="10">IF(J40&lt;=0.25,"Baixa colaboração",IF(J40&lt;=0.5,"Média colaboração",IF(J40&lt;=0.75,"Boa colaboração",IF(J40&lt;=1,"Excelente colaboração"))))</f>
        <v>Boa colaboração</v>
      </c>
    </row>
    <row r="41" spans="1:11" x14ac:dyDescent="0.25">
      <c r="A41" s="2" t="s">
        <v>121</v>
      </c>
      <c r="B41" s="2" t="s">
        <v>73</v>
      </c>
      <c r="C41" s="2" t="s">
        <v>117</v>
      </c>
      <c r="D41" s="2">
        <v>9</v>
      </c>
      <c r="E41" s="2">
        <v>0</v>
      </c>
      <c r="F41" s="2">
        <v>0</v>
      </c>
      <c r="G41" s="2">
        <v>38</v>
      </c>
      <c r="H41" s="39">
        <f t="shared" si="9"/>
        <v>23.684210526315791</v>
      </c>
      <c r="I41" s="2">
        <v>93</v>
      </c>
      <c r="J41" s="2">
        <v>0.16</v>
      </c>
      <c r="K41" s="39" t="str">
        <f t="shared" si="10"/>
        <v>Baixa colaboração</v>
      </c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27" t="s">
        <v>43</v>
      </c>
      <c r="C44" s="228"/>
      <c r="D44" s="228"/>
      <c r="E44" s="228"/>
      <c r="F44" s="228"/>
      <c r="G44" s="228"/>
      <c r="H44" s="228"/>
      <c r="I44" s="228"/>
      <c r="J44" s="228"/>
      <c r="K44" s="228"/>
    </row>
    <row r="45" spans="1:11" x14ac:dyDescent="0.25">
      <c r="A45" s="1" t="s">
        <v>0</v>
      </c>
      <c r="B45" s="1" t="s">
        <v>1</v>
      </c>
      <c r="C45" s="1" t="s">
        <v>2</v>
      </c>
      <c r="D45" s="1" t="s">
        <v>23</v>
      </c>
      <c r="E45" s="1" t="s">
        <v>24</v>
      </c>
      <c r="F45" s="1" t="s">
        <v>25</v>
      </c>
      <c r="G45" s="1" t="s">
        <v>26</v>
      </c>
      <c r="H45" s="1" t="s">
        <v>27</v>
      </c>
      <c r="I45" s="1" t="s">
        <v>28</v>
      </c>
      <c r="J45" s="1" t="s">
        <v>29</v>
      </c>
      <c r="K45" s="1" t="s">
        <v>30</v>
      </c>
    </row>
    <row r="46" spans="1:11" x14ac:dyDescent="0.25">
      <c r="A46" s="2" t="s">
        <v>116</v>
      </c>
      <c r="B46" s="2" t="s">
        <v>59</v>
      </c>
      <c r="C46" s="2" t="s">
        <v>117</v>
      </c>
      <c r="D46" s="2"/>
      <c r="E46" s="2"/>
      <c r="F46" s="2"/>
      <c r="G46" s="2"/>
      <c r="H46" s="2"/>
      <c r="I46" s="2" t="s">
        <v>118</v>
      </c>
      <c r="J46" s="2"/>
      <c r="K46" s="2"/>
    </row>
    <row r="47" spans="1:11" x14ac:dyDescent="0.25">
      <c r="A47" s="2" t="s">
        <v>119</v>
      </c>
      <c r="B47" s="2" t="s">
        <v>60</v>
      </c>
      <c r="C47" s="2" t="s">
        <v>117</v>
      </c>
      <c r="D47" s="2">
        <v>11</v>
      </c>
      <c r="E47" s="2">
        <v>0</v>
      </c>
      <c r="F47" s="2">
        <v>0</v>
      </c>
      <c r="G47" s="2">
        <v>23</v>
      </c>
      <c r="H47" s="2">
        <f>D47*100/G47</f>
        <v>47.826086956521742</v>
      </c>
      <c r="I47" s="2">
        <v>100</v>
      </c>
      <c r="J47" s="2">
        <v>0.33</v>
      </c>
      <c r="K47" s="2" t="str">
        <f>IF(J47&lt;=0.25,"Baixa colaboração",IF(J47&lt;=0.5,"Média colaboração",IF(J47&lt;=0.75,"Boa colaboração",IF(J47&lt;=1,"Excelente colaboração"))))</f>
        <v>Média colaboração</v>
      </c>
    </row>
    <row r="48" spans="1:11" x14ac:dyDescent="0.25">
      <c r="A48" s="2" t="s">
        <v>120</v>
      </c>
      <c r="B48" s="2" t="s">
        <v>71</v>
      </c>
      <c r="C48" s="2" t="s">
        <v>117</v>
      </c>
      <c r="D48" s="2">
        <v>10</v>
      </c>
      <c r="E48" s="2">
        <v>0</v>
      </c>
      <c r="F48" s="2">
        <v>0</v>
      </c>
      <c r="G48" s="2">
        <v>13</v>
      </c>
      <c r="H48" s="39">
        <f t="shared" ref="H48:H49" si="11">D48*100/G48</f>
        <v>76.92307692307692</v>
      </c>
      <c r="I48" s="2">
        <v>100</v>
      </c>
      <c r="J48" s="2">
        <v>0.24</v>
      </c>
      <c r="K48" s="39" t="str">
        <f t="shared" ref="K48:K49" si="12">IF(J48&lt;=0.25,"Baixa colaboração",IF(J48&lt;=0.5,"Média colaboração",IF(J48&lt;=0.75,"Boa colaboração",IF(J48&lt;=1,"Excelente colaboração"))))</f>
        <v>Baixa colaboração</v>
      </c>
    </row>
    <row r="49" spans="1:11" x14ac:dyDescent="0.25">
      <c r="A49" s="2" t="s">
        <v>121</v>
      </c>
      <c r="B49" s="2" t="s">
        <v>73</v>
      </c>
      <c r="C49" s="2" t="s">
        <v>117</v>
      </c>
      <c r="D49" s="2">
        <v>14</v>
      </c>
      <c r="E49" s="2">
        <v>0</v>
      </c>
      <c r="F49" s="2">
        <v>0</v>
      </c>
      <c r="G49" s="2">
        <v>36</v>
      </c>
      <c r="H49" s="39">
        <f t="shared" si="11"/>
        <v>38.888888888888886</v>
      </c>
      <c r="I49" s="2">
        <v>100</v>
      </c>
      <c r="J49" s="2">
        <v>0.43</v>
      </c>
      <c r="K49" s="39" t="str">
        <f t="shared" si="12"/>
        <v>Média colaboração</v>
      </c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27" t="s">
        <v>45</v>
      </c>
      <c r="C51" s="228"/>
      <c r="D51" s="228"/>
      <c r="E51" s="228"/>
      <c r="F51" s="228"/>
      <c r="G51" s="228"/>
      <c r="H51" s="228"/>
      <c r="I51" s="228"/>
      <c r="J51" s="228"/>
      <c r="K51" s="228"/>
    </row>
    <row r="52" spans="1:11" x14ac:dyDescent="0.25">
      <c r="A52" s="1" t="s">
        <v>0</v>
      </c>
      <c r="B52" s="1" t="s">
        <v>1</v>
      </c>
      <c r="C52" s="1" t="s">
        <v>2</v>
      </c>
      <c r="D52" s="1" t="s">
        <v>23</v>
      </c>
      <c r="E52" s="1" t="s">
        <v>24</v>
      </c>
      <c r="F52" s="1" t="s">
        <v>25</v>
      </c>
      <c r="G52" s="1" t="s">
        <v>26</v>
      </c>
      <c r="H52" s="1" t="s">
        <v>27</v>
      </c>
      <c r="I52" s="1" t="s">
        <v>28</v>
      </c>
      <c r="J52" s="1" t="s">
        <v>29</v>
      </c>
      <c r="K52" s="1" t="s">
        <v>30</v>
      </c>
    </row>
    <row r="53" spans="1:11" x14ac:dyDescent="0.25">
      <c r="A53" s="2" t="s">
        <v>116</v>
      </c>
      <c r="B53" s="2" t="s">
        <v>59</v>
      </c>
      <c r="C53" s="2" t="s">
        <v>117</v>
      </c>
      <c r="D53" s="2"/>
      <c r="E53" s="2"/>
      <c r="F53" s="2"/>
      <c r="G53" s="2"/>
      <c r="H53" s="2"/>
      <c r="I53" s="2" t="s">
        <v>118</v>
      </c>
      <c r="J53" s="2"/>
      <c r="K53" s="2"/>
    </row>
    <row r="54" spans="1:11" x14ac:dyDescent="0.25">
      <c r="A54" s="2" t="s">
        <v>119</v>
      </c>
      <c r="B54" s="2" t="s">
        <v>60</v>
      </c>
      <c r="C54" s="2" t="s">
        <v>117</v>
      </c>
      <c r="D54" s="2"/>
      <c r="E54" s="2"/>
      <c r="F54" s="2"/>
      <c r="G54" s="2"/>
      <c r="H54" s="39">
        <v>0</v>
      </c>
      <c r="I54" s="2">
        <v>0</v>
      </c>
      <c r="J54" s="39">
        <v>0</v>
      </c>
      <c r="K54" s="2" t="str">
        <f>IF(J54&lt;=0.25,"Baixa colaboração",IF(J54&lt;=0.5,"Média colaboração",IF(J54&lt;=0.75,"Boa colaboração",IF(J54&lt;=1,"Excelente colaboração"))))</f>
        <v>Baixa colaboração</v>
      </c>
    </row>
    <row r="55" spans="1:11" x14ac:dyDescent="0.25">
      <c r="A55" s="2" t="s">
        <v>120</v>
      </c>
      <c r="B55" s="2" t="s">
        <v>71</v>
      </c>
      <c r="C55" s="2" t="s">
        <v>117</v>
      </c>
      <c r="D55" s="2"/>
      <c r="E55" s="2"/>
      <c r="F55" s="2"/>
      <c r="G55" s="2"/>
      <c r="H55" s="39">
        <v>0</v>
      </c>
      <c r="I55" s="2">
        <v>0</v>
      </c>
      <c r="J55" s="39">
        <v>0</v>
      </c>
      <c r="K55" s="39" t="str">
        <f t="shared" ref="K55:K56" si="13">IF(J55&lt;=0.25,"Baixa colaboração",IF(J55&lt;=0.5,"Média colaboração",IF(J55&lt;=0.75,"Boa colaboração",IF(J55&lt;=1,"Excelente colaboração"))))</f>
        <v>Baixa colaboração</v>
      </c>
    </row>
    <row r="56" spans="1:11" x14ac:dyDescent="0.25">
      <c r="A56" s="2" t="s">
        <v>121</v>
      </c>
      <c r="B56" s="2" t="s">
        <v>73</v>
      </c>
      <c r="C56" s="2" t="s">
        <v>117</v>
      </c>
      <c r="D56" s="2"/>
      <c r="E56" s="2"/>
      <c r="F56" s="2"/>
      <c r="G56" s="2"/>
      <c r="H56" s="39">
        <v>0</v>
      </c>
      <c r="I56" s="2">
        <v>0</v>
      </c>
      <c r="J56" s="39">
        <v>0</v>
      </c>
      <c r="K56" s="39" t="str">
        <f t="shared" si="13"/>
        <v>Baixa colaboração</v>
      </c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27" t="s">
        <v>49</v>
      </c>
      <c r="C58" s="228"/>
      <c r="D58" s="228"/>
      <c r="E58" s="228"/>
      <c r="F58" s="228"/>
      <c r="G58" s="228"/>
      <c r="H58" s="228"/>
      <c r="I58" s="228"/>
      <c r="J58" s="228"/>
      <c r="K58" s="228"/>
    </row>
    <row r="59" spans="1:11" x14ac:dyDescent="0.25">
      <c r="A59" s="1" t="s">
        <v>0</v>
      </c>
      <c r="B59" s="1" t="s">
        <v>1</v>
      </c>
      <c r="C59" s="1" t="s">
        <v>2</v>
      </c>
      <c r="D59" s="1" t="s">
        <v>23</v>
      </c>
      <c r="E59" s="1" t="s">
        <v>24</v>
      </c>
      <c r="F59" s="1" t="s">
        <v>25</v>
      </c>
      <c r="G59" s="1" t="s">
        <v>26</v>
      </c>
      <c r="H59" s="1" t="s">
        <v>27</v>
      </c>
      <c r="I59" s="1" t="s">
        <v>28</v>
      </c>
      <c r="J59" s="1" t="s">
        <v>29</v>
      </c>
      <c r="K59" s="1" t="s">
        <v>30</v>
      </c>
    </row>
    <row r="60" spans="1:11" x14ac:dyDescent="0.25">
      <c r="A60" s="2" t="s">
        <v>116</v>
      </c>
      <c r="B60" s="2" t="s">
        <v>59</v>
      </c>
      <c r="C60" s="2" t="s">
        <v>117</v>
      </c>
      <c r="D60" s="2"/>
      <c r="E60" s="2"/>
      <c r="F60" s="2"/>
      <c r="G60" s="2"/>
      <c r="H60" s="2"/>
      <c r="I60" s="2" t="s">
        <v>118</v>
      </c>
      <c r="J60" s="2"/>
      <c r="K60" s="2"/>
    </row>
    <row r="61" spans="1:11" x14ac:dyDescent="0.25">
      <c r="A61" s="2" t="s">
        <v>119</v>
      </c>
      <c r="B61" s="2" t="s">
        <v>60</v>
      </c>
      <c r="C61" s="2" t="s">
        <v>117</v>
      </c>
      <c r="D61" s="2"/>
      <c r="E61" s="2"/>
      <c r="F61" s="2"/>
      <c r="G61" s="2"/>
      <c r="H61" s="39">
        <v>0</v>
      </c>
      <c r="I61" s="2">
        <v>0</v>
      </c>
      <c r="J61" s="39">
        <v>0</v>
      </c>
      <c r="K61" s="2" t="str">
        <f>IF(J61&lt;=0.25,"Baixa colaboração",IF(J61&lt;=0.5,"Média colaboração",IF(J61&lt;=0.75,"Boa colaboração",IF(J61&lt;=1,"Excelente colaboração"))))</f>
        <v>Baixa colaboração</v>
      </c>
    </row>
    <row r="62" spans="1:11" x14ac:dyDescent="0.25">
      <c r="A62" s="2" t="s">
        <v>120</v>
      </c>
      <c r="B62" s="2" t="s">
        <v>71</v>
      </c>
      <c r="C62" s="2" t="s">
        <v>117</v>
      </c>
      <c r="D62" s="2"/>
      <c r="E62" s="2"/>
      <c r="F62" s="2"/>
      <c r="G62" s="2"/>
      <c r="H62" s="39">
        <v>0</v>
      </c>
      <c r="I62" s="2">
        <v>0</v>
      </c>
      <c r="J62" s="39">
        <v>0</v>
      </c>
      <c r="K62" s="39" t="str">
        <f t="shared" ref="K62:K63" si="14">IF(J62&lt;=0.25,"Baixa colaboração",IF(J62&lt;=0.5,"Média colaboração",IF(J62&lt;=0.75,"Boa colaboração",IF(J62&lt;=1,"Excelente colaboração"))))</f>
        <v>Baixa colaboração</v>
      </c>
    </row>
    <row r="63" spans="1:11" x14ac:dyDescent="0.25">
      <c r="A63" s="2" t="s">
        <v>121</v>
      </c>
      <c r="B63" s="2" t="s">
        <v>73</v>
      </c>
      <c r="C63" s="2" t="s">
        <v>117</v>
      </c>
      <c r="D63" s="2"/>
      <c r="E63" s="2"/>
      <c r="F63" s="2"/>
      <c r="G63" s="2"/>
      <c r="H63" s="39">
        <v>0</v>
      </c>
      <c r="I63" s="2">
        <v>0</v>
      </c>
      <c r="J63" s="39">
        <v>0</v>
      </c>
      <c r="K63" s="39" t="str">
        <f t="shared" si="14"/>
        <v>Baixa colaboração</v>
      </c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27" t="s">
        <v>54</v>
      </c>
      <c r="C65" s="228"/>
      <c r="D65" s="228"/>
      <c r="E65" s="228"/>
      <c r="F65" s="228"/>
      <c r="G65" s="228"/>
      <c r="H65" s="228"/>
      <c r="I65" s="228"/>
      <c r="J65" s="228"/>
      <c r="K65" s="228"/>
    </row>
    <row r="66" spans="1:11" x14ac:dyDescent="0.25">
      <c r="A66" s="1" t="s">
        <v>0</v>
      </c>
      <c r="B66" s="1" t="s">
        <v>1</v>
      </c>
      <c r="C66" s="1" t="s">
        <v>2</v>
      </c>
      <c r="D66" s="1" t="s">
        <v>23</v>
      </c>
      <c r="E66" s="1" t="s">
        <v>24</v>
      </c>
      <c r="F66" s="1" t="s">
        <v>25</v>
      </c>
      <c r="G66" s="1" t="s">
        <v>26</v>
      </c>
      <c r="H66" s="1" t="s">
        <v>27</v>
      </c>
      <c r="I66" s="1" t="s">
        <v>28</v>
      </c>
      <c r="J66" s="1" t="s">
        <v>29</v>
      </c>
      <c r="K66" s="1" t="s">
        <v>30</v>
      </c>
    </row>
    <row r="67" spans="1:11" x14ac:dyDescent="0.25">
      <c r="A67" s="2" t="s">
        <v>116</v>
      </c>
      <c r="B67" s="2" t="s">
        <v>59</v>
      </c>
      <c r="C67" s="2" t="s">
        <v>117</v>
      </c>
      <c r="D67" s="2"/>
      <c r="E67" s="2"/>
      <c r="F67" s="2"/>
      <c r="G67" s="2"/>
      <c r="H67" s="2"/>
      <c r="I67" s="2" t="s">
        <v>118</v>
      </c>
      <c r="J67" s="2"/>
      <c r="K67" s="2"/>
    </row>
    <row r="68" spans="1:11" x14ac:dyDescent="0.25">
      <c r="A68" s="2" t="s">
        <v>119</v>
      </c>
      <c r="B68" s="2" t="s">
        <v>60</v>
      </c>
      <c r="C68" s="2" t="s">
        <v>117</v>
      </c>
      <c r="D68" s="2"/>
      <c r="E68" s="2"/>
      <c r="F68" s="2"/>
      <c r="G68" s="2"/>
      <c r="H68" s="39">
        <v>0</v>
      </c>
      <c r="I68" s="2">
        <v>0</v>
      </c>
      <c r="J68" s="39">
        <v>0</v>
      </c>
      <c r="K68" s="2" t="str">
        <f>IF(J68&lt;=0.25,"Baixa colaboração",IF(J68&lt;=0.5,"Média colaboração",IF(J68&lt;=0.75,"Boa colaboração",IF(J68&lt;=1,"Excelente colaboração"))))</f>
        <v>Baixa colaboração</v>
      </c>
    </row>
    <row r="69" spans="1:11" x14ac:dyDescent="0.25">
      <c r="A69" s="2" t="s">
        <v>120</v>
      </c>
      <c r="B69" s="2" t="s">
        <v>71</v>
      </c>
      <c r="C69" s="2" t="s">
        <v>117</v>
      </c>
      <c r="D69" s="2"/>
      <c r="E69" s="2"/>
      <c r="F69" s="2"/>
      <c r="G69" s="2"/>
      <c r="H69" s="39">
        <v>0</v>
      </c>
      <c r="I69" s="2">
        <v>0</v>
      </c>
      <c r="J69" s="39">
        <v>0</v>
      </c>
      <c r="K69" s="39" t="str">
        <f t="shared" ref="K69:K70" si="15">IF(J69&lt;=0.25,"Baixa colaboração",IF(J69&lt;=0.5,"Média colaboração",IF(J69&lt;=0.75,"Boa colaboração",IF(J69&lt;=1,"Excelente colaboração"))))</f>
        <v>Baixa colaboração</v>
      </c>
    </row>
    <row r="70" spans="1:11" x14ac:dyDescent="0.25">
      <c r="A70" s="2" t="s">
        <v>121</v>
      </c>
      <c r="B70" s="2" t="s">
        <v>73</v>
      </c>
      <c r="C70" s="2" t="s">
        <v>117</v>
      </c>
      <c r="D70" s="2"/>
      <c r="E70" s="2"/>
      <c r="F70" s="2"/>
      <c r="G70" s="2"/>
      <c r="H70" s="39">
        <v>0</v>
      </c>
      <c r="I70" s="2">
        <v>0</v>
      </c>
      <c r="J70" s="39">
        <v>0</v>
      </c>
      <c r="K70" s="39" t="str">
        <f t="shared" si="15"/>
        <v>Baixa colaboração</v>
      </c>
    </row>
    <row r="71" spans="1:11" x14ac:dyDescent="0.25">
      <c r="A71" s="6"/>
      <c r="B71" s="6"/>
      <c r="K71" s="6"/>
    </row>
    <row r="72" spans="1:11" x14ac:dyDescent="0.25">
      <c r="A72" s="6"/>
      <c r="B72" s="6"/>
      <c r="K72" s="6"/>
    </row>
    <row r="73" spans="1:11" x14ac:dyDescent="0.25">
      <c r="A73" s="6"/>
      <c r="B73" s="6"/>
      <c r="K73" s="6"/>
    </row>
    <row r="74" spans="1:11" x14ac:dyDescent="0.25">
      <c r="A74" s="6"/>
      <c r="B74" s="6"/>
      <c r="K74" s="6"/>
    </row>
    <row r="75" spans="1:11" x14ac:dyDescent="0.25">
      <c r="A75" s="6"/>
      <c r="B75" s="6"/>
      <c r="K75" s="6"/>
    </row>
    <row r="76" spans="1:11" x14ac:dyDescent="0.25">
      <c r="A76" s="6"/>
      <c r="B76" s="6"/>
      <c r="K76" s="6"/>
    </row>
    <row r="77" spans="1:11" x14ac:dyDescent="0.25">
      <c r="A77" s="6"/>
      <c r="B77" s="6"/>
      <c r="K77" s="6"/>
    </row>
    <row r="78" spans="1:11" x14ac:dyDescent="0.25">
      <c r="A78" s="6"/>
      <c r="B78" s="6"/>
      <c r="K78" s="6"/>
    </row>
    <row r="79" spans="1:11" x14ac:dyDescent="0.25">
      <c r="A79" s="6"/>
      <c r="B79" s="6"/>
      <c r="K79" s="6"/>
    </row>
    <row r="80" spans="1:11" x14ac:dyDescent="0.25">
      <c r="A80" s="6"/>
      <c r="B80" s="6"/>
      <c r="K80" s="6"/>
    </row>
    <row r="81" spans="1:11" x14ac:dyDescent="0.25">
      <c r="A81" s="6"/>
      <c r="B81" s="6"/>
      <c r="K81" s="6"/>
    </row>
    <row r="82" spans="1:11" x14ac:dyDescent="0.25">
      <c r="A82" s="6"/>
      <c r="B82" s="6"/>
      <c r="K82" s="6"/>
    </row>
    <row r="83" spans="1:11" x14ac:dyDescent="0.25">
      <c r="A83" s="6"/>
      <c r="B83" s="6"/>
      <c r="K83" s="6"/>
    </row>
    <row r="84" spans="1:11" x14ac:dyDescent="0.25">
      <c r="A84" s="6"/>
      <c r="B84" s="6"/>
      <c r="K84" s="6"/>
    </row>
    <row r="85" spans="1:11" x14ac:dyDescent="0.25">
      <c r="A85" s="6"/>
      <c r="B85" s="6"/>
      <c r="K85" s="6"/>
    </row>
    <row r="86" spans="1:11" x14ac:dyDescent="0.25">
      <c r="A86" s="6"/>
      <c r="B86" s="6"/>
      <c r="K86" s="6"/>
    </row>
    <row r="87" spans="1:11" x14ac:dyDescent="0.25">
      <c r="A87" s="6"/>
      <c r="B87" s="6"/>
      <c r="K87" s="6"/>
    </row>
    <row r="88" spans="1:11" x14ac:dyDescent="0.25">
      <c r="A88" s="6"/>
      <c r="B88" s="6"/>
      <c r="K88" s="6"/>
    </row>
    <row r="89" spans="1:11" x14ac:dyDescent="0.25">
      <c r="A89" s="6"/>
      <c r="B89" s="6"/>
      <c r="K89" s="6"/>
    </row>
    <row r="90" spans="1:11" x14ac:dyDescent="0.25">
      <c r="A90" s="6"/>
      <c r="B90" s="6"/>
      <c r="K90" s="6"/>
    </row>
    <row r="91" spans="1:11" x14ac:dyDescent="0.25">
      <c r="A91" s="6"/>
      <c r="B91" s="6"/>
      <c r="K91" s="6"/>
    </row>
    <row r="92" spans="1:11" x14ac:dyDescent="0.25">
      <c r="A92" s="6"/>
      <c r="B92" s="6"/>
      <c r="K92" s="6"/>
    </row>
    <row r="93" spans="1:11" x14ac:dyDescent="0.25">
      <c r="A93" s="6"/>
      <c r="B93" s="6"/>
      <c r="K93" s="6"/>
    </row>
    <row r="94" spans="1:11" x14ac:dyDescent="0.25">
      <c r="A94" s="6"/>
      <c r="B94" s="6"/>
      <c r="K94" s="6"/>
    </row>
    <row r="95" spans="1:11" x14ac:dyDescent="0.25">
      <c r="A95" s="6"/>
      <c r="B95" s="6"/>
      <c r="K95" s="6"/>
    </row>
    <row r="96" spans="1:11" x14ac:dyDescent="0.25">
      <c r="A96" s="6"/>
      <c r="B96" s="6"/>
      <c r="K96" s="6"/>
    </row>
    <row r="97" spans="1:11" x14ac:dyDescent="0.25">
      <c r="A97" s="6"/>
      <c r="B97" s="6"/>
      <c r="K97" s="6"/>
    </row>
    <row r="98" spans="1:11" x14ac:dyDescent="0.25">
      <c r="A98" s="6"/>
      <c r="B98" s="6"/>
      <c r="K98" s="6"/>
    </row>
    <row r="99" spans="1:11" x14ac:dyDescent="0.25">
      <c r="A99" s="6"/>
      <c r="B99" s="6"/>
      <c r="K99" s="6"/>
    </row>
    <row r="100" spans="1:11" x14ac:dyDescent="0.25">
      <c r="A100" s="6"/>
      <c r="B100" s="6"/>
      <c r="K100" s="6"/>
    </row>
    <row r="101" spans="1:11" x14ac:dyDescent="0.25">
      <c r="A101" s="6"/>
      <c r="B101" s="6"/>
      <c r="K101" s="6"/>
    </row>
    <row r="102" spans="1:11" x14ac:dyDescent="0.25">
      <c r="A102" s="6"/>
      <c r="B102" s="6"/>
      <c r="K102" s="6"/>
    </row>
    <row r="103" spans="1:11" x14ac:dyDescent="0.25">
      <c r="A103" s="6"/>
      <c r="B103" s="6"/>
      <c r="K103" s="6"/>
    </row>
    <row r="104" spans="1:11" x14ac:dyDescent="0.25">
      <c r="A104" s="6"/>
      <c r="B104" s="6"/>
      <c r="K104" s="6"/>
    </row>
    <row r="105" spans="1:11" x14ac:dyDescent="0.25">
      <c r="A105" s="6"/>
      <c r="B105" s="6"/>
      <c r="K105" s="6"/>
    </row>
    <row r="106" spans="1:11" x14ac:dyDescent="0.25">
      <c r="A106" s="6"/>
      <c r="B106" s="6"/>
      <c r="K106" s="6"/>
    </row>
    <row r="107" spans="1:11" x14ac:dyDescent="0.25">
      <c r="A107" s="6"/>
      <c r="B107" s="6"/>
      <c r="K107" s="6"/>
    </row>
    <row r="108" spans="1:11" x14ac:dyDescent="0.25">
      <c r="A108" s="6"/>
      <c r="B108" s="6"/>
      <c r="K108" s="6"/>
    </row>
    <row r="109" spans="1:11" x14ac:dyDescent="0.25">
      <c r="A109" s="6"/>
      <c r="B109" s="6"/>
      <c r="K109" s="6"/>
    </row>
    <row r="110" spans="1:11" x14ac:dyDescent="0.25">
      <c r="A110" s="6"/>
      <c r="B110" s="6"/>
      <c r="K110" s="6"/>
    </row>
    <row r="111" spans="1:11" x14ac:dyDescent="0.25">
      <c r="A111" s="6"/>
      <c r="B111" s="6"/>
      <c r="K111" s="6"/>
    </row>
    <row r="112" spans="1:11" x14ac:dyDescent="0.25">
      <c r="A112" s="6"/>
      <c r="B112" s="6"/>
      <c r="K112" s="6"/>
    </row>
    <row r="113" spans="1:11" x14ac:dyDescent="0.25">
      <c r="A113" s="6"/>
      <c r="B113" s="6"/>
      <c r="K113" s="6"/>
    </row>
    <row r="114" spans="1:11" x14ac:dyDescent="0.25">
      <c r="A114" s="6"/>
      <c r="B114" s="6"/>
      <c r="K114" s="6"/>
    </row>
    <row r="115" spans="1:11" x14ac:dyDescent="0.25">
      <c r="A115" s="6"/>
      <c r="B115" s="6"/>
      <c r="K115" s="6"/>
    </row>
    <row r="116" spans="1:11" x14ac:dyDescent="0.25">
      <c r="A116" s="6"/>
      <c r="B116" s="6"/>
      <c r="K116" s="6"/>
    </row>
    <row r="117" spans="1:11" x14ac:dyDescent="0.25">
      <c r="A117" s="6"/>
      <c r="B117" s="6"/>
      <c r="K117" s="6"/>
    </row>
    <row r="118" spans="1:11" x14ac:dyDescent="0.25">
      <c r="A118" s="6"/>
      <c r="B118" s="6"/>
      <c r="K118" s="6"/>
    </row>
    <row r="119" spans="1:11" x14ac:dyDescent="0.25">
      <c r="A119" s="6"/>
      <c r="B119" s="6"/>
      <c r="K119" s="6"/>
    </row>
    <row r="120" spans="1:11" x14ac:dyDescent="0.25">
      <c r="A120" s="6"/>
      <c r="B120" s="6"/>
      <c r="K120" s="6"/>
    </row>
    <row r="121" spans="1:11" x14ac:dyDescent="0.25">
      <c r="A121" s="6"/>
      <c r="B121" s="6"/>
      <c r="K121" s="6"/>
    </row>
    <row r="122" spans="1:11" x14ac:dyDescent="0.25">
      <c r="A122" s="6"/>
      <c r="B122" s="6"/>
      <c r="K122" s="6"/>
    </row>
    <row r="123" spans="1:11" x14ac:dyDescent="0.25">
      <c r="A123" s="6"/>
      <c r="B123" s="6"/>
      <c r="K123" s="6"/>
    </row>
    <row r="124" spans="1:11" x14ac:dyDescent="0.25">
      <c r="A124" s="6"/>
      <c r="B124" s="6"/>
      <c r="K124" s="6"/>
    </row>
    <row r="125" spans="1:11" x14ac:dyDescent="0.25">
      <c r="A125" s="6"/>
      <c r="B125" s="6"/>
      <c r="K125" s="6"/>
    </row>
    <row r="126" spans="1:11" x14ac:dyDescent="0.25">
      <c r="A126" s="6"/>
      <c r="B126" s="6"/>
      <c r="K126" s="6"/>
    </row>
    <row r="127" spans="1:11" x14ac:dyDescent="0.25">
      <c r="A127" s="6"/>
      <c r="B127" s="6"/>
      <c r="K127" s="6"/>
    </row>
    <row r="128" spans="1:11" x14ac:dyDescent="0.25">
      <c r="A128" s="6"/>
      <c r="B128" s="6"/>
      <c r="K128" s="6"/>
    </row>
    <row r="129" spans="1:11" x14ac:dyDescent="0.25">
      <c r="A129" s="6"/>
      <c r="B129" s="6"/>
      <c r="K129" s="6"/>
    </row>
    <row r="130" spans="1:11" x14ac:dyDescent="0.25">
      <c r="A130" s="6"/>
      <c r="B130" s="6"/>
      <c r="K130" s="6"/>
    </row>
    <row r="131" spans="1:11" x14ac:dyDescent="0.25">
      <c r="A131" s="6"/>
      <c r="B131" s="6"/>
      <c r="K131" s="6"/>
    </row>
    <row r="132" spans="1:11" x14ac:dyDescent="0.25">
      <c r="A132" s="6"/>
      <c r="B132" s="6"/>
      <c r="K132" s="6"/>
    </row>
    <row r="133" spans="1:11" x14ac:dyDescent="0.25">
      <c r="A133" s="6"/>
      <c r="B133" s="6"/>
      <c r="K133" s="6"/>
    </row>
    <row r="134" spans="1:11" x14ac:dyDescent="0.25">
      <c r="A134" s="6"/>
      <c r="B134" s="6"/>
      <c r="K134" s="6"/>
    </row>
    <row r="135" spans="1:11" x14ac:dyDescent="0.25">
      <c r="A135" s="6"/>
      <c r="B135" s="6"/>
      <c r="K135" s="6"/>
    </row>
    <row r="136" spans="1:11" x14ac:dyDescent="0.25">
      <c r="A136" s="6"/>
      <c r="B136" s="6"/>
      <c r="K136" s="6"/>
    </row>
    <row r="137" spans="1:11" x14ac:dyDescent="0.25">
      <c r="A137" s="6"/>
      <c r="B137" s="6"/>
      <c r="K137" s="6"/>
    </row>
    <row r="138" spans="1:11" x14ac:dyDescent="0.25">
      <c r="A138" s="6"/>
      <c r="B138" s="6"/>
      <c r="K138" s="6"/>
    </row>
    <row r="139" spans="1:11" x14ac:dyDescent="0.25">
      <c r="A139" s="6"/>
      <c r="B139" s="6"/>
      <c r="K139" s="6"/>
    </row>
    <row r="140" spans="1:11" x14ac:dyDescent="0.25">
      <c r="A140" s="6"/>
      <c r="B140" s="6"/>
      <c r="K140" s="6"/>
    </row>
    <row r="141" spans="1:11" x14ac:dyDescent="0.25">
      <c r="A141" s="6"/>
      <c r="B141" s="6"/>
      <c r="K141" s="6"/>
    </row>
    <row r="142" spans="1:11" x14ac:dyDescent="0.25">
      <c r="A142" s="6"/>
      <c r="B142" s="6"/>
      <c r="K142" s="6"/>
    </row>
    <row r="143" spans="1:11" x14ac:dyDescent="0.25">
      <c r="A143" s="6"/>
      <c r="B143" s="6"/>
      <c r="K143" s="6"/>
    </row>
    <row r="144" spans="1:11" x14ac:dyDescent="0.25">
      <c r="A144" s="6"/>
      <c r="B144" s="6"/>
      <c r="K144" s="6"/>
    </row>
    <row r="145" spans="1:11" x14ac:dyDescent="0.25">
      <c r="A145" s="6"/>
      <c r="B145" s="6"/>
      <c r="K145" s="6"/>
    </row>
    <row r="146" spans="1:11" x14ac:dyDescent="0.25">
      <c r="A146" s="6"/>
      <c r="B146" s="6"/>
      <c r="K146" s="6"/>
    </row>
    <row r="147" spans="1:11" x14ac:dyDescent="0.25">
      <c r="A147" s="6"/>
      <c r="B147" s="6"/>
      <c r="K147" s="6"/>
    </row>
    <row r="148" spans="1:11" x14ac:dyDescent="0.25">
      <c r="A148" s="6"/>
      <c r="B148" s="6"/>
      <c r="K148" s="6"/>
    </row>
    <row r="149" spans="1:11" x14ac:dyDescent="0.25">
      <c r="A149" s="6"/>
      <c r="B149" s="6"/>
      <c r="K149" s="6"/>
    </row>
    <row r="150" spans="1:11" x14ac:dyDescent="0.25">
      <c r="A150" s="6"/>
      <c r="B150" s="6"/>
      <c r="K150" s="6"/>
    </row>
    <row r="151" spans="1:11" x14ac:dyDescent="0.25">
      <c r="A151" s="6"/>
      <c r="B151" s="6"/>
      <c r="K151" s="6"/>
    </row>
    <row r="152" spans="1:11" x14ac:dyDescent="0.25">
      <c r="A152" s="6"/>
      <c r="B152" s="6"/>
      <c r="K152" s="6"/>
    </row>
    <row r="153" spans="1:11" x14ac:dyDescent="0.25">
      <c r="A153" s="6"/>
      <c r="B153" s="6"/>
      <c r="K153" s="6"/>
    </row>
    <row r="154" spans="1:11" x14ac:dyDescent="0.25">
      <c r="A154" s="6"/>
      <c r="B154" s="6"/>
      <c r="K154" s="6"/>
    </row>
    <row r="155" spans="1:11" x14ac:dyDescent="0.25">
      <c r="A155" s="6"/>
      <c r="B155" s="6"/>
      <c r="K155" s="6"/>
    </row>
    <row r="156" spans="1:11" x14ac:dyDescent="0.25">
      <c r="A156" s="6"/>
      <c r="B156" s="6"/>
      <c r="K156" s="6"/>
    </row>
    <row r="157" spans="1:11" x14ac:dyDescent="0.25">
      <c r="A157" s="6"/>
      <c r="B157" s="6"/>
      <c r="K157" s="6"/>
    </row>
    <row r="158" spans="1:11" x14ac:dyDescent="0.25">
      <c r="A158" s="6"/>
      <c r="B158" s="6"/>
      <c r="K158" s="6"/>
    </row>
    <row r="159" spans="1:11" x14ac:dyDescent="0.25">
      <c r="A159" s="6"/>
      <c r="B159" s="6"/>
      <c r="K159" s="6"/>
    </row>
    <row r="160" spans="1:11" x14ac:dyDescent="0.25">
      <c r="A160" s="6"/>
      <c r="B160" s="6"/>
      <c r="K160" s="6"/>
    </row>
    <row r="161" spans="1:11" x14ac:dyDescent="0.25">
      <c r="A161" s="6"/>
      <c r="B161" s="6"/>
      <c r="K161" s="6"/>
    </row>
    <row r="162" spans="1:11" x14ac:dyDescent="0.25">
      <c r="A162" s="6"/>
      <c r="B162" s="6"/>
      <c r="K162" s="6"/>
    </row>
    <row r="163" spans="1:11" x14ac:dyDescent="0.25">
      <c r="A163" s="6"/>
      <c r="B163" s="6"/>
      <c r="K163" s="6"/>
    </row>
    <row r="164" spans="1:11" x14ac:dyDescent="0.25">
      <c r="A164" s="6"/>
      <c r="B164" s="6"/>
      <c r="K164" s="6"/>
    </row>
    <row r="165" spans="1:11" x14ac:dyDescent="0.25">
      <c r="A165" s="6"/>
      <c r="B165" s="6"/>
      <c r="K165" s="6"/>
    </row>
    <row r="166" spans="1:11" x14ac:dyDescent="0.25">
      <c r="A166" s="6"/>
      <c r="B166" s="6"/>
      <c r="K166" s="6"/>
    </row>
    <row r="167" spans="1:11" x14ac:dyDescent="0.25">
      <c r="A167" s="6"/>
      <c r="B167" s="6"/>
      <c r="K167" s="6"/>
    </row>
    <row r="168" spans="1:11" x14ac:dyDescent="0.25">
      <c r="A168" s="6"/>
      <c r="B168" s="6"/>
      <c r="K168" s="6"/>
    </row>
    <row r="169" spans="1:11" x14ac:dyDescent="0.25">
      <c r="A169" s="6"/>
      <c r="B169" s="6"/>
      <c r="K169" s="6"/>
    </row>
    <row r="170" spans="1:11" x14ac:dyDescent="0.25">
      <c r="A170" s="6"/>
      <c r="B170" s="6"/>
      <c r="K170" s="6"/>
    </row>
    <row r="171" spans="1:11" x14ac:dyDescent="0.25">
      <c r="A171" s="6"/>
      <c r="B171" s="6"/>
      <c r="K171" s="6"/>
    </row>
    <row r="172" spans="1:11" x14ac:dyDescent="0.25">
      <c r="A172" s="6"/>
      <c r="B172" s="6"/>
      <c r="K172" s="6"/>
    </row>
    <row r="173" spans="1:11" x14ac:dyDescent="0.25">
      <c r="A173" s="6"/>
      <c r="B173" s="6"/>
      <c r="K173" s="6"/>
    </row>
    <row r="174" spans="1:11" x14ac:dyDescent="0.25">
      <c r="A174" s="6"/>
      <c r="B174" s="6"/>
      <c r="K174" s="6"/>
    </row>
    <row r="175" spans="1:11" x14ac:dyDescent="0.25">
      <c r="A175" s="6"/>
      <c r="B175" s="6"/>
      <c r="K175" s="6"/>
    </row>
    <row r="176" spans="1:11" x14ac:dyDescent="0.25">
      <c r="A176" s="6"/>
      <c r="B176" s="6"/>
      <c r="K176" s="6"/>
    </row>
    <row r="177" spans="1:11" x14ac:dyDescent="0.25">
      <c r="A177" s="6"/>
      <c r="B177" s="6"/>
      <c r="K177" s="6"/>
    </row>
    <row r="178" spans="1:11" x14ac:dyDescent="0.25">
      <c r="A178" s="6"/>
      <c r="B178" s="6"/>
      <c r="K178" s="6"/>
    </row>
    <row r="179" spans="1:11" x14ac:dyDescent="0.25">
      <c r="A179" s="6"/>
      <c r="B179" s="6"/>
      <c r="K179" s="6"/>
    </row>
    <row r="180" spans="1:11" x14ac:dyDescent="0.25">
      <c r="A180" s="6"/>
      <c r="B180" s="6"/>
      <c r="K180" s="6"/>
    </row>
    <row r="181" spans="1:11" x14ac:dyDescent="0.25">
      <c r="A181" s="6"/>
      <c r="B181" s="6"/>
      <c r="K181" s="6"/>
    </row>
    <row r="182" spans="1:11" x14ac:dyDescent="0.25">
      <c r="A182" s="6"/>
      <c r="B182" s="6"/>
      <c r="K182" s="6"/>
    </row>
    <row r="183" spans="1:11" x14ac:dyDescent="0.25">
      <c r="A183" s="6"/>
      <c r="B183" s="6"/>
      <c r="K183" s="6"/>
    </row>
    <row r="184" spans="1:11" x14ac:dyDescent="0.25">
      <c r="A184" s="6"/>
      <c r="B184" s="6"/>
      <c r="K184" s="6"/>
    </row>
    <row r="185" spans="1:11" x14ac:dyDescent="0.25">
      <c r="A185" s="6"/>
      <c r="B185" s="6"/>
      <c r="K185" s="6"/>
    </row>
    <row r="186" spans="1:11" x14ac:dyDescent="0.25">
      <c r="A186" s="6"/>
      <c r="B186" s="6"/>
      <c r="K186" s="6"/>
    </row>
    <row r="187" spans="1:11" x14ac:dyDescent="0.25">
      <c r="A187" s="6"/>
      <c r="B187" s="6"/>
      <c r="K187" s="6"/>
    </row>
    <row r="188" spans="1:11" x14ac:dyDescent="0.25">
      <c r="A188" s="6"/>
      <c r="B188" s="6"/>
      <c r="K188" s="6"/>
    </row>
    <row r="189" spans="1:11" x14ac:dyDescent="0.25">
      <c r="A189" s="6"/>
      <c r="B189" s="6"/>
      <c r="K189" s="6"/>
    </row>
    <row r="190" spans="1:11" x14ac:dyDescent="0.25">
      <c r="A190" s="6"/>
      <c r="B190" s="6"/>
      <c r="K190" s="6"/>
    </row>
    <row r="191" spans="1:11" x14ac:dyDescent="0.25">
      <c r="A191" s="6"/>
      <c r="B191" s="6"/>
      <c r="K191" s="6"/>
    </row>
    <row r="192" spans="1:11" x14ac:dyDescent="0.25">
      <c r="A192" s="6"/>
      <c r="B192" s="6"/>
      <c r="K192" s="6"/>
    </row>
    <row r="193" spans="1:11" x14ac:dyDescent="0.25">
      <c r="A193" s="6"/>
      <c r="B193" s="6"/>
      <c r="K193" s="6"/>
    </row>
    <row r="194" spans="1:11" x14ac:dyDescent="0.25">
      <c r="A194" s="6"/>
      <c r="B194" s="6"/>
      <c r="K194" s="6"/>
    </row>
    <row r="195" spans="1:11" x14ac:dyDescent="0.25">
      <c r="A195" s="6"/>
      <c r="B195" s="6"/>
      <c r="K195" s="6"/>
    </row>
    <row r="196" spans="1:11" x14ac:dyDescent="0.25">
      <c r="A196" s="6"/>
      <c r="B196" s="6"/>
      <c r="K196" s="6"/>
    </row>
    <row r="197" spans="1:11" x14ac:dyDescent="0.25">
      <c r="A197" s="6"/>
      <c r="B197" s="6"/>
      <c r="K197" s="6"/>
    </row>
    <row r="198" spans="1:11" x14ac:dyDescent="0.25">
      <c r="A198" s="6"/>
      <c r="B198" s="6"/>
      <c r="K198" s="6"/>
    </row>
    <row r="199" spans="1:11" x14ac:dyDescent="0.25">
      <c r="A199" s="6"/>
      <c r="B199" s="6"/>
      <c r="K199" s="6"/>
    </row>
    <row r="200" spans="1:11" x14ac:dyDescent="0.25">
      <c r="A200" s="6"/>
      <c r="B200" s="6"/>
      <c r="K200" s="6"/>
    </row>
    <row r="201" spans="1:11" x14ac:dyDescent="0.25">
      <c r="A201" s="6"/>
      <c r="B201" s="6"/>
      <c r="K201" s="6"/>
    </row>
    <row r="202" spans="1:11" x14ac:dyDescent="0.25">
      <c r="A202" s="6"/>
      <c r="B202" s="6"/>
      <c r="K202" s="6"/>
    </row>
    <row r="203" spans="1:11" x14ac:dyDescent="0.25">
      <c r="A203" s="6"/>
      <c r="B203" s="6"/>
      <c r="K203" s="6"/>
    </row>
    <row r="204" spans="1:11" x14ac:dyDescent="0.25">
      <c r="A204" s="6"/>
      <c r="B204" s="6"/>
      <c r="K204" s="6"/>
    </row>
    <row r="205" spans="1:11" x14ac:dyDescent="0.25">
      <c r="A205" s="6"/>
      <c r="B205" s="6"/>
      <c r="K205" s="6"/>
    </row>
    <row r="206" spans="1:11" x14ac:dyDescent="0.25">
      <c r="A206" s="6"/>
      <c r="B206" s="6"/>
      <c r="K206" s="6"/>
    </row>
    <row r="207" spans="1:11" x14ac:dyDescent="0.25">
      <c r="A207" s="6"/>
      <c r="B207" s="6"/>
      <c r="K207" s="6"/>
    </row>
    <row r="208" spans="1:11" x14ac:dyDescent="0.25">
      <c r="A208" s="6"/>
      <c r="B208" s="6"/>
      <c r="K208" s="6"/>
    </row>
    <row r="209" spans="1:11" x14ac:dyDescent="0.25">
      <c r="A209" s="6"/>
      <c r="B209" s="6"/>
      <c r="K209" s="6"/>
    </row>
    <row r="210" spans="1:11" x14ac:dyDescent="0.25">
      <c r="A210" s="6"/>
      <c r="B210" s="6"/>
      <c r="K210" s="6"/>
    </row>
    <row r="211" spans="1:11" x14ac:dyDescent="0.25">
      <c r="A211" s="6"/>
      <c r="B211" s="6"/>
      <c r="K211" s="6"/>
    </row>
    <row r="212" spans="1:11" x14ac:dyDescent="0.25">
      <c r="A212" s="6"/>
      <c r="B212" s="6"/>
      <c r="K212" s="6"/>
    </row>
    <row r="213" spans="1:11" x14ac:dyDescent="0.25">
      <c r="A213" s="6"/>
      <c r="B213" s="6"/>
      <c r="K213" s="6"/>
    </row>
    <row r="214" spans="1:11" x14ac:dyDescent="0.25">
      <c r="A214" s="6"/>
      <c r="B214" s="6"/>
      <c r="K214" s="6"/>
    </row>
    <row r="215" spans="1:11" x14ac:dyDescent="0.25">
      <c r="A215" s="6"/>
      <c r="B215" s="6"/>
      <c r="K215" s="6"/>
    </row>
    <row r="216" spans="1:11" x14ac:dyDescent="0.25">
      <c r="A216" s="6"/>
      <c r="B216" s="6"/>
      <c r="K216" s="6"/>
    </row>
    <row r="217" spans="1:11" x14ac:dyDescent="0.25">
      <c r="A217" s="6"/>
      <c r="B217" s="6"/>
      <c r="K217" s="6"/>
    </row>
    <row r="218" spans="1:11" x14ac:dyDescent="0.25">
      <c r="A218" s="6"/>
      <c r="B218" s="6"/>
      <c r="K218" s="6"/>
    </row>
    <row r="219" spans="1:11" x14ac:dyDescent="0.25">
      <c r="A219" s="6"/>
      <c r="B219" s="6"/>
      <c r="K219" s="6"/>
    </row>
    <row r="220" spans="1:11" x14ac:dyDescent="0.25">
      <c r="A220" s="6"/>
      <c r="B220" s="6"/>
      <c r="K220" s="6"/>
    </row>
    <row r="221" spans="1:11" x14ac:dyDescent="0.25">
      <c r="A221" s="6"/>
      <c r="B221" s="6"/>
      <c r="K221" s="6"/>
    </row>
    <row r="222" spans="1:11" x14ac:dyDescent="0.25">
      <c r="A222" s="6"/>
      <c r="B222" s="6"/>
      <c r="K222" s="6"/>
    </row>
    <row r="223" spans="1:11" x14ac:dyDescent="0.25">
      <c r="A223" s="6"/>
      <c r="B223" s="6"/>
      <c r="K223" s="6"/>
    </row>
    <row r="224" spans="1:11" x14ac:dyDescent="0.25">
      <c r="A224" s="6"/>
      <c r="B224" s="6"/>
      <c r="K224" s="6"/>
    </row>
    <row r="225" spans="1:11" x14ac:dyDescent="0.25">
      <c r="A225" s="6"/>
      <c r="B225" s="6"/>
      <c r="K225" s="6"/>
    </row>
    <row r="226" spans="1:11" x14ac:dyDescent="0.25">
      <c r="A226" s="6"/>
      <c r="B226" s="6"/>
      <c r="K226" s="6"/>
    </row>
    <row r="227" spans="1:11" x14ac:dyDescent="0.25">
      <c r="A227" s="6"/>
      <c r="B227" s="6"/>
      <c r="K227" s="6"/>
    </row>
    <row r="228" spans="1:11" x14ac:dyDescent="0.25">
      <c r="A228" s="6"/>
      <c r="B228" s="6"/>
      <c r="K228" s="6"/>
    </row>
    <row r="229" spans="1:11" x14ac:dyDescent="0.25">
      <c r="A229" s="6"/>
      <c r="B229" s="6"/>
      <c r="K229" s="6"/>
    </row>
    <row r="230" spans="1:11" x14ac:dyDescent="0.25">
      <c r="A230" s="6"/>
      <c r="B230" s="6"/>
      <c r="K230" s="6"/>
    </row>
    <row r="231" spans="1:11" x14ac:dyDescent="0.25">
      <c r="A231" s="6"/>
      <c r="B231" s="6"/>
      <c r="K231" s="6"/>
    </row>
    <row r="232" spans="1:11" x14ac:dyDescent="0.25">
      <c r="A232" s="6"/>
      <c r="B232" s="6"/>
      <c r="K232" s="6"/>
    </row>
    <row r="233" spans="1:11" x14ac:dyDescent="0.25">
      <c r="A233" s="6"/>
      <c r="B233" s="6"/>
      <c r="K233" s="6"/>
    </row>
    <row r="234" spans="1:11" x14ac:dyDescent="0.25">
      <c r="A234" s="6"/>
      <c r="B234" s="6"/>
      <c r="K234" s="6"/>
    </row>
    <row r="235" spans="1:11" x14ac:dyDescent="0.25">
      <c r="A235" s="6"/>
      <c r="B235" s="6"/>
      <c r="K235" s="6"/>
    </row>
    <row r="236" spans="1:11" x14ac:dyDescent="0.25">
      <c r="A236" s="6"/>
      <c r="B236" s="6"/>
      <c r="K236" s="6"/>
    </row>
    <row r="237" spans="1:11" x14ac:dyDescent="0.25">
      <c r="A237" s="6"/>
      <c r="B237" s="6"/>
      <c r="K237" s="6"/>
    </row>
    <row r="238" spans="1:11" x14ac:dyDescent="0.25">
      <c r="A238" s="6"/>
      <c r="B238" s="6"/>
      <c r="K238" s="6"/>
    </row>
    <row r="239" spans="1:11" x14ac:dyDescent="0.25">
      <c r="A239" s="6"/>
      <c r="B239" s="6"/>
      <c r="K239" s="6"/>
    </row>
    <row r="240" spans="1:11" x14ac:dyDescent="0.25">
      <c r="A240" s="6"/>
      <c r="B240" s="6"/>
      <c r="K240" s="6"/>
    </row>
    <row r="241" spans="1:11" x14ac:dyDescent="0.25">
      <c r="A241" s="6"/>
      <c r="B241" s="6"/>
      <c r="K241" s="6"/>
    </row>
    <row r="242" spans="1:11" x14ac:dyDescent="0.25">
      <c r="A242" s="6"/>
      <c r="B242" s="6"/>
      <c r="K242" s="6"/>
    </row>
    <row r="243" spans="1:11" x14ac:dyDescent="0.25">
      <c r="A243" s="6"/>
      <c r="B243" s="6"/>
      <c r="K243" s="6"/>
    </row>
    <row r="244" spans="1:11" x14ac:dyDescent="0.25">
      <c r="A244" s="6"/>
      <c r="B244" s="6"/>
      <c r="K244" s="6"/>
    </row>
    <row r="245" spans="1:11" x14ac:dyDescent="0.25">
      <c r="A245" s="6"/>
      <c r="B245" s="6"/>
      <c r="K245" s="6"/>
    </row>
    <row r="246" spans="1:11" x14ac:dyDescent="0.25">
      <c r="A246" s="6"/>
      <c r="B246" s="6"/>
      <c r="K246" s="6"/>
    </row>
    <row r="247" spans="1:11" x14ac:dyDescent="0.25">
      <c r="A247" s="6"/>
      <c r="B247" s="6"/>
      <c r="K247" s="6"/>
    </row>
    <row r="248" spans="1:11" x14ac:dyDescent="0.25">
      <c r="A248" s="6"/>
      <c r="B248" s="6"/>
      <c r="K248" s="6"/>
    </row>
    <row r="249" spans="1:11" x14ac:dyDescent="0.25">
      <c r="A249" s="6"/>
      <c r="B249" s="6"/>
      <c r="K249" s="6"/>
    </row>
    <row r="250" spans="1:11" x14ac:dyDescent="0.25">
      <c r="A250" s="6"/>
      <c r="B250" s="6"/>
      <c r="K250" s="6"/>
    </row>
    <row r="251" spans="1:11" x14ac:dyDescent="0.25">
      <c r="A251" s="6"/>
      <c r="B251" s="6"/>
      <c r="K251" s="6"/>
    </row>
    <row r="252" spans="1:11" x14ac:dyDescent="0.25">
      <c r="A252" s="6"/>
      <c r="B252" s="6"/>
      <c r="K252" s="6"/>
    </row>
    <row r="253" spans="1:11" x14ac:dyDescent="0.25">
      <c r="A253" s="6"/>
      <c r="B253" s="6"/>
      <c r="K253" s="6"/>
    </row>
    <row r="254" spans="1:11" x14ac:dyDescent="0.25">
      <c r="A254" s="6"/>
      <c r="B254" s="6"/>
      <c r="K254" s="6"/>
    </row>
    <row r="255" spans="1:11" x14ac:dyDescent="0.25">
      <c r="A255" s="6"/>
      <c r="B255" s="6"/>
      <c r="K255" s="6"/>
    </row>
    <row r="256" spans="1:11" x14ac:dyDescent="0.25">
      <c r="A256" s="6"/>
      <c r="B256" s="6"/>
      <c r="K256" s="6"/>
    </row>
    <row r="257" spans="1:11" x14ac:dyDescent="0.25">
      <c r="A257" s="6"/>
      <c r="B257" s="6"/>
      <c r="K257" s="6"/>
    </row>
    <row r="258" spans="1:11" x14ac:dyDescent="0.25">
      <c r="A258" s="6"/>
      <c r="B258" s="6"/>
      <c r="K258" s="6"/>
    </row>
    <row r="259" spans="1:11" x14ac:dyDescent="0.25">
      <c r="A259" s="6"/>
      <c r="B259" s="6"/>
      <c r="K259" s="6"/>
    </row>
    <row r="260" spans="1:11" x14ac:dyDescent="0.25">
      <c r="A260" s="6"/>
      <c r="B260" s="6"/>
      <c r="K260" s="6"/>
    </row>
    <row r="261" spans="1:11" x14ac:dyDescent="0.25">
      <c r="A261" s="6"/>
      <c r="B261" s="6"/>
      <c r="K261" s="6"/>
    </row>
    <row r="262" spans="1:11" x14ac:dyDescent="0.25">
      <c r="A262" s="6"/>
      <c r="B262" s="6"/>
      <c r="K262" s="6"/>
    </row>
    <row r="263" spans="1:11" x14ac:dyDescent="0.25">
      <c r="A263" s="6"/>
      <c r="B263" s="6"/>
      <c r="K263" s="6"/>
    </row>
    <row r="264" spans="1:11" x14ac:dyDescent="0.25">
      <c r="A264" s="6"/>
      <c r="B264" s="6"/>
      <c r="K264" s="6"/>
    </row>
    <row r="265" spans="1:11" x14ac:dyDescent="0.25">
      <c r="A265" s="6"/>
      <c r="B265" s="6"/>
      <c r="K265" s="6"/>
    </row>
    <row r="266" spans="1:11" x14ac:dyDescent="0.25">
      <c r="A266" s="6"/>
      <c r="B266" s="6"/>
      <c r="K266" s="6"/>
    </row>
    <row r="267" spans="1:11" x14ac:dyDescent="0.25">
      <c r="A267" s="6"/>
      <c r="B267" s="6"/>
      <c r="K267" s="6"/>
    </row>
    <row r="268" spans="1:11" x14ac:dyDescent="0.25">
      <c r="A268" s="6"/>
      <c r="B268" s="6"/>
      <c r="K268" s="6"/>
    </row>
    <row r="269" spans="1:11" x14ac:dyDescent="0.25">
      <c r="A269" s="6"/>
      <c r="B269" s="6"/>
      <c r="K269" s="6"/>
    </row>
    <row r="270" spans="1:11" x14ac:dyDescent="0.25">
      <c r="A270" s="6"/>
      <c r="B270" s="6"/>
      <c r="K270" s="6"/>
    </row>
    <row r="271" spans="1:11" x14ac:dyDescent="0.25">
      <c r="A271" s="6"/>
      <c r="B271" s="6"/>
      <c r="K271" s="6"/>
    </row>
    <row r="272" spans="1:11" x14ac:dyDescent="0.25">
      <c r="A272" s="6"/>
      <c r="B272" s="6"/>
      <c r="K272" s="6"/>
    </row>
    <row r="273" spans="1:11" x14ac:dyDescent="0.25">
      <c r="A273" s="6"/>
      <c r="B273" s="6"/>
      <c r="K273" s="6"/>
    </row>
    <row r="274" spans="1:11" x14ac:dyDescent="0.25">
      <c r="A274" s="6"/>
      <c r="B274" s="6"/>
      <c r="K274" s="6"/>
    </row>
    <row r="275" spans="1:11" x14ac:dyDescent="0.25">
      <c r="A275" s="6"/>
      <c r="B275" s="6"/>
      <c r="K275" s="6"/>
    </row>
    <row r="276" spans="1:11" x14ac:dyDescent="0.25">
      <c r="A276" s="6"/>
      <c r="B276" s="6"/>
      <c r="K276" s="6"/>
    </row>
    <row r="277" spans="1:11" x14ac:dyDescent="0.25">
      <c r="A277" s="6"/>
      <c r="B277" s="6"/>
      <c r="K277" s="6"/>
    </row>
    <row r="278" spans="1:11" x14ac:dyDescent="0.25">
      <c r="A278" s="6"/>
      <c r="B278" s="6"/>
      <c r="K278" s="6"/>
    </row>
    <row r="279" spans="1:11" x14ac:dyDescent="0.25">
      <c r="A279" s="6"/>
      <c r="B279" s="6"/>
      <c r="K279" s="6"/>
    </row>
    <row r="280" spans="1:11" x14ac:dyDescent="0.25">
      <c r="A280" s="6"/>
      <c r="B280" s="6"/>
      <c r="K280" s="6"/>
    </row>
    <row r="281" spans="1:11" x14ac:dyDescent="0.25">
      <c r="A281" s="6"/>
      <c r="B281" s="6"/>
      <c r="K281" s="6"/>
    </row>
    <row r="282" spans="1:11" x14ac:dyDescent="0.25">
      <c r="A282" s="6"/>
      <c r="B282" s="6"/>
      <c r="K282" s="6"/>
    </row>
    <row r="283" spans="1:11" x14ac:dyDescent="0.25">
      <c r="A283" s="6"/>
      <c r="B283" s="6"/>
      <c r="K283" s="6"/>
    </row>
    <row r="284" spans="1:11" x14ac:dyDescent="0.25">
      <c r="A284" s="6"/>
      <c r="B284" s="6"/>
      <c r="K284" s="6"/>
    </row>
    <row r="285" spans="1:11" x14ac:dyDescent="0.25">
      <c r="A285" s="6"/>
      <c r="B285" s="6"/>
      <c r="K285" s="6"/>
    </row>
    <row r="286" spans="1:11" x14ac:dyDescent="0.25">
      <c r="A286" s="6"/>
      <c r="B286" s="6"/>
      <c r="K286" s="6"/>
    </row>
    <row r="287" spans="1:11" x14ac:dyDescent="0.25">
      <c r="A287" s="6"/>
      <c r="B287" s="6"/>
      <c r="K287" s="6"/>
    </row>
    <row r="288" spans="1:11" x14ac:dyDescent="0.25">
      <c r="A288" s="6"/>
      <c r="B288" s="6"/>
      <c r="K288" s="6"/>
    </row>
    <row r="289" spans="1:11" x14ac:dyDescent="0.25">
      <c r="A289" s="6"/>
      <c r="B289" s="6"/>
      <c r="K289" s="6"/>
    </row>
    <row r="290" spans="1:11" x14ac:dyDescent="0.25">
      <c r="A290" s="6"/>
      <c r="B290" s="6"/>
      <c r="K290" s="6"/>
    </row>
    <row r="291" spans="1:11" x14ac:dyDescent="0.25">
      <c r="A291" s="6"/>
      <c r="B291" s="6"/>
      <c r="K291" s="6"/>
    </row>
    <row r="292" spans="1:11" x14ac:dyDescent="0.25">
      <c r="A292" s="6"/>
      <c r="B292" s="6"/>
      <c r="K292" s="6"/>
    </row>
    <row r="293" spans="1:11" x14ac:dyDescent="0.25">
      <c r="A293" s="6"/>
      <c r="B293" s="6"/>
      <c r="K293" s="6"/>
    </row>
    <row r="294" spans="1:11" x14ac:dyDescent="0.25">
      <c r="A294" s="6"/>
      <c r="B294" s="6"/>
      <c r="K294" s="6"/>
    </row>
    <row r="295" spans="1:11" x14ac:dyDescent="0.25">
      <c r="A295" s="6"/>
      <c r="B295" s="6"/>
      <c r="K295" s="6"/>
    </row>
    <row r="296" spans="1:11" x14ac:dyDescent="0.25">
      <c r="A296" s="6"/>
      <c r="B296" s="6"/>
      <c r="K296" s="6"/>
    </row>
    <row r="297" spans="1:11" x14ac:dyDescent="0.25">
      <c r="A297" s="6"/>
      <c r="B297" s="6"/>
      <c r="K297" s="6"/>
    </row>
    <row r="298" spans="1:11" x14ac:dyDescent="0.25">
      <c r="A298" s="6"/>
      <c r="B298" s="6"/>
      <c r="K298" s="6"/>
    </row>
    <row r="299" spans="1:11" x14ac:dyDescent="0.25">
      <c r="A299" s="6"/>
      <c r="B299" s="6"/>
      <c r="K299" s="6"/>
    </row>
    <row r="300" spans="1:11" x14ac:dyDescent="0.25">
      <c r="A300" s="6"/>
      <c r="B300" s="6"/>
      <c r="K300" s="6"/>
    </row>
    <row r="301" spans="1:11" x14ac:dyDescent="0.25">
      <c r="A301" s="6"/>
      <c r="B301" s="6"/>
      <c r="K301" s="6"/>
    </row>
    <row r="302" spans="1:11" x14ac:dyDescent="0.25">
      <c r="A302" s="6"/>
      <c r="B302" s="6"/>
      <c r="K302" s="6"/>
    </row>
    <row r="303" spans="1:11" x14ac:dyDescent="0.25">
      <c r="A303" s="6"/>
      <c r="B303" s="6"/>
      <c r="K303" s="6"/>
    </row>
    <row r="304" spans="1:11" x14ac:dyDescent="0.25">
      <c r="A304" s="6"/>
      <c r="B304" s="6"/>
      <c r="K304" s="6"/>
    </row>
    <row r="305" spans="1:11" x14ac:dyDescent="0.25">
      <c r="A305" s="6"/>
      <c r="B305" s="6"/>
      <c r="K305" s="6"/>
    </row>
    <row r="306" spans="1:11" x14ac:dyDescent="0.25">
      <c r="A306" s="6"/>
      <c r="B306" s="6"/>
      <c r="K306" s="6"/>
    </row>
    <row r="307" spans="1:11" x14ac:dyDescent="0.25">
      <c r="A307" s="6"/>
      <c r="B307" s="6"/>
      <c r="K307" s="6"/>
    </row>
    <row r="308" spans="1:11" x14ac:dyDescent="0.25">
      <c r="A308" s="6"/>
      <c r="B308" s="6"/>
      <c r="K308" s="6"/>
    </row>
    <row r="309" spans="1:11" x14ac:dyDescent="0.25">
      <c r="A309" s="6"/>
      <c r="B309" s="6"/>
      <c r="K309" s="6"/>
    </row>
    <row r="310" spans="1:11" x14ac:dyDescent="0.25">
      <c r="A310" s="6"/>
      <c r="B310" s="6"/>
      <c r="K310" s="6"/>
    </row>
    <row r="311" spans="1:11" x14ac:dyDescent="0.25">
      <c r="A311" s="6"/>
      <c r="B311" s="6"/>
      <c r="K311" s="6"/>
    </row>
    <row r="312" spans="1:11" x14ac:dyDescent="0.25">
      <c r="A312" s="6"/>
      <c r="B312" s="6"/>
      <c r="K312" s="6"/>
    </row>
    <row r="313" spans="1:11" x14ac:dyDescent="0.25">
      <c r="A313" s="6"/>
      <c r="B313" s="6"/>
      <c r="K313" s="6"/>
    </row>
    <row r="314" spans="1:11" x14ac:dyDescent="0.25">
      <c r="A314" s="6"/>
      <c r="B314" s="6"/>
      <c r="K314" s="6"/>
    </row>
    <row r="315" spans="1:11" x14ac:dyDescent="0.25">
      <c r="A315" s="6"/>
      <c r="B315" s="6"/>
      <c r="K315" s="6"/>
    </row>
    <row r="316" spans="1:11" x14ac:dyDescent="0.25">
      <c r="A316" s="6"/>
      <c r="B316" s="6"/>
      <c r="K316" s="6"/>
    </row>
    <row r="317" spans="1:11" x14ac:dyDescent="0.25">
      <c r="A317" s="6"/>
      <c r="B317" s="6"/>
      <c r="K317" s="6"/>
    </row>
    <row r="318" spans="1:11" x14ac:dyDescent="0.25">
      <c r="A318" s="6"/>
      <c r="B318" s="6"/>
      <c r="K318" s="6"/>
    </row>
    <row r="319" spans="1:11" x14ac:dyDescent="0.25">
      <c r="A319" s="6"/>
      <c r="B319" s="6"/>
      <c r="K319" s="6"/>
    </row>
    <row r="320" spans="1:11" x14ac:dyDescent="0.25">
      <c r="A320" s="6"/>
      <c r="B320" s="6"/>
      <c r="K320" s="6"/>
    </row>
    <row r="321" spans="1:11" x14ac:dyDescent="0.25">
      <c r="A321" s="6"/>
      <c r="B321" s="6"/>
      <c r="K321" s="6"/>
    </row>
    <row r="322" spans="1:11" x14ac:dyDescent="0.25">
      <c r="A322" s="6"/>
      <c r="B322" s="6"/>
      <c r="K322" s="6"/>
    </row>
    <row r="323" spans="1:11" x14ac:dyDescent="0.25">
      <c r="A323" s="6"/>
      <c r="B323" s="6"/>
      <c r="K323" s="6"/>
    </row>
    <row r="324" spans="1:11" x14ac:dyDescent="0.25">
      <c r="A324" s="6"/>
      <c r="B324" s="6"/>
      <c r="K324" s="6"/>
    </row>
    <row r="325" spans="1:11" x14ac:dyDescent="0.25">
      <c r="A325" s="6"/>
      <c r="B325" s="6"/>
      <c r="K325" s="6"/>
    </row>
    <row r="326" spans="1:11" x14ac:dyDescent="0.25">
      <c r="A326" s="6"/>
      <c r="B326" s="6"/>
      <c r="K326" s="6"/>
    </row>
    <row r="327" spans="1:11" x14ac:dyDescent="0.25">
      <c r="A327" s="6"/>
      <c r="B327" s="6"/>
      <c r="K327" s="6"/>
    </row>
    <row r="328" spans="1:11" x14ac:dyDescent="0.25">
      <c r="A328" s="6"/>
      <c r="B328" s="6"/>
      <c r="K328" s="6"/>
    </row>
    <row r="329" spans="1:11" x14ac:dyDescent="0.25">
      <c r="A329" s="6"/>
      <c r="B329" s="6"/>
      <c r="K329" s="6"/>
    </row>
    <row r="330" spans="1:11" x14ac:dyDescent="0.25">
      <c r="A330" s="6"/>
      <c r="B330" s="6"/>
      <c r="K330" s="6"/>
    </row>
    <row r="331" spans="1:11" x14ac:dyDescent="0.25">
      <c r="A331" s="6"/>
      <c r="B331" s="6"/>
      <c r="K331" s="6"/>
    </row>
    <row r="332" spans="1:11" x14ac:dyDescent="0.25">
      <c r="A332" s="6"/>
      <c r="B332" s="6"/>
      <c r="K332" s="6"/>
    </row>
    <row r="333" spans="1:11" x14ac:dyDescent="0.25">
      <c r="A333" s="6"/>
      <c r="B333" s="6"/>
      <c r="K333" s="6"/>
    </row>
    <row r="334" spans="1:11" x14ac:dyDescent="0.25">
      <c r="A334" s="6"/>
      <c r="B334" s="6"/>
      <c r="K334" s="6"/>
    </row>
    <row r="335" spans="1:11" x14ac:dyDescent="0.25">
      <c r="A335" s="6"/>
      <c r="B335" s="6"/>
      <c r="K335" s="6"/>
    </row>
    <row r="336" spans="1:11" x14ac:dyDescent="0.25">
      <c r="A336" s="6"/>
      <c r="B336" s="6"/>
      <c r="K336" s="6"/>
    </row>
    <row r="337" spans="1:11" x14ac:dyDescent="0.25">
      <c r="A337" s="6"/>
      <c r="B337" s="6"/>
      <c r="K337" s="6"/>
    </row>
    <row r="338" spans="1:11" x14ac:dyDescent="0.25">
      <c r="A338" s="6"/>
      <c r="B338" s="6"/>
      <c r="K338" s="6"/>
    </row>
    <row r="339" spans="1:11" x14ac:dyDescent="0.25">
      <c r="A339" s="6"/>
      <c r="B339" s="6"/>
      <c r="K339" s="6"/>
    </row>
    <row r="340" spans="1:11" x14ac:dyDescent="0.25">
      <c r="A340" s="6"/>
      <c r="B340" s="6"/>
      <c r="K340" s="6"/>
    </row>
    <row r="341" spans="1:11" x14ac:dyDescent="0.25">
      <c r="A341" s="6"/>
      <c r="B341" s="6"/>
      <c r="K341" s="6"/>
    </row>
    <row r="342" spans="1:11" x14ac:dyDescent="0.25">
      <c r="A342" s="6"/>
      <c r="B342" s="6"/>
      <c r="K342" s="6"/>
    </row>
    <row r="343" spans="1:11" x14ac:dyDescent="0.25">
      <c r="A343" s="6"/>
      <c r="B343" s="6"/>
      <c r="K343" s="6"/>
    </row>
    <row r="344" spans="1:11" x14ac:dyDescent="0.25">
      <c r="A344" s="6"/>
      <c r="B344" s="6"/>
      <c r="K344" s="6"/>
    </row>
    <row r="345" spans="1:11" x14ac:dyDescent="0.25">
      <c r="A345" s="6"/>
      <c r="B345" s="6"/>
      <c r="K345" s="6"/>
    </row>
    <row r="346" spans="1:11" x14ac:dyDescent="0.25">
      <c r="A346" s="6"/>
      <c r="B346" s="6"/>
      <c r="K346" s="6"/>
    </row>
    <row r="347" spans="1:11" x14ac:dyDescent="0.25">
      <c r="A347" s="6"/>
      <c r="B347" s="6"/>
      <c r="K347" s="6"/>
    </row>
    <row r="348" spans="1:11" x14ac:dyDescent="0.25">
      <c r="A348" s="6"/>
      <c r="B348" s="6"/>
      <c r="K348" s="6"/>
    </row>
    <row r="349" spans="1:11" x14ac:dyDescent="0.25">
      <c r="A349" s="6"/>
      <c r="B349" s="6"/>
      <c r="K349" s="6"/>
    </row>
    <row r="350" spans="1:11" x14ac:dyDescent="0.25">
      <c r="A350" s="6"/>
      <c r="B350" s="6"/>
      <c r="K350" s="6"/>
    </row>
    <row r="351" spans="1:11" x14ac:dyDescent="0.25">
      <c r="A351" s="6"/>
      <c r="B351" s="6"/>
      <c r="K351" s="6"/>
    </row>
    <row r="352" spans="1:11" x14ac:dyDescent="0.25">
      <c r="A352" s="6"/>
      <c r="B352" s="6"/>
      <c r="K352" s="6"/>
    </row>
    <row r="353" spans="1:11" x14ac:dyDescent="0.25">
      <c r="A353" s="6"/>
      <c r="B353" s="6"/>
      <c r="K353" s="6"/>
    </row>
    <row r="354" spans="1:11" x14ac:dyDescent="0.25">
      <c r="A354" s="6"/>
      <c r="B354" s="6"/>
      <c r="K354" s="6"/>
    </row>
    <row r="355" spans="1:11" x14ac:dyDescent="0.25">
      <c r="A355" s="6"/>
      <c r="B355" s="6"/>
      <c r="K355" s="6"/>
    </row>
    <row r="356" spans="1:11" x14ac:dyDescent="0.25">
      <c r="A356" s="6"/>
      <c r="B356" s="6"/>
      <c r="K356" s="6"/>
    </row>
    <row r="357" spans="1:11" x14ac:dyDescent="0.25">
      <c r="A357" s="6"/>
      <c r="B357" s="6"/>
      <c r="K357" s="6"/>
    </row>
    <row r="358" spans="1:11" x14ac:dyDescent="0.25">
      <c r="A358" s="6"/>
      <c r="B358" s="6"/>
      <c r="K358" s="6"/>
    </row>
    <row r="359" spans="1:11" x14ac:dyDescent="0.25">
      <c r="A359" s="6"/>
      <c r="B359" s="6"/>
      <c r="K359" s="6"/>
    </row>
    <row r="360" spans="1:11" x14ac:dyDescent="0.25">
      <c r="A360" s="6"/>
      <c r="B360" s="6"/>
      <c r="K360" s="6"/>
    </row>
    <row r="361" spans="1:11" x14ac:dyDescent="0.25">
      <c r="A361" s="6"/>
      <c r="B361" s="6"/>
      <c r="K361" s="6"/>
    </row>
    <row r="362" spans="1:11" x14ac:dyDescent="0.25">
      <c r="A362" s="6"/>
      <c r="B362" s="6"/>
      <c r="K362" s="6"/>
    </row>
    <row r="363" spans="1:11" x14ac:dyDescent="0.25">
      <c r="A363" s="6"/>
      <c r="B363" s="6"/>
      <c r="K363" s="6"/>
    </row>
    <row r="364" spans="1:11" x14ac:dyDescent="0.25">
      <c r="A364" s="6"/>
      <c r="B364" s="6"/>
      <c r="K364" s="6"/>
    </row>
    <row r="365" spans="1:11" x14ac:dyDescent="0.25">
      <c r="A365" s="6"/>
      <c r="B365" s="6"/>
      <c r="K365" s="6"/>
    </row>
    <row r="366" spans="1:11" x14ac:dyDescent="0.25">
      <c r="A366" s="6"/>
      <c r="B366" s="6"/>
      <c r="K366" s="6"/>
    </row>
    <row r="367" spans="1:11" x14ac:dyDescent="0.25">
      <c r="A367" s="6"/>
      <c r="B367" s="6"/>
      <c r="K367" s="6"/>
    </row>
    <row r="368" spans="1:11" x14ac:dyDescent="0.25">
      <c r="A368" s="6"/>
      <c r="B368" s="6"/>
      <c r="K368" s="6"/>
    </row>
    <row r="369" spans="1:11" x14ac:dyDescent="0.25">
      <c r="A369" s="6"/>
      <c r="B369" s="6"/>
      <c r="K369" s="6"/>
    </row>
    <row r="370" spans="1:11" x14ac:dyDescent="0.25">
      <c r="A370" s="6"/>
      <c r="B370" s="6"/>
      <c r="K370" s="6"/>
    </row>
    <row r="371" spans="1:11" x14ac:dyDescent="0.25">
      <c r="A371" s="6"/>
      <c r="B371" s="6"/>
      <c r="K371" s="6"/>
    </row>
    <row r="372" spans="1:11" x14ac:dyDescent="0.25">
      <c r="A372" s="6"/>
      <c r="B372" s="6"/>
      <c r="K372" s="6"/>
    </row>
    <row r="373" spans="1:11" x14ac:dyDescent="0.25">
      <c r="A373" s="6"/>
      <c r="B373" s="6"/>
      <c r="K373" s="6"/>
    </row>
    <row r="374" spans="1:11" x14ac:dyDescent="0.25">
      <c r="A374" s="6"/>
      <c r="B374" s="6"/>
      <c r="K374" s="6"/>
    </row>
    <row r="375" spans="1:11" x14ac:dyDescent="0.25">
      <c r="A375" s="6"/>
      <c r="B375" s="6"/>
      <c r="K375" s="6"/>
    </row>
    <row r="376" spans="1:11" x14ac:dyDescent="0.25">
      <c r="A376" s="6"/>
      <c r="B376" s="6"/>
      <c r="K376" s="6"/>
    </row>
    <row r="377" spans="1:11" x14ac:dyDescent="0.25">
      <c r="A377" s="6"/>
      <c r="B377" s="6"/>
      <c r="K377" s="6"/>
    </row>
    <row r="378" spans="1:11" x14ac:dyDescent="0.25">
      <c r="A378" s="6"/>
      <c r="B378" s="6"/>
      <c r="K378" s="6"/>
    </row>
    <row r="379" spans="1:11" x14ac:dyDescent="0.25">
      <c r="A379" s="6"/>
      <c r="B379" s="6"/>
      <c r="K379" s="6"/>
    </row>
    <row r="380" spans="1:11" x14ac:dyDescent="0.25">
      <c r="A380" s="6"/>
      <c r="B380" s="6"/>
      <c r="K380" s="6"/>
    </row>
    <row r="381" spans="1:11" x14ac:dyDescent="0.25">
      <c r="A381" s="6"/>
      <c r="B381" s="6"/>
      <c r="K381" s="6"/>
    </row>
    <row r="382" spans="1:11" x14ac:dyDescent="0.25">
      <c r="A382" s="6"/>
      <c r="B382" s="6"/>
      <c r="K382" s="6"/>
    </row>
    <row r="383" spans="1:11" x14ac:dyDescent="0.25">
      <c r="A383" s="6"/>
      <c r="B383" s="6"/>
      <c r="K383" s="6"/>
    </row>
    <row r="384" spans="1:11" x14ac:dyDescent="0.25">
      <c r="A384" s="6"/>
      <c r="B384" s="6"/>
      <c r="K384" s="6"/>
    </row>
    <row r="385" spans="1:11" x14ac:dyDescent="0.25">
      <c r="A385" s="6"/>
      <c r="B385" s="6"/>
      <c r="K385" s="6"/>
    </row>
    <row r="386" spans="1:11" x14ac:dyDescent="0.25">
      <c r="A386" s="6"/>
      <c r="B386" s="6"/>
      <c r="K386" s="6"/>
    </row>
    <row r="387" spans="1:11" x14ac:dyDescent="0.25">
      <c r="A387" s="6"/>
      <c r="B387" s="6"/>
      <c r="K387" s="6"/>
    </row>
    <row r="388" spans="1:11" x14ac:dyDescent="0.25">
      <c r="A388" s="6"/>
      <c r="B388" s="6"/>
      <c r="K388" s="6"/>
    </row>
    <row r="389" spans="1:11" x14ac:dyDescent="0.25">
      <c r="A389" s="6"/>
      <c r="B389" s="6"/>
      <c r="K389" s="6"/>
    </row>
    <row r="390" spans="1:11" x14ac:dyDescent="0.25">
      <c r="A390" s="6"/>
      <c r="B390" s="6"/>
      <c r="K390" s="6"/>
    </row>
    <row r="391" spans="1:11" x14ac:dyDescent="0.25">
      <c r="A391" s="6"/>
      <c r="B391" s="6"/>
      <c r="K391" s="6"/>
    </row>
    <row r="392" spans="1:11" x14ac:dyDescent="0.25">
      <c r="A392" s="6"/>
      <c r="B392" s="6"/>
      <c r="K392" s="6"/>
    </row>
    <row r="393" spans="1:11" x14ac:dyDescent="0.25">
      <c r="A393" s="6"/>
      <c r="B393" s="6"/>
      <c r="K393" s="6"/>
    </row>
    <row r="394" spans="1:11" x14ac:dyDescent="0.25">
      <c r="A394" s="6"/>
      <c r="B394" s="6"/>
      <c r="K394" s="6"/>
    </row>
    <row r="395" spans="1:11" x14ac:dyDescent="0.25">
      <c r="A395" s="6"/>
      <c r="B395" s="6"/>
      <c r="K395" s="6"/>
    </row>
    <row r="396" spans="1:11" x14ac:dyDescent="0.25">
      <c r="A396" s="6"/>
      <c r="B396" s="6"/>
      <c r="K396" s="6"/>
    </row>
    <row r="397" spans="1:11" x14ac:dyDescent="0.25">
      <c r="A397" s="6"/>
      <c r="B397" s="6"/>
      <c r="K397" s="6"/>
    </row>
    <row r="398" spans="1:11" x14ac:dyDescent="0.25">
      <c r="A398" s="6"/>
      <c r="B398" s="6"/>
      <c r="K398" s="6"/>
    </row>
    <row r="399" spans="1:11" x14ac:dyDescent="0.25">
      <c r="A399" s="6"/>
      <c r="B399" s="6"/>
      <c r="K399" s="6"/>
    </row>
    <row r="400" spans="1:11" x14ac:dyDescent="0.25">
      <c r="A400" s="6"/>
      <c r="B400" s="6"/>
      <c r="K400" s="6"/>
    </row>
    <row r="401" spans="1:11" x14ac:dyDescent="0.25">
      <c r="A401" s="6"/>
      <c r="B401" s="6"/>
      <c r="K401" s="6"/>
    </row>
    <row r="402" spans="1:11" x14ac:dyDescent="0.25">
      <c r="A402" s="6"/>
      <c r="B402" s="6"/>
      <c r="K402" s="6"/>
    </row>
    <row r="403" spans="1:11" x14ac:dyDescent="0.25">
      <c r="A403" s="6"/>
      <c r="B403" s="6"/>
      <c r="K403" s="6"/>
    </row>
    <row r="404" spans="1:11" x14ac:dyDescent="0.25">
      <c r="A404" s="6"/>
      <c r="B404" s="6"/>
      <c r="K404" s="6"/>
    </row>
    <row r="405" spans="1:11" x14ac:dyDescent="0.25">
      <c r="A405" s="6"/>
      <c r="B405" s="6"/>
      <c r="K405" s="6"/>
    </row>
    <row r="406" spans="1:11" x14ac:dyDescent="0.25">
      <c r="A406" s="6"/>
      <c r="B406" s="6"/>
      <c r="K406" s="6"/>
    </row>
    <row r="407" spans="1:11" x14ac:dyDescent="0.25">
      <c r="A407" s="6"/>
      <c r="B407" s="6"/>
      <c r="K407" s="6"/>
    </row>
    <row r="408" spans="1:11" x14ac:dyDescent="0.25">
      <c r="A408" s="6"/>
      <c r="B408" s="6"/>
      <c r="K408" s="6"/>
    </row>
    <row r="409" spans="1:11" x14ac:dyDescent="0.25">
      <c r="A409" s="6"/>
      <c r="B409" s="6"/>
      <c r="K409" s="6"/>
    </row>
    <row r="410" spans="1:11" x14ac:dyDescent="0.25">
      <c r="A410" s="6"/>
      <c r="B410" s="6"/>
      <c r="K410" s="6"/>
    </row>
    <row r="411" spans="1:11" x14ac:dyDescent="0.25">
      <c r="A411" s="6"/>
      <c r="B411" s="6"/>
      <c r="K411" s="6"/>
    </row>
    <row r="412" spans="1:11" x14ac:dyDescent="0.25">
      <c r="A412" s="6"/>
      <c r="B412" s="6"/>
      <c r="K412" s="6"/>
    </row>
    <row r="413" spans="1:11" x14ac:dyDescent="0.25">
      <c r="A413" s="6"/>
      <c r="B413" s="6"/>
      <c r="K413" s="6"/>
    </row>
    <row r="414" spans="1:11" x14ac:dyDescent="0.25">
      <c r="A414" s="6"/>
      <c r="B414" s="6"/>
      <c r="K414" s="6"/>
    </row>
    <row r="415" spans="1:11" x14ac:dyDescent="0.25">
      <c r="A415" s="6"/>
      <c r="B415" s="6"/>
      <c r="K415" s="6"/>
    </row>
    <row r="416" spans="1:11" x14ac:dyDescent="0.25">
      <c r="A416" s="6"/>
      <c r="B416" s="6"/>
      <c r="K416" s="6"/>
    </row>
    <row r="417" spans="1:11" x14ac:dyDescent="0.25">
      <c r="A417" s="6"/>
      <c r="B417" s="6"/>
      <c r="K417" s="6"/>
    </row>
    <row r="418" spans="1:11" x14ac:dyDescent="0.25">
      <c r="A418" s="6"/>
      <c r="B418" s="6"/>
      <c r="K418" s="6"/>
    </row>
    <row r="419" spans="1:11" x14ac:dyDescent="0.25">
      <c r="A419" s="6"/>
      <c r="B419" s="6"/>
      <c r="K419" s="6"/>
    </row>
    <row r="420" spans="1:11" x14ac:dyDescent="0.25">
      <c r="A420" s="6"/>
      <c r="B420" s="6"/>
      <c r="K420" s="6"/>
    </row>
    <row r="421" spans="1:11" x14ac:dyDescent="0.25">
      <c r="A421" s="6"/>
      <c r="B421" s="6"/>
      <c r="K421" s="6"/>
    </row>
    <row r="422" spans="1:11" x14ac:dyDescent="0.25">
      <c r="A422" s="6"/>
      <c r="B422" s="6"/>
      <c r="K422" s="6"/>
    </row>
    <row r="423" spans="1:11" x14ac:dyDescent="0.25">
      <c r="A423" s="6"/>
      <c r="B423" s="6"/>
      <c r="K423" s="6"/>
    </row>
    <row r="424" spans="1:11" x14ac:dyDescent="0.25">
      <c r="A424" s="6"/>
      <c r="B424" s="6"/>
      <c r="K424" s="6"/>
    </row>
    <row r="425" spans="1:11" x14ac:dyDescent="0.25">
      <c r="A425" s="6"/>
      <c r="B425" s="6"/>
      <c r="K425" s="6"/>
    </row>
    <row r="426" spans="1:11" x14ac:dyDescent="0.25">
      <c r="A426" s="6"/>
      <c r="B426" s="6"/>
      <c r="K426" s="6"/>
    </row>
    <row r="427" spans="1:11" x14ac:dyDescent="0.25">
      <c r="A427" s="6"/>
      <c r="B427" s="6"/>
      <c r="K427" s="6"/>
    </row>
    <row r="428" spans="1:11" x14ac:dyDescent="0.25">
      <c r="A428" s="6"/>
      <c r="B428" s="6"/>
      <c r="K428" s="6"/>
    </row>
    <row r="429" spans="1:11" x14ac:dyDescent="0.25">
      <c r="A429" s="6"/>
      <c r="B429" s="6"/>
      <c r="K429" s="6"/>
    </row>
    <row r="430" spans="1:11" x14ac:dyDescent="0.25">
      <c r="A430" s="6"/>
      <c r="B430" s="6"/>
      <c r="K430" s="6"/>
    </row>
    <row r="431" spans="1:11" x14ac:dyDescent="0.25">
      <c r="A431" s="6"/>
      <c r="B431" s="6"/>
      <c r="K431" s="6"/>
    </row>
    <row r="432" spans="1:11" x14ac:dyDescent="0.25">
      <c r="A432" s="6"/>
      <c r="B432" s="6"/>
      <c r="K432" s="6"/>
    </row>
    <row r="433" spans="1:11" x14ac:dyDescent="0.25">
      <c r="A433" s="6"/>
      <c r="B433" s="6"/>
      <c r="K433" s="6"/>
    </row>
    <row r="434" spans="1:11" x14ac:dyDescent="0.25">
      <c r="A434" s="6"/>
      <c r="B434" s="6"/>
      <c r="K434" s="6"/>
    </row>
    <row r="435" spans="1:11" x14ac:dyDescent="0.25">
      <c r="A435" s="6"/>
      <c r="B435" s="6"/>
      <c r="K435" s="6"/>
    </row>
    <row r="436" spans="1:11" x14ac:dyDescent="0.25">
      <c r="A436" s="6"/>
      <c r="B436" s="6"/>
      <c r="K436" s="6"/>
    </row>
    <row r="437" spans="1:11" x14ac:dyDescent="0.25">
      <c r="A437" s="6"/>
      <c r="B437" s="6"/>
      <c r="K437" s="6"/>
    </row>
    <row r="438" spans="1:11" x14ac:dyDescent="0.25">
      <c r="A438" s="6"/>
      <c r="B438" s="6"/>
      <c r="K438" s="6"/>
    </row>
    <row r="439" spans="1:11" x14ac:dyDescent="0.25">
      <c r="A439" s="6"/>
      <c r="B439" s="6"/>
      <c r="K439" s="6"/>
    </row>
    <row r="440" spans="1:11" x14ac:dyDescent="0.25">
      <c r="A440" s="6"/>
      <c r="B440" s="6"/>
      <c r="K440" s="6"/>
    </row>
    <row r="441" spans="1:11" x14ac:dyDescent="0.25">
      <c r="A441" s="6"/>
      <c r="B441" s="6"/>
      <c r="K441" s="6"/>
    </row>
    <row r="442" spans="1:11" x14ac:dyDescent="0.25">
      <c r="A442" s="6"/>
      <c r="B442" s="6"/>
      <c r="K442" s="6"/>
    </row>
    <row r="443" spans="1:11" x14ac:dyDescent="0.25">
      <c r="A443" s="6"/>
      <c r="B443" s="6"/>
      <c r="K443" s="6"/>
    </row>
    <row r="444" spans="1:11" x14ac:dyDescent="0.25">
      <c r="A444" s="6"/>
      <c r="B444" s="6"/>
      <c r="K444" s="6"/>
    </row>
    <row r="445" spans="1:11" x14ac:dyDescent="0.25">
      <c r="A445" s="6"/>
      <c r="B445" s="6"/>
      <c r="K445" s="6"/>
    </row>
    <row r="446" spans="1:11" x14ac:dyDescent="0.25">
      <c r="A446" s="6"/>
      <c r="B446" s="6"/>
      <c r="K446" s="6"/>
    </row>
    <row r="447" spans="1:11" x14ac:dyDescent="0.25">
      <c r="A447" s="6"/>
      <c r="B447" s="6"/>
      <c r="K447" s="6"/>
    </row>
    <row r="448" spans="1:11" x14ac:dyDescent="0.25">
      <c r="A448" s="6"/>
      <c r="B448" s="6"/>
      <c r="K448" s="6"/>
    </row>
    <row r="449" spans="1:11" x14ac:dyDescent="0.25">
      <c r="A449" s="6"/>
      <c r="B449" s="6"/>
      <c r="K449" s="6"/>
    </row>
    <row r="450" spans="1:11" x14ac:dyDescent="0.25">
      <c r="A450" s="6"/>
      <c r="B450" s="6"/>
      <c r="K450" s="6"/>
    </row>
    <row r="451" spans="1:11" x14ac:dyDescent="0.25">
      <c r="A451" s="6"/>
      <c r="B451" s="6"/>
      <c r="K451" s="6"/>
    </row>
    <row r="452" spans="1:11" x14ac:dyDescent="0.25">
      <c r="A452" s="6"/>
      <c r="B452" s="6"/>
      <c r="K452" s="6"/>
    </row>
    <row r="453" spans="1:11" x14ac:dyDescent="0.25">
      <c r="A453" s="6"/>
      <c r="B453" s="6"/>
      <c r="K453" s="6"/>
    </row>
    <row r="454" spans="1:11" x14ac:dyDescent="0.25">
      <c r="A454" s="6"/>
      <c r="B454" s="6"/>
      <c r="K454" s="6"/>
    </row>
    <row r="455" spans="1:11" x14ac:dyDescent="0.25">
      <c r="A455" s="6"/>
      <c r="B455" s="6"/>
      <c r="K455" s="6"/>
    </row>
    <row r="456" spans="1:11" x14ac:dyDescent="0.25">
      <c r="A456" s="6"/>
      <c r="B456" s="6"/>
      <c r="K456" s="6"/>
    </row>
    <row r="457" spans="1:11" x14ac:dyDescent="0.25">
      <c r="A457" s="6"/>
      <c r="B457" s="6"/>
      <c r="K457" s="6"/>
    </row>
    <row r="458" spans="1:11" x14ac:dyDescent="0.25">
      <c r="A458" s="6"/>
      <c r="B458" s="6"/>
      <c r="K458" s="6"/>
    </row>
    <row r="459" spans="1:11" x14ac:dyDescent="0.25">
      <c r="A459" s="6"/>
      <c r="B459" s="6"/>
      <c r="K459" s="6"/>
    </row>
    <row r="460" spans="1:11" x14ac:dyDescent="0.25">
      <c r="A460" s="6"/>
      <c r="B460" s="6"/>
      <c r="K460" s="6"/>
    </row>
    <row r="461" spans="1:11" x14ac:dyDescent="0.25">
      <c r="A461" s="6"/>
      <c r="B461" s="6"/>
      <c r="K461" s="6"/>
    </row>
    <row r="462" spans="1:11" x14ac:dyDescent="0.25">
      <c r="A462" s="6"/>
      <c r="B462" s="6"/>
      <c r="K462" s="6"/>
    </row>
    <row r="463" spans="1:11" x14ac:dyDescent="0.25">
      <c r="A463" s="6"/>
      <c r="B463" s="6"/>
      <c r="K463" s="6"/>
    </row>
    <row r="464" spans="1:11" x14ac:dyDescent="0.25">
      <c r="A464" s="6"/>
      <c r="B464" s="6"/>
      <c r="K464" s="6"/>
    </row>
    <row r="465" spans="1:11" x14ac:dyDescent="0.25">
      <c r="A465" s="6"/>
      <c r="B465" s="6"/>
      <c r="K465" s="6"/>
    </row>
    <row r="466" spans="1:11" x14ac:dyDescent="0.25">
      <c r="A466" s="6"/>
      <c r="B466" s="6"/>
      <c r="K466" s="6"/>
    </row>
    <row r="467" spans="1:11" x14ac:dyDescent="0.25">
      <c r="A467" s="6"/>
      <c r="B467" s="6"/>
      <c r="K467" s="6"/>
    </row>
    <row r="468" spans="1:11" x14ac:dyDescent="0.25">
      <c r="A468" s="6"/>
      <c r="B468" s="6"/>
      <c r="K468" s="6"/>
    </row>
    <row r="469" spans="1:11" x14ac:dyDescent="0.25">
      <c r="A469" s="6"/>
      <c r="B469" s="6"/>
      <c r="K469" s="6"/>
    </row>
    <row r="470" spans="1:11" x14ac:dyDescent="0.25">
      <c r="A470" s="6"/>
      <c r="B470" s="6"/>
      <c r="K470" s="6"/>
    </row>
    <row r="471" spans="1:11" x14ac:dyDescent="0.25">
      <c r="A471" s="6"/>
      <c r="B471" s="6"/>
      <c r="K471" s="6"/>
    </row>
    <row r="472" spans="1:11" x14ac:dyDescent="0.25">
      <c r="A472" s="6"/>
      <c r="B472" s="6"/>
      <c r="K472" s="6"/>
    </row>
    <row r="473" spans="1:11" x14ac:dyDescent="0.25">
      <c r="A473" s="6"/>
      <c r="B473" s="6"/>
      <c r="K473" s="6"/>
    </row>
    <row r="474" spans="1:11" x14ac:dyDescent="0.25">
      <c r="A474" s="6"/>
      <c r="B474" s="6"/>
      <c r="K474" s="6"/>
    </row>
    <row r="475" spans="1:11" x14ac:dyDescent="0.25">
      <c r="A475" s="6"/>
      <c r="B475" s="6"/>
      <c r="K475" s="6"/>
    </row>
    <row r="476" spans="1:11" x14ac:dyDescent="0.25">
      <c r="A476" s="6"/>
      <c r="B476" s="6"/>
      <c r="K476" s="6"/>
    </row>
    <row r="477" spans="1:11" x14ac:dyDescent="0.25">
      <c r="A477" s="6"/>
      <c r="B477" s="6"/>
      <c r="K477" s="6"/>
    </row>
    <row r="478" spans="1:11" x14ac:dyDescent="0.25">
      <c r="A478" s="6"/>
      <c r="B478" s="6"/>
      <c r="K478" s="6"/>
    </row>
    <row r="479" spans="1:11" x14ac:dyDescent="0.25">
      <c r="A479" s="6"/>
      <c r="B479" s="6"/>
      <c r="K479" s="6"/>
    </row>
    <row r="480" spans="1:11" x14ac:dyDescent="0.25">
      <c r="A480" s="6"/>
      <c r="B480" s="6"/>
      <c r="K480" s="6"/>
    </row>
    <row r="481" spans="1:11" x14ac:dyDescent="0.25">
      <c r="A481" s="6"/>
      <c r="B481" s="6"/>
      <c r="K481" s="6"/>
    </row>
    <row r="482" spans="1:11" x14ac:dyDescent="0.25">
      <c r="A482" s="6"/>
      <c r="B482" s="6"/>
      <c r="K482" s="6"/>
    </row>
    <row r="483" spans="1:11" x14ac:dyDescent="0.25">
      <c r="A483" s="6"/>
      <c r="B483" s="6"/>
      <c r="K483" s="6"/>
    </row>
    <row r="484" spans="1:11" x14ac:dyDescent="0.25">
      <c r="A484" s="6"/>
      <c r="B484" s="6"/>
      <c r="K484" s="6"/>
    </row>
    <row r="485" spans="1:11" x14ac:dyDescent="0.25">
      <c r="A485" s="6"/>
      <c r="B485" s="6"/>
      <c r="K485" s="6"/>
    </row>
    <row r="486" spans="1:11" x14ac:dyDescent="0.25">
      <c r="A486" s="6"/>
      <c r="B486" s="6"/>
      <c r="K486" s="6"/>
    </row>
    <row r="487" spans="1:11" x14ac:dyDescent="0.25">
      <c r="A487" s="6"/>
      <c r="B487" s="6"/>
      <c r="K487" s="6"/>
    </row>
    <row r="488" spans="1:11" x14ac:dyDescent="0.25">
      <c r="A488" s="6"/>
      <c r="B488" s="6"/>
      <c r="K488" s="6"/>
    </row>
    <row r="489" spans="1:11" x14ac:dyDescent="0.25">
      <c r="A489" s="6"/>
      <c r="B489" s="6"/>
      <c r="K489" s="6"/>
    </row>
    <row r="490" spans="1:11" x14ac:dyDescent="0.25">
      <c r="A490" s="6"/>
      <c r="B490" s="6"/>
      <c r="K490" s="6"/>
    </row>
    <row r="491" spans="1:11" x14ac:dyDescent="0.25">
      <c r="A491" s="6"/>
      <c r="B491" s="6"/>
      <c r="K491" s="6"/>
    </row>
    <row r="492" spans="1:11" x14ac:dyDescent="0.25">
      <c r="A492" s="6"/>
      <c r="B492" s="6"/>
      <c r="K492" s="6"/>
    </row>
    <row r="493" spans="1:11" x14ac:dyDescent="0.25">
      <c r="A493" s="6"/>
      <c r="B493" s="6"/>
      <c r="K493" s="6"/>
    </row>
    <row r="494" spans="1:11" x14ac:dyDescent="0.25">
      <c r="A494" s="6"/>
      <c r="B494" s="6"/>
      <c r="K494" s="6"/>
    </row>
    <row r="495" spans="1:11" x14ac:dyDescent="0.25">
      <c r="A495" s="6"/>
      <c r="B495" s="6"/>
      <c r="K495" s="6"/>
    </row>
    <row r="496" spans="1:11" x14ac:dyDescent="0.25">
      <c r="A496" s="6"/>
      <c r="B496" s="6"/>
      <c r="K496" s="6"/>
    </row>
    <row r="497" spans="1:11" x14ac:dyDescent="0.25">
      <c r="A497" s="6"/>
      <c r="B497" s="6"/>
      <c r="K497" s="6"/>
    </row>
    <row r="498" spans="1:11" x14ac:dyDescent="0.25">
      <c r="A498" s="6"/>
      <c r="B498" s="6"/>
      <c r="K498" s="6"/>
    </row>
    <row r="499" spans="1:11" x14ac:dyDescent="0.25">
      <c r="A499" s="6"/>
      <c r="B499" s="6"/>
      <c r="K499" s="6"/>
    </row>
    <row r="500" spans="1:11" x14ac:dyDescent="0.25">
      <c r="A500" s="6"/>
      <c r="B500" s="6"/>
      <c r="K500" s="6"/>
    </row>
    <row r="501" spans="1:11" x14ac:dyDescent="0.25">
      <c r="A501" s="6"/>
      <c r="B501" s="6"/>
      <c r="K501" s="6"/>
    </row>
    <row r="502" spans="1:11" x14ac:dyDescent="0.25">
      <c r="A502" s="6"/>
      <c r="B502" s="6"/>
      <c r="K502" s="6"/>
    </row>
    <row r="503" spans="1:11" x14ac:dyDescent="0.25">
      <c r="A503" s="6"/>
      <c r="B503" s="6"/>
      <c r="K503" s="6"/>
    </row>
    <row r="504" spans="1:11" x14ac:dyDescent="0.25">
      <c r="A504" s="6"/>
      <c r="B504" s="6"/>
      <c r="K504" s="6"/>
    </row>
    <row r="505" spans="1:11" x14ac:dyDescent="0.25">
      <c r="A505" s="6"/>
      <c r="B505" s="6"/>
      <c r="K505" s="6"/>
    </row>
    <row r="506" spans="1:11" x14ac:dyDescent="0.25">
      <c r="A506" s="6"/>
      <c r="B506" s="6"/>
      <c r="K506" s="6"/>
    </row>
    <row r="507" spans="1:11" x14ac:dyDescent="0.25">
      <c r="A507" s="6"/>
      <c r="B507" s="6"/>
      <c r="K507" s="6"/>
    </row>
    <row r="508" spans="1:11" x14ac:dyDescent="0.25">
      <c r="A508" s="6"/>
      <c r="B508" s="6"/>
      <c r="K508" s="6"/>
    </row>
    <row r="509" spans="1:11" x14ac:dyDescent="0.25">
      <c r="A509" s="6"/>
      <c r="B509" s="6"/>
      <c r="K509" s="6"/>
    </row>
    <row r="510" spans="1:11" x14ac:dyDescent="0.25">
      <c r="A510" s="6"/>
      <c r="B510" s="6"/>
      <c r="K510" s="6"/>
    </row>
    <row r="511" spans="1:11" x14ac:dyDescent="0.25">
      <c r="A511" s="6"/>
      <c r="B511" s="6"/>
      <c r="K511" s="6"/>
    </row>
    <row r="512" spans="1:11" x14ac:dyDescent="0.25">
      <c r="A512" s="6"/>
      <c r="B512" s="6"/>
      <c r="K512" s="6"/>
    </row>
    <row r="513" spans="1:11" x14ac:dyDescent="0.25">
      <c r="A513" s="6"/>
      <c r="B513" s="6"/>
      <c r="K513" s="6"/>
    </row>
    <row r="514" spans="1:11" x14ac:dyDescent="0.25">
      <c r="A514" s="6"/>
      <c r="B514" s="6"/>
      <c r="K514" s="6"/>
    </row>
    <row r="515" spans="1:11" x14ac:dyDescent="0.25">
      <c r="A515" s="6"/>
      <c r="B515" s="6"/>
      <c r="K515" s="6"/>
    </row>
    <row r="516" spans="1:11" x14ac:dyDescent="0.25">
      <c r="A516" s="6"/>
      <c r="B516" s="6"/>
      <c r="K516" s="6"/>
    </row>
    <row r="517" spans="1:11" x14ac:dyDescent="0.25">
      <c r="A517" s="6"/>
      <c r="B517" s="6"/>
      <c r="K517" s="6"/>
    </row>
    <row r="518" spans="1:11" x14ac:dyDescent="0.25">
      <c r="A518" s="6"/>
      <c r="B518" s="6"/>
      <c r="K518" s="6"/>
    </row>
    <row r="519" spans="1:11" x14ac:dyDescent="0.25">
      <c r="A519" s="6"/>
      <c r="B519" s="6"/>
      <c r="K519" s="6"/>
    </row>
    <row r="520" spans="1:11" x14ac:dyDescent="0.25">
      <c r="A520" s="6"/>
      <c r="B520" s="6"/>
      <c r="K520" s="6"/>
    </row>
    <row r="521" spans="1:11" x14ac:dyDescent="0.25">
      <c r="A521" s="6"/>
      <c r="B521" s="6"/>
      <c r="K521" s="6"/>
    </row>
    <row r="522" spans="1:11" x14ac:dyDescent="0.25">
      <c r="A522" s="6"/>
      <c r="B522" s="6"/>
      <c r="K522" s="6"/>
    </row>
    <row r="523" spans="1:11" x14ac:dyDescent="0.25">
      <c r="A523" s="6"/>
      <c r="B523" s="6"/>
      <c r="K523" s="6"/>
    </row>
    <row r="524" spans="1:11" x14ac:dyDescent="0.25">
      <c r="A524" s="6"/>
      <c r="B524" s="6"/>
      <c r="K524" s="6"/>
    </row>
    <row r="525" spans="1:11" x14ac:dyDescent="0.25">
      <c r="A525" s="6"/>
      <c r="B525" s="6"/>
      <c r="K525" s="6"/>
    </row>
    <row r="526" spans="1:11" x14ac:dyDescent="0.25">
      <c r="A526" s="6"/>
      <c r="B526" s="6"/>
      <c r="K526" s="6"/>
    </row>
    <row r="527" spans="1:11" x14ac:dyDescent="0.25">
      <c r="A527" s="6"/>
      <c r="B527" s="6"/>
      <c r="K527" s="6"/>
    </row>
    <row r="528" spans="1:11" x14ac:dyDescent="0.25">
      <c r="A528" s="6"/>
      <c r="B528" s="6"/>
      <c r="K528" s="6"/>
    </row>
    <row r="529" spans="1:11" x14ac:dyDescent="0.25">
      <c r="A529" s="6"/>
      <c r="B529" s="6"/>
      <c r="K529" s="6"/>
    </row>
    <row r="530" spans="1:11" x14ac:dyDescent="0.25">
      <c r="A530" s="6"/>
      <c r="B530" s="6"/>
      <c r="K530" s="6"/>
    </row>
    <row r="531" spans="1:11" x14ac:dyDescent="0.25">
      <c r="A531" s="6"/>
      <c r="B531" s="6"/>
      <c r="K531" s="6"/>
    </row>
    <row r="532" spans="1:11" x14ac:dyDescent="0.25">
      <c r="A532" s="6"/>
      <c r="B532" s="6"/>
      <c r="K532" s="6"/>
    </row>
    <row r="533" spans="1:11" x14ac:dyDescent="0.25">
      <c r="A533" s="6"/>
      <c r="B533" s="6"/>
      <c r="K533" s="6"/>
    </row>
    <row r="534" spans="1:11" x14ac:dyDescent="0.25">
      <c r="A534" s="6"/>
      <c r="B534" s="6"/>
      <c r="K534" s="6"/>
    </row>
    <row r="535" spans="1:11" x14ac:dyDescent="0.25">
      <c r="A535" s="6"/>
      <c r="B535" s="6"/>
      <c r="K535" s="6"/>
    </row>
    <row r="536" spans="1:11" x14ac:dyDescent="0.25">
      <c r="A536" s="6"/>
      <c r="B536" s="6"/>
      <c r="K536" s="6"/>
    </row>
    <row r="537" spans="1:11" x14ac:dyDescent="0.25">
      <c r="A537" s="6"/>
      <c r="B537" s="6"/>
      <c r="K537" s="6"/>
    </row>
    <row r="538" spans="1:11" x14ac:dyDescent="0.25">
      <c r="A538" s="6"/>
      <c r="B538" s="6"/>
      <c r="K538" s="6"/>
    </row>
    <row r="539" spans="1:11" x14ac:dyDescent="0.25">
      <c r="A539" s="6"/>
      <c r="B539" s="6"/>
      <c r="K539" s="6"/>
    </row>
    <row r="540" spans="1:11" x14ac:dyDescent="0.25">
      <c r="A540" s="6"/>
      <c r="B540" s="6"/>
      <c r="K540" s="6"/>
    </row>
    <row r="541" spans="1:11" x14ac:dyDescent="0.25">
      <c r="A541" s="6"/>
      <c r="B541" s="6"/>
      <c r="K541" s="6"/>
    </row>
    <row r="542" spans="1:11" x14ac:dyDescent="0.25">
      <c r="A542" s="6"/>
      <c r="B542" s="6"/>
      <c r="K542" s="6"/>
    </row>
    <row r="543" spans="1:11" x14ac:dyDescent="0.25">
      <c r="A543" s="6"/>
      <c r="B543" s="6"/>
      <c r="K543" s="6"/>
    </row>
    <row r="544" spans="1:11" x14ac:dyDescent="0.25">
      <c r="A544" s="6"/>
      <c r="B544" s="6"/>
      <c r="K544" s="6"/>
    </row>
    <row r="545" spans="1:11" x14ac:dyDescent="0.25">
      <c r="A545" s="6"/>
      <c r="B545" s="6"/>
      <c r="K545" s="6"/>
    </row>
    <row r="546" spans="1:11" x14ac:dyDescent="0.25">
      <c r="A546" s="6"/>
      <c r="B546" s="6"/>
      <c r="K546" s="6"/>
    </row>
    <row r="547" spans="1:11" x14ac:dyDescent="0.25">
      <c r="A547" s="6"/>
      <c r="B547" s="6"/>
      <c r="K547" s="6"/>
    </row>
    <row r="548" spans="1:11" x14ac:dyDescent="0.25">
      <c r="A548" s="6"/>
      <c r="B548" s="6"/>
      <c r="K548" s="6"/>
    </row>
    <row r="549" spans="1:11" x14ac:dyDescent="0.25">
      <c r="A549" s="6"/>
      <c r="B549" s="6"/>
      <c r="K549" s="6"/>
    </row>
    <row r="550" spans="1:11" x14ac:dyDescent="0.25">
      <c r="A550" s="6"/>
      <c r="B550" s="6"/>
      <c r="K550" s="6"/>
    </row>
    <row r="551" spans="1:11" x14ac:dyDescent="0.25">
      <c r="A551" s="6"/>
      <c r="B551" s="6"/>
      <c r="K551" s="6"/>
    </row>
    <row r="552" spans="1:11" x14ac:dyDescent="0.25">
      <c r="A552" s="6"/>
      <c r="B552" s="6"/>
      <c r="K552" s="6"/>
    </row>
    <row r="553" spans="1:11" x14ac:dyDescent="0.25">
      <c r="A553" s="6"/>
      <c r="B553" s="6"/>
      <c r="K553" s="6"/>
    </row>
    <row r="554" spans="1:11" x14ac:dyDescent="0.25">
      <c r="A554" s="6"/>
      <c r="B554" s="6"/>
      <c r="K554" s="6"/>
    </row>
    <row r="555" spans="1:11" x14ac:dyDescent="0.25">
      <c r="A555" s="6"/>
      <c r="B555" s="6"/>
      <c r="K555" s="6"/>
    </row>
    <row r="556" spans="1:11" x14ac:dyDescent="0.25">
      <c r="A556" s="6"/>
      <c r="B556" s="6"/>
      <c r="K556" s="6"/>
    </row>
    <row r="557" spans="1:11" x14ac:dyDescent="0.25">
      <c r="A557" s="6"/>
      <c r="B557" s="6"/>
      <c r="K557" s="6"/>
    </row>
    <row r="558" spans="1:11" x14ac:dyDescent="0.25">
      <c r="A558" s="6"/>
      <c r="B558" s="6"/>
      <c r="K558" s="6"/>
    </row>
    <row r="559" spans="1:11" x14ac:dyDescent="0.25">
      <c r="A559" s="6"/>
      <c r="B559" s="6"/>
      <c r="K559" s="6"/>
    </row>
    <row r="560" spans="1:11" x14ac:dyDescent="0.25">
      <c r="A560" s="6"/>
      <c r="B560" s="6"/>
      <c r="K560" s="6"/>
    </row>
    <row r="561" spans="1:11" x14ac:dyDescent="0.25">
      <c r="A561" s="6"/>
      <c r="B561" s="6"/>
      <c r="K561" s="6"/>
    </row>
    <row r="562" spans="1:11" x14ac:dyDescent="0.25">
      <c r="A562" s="6"/>
      <c r="B562" s="6"/>
      <c r="K562" s="6"/>
    </row>
    <row r="563" spans="1:11" x14ac:dyDescent="0.25">
      <c r="A563" s="6"/>
      <c r="B563" s="6"/>
      <c r="K563" s="6"/>
    </row>
    <row r="564" spans="1:11" x14ac:dyDescent="0.25">
      <c r="A564" s="6"/>
      <c r="B564" s="6"/>
      <c r="K564" s="6"/>
    </row>
    <row r="565" spans="1:11" x14ac:dyDescent="0.25">
      <c r="A565" s="6"/>
      <c r="B565" s="6"/>
      <c r="K565" s="6"/>
    </row>
    <row r="566" spans="1:11" x14ac:dyDescent="0.25">
      <c r="A566" s="6"/>
      <c r="B566" s="6"/>
      <c r="K566" s="6"/>
    </row>
    <row r="567" spans="1:11" x14ac:dyDescent="0.25">
      <c r="A567" s="6"/>
      <c r="B567" s="6"/>
      <c r="K567" s="6"/>
    </row>
    <row r="568" spans="1:11" x14ac:dyDescent="0.25">
      <c r="A568" s="6"/>
      <c r="B568" s="6"/>
      <c r="K568" s="6"/>
    </row>
    <row r="569" spans="1:11" x14ac:dyDescent="0.25">
      <c r="A569" s="6"/>
      <c r="B569" s="6"/>
      <c r="K569" s="6"/>
    </row>
    <row r="570" spans="1:11" x14ac:dyDescent="0.25">
      <c r="A570" s="6"/>
      <c r="B570" s="6"/>
      <c r="K570" s="6"/>
    </row>
    <row r="571" spans="1:11" x14ac:dyDescent="0.25">
      <c r="A571" s="6"/>
      <c r="B571" s="6"/>
      <c r="K571" s="6"/>
    </row>
    <row r="572" spans="1:11" x14ac:dyDescent="0.25">
      <c r="A572" s="6"/>
      <c r="B572" s="6"/>
      <c r="K572" s="6"/>
    </row>
    <row r="573" spans="1:11" x14ac:dyDescent="0.25">
      <c r="A573" s="6"/>
      <c r="B573" s="6"/>
      <c r="K573" s="6"/>
    </row>
    <row r="574" spans="1:11" x14ac:dyDescent="0.25">
      <c r="A574" s="6"/>
      <c r="B574" s="6"/>
      <c r="K574" s="6"/>
    </row>
    <row r="575" spans="1:11" x14ac:dyDescent="0.25">
      <c r="A575" s="6"/>
      <c r="B575" s="6"/>
      <c r="K575" s="6"/>
    </row>
    <row r="576" spans="1:11" x14ac:dyDescent="0.25">
      <c r="A576" s="6"/>
      <c r="B576" s="6"/>
      <c r="K576" s="6"/>
    </row>
    <row r="577" spans="1:11" x14ac:dyDescent="0.25">
      <c r="A577" s="6"/>
      <c r="B577" s="6"/>
      <c r="K577" s="6"/>
    </row>
    <row r="578" spans="1:11" x14ac:dyDescent="0.25">
      <c r="A578" s="6"/>
      <c r="B578" s="6"/>
      <c r="K578" s="6"/>
    </row>
    <row r="579" spans="1:11" x14ac:dyDescent="0.25">
      <c r="A579" s="6"/>
      <c r="B579" s="6"/>
      <c r="K579" s="6"/>
    </row>
    <row r="580" spans="1:11" x14ac:dyDescent="0.25">
      <c r="A580" s="6"/>
      <c r="B580" s="6"/>
      <c r="K580" s="6"/>
    </row>
    <row r="581" spans="1:11" x14ac:dyDescent="0.25">
      <c r="A581" s="6"/>
      <c r="B581" s="6"/>
      <c r="K581" s="6"/>
    </row>
    <row r="582" spans="1:11" x14ac:dyDescent="0.25">
      <c r="A582" s="6"/>
      <c r="B582" s="6"/>
      <c r="K582" s="6"/>
    </row>
    <row r="583" spans="1:11" x14ac:dyDescent="0.25">
      <c r="A583" s="6"/>
      <c r="B583" s="6"/>
      <c r="K583" s="6"/>
    </row>
    <row r="584" spans="1:11" x14ac:dyDescent="0.25">
      <c r="A584" s="6"/>
      <c r="B584" s="6"/>
      <c r="K584" s="6"/>
    </row>
    <row r="585" spans="1:11" x14ac:dyDescent="0.25">
      <c r="A585" s="6"/>
      <c r="B585" s="6"/>
      <c r="K585" s="6"/>
    </row>
    <row r="586" spans="1:11" x14ac:dyDescent="0.25">
      <c r="A586" s="6"/>
      <c r="B586" s="6"/>
      <c r="K586" s="6"/>
    </row>
    <row r="587" spans="1:11" x14ac:dyDescent="0.25">
      <c r="A587" s="6"/>
      <c r="B587" s="6"/>
      <c r="K587" s="6"/>
    </row>
    <row r="588" spans="1:11" x14ac:dyDescent="0.25">
      <c r="A588" s="6"/>
      <c r="B588" s="6"/>
      <c r="K588" s="6"/>
    </row>
    <row r="589" spans="1:11" x14ac:dyDescent="0.25">
      <c r="A589" s="6"/>
      <c r="B589" s="6"/>
      <c r="K589" s="6"/>
    </row>
    <row r="590" spans="1:11" x14ac:dyDescent="0.25">
      <c r="A590" s="6"/>
      <c r="B590" s="6"/>
      <c r="K590" s="6"/>
    </row>
    <row r="591" spans="1:11" x14ac:dyDescent="0.25">
      <c r="A591" s="6"/>
      <c r="B591" s="6"/>
      <c r="K591" s="6"/>
    </row>
    <row r="592" spans="1:11" x14ac:dyDescent="0.25">
      <c r="A592" s="6"/>
      <c r="B592" s="6"/>
      <c r="K592" s="6"/>
    </row>
    <row r="593" spans="1:11" x14ac:dyDescent="0.25">
      <c r="A593" s="6"/>
      <c r="B593" s="6"/>
      <c r="K593" s="6"/>
    </row>
    <row r="594" spans="1:11" x14ac:dyDescent="0.25">
      <c r="A594" s="6"/>
      <c r="B594" s="6"/>
      <c r="K594" s="6"/>
    </row>
    <row r="595" spans="1:11" x14ac:dyDescent="0.25">
      <c r="A595" s="6"/>
      <c r="B595" s="6"/>
      <c r="K595" s="6"/>
    </row>
    <row r="596" spans="1:11" x14ac:dyDescent="0.25">
      <c r="A596" s="6"/>
      <c r="B596" s="6"/>
      <c r="K596" s="6"/>
    </row>
    <row r="597" spans="1:11" x14ac:dyDescent="0.25">
      <c r="A597" s="6"/>
      <c r="B597" s="6"/>
      <c r="K597" s="6"/>
    </row>
    <row r="598" spans="1:11" x14ac:dyDescent="0.25">
      <c r="A598" s="6"/>
      <c r="B598" s="6"/>
      <c r="K598" s="6"/>
    </row>
    <row r="599" spans="1:11" x14ac:dyDescent="0.25">
      <c r="A599" s="6"/>
      <c r="B599" s="6"/>
      <c r="K599" s="6"/>
    </row>
    <row r="600" spans="1:11" x14ac:dyDescent="0.25">
      <c r="A600" s="6"/>
      <c r="B600" s="6"/>
      <c r="K600" s="6"/>
    </row>
    <row r="601" spans="1:11" x14ac:dyDescent="0.25">
      <c r="A601" s="6"/>
      <c r="B601" s="6"/>
      <c r="K601" s="6"/>
    </row>
    <row r="602" spans="1:11" x14ac:dyDescent="0.25">
      <c r="A602" s="6"/>
      <c r="B602" s="6"/>
      <c r="K602" s="6"/>
    </row>
    <row r="603" spans="1:11" x14ac:dyDescent="0.25">
      <c r="A603" s="6"/>
      <c r="B603" s="6"/>
      <c r="K603" s="6"/>
    </row>
    <row r="604" spans="1:11" x14ac:dyDescent="0.25">
      <c r="A604" s="6"/>
      <c r="B604" s="6"/>
      <c r="K604" s="6"/>
    </row>
    <row r="605" spans="1:11" x14ac:dyDescent="0.25">
      <c r="A605" s="6"/>
      <c r="B605" s="6"/>
      <c r="K605" s="6"/>
    </row>
    <row r="606" spans="1:11" x14ac:dyDescent="0.25">
      <c r="A606" s="6"/>
      <c r="B606" s="6"/>
      <c r="K606" s="6"/>
    </row>
    <row r="607" spans="1:11" x14ac:dyDescent="0.25">
      <c r="A607" s="6"/>
      <c r="B607" s="6"/>
      <c r="K607" s="6"/>
    </row>
    <row r="608" spans="1:11" x14ac:dyDescent="0.25">
      <c r="A608" s="6"/>
      <c r="B608" s="6"/>
      <c r="K608" s="6"/>
    </row>
    <row r="609" spans="1:11" x14ac:dyDescent="0.25">
      <c r="A609" s="6"/>
      <c r="B609" s="6"/>
      <c r="K609" s="6"/>
    </row>
    <row r="610" spans="1:11" x14ac:dyDescent="0.25">
      <c r="A610" s="6"/>
      <c r="B610" s="6"/>
      <c r="K610" s="6"/>
    </row>
    <row r="611" spans="1:11" x14ac:dyDescent="0.25">
      <c r="A611" s="6"/>
      <c r="B611" s="6"/>
      <c r="K611" s="6"/>
    </row>
    <row r="612" spans="1:11" x14ac:dyDescent="0.25">
      <c r="A612" s="6"/>
      <c r="B612" s="6"/>
      <c r="K612" s="6"/>
    </row>
    <row r="613" spans="1:11" x14ac:dyDescent="0.25">
      <c r="A613" s="6"/>
      <c r="B613" s="6"/>
      <c r="K613" s="6"/>
    </row>
    <row r="614" spans="1:11" x14ac:dyDescent="0.25">
      <c r="A614" s="6"/>
      <c r="B614" s="6"/>
      <c r="K614" s="6"/>
    </row>
    <row r="615" spans="1:11" x14ac:dyDescent="0.25">
      <c r="A615" s="6"/>
      <c r="B615" s="6"/>
      <c r="K615" s="6"/>
    </row>
    <row r="616" spans="1:11" x14ac:dyDescent="0.25">
      <c r="A616" s="6"/>
      <c r="B616" s="6"/>
      <c r="K616" s="6"/>
    </row>
    <row r="617" spans="1:11" x14ac:dyDescent="0.25">
      <c r="A617" s="6"/>
      <c r="B617" s="6"/>
      <c r="K617" s="6"/>
    </row>
    <row r="618" spans="1:11" x14ac:dyDescent="0.25">
      <c r="A618" s="6"/>
      <c r="B618" s="6"/>
      <c r="K618" s="6"/>
    </row>
    <row r="619" spans="1:11" x14ac:dyDescent="0.25">
      <c r="A619" s="6"/>
      <c r="B619" s="6"/>
      <c r="K619" s="6"/>
    </row>
    <row r="620" spans="1:11" x14ac:dyDescent="0.25">
      <c r="A620" s="6"/>
      <c r="B620" s="6"/>
      <c r="K620" s="6"/>
    </row>
    <row r="621" spans="1:11" x14ac:dyDescent="0.25">
      <c r="A621" s="6"/>
      <c r="B621" s="6"/>
      <c r="K621" s="6"/>
    </row>
    <row r="622" spans="1:11" x14ac:dyDescent="0.25">
      <c r="A622" s="6"/>
      <c r="B622" s="6"/>
      <c r="K622" s="6"/>
    </row>
    <row r="623" spans="1:11" x14ac:dyDescent="0.25">
      <c r="A623" s="6"/>
      <c r="B623" s="6"/>
      <c r="K623" s="6"/>
    </row>
    <row r="624" spans="1:11" x14ac:dyDescent="0.25">
      <c r="A624" s="6"/>
      <c r="B624" s="6"/>
      <c r="K624" s="6"/>
    </row>
    <row r="625" spans="1:11" x14ac:dyDescent="0.25">
      <c r="A625" s="6"/>
      <c r="B625" s="6"/>
      <c r="K625" s="6"/>
    </row>
    <row r="626" spans="1:11" x14ac:dyDescent="0.25">
      <c r="A626" s="6"/>
      <c r="B626" s="6"/>
      <c r="K626" s="6"/>
    </row>
    <row r="627" spans="1:11" x14ac:dyDescent="0.25">
      <c r="A627" s="6"/>
      <c r="B627" s="6"/>
      <c r="K627" s="6"/>
    </row>
    <row r="628" spans="1:11" x14ac:dyDescent="0.25">
      <c r="A628" s="6"/>
      <c r="B628" s="6"/>
      <c r="K628" s="6"/>
    </row>
    <row r="629" spans="1:11" x14ac:dyDescent="0.25">
      <c r="A629" s="6"/>
      <c r="B629" s="6"/>
      <c r="K629" s="6"/>
    </row>
    <row r="630" spans="1:11" x14ac:dyDescent="0.25">
      <c r="A630" s="6"/>
      <c r="B630" s="6"/>
      <c r="K630" s="6"/>
    </row>
    <row r="631" spans="1:11" x14ac:dyDescent="0.25">
      <c r="A631" s="6"/>
      <c r="B631" s="6"/>
      <c r="K631" s="6"/>
    </row>
    <row r="632" spans="1:11" x14ac:dyDescent="0.25">
      <c r="A632" s="6"/>
      <c r="B632" s="6"/>
      <c r="K632" s="6"/>
    </row>
    <row r="633" spans="1:11" x14ac:dyDescent="0.25">
      <c r="A633" s="6"/>
      <c r="B633" s="6"/>
      <c r="K633" s="6"/>
    </row>
    <row r="634" spans="1:11" x14ac:dyDescent="0.25">
      <c r="A634" s="6"/>
      <c r="B634" s="6"/>
      <c r="K634" s="6"/>
    </row>
    <row r="635" spans="1:11" x14ac:dyDescent="0.25">
      <c r="A635" s="6"/>
      <c r="B635" s="6"/>
      <c r="K635" s="6"/>
    </row>
    <row r="636" spans="1:11" x14ac:dyDescent="0.25">
      <c r="A636" s="6"/>
      <c r="B636" s="6"/>
      <c r="K636" s="6"/>
    </row>
    <row r="637" spans="1:11" x14ac:dyDescent="0.25">
      <c r="A637" s="6"/>
      <c r="B637" s="6"/>
      <c r="K637" s="6"/>
    </row>
    <row r="638" spans="1:11" x14ac:dyDescent="0.25">
      <c r="A638" s="6"/>
      <c r="B638" s="6"/>
      <c r="K638" s="6"/>
    </row>
    <row r="639" spans="1:11" x14ac:dyDescent="0.25">
      <c r="A639" s="6"/>
      <c r="B639" s="6"/>
      <c r="K639" s="6"/>
    </row>
    <row r="640" spans="1:11" x14ac:dyDescent="0.25">
      <c r="A640" s="6"/>
      <c r="B640" s="6"/>
      <c r="K640" s="6"/>
    </row>
    <row r="641" spans="1:11" x14ac:dyDescent="0.25">
      <c r="A641" s="6"/>
      <c r="B641" s="6"/>
      <c r="K641" s="6"/>
    </row>
    <row r="642" spans="1:11" x14ac:dyDescent="0.25">
      <c r="A642" s="6"/>
      <c r="B642" s="6"/>
      <c r="K642" s="6"/>
    </row>
    <row r="643" spans="1:11" x14ac:dyDescent="0.25">
      <c r="A643" s="6"/>
      <c r="B643" s="6"/>
      <c r="K643" s="6"/>
    </row>
    <row r="644" spans="1:11" x14ac:dyDescent="0.25">
      <c r="A644" s="6"/>
      <c r="B644" s="6"/>
      <c r="K644" s="6"/>
    </row>
    <row r="645" spans="1:11" x14ac:dyDescent="0.25">
      <c r="A645" s="6"/>
      <c r="B645" s="6"/>
      <c r="K645" s="6"/>
    </row>
    <row r="646" spans="1:11" x14ac:dyDescent="0.25">
      <c r="A646" s="6"/>
      <c r="B646" s="6"/>
      <c r="K646" s="6"/>
    </row>
    <row r="647" spans="1:11" x14ac:dyDescent="0.25">
      <c r="A647" s="6"/>
      <c r="B647" s="6"/>
      <c r="K647" s="6"/>
    </row>
    <row r="648" spans="1:11" x14ac:dyDescent="0.25">
      <c r="A648" s="6"/>
      <c r="B648" s="6"/>
      <c r="K648" s="6"/>
    </row>
    <row r="649" spans="1:11" x14ac:dyDescent="0.25">
      <c r="A649" s="6"/>
      <c r="B649" s="6"/>
      <c r="K649" s="6"/>
    </row>
    <row r="650" spans="1:11" x14ac:dyDescent="0.25">
      <c r="A650" s="6"/>
      <c r="B650" s="6"/>
      <c r="K650" s="6"/>
    </row>
    <row r="651" spans="1:11" x14ac:dyDescent="0.25">
      <c r="A651" s="6"/>
      <c r="B651" s="6"/>
      <c r="K651" s="6"/>
    </row>
    <row r="652" spans="1:11" x14ac:dyDescent="0.25">
      <c r="A652" s="6"/>
      <c r="B652" s="6"/>
      <c r="K652" s="6"/>
    </row>
    <row r="653" spans="1:11" x14ac:dyDescent="0.25">
      <c r="A653" s="6"/>
      <c r="B653" s="6"/>
      <c r="K653" s="6"/>
    </row>
    <row r="654" spans="1:11" x14ac:dyDescent="0.25">
      <c r="A654" s="6"/>
      <c r="B654" s="6"/>
      <c r="K654" s="6"/>
    </row>
    <row r="655" spans="1:11" x14ac:dyDescent="0.25">
      <c r="A655" s="6"/>
      <c r="B655" s="6"/>
      <c r="K655" s="6"/>
    </row>
    <row r="656" spans="1:11" x14ac:dyDescent="0.25">
      <c r="A656" s="6"/>
      <c r="B656" s="6"/>
      <c r="K656" s="6"/>
    </row>
    <row r="657" spans="1:11" x14ac:dyDescent="0.25">
      <c r="A657" s="6"/>
      <c r="B657" s="6"/>
      <c r="K657" s="6"/>
    </row>
    <row r="658" spans="1:11" x14ac:dyDescent="0.25">
      <c r="A658" s="6"/>
      <c r="B658" s="6"/>
      <c r="K658" s="6"/>
    </row>
    <row r="659" spans="1:11" x14ac:dyDescent="0.25">
      <c r="A659" s="6"/>
      <c r="B659" s="6"/>
      <c r="K659" s="6"/>
    </row>
    <row r="660" spans="1:11" x14ac:dyDescent="0.25">
      <c r="A660" s="6"/>
      <c r="B660" s="6"/>
      <c r="K660" s="6"/>
    </row>
    <row r="661" spans="1:11" x14ac:dyDescent="0.25">
      <c r="A661" s="6"/>
      <c r="B661" s="6"/>
      <c r="K661" s="6"/>
    </row>
    <row r="662" spans="1:11" x14ac:dyDescent="0.25">
      <c r="A662" s="6"/>
      <c r="B662" s="6"/>
      <c r="K662" s="6"/>
    </row>
    <row r="663" spans="1:11" x14ac:dyDescent="0.25">
      <c r="A663" s="6"/>
      <c r="B663" s="6"/>
      <c r="K663" s="6"/>
    </row>
    <row r="664" spans="1:11" x14ac:dyDescent="0.25">
      <c r="A664" s="6"/>
      <c r="B664" s="6"/>
      <c r="K664" s="6"/>
    </row>
    <row r="665" spans="1:11" x14ac:dyDescent="0.25">
      <c r="A665" s="6"/>
      <c r="B665" s="6"/>
      <c r="K665" s="6"/>
    </row>
    <row r="666" spans="1:11" x14ac:dyDescent="0.25">
      <c r="A666" s="6"/>
      <c r="B666" s="6"/>
      <c r="K666" s="6"/>
    </row>
    <row r="667" spans="1:11" x14ac:dyDescent="0.25">
      <c r="A667" s="6"/>
      <c r="B667" s="6"/>
      <c r="K667" s="6"/>
    </row>
    <row r="668" spans="1:11" x14ac:dyDescent="0.25">
      <c r="A668" s="6"/>
      <c r="B668" s="6"/>
      <c r="K668" s="6"/>
    </row>
    <row r="669" spans="1:11" x14ac:dyDescent="0.25">
      <c r="A669" s="6"/>
      <c r="B669" s="6"/>
      <c r="K669" s="6"/>
    </row>
    <row r="670" spans="1:11" x14ac:dyDescent="0.25">
      <c r="A670" s="6"/>
      <c r="B670" s="6"/>
      <c r="K670" s="6"/>
    </row>
    <row r="671" spans="1:11" x14ac:dyDescent="0.25">
      <c r="A671" s="6"/>
      <c r="B671" s="6"/>
      <c r="K671" s="6"/>
    </row>
    <row r="672" spans="1:11" x14ac:dyDescent="0.25">
      <c r="A672" s="6"/>
      <c r="B672" s="6"/>
      <c r="K672" s="6"/>
    </row>
    <row r="673" spans="1:11" x14ac:dyDescent="0.25">
      <c r="A673" s="6"/>
      <c r="B673" s="6"/>
      <c r="K673" s="6"/>
    </row>
    <row r="674" spans="1:11" x14ac:dyDescent="0.25">
      <c r="A674" s="6"/>
      <c r="B674" s="6"/>
      <c r="K674" s="6"/>
    </row>
    <row r="675" spans="1:11" x14ac:dyDescent="0.25">
      <c r="A675" s="6"/>
      <c r="B675" s="6"/>
      <c r="K675" s="6"/>
    </row>
    <row r="676" spans="1:11" x14ac:dyDescent="0.25">
      <c r="A676" s="6"/>
      <c r="B676" s="6"/>
      <c r="K676" s="6"/>
    </row>
    <row r="677" spans="1:11" x14ac:dyDescent="0.25">
      <c r="A677" s="6"/>
      <c r="B677" s="6"/>
      <c r="K677" s="6"/>
    </row>
    <row r="678" spans="1:11" x14ac:dyDescent="0.25">
      <c r="A678" s="6"/>
      <c r="B678" s="6"/>
      <c r="K678" s="6"/>
    </row>
    <row r="679" spans="1:11" x14ac:dyDescent="0.25">
      <c r="A679" s="6"/>
      <c r="B679" s="6"/>
      <c r="K679" s="6"/>
    </row>
    <row r="680" spans="1:11" x14ac:dyDescent="0.25">
      <c r="A680" s="6"/>
      <c r="B680" s="6"/>
      <c r="K680" s="6"/>
    </row>
    <row r="681" spans="1:11" x14ac:dyDescent="0.25">
      <c r="A681" s="6"/>
      <c r="B681" s="6"/>
      <c r="K681" s="6"/>
    </row>
    <row r="682" spans="1:11" x14ac:dyDescent="0.25">
      <c r="A682" s="6"/>
      <c r="B682" s="6"/>
      <c r="K682" s="6"/>
    </row>
    <row r="683" spans="1:11" x14ac:dyDescent="0.25">
      <c r="A683" s="6"/>
      <c r="B683" s="6"/>
      <c r="K683" s="6"/>
    </row>
    <row r="684" spans="1:11" x14ac:dyDescent="0.25">
      <c r="A684" s="6"/>
      <c r="B684" s="6"/>
      <c r="K684" s="6"/>
    </row>
    <row r="685" spans="1:11" x14ac:dyDescent="0.25">
      <c r="A685" s="6"/>
      <c r="B685" s="6"/>
      <c r="K685" s="6"/>
    </row>
    <row r="686" spans="1:11" x14ac:dyDescent="0.25">
      <c r="A686" s="6"/>
      <c r="B686" s="6"/>
      <c r="K686" s="6"/>
    </row>
    <row r="687" spans="1:11" x14ac:dyDescent="0.25">
      <c r="A687" s="6"/>
      <c r="B687" s="6"/>
      <c r="K687" s="6"/>
    </row>
    <row r="688" spans="1:11" x14ac:dyDescent="0.25">
      <c r="A688" s="6"/>
      <c r="B688" s="6"/>
      <c r="K688" s="6"/>
    </row>
    <row r="689" spans="1:11" x14ac:dyDescent="0.25">
      <c r="A689" s="6"/>
      <c r="B689" s="6"/>
      <c r="K689" s="6"/>
    </row>
    <row r="690" spans="1:11" x14ac:dyDescent="0.25">
      <c r="A690" s="6"/>
      <c r="B690" s="6"/>
      <c r="K690" s="6"/>
    </row>
    <row r="691" spans="1:11" x14ac:dyDescent="0.25">
      <c r="A691" s="6"/>
      <c r="B691" s="6"/>
      <c r="K691" s="6"/>
    </row>
    <row r="692" spans="1:11" x14ac:dyDescent="0.25">
      <c r="A692" s="6"/>
      <c r="B692" s="6"/>
      <c r="K692" s="6"/>
    </row>
    <row r="693" spans="1:11" x14ac:dyDescent="0.25">
      <c r="A693" s="6"/>
      <c r="B693" s="6"/>
      <c r="K693" s="6"/>
    </row>
    <row r="694" spans="1:11" x14ac:dyDescent="0.25">
      <c r="A694" s="6"/>
      <c r="B694" s="6"/>
      <c r="K694" s="6"/>
    </row>
    <row r="695" spans="1:11" x14ac:dyDescent="0.25">
      <c r="A695" s="6"/>
      <c r="B695" s="6"/>
      <c r="K695" s="6"/>
    </row>
    <row r="696" spans="1:11" x14ac:dyDescent="0.25">
      <c r="A696" s="6"/>
      <c r="B696" s="6"/>
      <c r="K696" s="6"/>
    </row>
    <row r="697" spans="1:11" x14ac:dyDescent="0.25">
      <c r="A697" s="6"/>
      <c r="B697" s="6"/>
      <c r="K697" s="6"/>
    </row>
    <row r="698" spans="1:11" x14ac:dyDescent="0.25">
      <c r="A698" s="6"/>
      <c r="B698" s="6"/>
      <c r="K698" s="6"/>
    </row>
    <row r="699" spans="1:11" x14ac:dyDescent="0.25">
      <c r="A699" s="6"/>
      <c r="B699" s="6"/>
      <c r="K699" s="6"/>
    </row>
    <row r="700" spans="1:11" x14ac:dyDescent="0.25">
      <c r="A700" s="6"/>
      <c r="B700" s="6"/>
      <c r="K700" s="6"/>
    </row>
    <row r="701" spans="1:11" x14ac:dyDescent="0.25">
      <c r="A701" s="6"/>
      <c r="B701" s="6"/>
      <c r="K701" s="6"/>
    </row>
    <row r="702" spans="1:11" x14ac:dyDescent="0.25">
      <c r="A702" s="6"/>
      <c r="B702" s="6"/>
      <c r="K702" s="6"/>
    </row>
    <row r="703" spans="1:11" x14ac:dyDescent="0.25">
      <c r="A703" s="6"/>
      <c r="B703" s="6"/>
      <c r="K703" s="6"/>
    </row>
    <row r="704" spans="1:11" x14ac:dyDescent="0.25">
      <c r="A704" s="6"/>
      <c r="B704" s="6"/>
      <c r="K704" s="6"/>
    </row>
    <row r="705" spans="1:11" x14ac:dyDescent="0.25">
      <c r="A705" s="6"/>
      <c r="B705" s="6"/>
      <c r="K705" s="6"/>
    </row>
    <row r="706" spans="1:11" x14ac:dyDescent="0.25">
      <c r="A706" s="6"/>
      <c r="B706" s="6"/>
      <c r="K706" s="6"/>
    </row>
    <row r="707" spans="1:11" x14ac:dyDescent="0.25">
      <c r="A707" s="6"/>
      <c r="B707" s="6"/>
      <c r="K707" s="6"/>
    </row>
    <row r="708" spans="1:11" x14ac:dyDescent="0.25">
      <c r="A708" s="6"/>
      <c r="B708" s="6"/>
      <c r="K708" s="6"/>
    </row>
    <row r="709" spans="1:11" x14ac:dyDescent="0.25">
      <c r="A709" s="6"/>
      <c r="B709" s="6"/>
      <c r="K709" s="6"/>
    </row>
    <row r="710" spans="1:11" x14ac:dyDescent="0.25">
      <c r="A710" s="6"/>
      <c r="B710" s="6"/>
      <c r="K710" s="6"/>
    </row>
    <row r="711" spans="1:11" x14ac:dyDescent="0.25">
      <c r="A711" s="6"/>
      <c r="B711" s="6"/>
      <c r="K711" s="6"/>
    </row>
    <row r="712" spans="1:11" x14ac:dyDescent="0.25">
      <c r="A712" s="6"/>
      <c r="B712" s="6"/>
      <c r="K712" s="6"/>
    </row>
    <row r="713" spans="1:11" x14ac:dyDescent="0.25">
      <c r="A713" s="6"/>
      <c r="B713" s="6"/>
      <c r="K713" s="6"/>
    </row>
    <row r="714" spans="1:11" x14ac:dyDescent="0.25">
      <c r="A714" s="6"/>
      <c r="B714" s="6"/>
      <c r="K714" s="6"/>
    </row>
    <row r="715" spans="1:11" x14ac:dyDescent="0.25">
      <c r="A715" s="6"/>
      <c r="B715" s="6"/>
      <c r="K715" s="6"/>
    </row>
    <row r="716" spans="1:11" x14ac:dyDescent="0.25">
      <c r="A716" s="6"/>
      <c r="B716" s="6"/>
      <c r="K716" s="6"/>
    </row>
    <row r="717" spans="1:11" x14ac:dyDescent="0.25">
      <c r="A717" s="6"/>
      <c r="B717" s="6"/>
      <c r="K717" s="6"/>
    </row>
    <row r="718" spans="1:11" x14ac:dyDescent="0.25">
      <c r="A718" s="6"/>
      <c r="B718" s="6"/>
      <c r="K718" s="6"/>
    </row>
    <row r="719" spans="1:11" x14ac:dyDescent="0.25">
      <c r="A719" s="6"/>
      <c r="B719" s="6"/>
      <c r="K719" s="6"/>
    </row>
    <row r="720" spans="1:11" x14ac:dyDescent="0.25">
      <c r="A720" s="6"/>
      <c r="B720" s="6"/>
      <c r="K720" s="6"/>
    </row>
    <row r="721" spans="1:11" x14ac:dyDescent="0.25">
      <c r="A721" s="6"/>
      <c r="B721" s="6"/>
      <c r="K721" s="6"/>
    </row>
    <row r="722" spans="1:11" x14ac:dyDescent="0.25">
      <c r="A722" s="6"/>
      <c r="B722" s="6"/>
      <c r="K722" s="6"/>
    </row>
    <row r="723" spans="1:11" x14ac:dyDescent="0.25">
      <c r="A723" s="6"/>
      <c r="B723" s="6"/>
      <c r="K723" s="6"/>
    </row>
    <row r="724" spans="1:11" x14ac:dyDescent="0.25">
      <c r="A724" s="6"/>
      <c r="B724" s="6"/>
      <c r="K724" s="6"/>
    </row>
    <row r="725" spans="1:11" x14ac:dyDescent="0.25">
      <c r="A725" s="6"/>
      <c r="B725" s="6"/>
      <c r="K725" s="6"/>
    </row>
    <row r="726" spans="1:11" x14ac:dyDescent="0.25">
      <c r="A726" s="6"/>
      <c r="B726" s="6"/>
      <c r="K726" s="6"/>
    </row>
    <row r="727" spans="1:11" x14ac:dyDescent="0.25">
      <c r="A727" s="6"/>
      <c r="B727" s="6"/>
      <c r="K727" s="6"/>
    </row>
    <row r="728" spans="1:11" x14ac:dyDescent="0.25">
      <c r="A728" s="6"/>
      <c r="B728" s="6"/>
      <c r="K728" s="6"/>
    </row>
    <row r="729" spans="1:11" x14ac:dyDescent="0.25">
      <c r="A729" s="6"/>
      <c r="B729" s="6"/>
      <c r="K729" s="6"/>
    </row>
    <row r="730" spans="1:11" x14ac:dyDescent="0.25">
      <c r="A730" s="6"/>
      <c r="B730" s="6"/>
      <c r="K730" s="6"/>
    </row>
    <row r="731" spans="1:11" x14ac:dyDescent="0.25">
      <c r="A731" s="6"/>
      <c r="B731" s="6"/>
      <c r="K731" s="6"/>
    </row>
    <row r="732" spans="1:11" x14ac:dyDescent="0.25">
      <c r="A732" s="6"/>
      <c r="B732" s="6"/>
      <c r="K732" s="6"/>
    </row>
    <row r="733" spans="1:11" x14ac:dyDescent="0.25">
      <c r="A733" s="6"/>
      <c r="B733" s="6"/>
      <c r="K733" s="6"/>
    </row>
    <row r="734" spans="1:11" x14ac:dyDescent="0.25">
      <c r="A734" s="6"/>
      <c r="B734" s="6"/>
      <c r="K734" s="6"/>
    </row>
    <row r="735" spans="1:11" x14ac:dyDescent="0.25">
      <c r="A735" s="6"/>
      <c r="B735" s="6"/>
      <c r="K735" s="6"/>
    </row>
    <row r="736" spans="1:11" x14ac:dyDescent="0.25">
      <c r="A736" s="6"/>
      <c r="B736" s="6"/>
      <c r="K736" s="6"/>
    </row>
    <row r="737" spans="1:11" x14ac:dyDescent="0.25">
      <c r="A737" s="6"/>
      <c r="B737" s="6"/>
      <c r="K737" s="6"/>
    </row>
    <row r="738" spans="1:11" x14ac:dyDescent="0.25">
      <c r="A738" s="6"/>
      <c r="B738" s="6"/>
      <c r="K738" s="6"/>
    </row>
    <row r="739" spans="1:11" x14ac:dyDescent="0.25">
      <c r="A739" s="6"/>
      <c r="B739" s="6"/>
      <c r="K739" s="6"/>
    </row>
    <row r="740" spans="1:11" x14ac:dyDescent="0.25">
      <c r="A740" s="6"/>
      <c r="B740" s="6"/>
      <c r="K740" s="6"/>
    </row>
    <row r="741" spans="1:11" x14ac:dyDescent="0.25">
      <c r="A741" s="6"/>
      <c r="B741" s="6"/>
      <c r="K741" s="6"/>
    </row>
    <row r="742" spans="1:11" x14ac:dyDescent="0.25">
      <c r="A742" s="6"/>
      <c r="B742" s="6"/>
      <c r="K742" s="6"/>
    </row>
    <row r="743" spans="1:11" x14ac:dyDescent="0.25">
      <c r="A743" s="6"/>
      <c r="B743" s="6"/>
      <c r="K743" s="6"/>
    </row>
    <row r="744" spans="1:11" x14ac:dyDescent="0.25">
      <c r="A744" s="6"/>
      <c r="B744" s="6"/>
      <c r="K744" s="6"/>
    </row>
    <row r="745" spans="1:11" x14ac:dyDescent="0.25">
      <c r="A745" s="6"/>
      <c r="B745" s="6"/>
      <c r="K745" s="6"/>
    </row>
    <row r="746" spans="1:11" x14ac:dyDescent="0.25">
      <c r="A746" s="6"/>
      <c r="B746" s="6"/>
      <c r="K746" s="6"/>
    </row>
    <row r="747" spans="1:11" x14ac:dyDescent="0.25">
      <c r="A747" s="6"/>
      <c r="B747" s="6"/>
      <c r="K747" s="6"/>
    </row>
    <row r="748" spans="1:11" x14ac:dyDescent="0.25">
      <c r="A748" s="6"/>
      <c r="B748" s="6"/>
      <c r="K748" s="6"/>
    </row>
    <row r="749" spans="1:11" x14ac:dyDescent="0.25">
      <c r="A749" s="6"/>
      <c r="B749" s="6"/>
      <c r="K749" s="6"/>
    </row>
    <row r="750" spans="1:11" x14ac:dyDescent="0.25">
      <c r="A750" s="6"/>
      <c r="B750" s="6"/>
      <c r="K750" s="6"/>
    </row>
    <row r="751" spans="1:11" x14ac:dyDescent="0.25">
      <c r="A751" s="6"/>
      <c r="B751" s="6"/>
      <c r="K751" s="6"/>
    </row>
    <row r="752" spans="1:11" x14ac:dyDescent="0.25">
      <c r="A752" s="6"/>
      <c r="B752" s="6"/>
      <c r="K752" s="6"/>
    </row>
    <row r="753" spans="1:11" x14ac:dyDescent="0.25">
      <c r="A753" s="6"/>
      <c r="B753" s="6"/>
      <c r="K753" s="6"/>
    </row>
    <row r="754" spans="1:11" x14ac:dyDescent="0.25">
      <c r="A754" s="6"/>
      <c r="B754" s="6"/>
      <c r="K754" s="6"/>
    </row>
    <row r="755" spans="1:11" x14ac:dyDescent="0.25">
      <c r="A755" s="6"/>
      <c r="B755" s="6"/>
      <c r="K755" s="6"/>
    </row>
    <row r="756" spans="1:11" x14ac:dyDescent="0.25">
      <c r="A756" s="6"/>
      <c r="B756" s="6"/>
      <c r="K756" s="6"/>
    </row>
    <row r="757" spans="1:11" x14ac:dyDescent="0.25">
      <c r="A757" s="6"/>
      <c r="B757" s="6"/>
      <c r="K757" s="6"/>
    </row>
    <row r="758" spans="1:11" x14ac:dyDescent="0.25">
      <c r="A758" s="6"/>
      <c r="B758" s="6"/>
      <c r="K758" s="6"/>
    </row>
    <row r="759" spans="1:11" x14ac:dyDescent="0.25">
      <c r="A759" s="6"/>
      <c r="B759" s="6"/>
      <c r="K759" s="6"/>
    </row>
    <row r="760" spans="1:11" x14ac:dyDescent="0.25">
      <c r="A760" s="6"/>
      <c r="B760" s="6"/>
      <c r="K760" s="6"/>
    </row>
    <row r="761" spans="1:11" x14ac:dyDescent="0.25">
      <c r="A761" s="6"/>
      <c r="B761" s="6"/>
      <c r="K761" s="6"/>
    </row>
    <row r="762" spans="1:11" x14ac:dyDescent="0.25">
      <c r="A762" s="6"/>
      <c r="B762" s="6"/>
      <c r="K762" s="6"/>
    </row>
    <row r="763" spans="1:11" x14ac:dyDescent="0.25">
      <c r="A763" s="6"/>
      <c r="B763" s="6"/>
      <c r="K763" s="6"/>
    </row>
    <row r="764" spans="1:11" x14ac:dyDescent="0.25">
      <c r="A764" s="6"/>
      <c r="B764" s="6"/>
      <c r="K764" s="6"/>
    </row>
    <row r="765" spans="1:11" x14ac:dyDescent="0.25">
      <c r="A765" s="6"/>
      <c r="B765" s="6"/>
      <c r="K765" s="6"/>
    </row>
    <row r="766" spans="1:11" x14ac:dyDescent="0.25">
      <c r="A766" s="6"/>
      <c r="B766" s="6"/>
      <c r="K766" s="6"/>
    </row>
    <row r="767" spans="1:11" x14ac:dyDescent="0.25">
      <c r="A767" s="6"/>
      <c r="B767" s="6"/>
      <c r="K767" s="6"/>
    </row>
    <row r="768" spans="1:11" x14ac:dyDescent="0.25">
      <c r="A768" s="6"/>
      <c r="B768" s="6"/>
      <c r="K768" s="6"/>
    </row>
    <row r="769" spans="1:11" x14ac:dyDescent="0.25">
      <c r="A769" s="6"/>
      <c r="B769" s="6"/>
      <c r="K769" s="6"/>
    </row>
    <row r="770" spans="1:11" x14ac:dyDescent="0.25">
      <c r="A770" s="6"/>
      <c r="B770" s="6"/>
      <c r="K770" s="6"/>
    </row>
    <row r="771" spans="1:11" x14ac:dyDescent="0.25">
      <c r="A771" s="6"/>
      <c r="B771" s="6"/>
      <c r="K771" s="6"/>
    </row>
    <row r="772" spans="1:11" x14ac:dyDescent="0.25">
      <c r="A772" s="6"/>
      <c r="B772" s="6"/>
      <c r="K772" s="6"/>
    </row>
    <row r="773" spans="1:11" x14ac:dyDescent="0.25">
      <c r="A773" s="6"/>
      <c r="B773" s="6"/>
      <c r="K773" s="6"/>
    </row>
    <row r="774" spans="1:11" x14ac:dyDescent="0.25">
      <c r="A774" s="6"/>
      <c r="B774" s="6"/>
      <c r="K774" s="6"/>
    </row>
    <row r="775" spans="1:11" x14ac:dyDescent="0.25">
      <c r="A775" s="6"/>
      <c r="B775" s="6"/>
      <c r="K775" s="6"/>
    </row>
    <row r="776" spans="1:11" x14ac:dyDescent="0.25">
      <c r="A776" s="6"/>
      <c r="B776" s="6"/>
      <c r="K776" s="6"/>
    </row>
    <row r="777" spans="1:11" x14ac:dyDescent="0.25">
      <c r="A777" s="6"/>
      <c r="B777" s="6"/>
      <c r="K777" s="6"/>
    </row>
    <row r="778" spans="1:11" x14ac:dyDescent="0.25">
      <c r="A778" s="6"/>
      <c r="B778" s="6"/>
      <c r="K778" s="6"/>
    </row>
    <row r="779" spans="1:11" x14ac:dyDescent="0.25">
      <c r="A779" s="6"/>
      <c r="B779" s="6"/>
      <c r="K779" s="6"/>
    </row>
    <row r="780" spans="1:11" x14ac:dyDescent="0.25">
      <c r="A780" s="6"/>
      <c r="B780" s="6"/>
      <c r="K780" s="6"/>
    </row>
    <row r="781" spans="1:11" x14ac:dyDescent="0.25">
      <c r="A781" s="6"/>
      <c r="B781" s="6"/>
      <c r="K781" s="6"/>
    </row>
    <row r="782" spans="1:11" x14ac:dyDescent="0.25">
      <c r="A782" s="6"/>
      <c r="B782" s="6"/>
      <c r="K782" s="6"/>
    </row>
    <row r="783" spans="1:11" x14ac:dyDescent="0.25">
      <c r="A783" s="6"/>
      <c r="B783" s="6"/>
      <c r="K783" s="6"/>
    </row>
    <row r="784" spans="1:11" x14ac:dyDescent="0.25">
      <c r="A784" s="6"/>
      <c r="B784" s="6"/>
      <c r="K784" s="6"/>
    </row>
    <row r="785" spans="1:11" x14ac:dyDescent="0.25">
      <c r="A785" s="6"/>
      <c r="B785" s="6"/>
      <c r="K785" s="6"/>
    </row>
    <row r="786" spans="1:11" x14ac:dyDescent="0.25">
      <c r="A786" s="6"/>
      <c r="B786" s="6"/>
      <c r="K786" s="6"/>
    </row>
    <row r="787" spans="1:11" x14ac:dyDescent="0.25">
      <c r="A787" s="6"/>
      <c r="B787" s="6"/>
      <c r="K787" s="6"/>
    </row>
    <row r="788" spans="1:11" x14ac:dyDescent="0.25">
      <c r="A788" s="6"/>
      <c r="B788" s="6"/>
      <c r="K788" s="6"/>
    </row>
    <row r="789" spans="1:11" x14ac:dyDescent="0.25">
      <c r="A789" s="6"/>
      <c r="B789" s="6"/>
      <c r="K789" s="6"/>
    </row>
    <row r="790" spans="1:11" x14ac:dyDescent="0.25">
      <c r="A790" s="6"/>
      <c r="B790" s="6"/>
      <c r="K790" s="6"/>
    </row>
    <row r="791" spans="1:11" x14ac:dyDescent="0.25">
      <c r="A791" s="6"/>
      <c r="B791" s="6"/>
      <c r="K791" s="6"/>
    </row>
    <row r="792" spans="1:11" x14ac:dyDescent="0.25">
      <c r="A792" s="6"/>
      <c r="B792" s="6"/>
      <c r="K792" s="6"/>
    </row>
    <row r="793" spans="1:11" x14ac:dyDescent="0.25">
      <c r="A793" s="6"/>
      <c r="B793" s="6"/>
      <c r="K793" s="6"/>
    </row>
    <row r="794" spans="1:11" x14ac:dyDescent="0.25">
      <c r="A794" s="6"/>
      <c r="B794" s="6"/>
      <c r="K794" s="6"/>
    </row>
    <row r="795" spans="1:11" x14ac:dyDescent="0.25">
      <c r="A795" s="6"/>
      <c r="B795" s="6"/>
      <c r="K795" s="6"/>
    </row>
    <row r="796" spans="1:11" x14ac:dyDescent="0.25">
      <c r="A796" s="6"/>
      <c r="B796" s="6"/>
      <c r="K796" s="6"/>
    </row>
    <row r="797" spans="1:11" x14ac:dyDescent="0.25">
      <c r="A797" s="6"/>
      <c r="B797" s="6"/>
      <c r="K797" s="6"/>
    </row>
    <row r="798" spans="1:11" x14ac:dyDescent="0.25">
      <c r="A798" s="6"/>
      <c r="B798" s="6"/>
      <c r="K798" s="6"/>
    </row>
    <row r="799" spans="1:11" x14ac:dyDescent="0.25">
      <c r="A799" s="6"/>
      <c r="B799" s="6"/>
      <c r="K799" s="6"/>
    </row>
    <row r="800" spans="1:11" x14ac:dyDescent="0.25">
      <c r="A800" s="6"/>
      <c r="B800" s="6"/>
      <c r="K800" s="6"/>
    </row>
    <row r="801" spans="1:11" x14ac:dyDescent="0.25">
      <c r="A801" s="6"/>
      <c r="B801" s="6"/>
      <c r="K801" s="6"/>
    </row>
    <row r="802" spans="1:11" x14ac:dyDescent="0.25">
      <c r="A802" s="6"/>
      <c r="B802" s="6"/>
      <c r="K802" s="6"/>
    </row>
    <row r="803" spans="1:11" x14ac:dyDescent="0.25">
      <c r="A803" s="6"/>
      <c r="B803" s="6"/>
      <c r="K803" s="6"/>
    </row>
    <row r="804" spans="1:11" x14ac:dyDescent="0.25">
      <c r="A804" s="6"/>
      <c r="B804" s="6"/>
      <c r="K804" s="6"/>
    </row>
    <row r="805" spans="1:11" x14ac:dyDescent="0.25">
      <c r="A805" s="6"/>
      <c r="B805" s="6"/>
      <c r="K805" s="6"/>
    </row>
    <row r="806" spans="1:11" x14ac:dyDescent="0.25">
      <c r="A806" s="6"/>
      <c r="B806" s="6"/>
      <c r="K806" s="6"/>
    </row>
    <row r="807" spans="1:11" x14ac:dyDescent="0.25">
      <c r="A807" s="6"/>
      <c r="B807" s="6"/>
      <c r="K807" s="6"/>
    </row>
    <row r="808" spans="1:11" x14ac:dyDescent="0.25">
      <c r="A808" s="6"/>
      <c r="B808" s="6"/>
      <c r="K808" s="6"/>
    </row>
    <row r="809" spans="1:11" x14ac:dyDescent="0.25">
      <c r="A809" s="6"/>
      <c r="B809" s="6"/>
      <c r="K809" s="6"/>
    </row>
    <row r="810" spans="1:11" x14ac:dyDescent="0.25">
      <c r="A810" s="6"/>
      <c r="B810" s="6"/>
      <c r="K810" s="6"/>
    </row>
    <row r="811" spans="1:11" x14ac:dyDescent="0.25">
      <c r="A811" s="6"/>
      <c r="B811" s="6"/>
      <c r="K811" s="6"/>
    </row>
    <row r="812" spans="1:11" x14ac:dyDescent="0.25">
      <c r="A812" s="6"/>
      <c r="B812" s="6"/>
      <c r="K812" s="6"/>
    </row>
    <row r="813" spans="1:11" x14ac:dyDescent="0.25">
      <c r="A813" s="6"/>
      <c r="B813" s="6"/>
      <c r="K813" s="6"/>
    </row>
    <row r="814" spans="1:11" x14ac:dyDescent="0.25">
      <c r="A814" s="6"/>
      <c r="B814" s="6"/>
      <c r="K814" s="6"/>
    </row>
    <row r="815" spans="1:11" x14ac:dyDescent="0.25">
      <c r="A815" s="6"/>
      <c r="B815" s="6"/>
      <c r="K815" s="6"/>
    </row>
    <row r="816" spans="1:11" x14ac:dyDescent="0.25">
      <c r="A816" s="6"/>
      <c r="B816" s="6"/>
      <c r="K816" s="6"/>
    </row>
    <row r="817" spans="1:11" x14ac:dyDescent="0.25">
      <c r="A817" s="6"/>
      <c r="B817" s="6"/>
      <c r="K817" s="6"/>
    </row>
    <row r="818" spans="1:11" x14ac:dyDescent="0.25">
      <c r="A818" s="6"/>
      <c r="B818" s="6"/>
      <c r="K818" s="6"/>
    </row>
    <row r="819" spans="1:11" x14ac:dyDescent="0.25">
      <c r="A819" s="6"/>
      <c r="B819" s="6"/>
      <c r="K819" s="6"/>
    </row>
    <row r="820" spans="1:11" x14ac:dyDescent="0.25">
      <c r="A820" s="6"/>
      <c r="B820" s="6"/>
      <c r="K820" s="6"/>
    </row>
    <row r="821" spans="1:11" x14ac:dyDescent="0.25">
      <c r="A821" s="6"/>
      <c r="B821" s="6"/>
      <c r="K821" s="6"/>
    </row>
    <row r="822" spans="1:11" x14ac:dyDescent="0.25">
      <c r="A822" s="6"/>
      <c r="B822" s="6"/>
      <c r="K822" s="6"/>
    </row>
    <row r="823" spans="1:11" x14ac:dyDescent="0.25">
      <c r="A823" s="6"/>
      <c r="B823" s="6"/>
      <c r="K823" s="6"/>
    </row>
    <row r="824" spans="1:11" x14ac:dyDescent="0.25">
      <c r="A824" s="6"/>
      <c r="B824" s="6"/>
      <c r="K824" s="6"/>
    </row>
    <row r="825" spans="1:11" x14ac:dyDescent="0.25">
      <c r="A825" s="6"/>
      <c r="B825" s="6"/>
      <c r="K825" s="6"/>
    </row>
    <row r="826" spans="1:11" x14ac:dyDescent="0.25">
      <c r="A826" s="6"/>
      <c r="B826" s="6"/>
      <c r="K826" s="6"/>
    </row>
    <row r="827" spans="1:11" x14ac:dyDescent="0.25">
      <c r="A827" s="6"/>
      <c r="B827" s="6"/>
      <c r="K827" s="6"/>
    </row>
    <row r="828" spans="1:11" x14ac:dyDescent="0.25">
      <c r="A828" s="6"/>
      <c r="B828" s="6"/>
      <c r="K828" s="6"/>
    </row>
    <row r="829" spans="1:11" x14ac:dyDescent="0.25">
      <c r="A829" s="6"/>
      <c r="B829" s="6"/>
      <c r="K829" s="6"/>
    </row>
    <row r="830" spans="1:11" x14ac:dyDescent="0.25">
      <c r="A830" s="6"/>
      <c r="B830" s="6"/>
      <c r="K830" s="6"/>
    </row>
    <row r="831" spans="1:11" x14ac:dyDescent="0.25">
      <c r="A831" s="6"/>
      <c r="B831" s="6"/>
      <c r="K831" s="6"/>
    </row>
    <row r="832" spans="1:11" x14ac:dyDescent="0.25">
      <c r="A832" s="6"/>
      <c r="B832" s="6"/>
      <c r="K832" s="6"/>
    </row>
    <row r="833" spans="1:11" x14ac:dyDescent="0.25">
      <c r="A833" s="6"/>
      <c r="B833" s="6"/>
      <c r="K833" s="6"/>
    </row>
    <row r="834" spans="1:11" x14ac:dyDescent="0.25">
      <c r="A834" s="6"/>
      <c r="B834" s="6"/>
      <c r="K834" s="6"/>
    </row>
    <row r="835" spans="1:11" x14ac:dyDescent="0.25">
      <c r="A835" s="6"/>
      <c r="B835" s="6"/>
      <c r="K835" s="6"/>
    </row>
    <row r="836" spans="1:11" x14ac:dyDescent="0.25">
      <c r="A836" s="6"/>
      <c r="B836" s="6"/>
      <c r="K836" s="6"/>
    </row>
    <row r="837" spans="1:11" x14ac:dyDescent="0.25">
      <c r="A837" s="6"/>
      <c r="B837" s="6"/>
      <c r="K837" s="6"/>
    </row>
    <row r="838" spans="1:11" x14ac:dyDescent="0.25">
      <c r="A838" s="6"/>
      <c r="B838" s="6"/>
      <c r="K838" s="6"/>
    </row>
    <row r="839" spans="1:11" x14ac:dyDescent="0.25">
      <c r="A839" s="6"/>
      <c r="B839" s="6"/>
      <c r="K839" s="6"/>
    </row>
    <row r="840" spans="1:11" x14ac:dyDescent="0.25">
      <c r="A840" s="6"/>
      <c r="B840" s="6"/>
      <c r="K840" s="6"/>
    </row>
    <row r="841" spans="1:11" x14ac:dyDescent="0.25">
      <c r="A841" s="6"/>
      <c r="B841" s="6"/>
      <c r="K841" s="6"/>
    </row>
    <row r="842" spans="1:11" x14ac:dyDescent="0.25">
      <c r="A842" s="6"/>
      <c r="B842" s="6"/>
      <c r="K842" s="6"/>
    </row>
    <row r="843" spans="1:11" x14ac:dyDescent="0.25">
      <c r="A843" s="6"/>
      <c r="B843" s="6"/>
      <c r="K843" s="6"/>
    </row>
    <row r="844" spans="1:11" x14ac:dyDescent="0.25">
      <c r="A844" s="6"/>
      <c r="B844" s="6"/>
      <c r="K844" s="6"/>
    </row>
    <row r="845" spans="1:11" x14ac:dyDescent="0.25">
      <c r="A845" s="6"/>
      <c r="B845" s="6"/>
      <c r="K845" s="6"/>
    </row>
    <row r="846" spans="1:11" x14ac:dyDescent="0.25">
      <c r="A846" s="6"/>
      <c r="B846" s="6"/>
      <c r="K846" s="6"/>
    </row>
    <row r="847" spans="1:11" x14ac:dyDescent="0.25">
      <c r="A847" s="6"/>
      <c r="B847" s="6"/>
      <c r="K847" s="6"/>
    </row>
    <row r="848" spans="1:11" x14ac:dyDescent="0.25">
      <c r="A848" s="6"/>
      <c r="B848" s="6"/>
      <c r="K848" s="6"/>
    </row>
    <row r="849" spans="1:11" x14ac:dyDescent="0.25">
      <c r="A849" s="6"/>
      <c r="B849" s="6"/>
      <c r="K849" s="6"/>
    </row>
    <row r="850" spans="1:11" x14ac:dyDescent="0.25">
      <c r="A850" s="6"/>
      <c r="B850" s="6"/>
      <c r="K850" s="6"/>
    </row>
    <row r="851" spans="1:11" x14ac:dyDescent="0.25">
      <c r="A851" s="6"/>
      <c r="B851" s="6"/>
      <c r="K851" s="6"/>
    </row>
    <row r="852" spans="1:11" x14ac:dyDescent="0.25">
      <c r="A852" s="6"/>
      <c r="B852" s="6"/>
      <c r="K852" s="6"/>
    </row>
    <row r="853" spans="1:11" x14ac:dyDescent="0.25">
      <c r="A853" s="6"/>
      <c r="B853" s="6"/>
      <c r="K853" s="6"/>
    </row>
    <row r="854" spans="1:11" x14ac:dyDescent="0.25">
      <c r="A854" s="6"/>
      <c r="B854" s="6"/>
      <c r="K854" s="6"/>
    </row>
    <row r="855" spans="1:11" x14ac:dyDescent="0.25">
      <c r="A855" s="6"/>
      <c r="B855" s="6"/>
      <c r="K855" s="6"/>
    </row>
    <row r="856" spans="1:11" x14ac:dyDescent="0.25">
      <c r="A856" s="6"/>
      <c r="B856" s="6"/>
      <c r="K856" s="6"/>
    </row>
    <row r="857" spans="1:11" x14ac:dyDescent="0.25">
      <c r="A857" s="6"/>
      <c r="B857" s="6"/>
      <c r="K857" s="6"/>
    </row>
    <row r="858" spans="1:11" x14ac:dyDescent="0.25">
      <c r="A858" s="6"/>
      <c r="B858" s="6"/>
      <c r="K858" s="6"/>
    </row>
    <row r="859" spans="1:11" x14ac:dyDescent="0.25">
      <c r="A859" s="6"/>
      <c r="B859" s="6"/>
      <c r="K859" s="6"/>
    </row>
    <row r="860" spans="1:11" x14ac:dyDescent="0.25">
      <c r="A860" s="6"/>
      <c r="B860" s="6"/>
      <c r="K860" s="6"/>
    </row>
    <row r="861" spans="1:11" x14ac:dyDescent="0.25">
      <c r="A861" s="6"/>
      <c r="B861" s="6"/>
      <c r="K861" s="6"/>
    </row>
    <row r="862" spans="1:11" x14ac:dyDescent="0.25">
      <c r="A862" s="6"/>
      <c r="B862" s="6"/>
      <c r="K862" s="6"/>
    </row>
    <row r="863" spans="1:11" x14ac:dyDescent="0.25">
      <c r="A863" s="6"/>
      <c r="B863" s="6"/>
      <c r="K863" s="6"/>
    </row>
    <row r="864" spans="1:11" x14ac:dyDescent="0.25">
      <c r="A864" s="6"/>
      <c r="B864" s="6"/>
      <c r="K864" s="6"/>
    </row>
    <row r="865" spans="1:11" x14ac:dyDescent="0.25">
      <c r="A865" s="6"/>
      <c r="B865" s="6"/>
      <c r="K865" s="6"/>
    </row>
    <row r="866" spans="1:11" x14ac:dyDescent="0.25">
      <c r="A866" s="6"/>
      <c r="B866" s="6"/>
      <c r="K866" s="6"/>
    </row>
    <row r="867" spans="1:11" x14ac:dyDescent="0.25">
      <c r="A867" s="6"/>
      <c r="B867" s="6"/>
      <c r="K867" s="6"/>
    </row>
    <row r="868" spans="1:11" x14ac:dyDescent="0.25">
      <c r="A868" s="6"/>
      <c r="B868" s="6"/>
      <c r="K868" s="6"/>
    </row>
    <row r="869" spans="1:11" x14ac:dyDescent="0.25">
      <c r="A869" s="6"/>
      <c r="B869" s="6"/>
      <c r="K869" s="6"/>
    </row>
    <row r="870" spans="1:11" x14ac:dyDescent="0.25">
      <c r="A870" s="6"/>
      <c r="B870" s="6"/>
      <c r="K870" s="6"/>
    </row>
    <row r="871" spans="1:11" x14ac:dyDescent="0.25">
      <c r="A871" s="6"/>
      <c r="B871" s="6"/>
      <c r="K871" s="6"/>
    </row>
    <row r="872" spans="1:11" x14ac:dyDescent="0.25">
      <c r="A872" s="6"/>
      <c r="B872" s="6"/>
      <c r="K872" s="6"/>
    </row>
    <row r="873" spans="1:11" x14ac:dyDescent="0.25">
      <c r="A873" s="6"/>
      <c r="B873" s="6"/>
      <c r="K873" s="6"/>
    </row>
    <row r="874" spans="1:11" x14ac:dyDescent="0.25">
      <c r="A874" s="6"/>
      <c r="B874" s="6"/>
      <c r="K874" s="6"/>
    </row>
    <row r="875" spans="1:11" x14ac:dyDescent="0.25">
      <c r="A875" s="6"/>
      <c r="B875" s="6"/>
      <c r="K875" s="6"/>
    </row>
    <row r="876" spans="1:11" x14ac:dyDescent="0.25">
      <c r="A876" s="6"/>
      <c r="B876" s="6"/>
      <c r="K876" s="6"/>
    </row>
    <row r="877" spans="1:11" x14ac:dyDescent="0.25">
      <c r="A877" s="6"/>
      <c r="B877" s="6"/>
      <c r="K877" s="6"/>
    </row>
    <row r="878" spans="1:11" x14ac:dyDescent="0.25">
      <c r="A878" s="6"/>
      <c r="B878" s="6"/>
      <c r="K878" s="6"/>
    </row>
    <row r="879" spans="1:11" x14ac:dyDescent="0.25">
      <c r="A879" s="6"/>
      <c r="B879" s="6"/>
      <c r="K879" s="6"/>
    </row>
    <row r="880" spans="1:11" x14ac:dyDescent="0.25">
      <c r="A880" s="6"/>
      <c r="B880" s="6"/>
      <c r="K880" s="6"/>
    </row>
    <row r="881" spans="1:11" x14ac:dyDescent="0.25">
      <c r="A881" s="6"/>
      <c r="B881" s="6"/>
      <c r="K881" s="6"/>
    </row>
    <row r="882" spans="1:11" x14ac:dyDescent="0.25">
      <c r="A882" s="6"/>
      <c r="B882" s="6"/>
      <c r="K882" s="6"/>
    </row>
    <row r="883" spans="1:11" x14ac:dyDescent="0.25">
      <c r="A883" s="6"/>
      <c r="B883" s="6"/>
      <c r="K883" s="6"/>
    </row>
    <row r="884" spans="1:11" x14ac:dyDescent="0.25">
      <c r="A884" s="6"/>
      <c r="B884" s="6"/>
      <c r="K884" s="6"/>
    </row>
    <row r="885" spans="1:11" x14ac:dyDescent="0.25">
      <c r="A885" s="6"/>
      <c r="B885" s="6"/>
      <c r="K885" s="6"/>
    </row>
    <row r="886" spans="1:11" x14ac:dyDescent="0.25">
      <c r="A886" s="6"/>
      <c r="B886" s="6"/>
      <c r="K886" s="6"/>
    </row>
    <row r="887" spans="1:11" x14ac:dyDescent="0.25">
      <c r="A887" s="6"/>
      <c r="B887" s="6"/>
      <c r="K887" s="6"/>
    </row>
    <row r="888" spans="1:11" x14ac:dyDescent="0.25">
      <c r="A888" s="6"/>
      <c r="B888" s="6"/>
      <c r="K888" s="6"/>
    </row>
    <row r="889" spans="1:11" x14ac:dyDescent="0.25">
      <c r="A889" s="6"/>
      <c r="B889" s="6"/>
      <c r="K889" s="6"/>
    </row>
    <row r="890" spans="1:11" x14ac:dyDescent="0.25">
      <c r="A890" s="6"/>
      <c r="B890" s="6"/>
      <c r="K890" s="6"/>
    </row>
    <row r="891" spans="1:11" x14ac:dyDescent="0.25">
      <c r="A891" s="6"/>
      <c r="B891" s="6"/>
      <c r="K891" s="6"/>
    </row>
    <row r="892" spans="1:11" x14ac:dyDescent="0.25">
      <c r="A892" s="6"/>
      <c r="B892" s="6"/>
      <c r="K892" s="6"/>
    </row>
    <row r="893" spans="1:11" x14ac:dyDescent="0.25">
      <c r="A893" s="6"/>
      <c r="B893" s="6"/>
      <c r="K893" s="6"/>
    </row>
    <row r="894" spans="1:11" x14ac:dyDescent="0.25">
      <c r="A894" s="6"/>
      <c r="B894" s="6"/>
      <c r="K894" s="6"/>
    </row>
    <row r="895" spans="1:11" x14ac:dyDescent="0.25">
      <c r="A895" s="6"/>
      <c r="B895" s="6"/>
      <c r="K895" s="6"/>
    </row>
    <row r="896" spans="1:11" x14ac:dyDescent="0.25">
      <c r="A896" s="6"/>
      <c r="B896" s="6"/>
      <c r="K896" s="6"/>
    </row>
    <row r="897" spans="1:11" x14ac:dyDescent="0.25">
      <c r="A897" s="6"/>
      <c r="B897" s="6"/>
      <c r="K897" s="6"/>
    </row>
    <row r="898" spans="1:11" x14ac:dyDescent="0.25">
      <c r="A898" s="6"/>
      <c r="B898" s="6"/>
      <c r="K898" s="6"/>
    </row>
    <row r="899" spans="1:11" x14ac:dyDescent="0.25">
      <c r="A899" s="6"/>
      <c r="B899" s="6"/>
      <c r="K899" s="6"/>
    </row>
    <row r="900" spans="1:11" x14ac:dyDescent="0.25">
      <c r="A900" s="6"/>
      <c r="B900" s="6"/>
      <c r="K900" s="6"/>
    </row>
    <row r="901" spans="1:11" x14ac:dyDescent="0.25">
      <c r="A901" s="6"/>
      <c r="B901" s="6"/>
      <c r="K901" s="6"/>
    </row>
    <row r="902" spans="1:11" x14ac:dyDescent="0.25">
      <c r="A902" s="6"/>
      <c r="B902" s="6"/>
      <c r="K902" s="6"/>
    </row>
    <row r="903" spans="1:11" x14ac:dyDescent="0.25">
      <c r="A903" s="6"/>
      <c r="B903" s="6"/>
      <c r="K903" s="6"/>
    </row>
    <row r="904" spans="1:11" x14ac:dyDescent="0.25">
      <c r="A904" s="6"/>
      <c r="B904" s="6"/>
      <c r="K904" s="6"/>
    </row>
    <row r="905" spans="1:11" x14ac:dyDescent="0.25">
      <c r="A905" s="6"/>
      <c r="B905" s="6"/>
      <c r="K905" s="6"/>
    </row>
    <row r="906" spans="1:11" x14ac:dyDescent="0.25">
      <c r="A906" s="6"/>
      <c r="B906" s="6"/>
      <c r="K906" s="6"/>
    </row>
    <row r="907" spans="1:11" x14ac:dyDescent="0.25">
      <c r="A907" s="6"/>
      <c r="B907" s="6"/>
      <c r="K907" s="6"/>
    </row>
    <row r="908" spans="1:11" x14ac:dyDescent="0.25">
      <c r="A908" s="6"/>
      <c r="B908" s="6"/>
      <c r="K908" s="6"/>
    </row>
    <row r="909" spans="1:11" x14ac:dyDescent="0.25">
      <c r="A909" s="6"/>
      <c r="B909" s="6"/>
      <c r="K909" s="6"/>
    </row>
    <row r="910" spans="1:11" x14ac:dyDescent="0.25">
      <c r="A910" s="6"/>
      <c r="B910" s="6"/>
      <c r="K910" s="6"/>
    </row>
    <row r="911" spans="1:11" x14ac:dyDescent="0.25">
      <c r="A911" s="6"/>
      <c r="B911" s="6"/>
      <c r="K911" s="6"/>
    </row>
    <row r="912" spans="1:11" x14ac:dyDescent="0.25">
      <c r="A912" s="6"/>
      <c r="B912" s="6"/>
      <c r="K912" s="6"/>
    </row>
    <row r="913" spans="1:11" x14ac:dyDescent="0.25">
      <c r="A913" s="6"/>
      <c r="B913" s="6"/>
      <c r="K913" s="6"/>
    </row>
    <row r="914" spans="1:11" x14ac:dyDescent="0.25">
      <c r="A914" s="6"/>
      <c r="B914" s="6"/>
      <c r="K914" s="6"/>
    </row>
    <row r="915" spans="1:11" x14ac:dyDescent="0.25">
      <c r="A915" s="6"/>
      <c r="B915" s="6"/>
      <c r="K915" s="6"/>
    </row>
    <row r="916" spans="1:11" x14ac:dyDescent="0.25">
      <c r="A916" s="6"/>
      <c r="B916" s="6"/>
      <c r="K916" s="6"/>
    </row>
    <row r="917" spans="1:11" x14ac:dyDescent="0.25">
      <c r="A917" s="6"/>
      <c r="B917" s="6"/>
      <c r="K917" s="6"/>
    </row>
    <row r="918" spans="1:11" x14ac:dyDescent="0.25">
      <c r="A918" s="6"/>
      <c r="B918" s="6"/>
      <c r="K918" s="6"/>
    </row>
    <row r="919" spans="1:11" x14ac:dyDescent="0.25">
      <c r="A919" s="6"/>
      <c r="B919" s="6"/>
      <c r="K919" s="6"/>
    </row>
    <row r="920" spans="1:11" x14ac:dyDescent="0.25">
      <c r="A920" s="6"/>
      <c r="B920" s="6"/>
      <c r="K920" s="6"/>
    </row>
    <row r="921" spans="1:11" x14ac:dyDescent="0.25">
      <c r="A921" s="6"/>
      <c r="B921" s="6"/>
      <c r="K921" s="6"/>
    </row>
    <row r="922" spans="1:11" x14ac:dyDescent="0.25">
      <c r="A922" s="6"/>
      <c r="B922" s="6"/>
      <c r="K922" s="6"/>
    </row>
    <row r="923" spans="1:11" x14ac:dyDescent="0.25">
      <c r="A923" s="6"/>
      <c r="B923" s="6"/>
      <c r="K923" s="6"/>
    </row>
    <row r="924" spans="1:11" x14ac:dyDescent="0.25">
      <c r="A924" s="6"/>
      <c r="B924" s="6"/>
      <c r="K924" s="6"/>
    </row>
    <row r="925" spans="1:11" x14ac:dyDescent="0.25">
      <c r="A925" s="6"/>
      <c r="B925" s="6"/>
      <c r="K925" s="6"/>
    </row>
    <row r="926" spans="1:11" x14ac:dyDescent="0.25">
      <c r="A926" s="6"/>
      <c r="B926" s="6"/>
      <c r="K926" s="6"/>
    </row>
    <row r="927" spans="1:11" x14ac:dyDescent="0.25">
      <c r="A927" s="6"/>
      <c r="B927" s="6"/>
      <c r="K927" s="6"/>
    </row>
    <row r="928" spans="1:11" x14ac:dyDescent="0.25">
      <c r="A928" s="6"/>
      <c r="B928" s="6"/>
      <c r="K928" s="6"/>
    </row>
    <row r="929" spans="1:11" x14ac:dyDescent="0.25">
      <c r="A929" s="6"/>
      <c r="B929" s="6"/>
      <c r="K929" s="6"/>
    </row>
    <row r="930" spans="1:11" x14ac:dyDescent="0.25">
      <c r="A930" s="6"/>
      <c r="B930" s="6"/>
      <c r="K930" s="6"/>
    </row>
    <row r="931" spans="1:11" x14ac:dyDescent="0.25">
      <c r="A931" s="6"/>
      <c r="B931" s="6"/>
      <c r="K931" s="6"/>
    </row>
    <row r="932" spans="1:11" x14ac:dyDescent="0.25">
      <c r="A932" s="6"/>
      <c r="B932" s="6"/>
      <c r="K932" s="6"/>
    </row>
    <row r="933" spans="1:11" x14ac:dyDescent="0.25">
      <c r="A933" s="6"/>
      <c r="B933" s="6"/>
      <c r="K933" s="6"/>
    </row>
    <row r="934" spans="1:11" x14ac:dyDescent="0.25">
      <c r="A934" s="6"/>
      <c r="B934" s="6"/>
      <c r="K934" s="6"/>
    </row>
    <row r="935" spans="1:11" x14ac:dyDescent="0.25">
      <c r="A935" s="6"/>
      <c r="B935" s="6"/>
      <c r="K935" s="6"/>
    </row>
    <row r="936" spans="1:11" x14ac:dyDescent="0.25">
      <c r="A936" s="6"/>
      <c r="B936" s="6"/>
      <c r="K936" s="6"/>
    </row>
    <row r="937" spans="1:11" x14ac:dyDescent="0.25">
      <c r="A937" s="6"/>
      <c r="B937" s="6"/>
      <c r="K937" s="6"/>
    </row>
    <row r="938" spans="1:11" x14ac:dyDescent="0.25">
      <c r="A938" s="6"/>
      <c r="B938" s="6"/>
      <c r="K938" s="6"/>
    </row>
    <row r="939" spans="1:11" x14ac:dyDescent="0.25">
      <c r="A939" s="6"/>
      <c r="B939" s="6"/>
      <c r="K939" s="6"/>
    </row>
    <row r="940" spans="1:11" x14ac:dyDescent="0.25">
      <c r="A940" s="6"/>
      <c r="B940" s="6"/>
      <c r="K940" s="6"/>
    </row>
    <row r="941" spans="1:11" x14ac:dyDescent="0.25">
      <c r="A941" s="6"/>
      <c r="B941" s="6"/>
      <c r="K941" s="6"/>
    </row>
    <row r="942" spans="1:11" x14ac:dyDescent="0.25">
      <c r="A942" s="6"/>
      <c r="B942" s="6"/>
      <c r="K942" s="6"/>
    </row>
    <row r="943" spans="1:11" x14ac:dyDescent="0.25">
      <c r="A943" s="6"/>
      <c r="B943" s="6"/>
      <c r="K943" s="6"/>
    </row>
    <row r="944" spans="1:11" x14ac:dyDescent="0.25">
      <c r="A944" s="6"/>
      <c r="B944" s="6"/>
      <c r="K944" s="6"/>
    </row>
    <row r="945" spans="1:11" x14ac:dyDescent="0.25">
      <c r="A945" s="6"/>
      <c r="B945" s="6"/>
      <c r="K945" s="6"/>
    </row>
    <row r="946" spans="1:11" x14ac:dyDescent="0.25">
      <c r="A946" s="6"/>
      <c r="B946" s="6"/>
      <c r="K946" s="6"/>
    </row>
    <row r="947" spans="1:11" x14ac:dyDescent="0.25">
      <c r="A947" s="6"/>
      <c r="B947" s="6"/>
      <c r="K947" s="6"/>
    </row>
    <row r="948" spans="1:11" x14ac:dyDescent="0.25">
      <c r="A948" s="6"/>
      <c r="B948" s="6"/>
      <c r="K948" s="6"/>
    </row>
    <row r="949" spans="1:11" x14ac:dyDescent="0.25">
      <c r="A949" s="6"/>
      <c r="B949" s="6"/>
      <c r="K949" s="6"/>
    </row>
    <row r="950" spans="1:11" x14ac:dyDescent="0.25">
      <c r="A950" s="6"/>
      <c r="B950" s="6"/>
      <c r="K950" s="6"/>
    </row>
    <row r="951" spans="1:11" x14ac:dyDescent="0.25">
      <c r="A951" s="6"/>
      <c r="B951" s="6"/>
      <c r="K951" s="6"/>
    </row>
    <row r="952" spans="1:11" x14ac:dyDescent="0.25">
      <c r="A952" s="6"/>
      <c r="B952" s="6"/>
      <c r="K952" s="6"/>
    </row>
    <row r="953" spans="1:11" x14ac:dyDescent="0.25">
      <c r="A953" s="6"/>
      <c r="B953" s="6"/>
      <c r="K953" s="6"/>
    </row>
    <row r="954" spans="1:11" x14ac:dyDescent="0.25">
      <c r="A954" s="6"/>
      <c r="B954" s="6"/>
      <c r="K954" s="6"/>
    </row>
    <row r="955" spans="1:11" x14ac:dyDescent="0.25">
      <c r="A955" s="6"/>
      <c r="B955" s="6"/>
      <c r="K955" s="6"/>
    </row>
    <row r="956" spans="1:11" x14ac:dyDescent="0.25">
      <c r="A956" s="6"/>
      <c r="B956" s="6"/>
      <c r="K956" s="6"/>
    </row>
    <row r="957" spans="1:11" x14ac:dyDescent="0.25">
      <c r="A957" s="6"/>
      <c r="B957" s="6"/>
      <c r="K957" s="6"/>
    </row>
    <row r="958" spans="1:11" x14ac:dyDescent="0.25">
      <c r="A958" s="6"/>
      <c r="B958" s="6"/>
      <c r="K958" s="6"/>
    </row>
    <row r="959" spans="1:11" x14ac:dyDescent="0.25">
      <c r="A959" s="6"/>
      <c r="B959" s="6"/>
      <c r="K959" s="6"/>
    </row>
    <row r="960" spans="1:11" x14ac:dyDescent="0.25">
      <c r="A960" s="6"/>
      <c r="B960" s="6"/>
      <c r="K960" s="6"/>
    </row>
    <row r="961" spans="1:11" x14ac:dyDescent="0.25">
      <c r="A961" s="6"/>
      <c r="B961" s="6"/>
      <c r="K961" s="6"/>
    </row>
    <row r="962" spans="1:11" x14ac:dyDescent="0.25">
      <c r="A962" s="6"/>
      <c r="B962" s="6"/>
      <c r="K962" s="6"/>
    </row>
    <row r="963" spans="1:11" x14ac:dyDescent="0.25">
      <c r="A963" s="6"/>
      <c r="B963" s="6"/>
      <c r="K963" s="6"/>
    </row>
    <row r="964" spans="1:11" x14ac:dyDescent="0.25">
      <c r="A964" s="6"/>
      <c r="B964" s="6"/>
      <c r="K964" s="6"/>
    </row>
    <row r="965" spans="1:11" x14ac:dyDescent="0.25">
      <c r="A965" s="6"/>
      <c r="B965" s="6"/>
      <c r="K965" s="6"/>
    </row>
    <row r="966" spans="1:11" x14ac:dyDescent="0.25">
      <c r="A966" s="6"/>
      <c r="B966" s="6"/>
      <c r="K966" s="6"/>
    </row>
    <row r="967" spans="1:11" x14ac:dyDescent="0.25">
      <c r="A967" s="6"/>
      <c r="B967" s="6"/>
      <c r="K967" s="6"/>
    </row>
    <row r="968" spans="1:11" x14ac:dyDescent="0.25">
      <c r="A968" s="6"/>
      <c r="B968" s="6"/>
      <c r="K968" s="6"/>
    </row>
    <row r="969" spans="1:11" x14ac:dyDescent="0.25">
      <c r="A969" s="6"/>
      <c r="B969" s="6"/>
      <c r="K969" s="6"/>
    </row>
    <row r="970" spans="1:11" x14ac:dyDescent="0.25">
      <c r="A970" s="6"/>
      <c r="B970" s="6"/>
      <c r="K970" s="6"/>
    </row>
    <row r="971" spans="1:11" x14ac:dyDescent="0.25">
      <c r="A971" s="6"/>
      <c r="B971" s="6"/>
      <c r="K971" s="6"/>
    </row>
    <row r="972" spans="1:11" x14ac:dyDescent="0.25">
      <c r="A972" s="6"/>
      <c r="B972" s="6"/>
      <c r="K972" s="6"/>
    </row>
    <row r="973" spans="1:11" x14ac:dyDescent="0.25">
      <c r="A973" s="6"/>
      <c r="B973" s="6"/>
      <c r="K973" s="6"/>
    </row>
    <row r="974" spans="1:11" x14ac:dyDescent="0.25">
      <c r="A974" s="6"/>
      <c r="B974" s="6"/>
      <c r="K974" s="6"/>
    </row>
    <row r="975" spans="1:11" x14ac:dyDescent="0.25">
      <c r="A975" s="6"/>
      <c r="B975" s="6"/>
      <c r="K975" s="6"/>
    </row>
    <row r="976" spans="1:11" x14ac:dyDescent="0.25">
      <c r="A976" s="6"/>
      <c r="B976" s="6"/>
      <c r="K976" s="6"/>
    </row>
    <row r="977" spans="1:11" x14ac:dyDescent="0.25">
      <c r="A977" s="6"/>
      <c r="B977" s="6"/>
      <c r="K977" s="6"/>
    </row>
    <row r="978" spans="1:11" x14ac:dyDescent="0.25">
      <c r="A978" s="6"/>
      <c r="B978" s="6"/>
      <c r="K978" s="6"/>
    </row>
    <row r="979" spans="1:11" x14ac:dyDescent="0.25">
      <c r="A979" s="6"/>
      <c r="B979" s="6"/>
      <c r="K979" s="6"/>
    </row>
    <row r="980" spans="1:11" x14ac:dyDescent="0.25">
      <c r="A980" s="6"/>
      <c r="B980" s="6"/>
      <c r="K980" s="6"/>
    </row>
    <row r="981" spans="1:11" x14ac:dyDescent="0.25">
      <c r="A981" s="6"/>
      <c r="B981" s="6"/>
      <c r="K981" s="6"/>
    </row>
    <row r="982" spans="1:11" x14ac:dyDescent="0.25">
      <c r="A982" s="6"/>
      <c r="B982" s="6"/>
      <c r="K982" s="6"/>
    </row>
    <row r="983" spans="1:11" x14ac:dyDescent="0.25">
      <c r="A983" s="6"/>
      <c r="B983" s="6"/>
      <c r="K983" s="6"/>
    </row>
    <row r="984" spans="1:11" x14ac:dyDescent="0.25">
      <c r="A984" s="6"/>
      <c r="B984" s="6"/>
      <c r="K984" s="6"/>
    </row>
    <row r="985" spans="1:11" x14ac:dyDescent="0.25">
      <c r="A985" s="6"/>
      <c r="B985" s="6"/>
      <c r="K985" s="6"/>
    </row>
    <row r="986" spans="1:11" x14ac:dyDescent="0.25">
      <c r="A986" s="6"/>
      <c r="B986" s="6"/>
      <c r="K986" s="6"/>
    </row>
    <row r="987" spans="1:11" x14ac:dyDescent="0.25">
      <c r="A987" s="6"/>
      <c r="B987" s="6"/>
      <c r="K987" s="6"/>
    </row>
    <row r="988" spans="1:11" x14ac:dyDescent="0.25">
      <c r="A988" s="6"/>
      <c r="B988" s="6"/>
      <c r="K988" s="6"/>
    </row>
    <row r="989" spans="1:11" x14ac:dyDescent="0.25">
      <c r="A989" s="6"/>
      <c r="B989" s="6"/>
      <c r="K989" s="6"/>
    </row>
    <row r="990" spans="1:11" x14ac:dyDescent="0.25">
      <c r="A990" s="6"/>
      <c r="B990" s="6"/>
      <c r="K990" s="6"/>
    </row>
    <row r="991" spans="1:11" x14ac:dyDescent="0.25">
      <c r="A991" s="6"/>
      <c r="B991" s="6"/>
      <c r="K991" s="6"/>
    </row>
    <row r="992" spans="1:11" x14ac:dyDescent="0.25">
      <c r="A992" s="6"/>
      <c r="B992" s="6"/>
      <c r="K992" s="6"/>
    </row>
    <row r="993" spans="1:11" x14ac:dyDescent="0.25">
      <c r="A993" s="6"/>
      <c r="B993" s="6"/>
      <c r="K993" s="6"/>
    </row>
    <row r="994" spans="1:11" x14ac:dyDescent="0.25">
      <c r="A994" s="6"/>
      <c r="B994" s="6"/>
      <c r="K994" s="6"/>
    </row>
    <row r="995" spans="1:11" x14ac:dyDescent="0.25">
      <c r="A995" s="6"/>
      <c r="B995" s="6"/>
      <c r="K995" s="6"/>
    </row>
    <row r="996" spans="1:11" x14ac:dyDescent="0.25">
      <c r="A996" s="6"/>
      <c r="B996" s="6"/>
      <c r="K996" s="6"/>
    </row>
    <row r="997" spans="1:11" x14ac:dyDescent="0.25">
      <c r="A997" s="6"/>
      <c r="B997" s="6"/>
      <c r="K997" s="6"/>
    </row>
    <row r="998" spans="1:11" x14ac:dyDescent="0.25">
      <c r="A998" s="6"/>
      <c r="B998" s="6"/>
      <c r="K998" s="6"/>
    </row>
    <row r="999" spans="1:11" x14ac:dyDescent="0.25">
      <c r="A999" s="6"/>
      <c r="B999" s="6"/>
      <c r="K999" s="6"/>
    </row>
    <row r="1000" spans="1:11" x14ac:dyDescent="0.25">
      <c r="A1000" s="6"/>
      <c r="B1000" s="6"/>
      <c r="K1000" s="6"/>
    </row>
  </sheetData>
  <mergeCells count="10">
    <mergeCell ref="B58:K58"/>
    <mergeCell ref="B65:K65"/>
    <mergeCell ref="B8:K8"/>
    <mergeCell ref="B1:K1"/>
    <mergeCell ref="B15:K15"/>
    <mergeCell ref="B51:K51"/>
    <mergeCell ref="B44:K44"/>
    <mergeCell ref="B36:K36"/>
    <mergeCell ref="B22:K22"/>
    <mergeCell ref="B29:K2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56" workbookViewId="0">
      <selection activeCell="A66" sqref="A66:A69"/>
    </sheetView>
  </sheetViews>
  <sheetFormatPr defaultColWidth="12.5703125" defaultRowHeight="15" customHeight="1" x14ac:dyDescent="0.25"/>
  <cols>
    <col min="1" max="1" width="15.7109375" bestFit="1" customWidth="1"/>
    <col min="2" max="2" width="36" bestFit="1" customWidth="1"/>
    <col min="3" max="3" width="8.85546875" bestFit="1" customWidth="1"/>
    <col min="4" max="4" width="14.85546875" bestFit="1" customWidth="1"/>
    <col min="5" max="5" width="9.7109375" bestFit="1" customWidth="1"/>
    <col min="6" max="6" width="13.28515625" bestFit="1" customWidth="1"/>
    <col min="7" max="7" width="15.5703125" bestFit="1" customWidth="1"/>
    <col min="8" max="8" width="6" bestFit="1" customWidth="1"/>
    <col min="9" max="9" width="5.85546875" bestFit="1" customWidth="1"/>
    <col min="10" max="10" width="11.85546875" bestFit="1" customWidth="1"/>
    <col min="11" max="11" width="19.7109375" bestFit="1" customWidth="1"/>
    <col min="12" max="26" width="11" customWidth="1"/>
  </cols>
  <sheetData>
    <row r="1" spans="1:11" x14ac:dyDescent="0.25">
      <c r="A1" s="2"/>
      <c r="B1" s="227" t="s">
        <v>17</v>
      </c>
      <c r="C1" s="228"/>
      <c r="D1" s="228"/>
      <c r="E1" s="228"/>
      <c r="F1" s="228"/>
      <c r="G1" s="228"/>
      <c r="H1" s="228"/>
      <c r="I1" s="228"/>
      <c r="J1" s="228"/>
      <c r="K1" s="228"/>
    </row>
    <row r="2" spans="1:11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5">
      <c r="A3" s="2" t="s">
        <v>123</v>
      </c>
      <c r="B3" s="2" t="s">
        <v>46</v>
      </c>
      <c r="C3" s="2" t="s">
        <v>124</v>
      </c>
      <c r="D3" s="2">
        <v>6</v>
      </c>
      <c r="E3" s="2">
        <v>0</v>
      </c>
      <c r="F3" s="2">
        <v>0</v>
      </c>
      <c r="G3" s="2">
        <v>9</v>
      </c>
      <c r="H3" s="42">
        <f>D3*100/G3</f>
        <v>66.666666666666671</v>
      </c>
      <c r="I3" s="11">
        <v>69</v>
      </c>
      <c r="J3" s="2">
        <v>0.48</v>
      </c>
      <c r="K3" s="2" t="str">
        <f>IF(J3&lt;=0.25,"Baixa colaboração",IF(J3&lt;=0.5,"Média colaboração",IF(J3&lt;=0.75,"Boa colaboração",IF(J3&lt;=1,"Excelente colaboração"))))</f>
        <v>Média colaboração</v>
      </c>
    </row>
    <row r="4" spans="1:11" x14ac:dyDescent="0.25">
      <c r="A4" s="2" t="s">
        <v>125</v>
      </c>
      <c r="B4" s="2" t="s">
        <v>58</v>
      </c>
      <c r="C4" s="2" t="s">
        <v>124</v>
      </c>
      <c r="D4" s="2"/>
      <c r="E4" s="2"/>
      <c r="F4" s="2"/>
      <c r="G4" s="2"/>
      <c r="H4" s="42"/>
      <c r="I4" s="11"/>
      <c r="J4" s="2"/>
      <c r="K4" s="39"/>
    </row>
    <row r="5" spans="1:11" x14ac:dyDescent="0.25">
      <c r="A5" s="2" t="s">
        <v>126</v>
      </c>
      <c r="B5" s="2" t="s">
        <v>63</v>
      </c>
      <c r="C5" s="2" t="s">
        <v>124</v>
      </c>
      <c r="D5" s="2">
        <v>1</v>
      </c>
      <c r="E5" s="2">
        <v>0</v>
      </c>
      <c r="F5" s="2">
        <v>0</v>
      </c>
      <c r="G5" s="2">
        <v>2</v>
      </c>
      <c r="H5" s="42">
        <f t="shared" ref="H5:H6" si="0">D5*100/G5</f>
        <v>50</v>
      </c>
      <c r="I5" s="11">
        <v>69</v>
      </c>
      <c r="J5" s="2">
        <v>0.08</v>
      </c>
      <c r="K5" s="39" t="str">
        <f t="shared" ref="K5:K6" si="1">IF(J5&lt;=0.25,"Baixa colaboração",IF(J5&lt;=0.5,"Média colaboração",IF(J5&lt;=0.75,"Boa colaboração",IF(J5&lt;=1,"Excelente colaboração"))))</f>
        <v>Baixa colaboração</v>
      </c>
    </row>
    <row r="6" spans="1:11" x14ac:dyDescent="0.25">
      <c r="A6" s="2" t="s">
        <v>127</v>
      </c>
      <c r="B6" s="2" t="s">
        <v>64</v>
      </c>
      <c r="C6" s="2" t="s">
        <v>124</v>
      </c>
      <c r="D6" s="2">
        <v>4</v>
      </c>
      <c r="E6" s="2">
        <v>0</v>
      </c>
      <c r="F6" s="2">
        <v>0</v>
      </c>
      <c r="G6" s="2">
        <v>11</v>
      </c>
      <c r="H6" s="42">
        <f t="shared" si="0"/>
        <v>36.363636363636367</v>
      </c>
      <c r="I6" s="11">
        <v>69</v>
      </c>
      <c r="J6" s="2">
        <v>0.43</v>
      </c>
      <c r="K6" s="39" t="str">
        <f t="shared" si="1"/>
        <v>Média colaboração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27" t="s">
        <v>37</v>
      </c>
      <c r="C8" s="228"/>
      <c r="D8" s="228"/>
      <c r="E8" s="228"/>
      <c r="F8" s="228"/>
      <c r="G8" s="228"/>
      <c r="H8" s="228"/>
      <c r="I8" s="228"/>
      <c r="J8" s="228"/>
      <c r="K8" s="228"/>
    </row>
    <row r="9" spans="1:11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 x14ac:dyDescent="0.25">
      <c r="A10" s="2" t="s">
        <v>123</v>
      </c>
      <c r="B10" s="2" t="s">
        <v>46</v>
      </c>
      <c r="C10" s="2" t="s">
        <v>124</v>
      </c>
      <c r="D10" s="2">
        <v>6</v>
      </c>
      <c r="E10" s="2">
        <v>0</v>
      </c>
      <c r="F10" s="2">
        <v>0</v>
      </c>
      <c r="G10" s="2">
        <v>8</v>
      </c>
      <c r="H10" s="2">
        <f>D10*100/G10</f>
        <v>75</v>
      </c>
      <c r="I10" s="2">
        <v>100</v>
      </c>
      <c r="J10" s="2">
        <v>0.54</v>
      </c>
      <c r="K10" s="2" t="str">
        <f>IF(J10&lt;=0.25,"Baixa colaboração",IF(J10&lt;=0.5,"Média colaboração",IF(J10&lt;=0.75,"Boa colaboração",IF(J10&lt;=1,"Excelente colaboração"))))</f>
        <v>Boa colaboração</v>
      </c>
    </row>
    <row r="11" spans="1:11" x14ac:dyDescent="0.25">
      <c r="A11" s="2" t="s">
        <v>125</v>
      </c>
      <c r="B11" s="2" t="s">
        <v>58</v>
      </c>
      <c r="C11" s="2" t="s">
        <v>124</v>
      </c>
      <c r="D11" s="2"/>
      <c r="E11" s="2"/>
      <c r="F11" s="2"/>
      <c r="G11" s="2"/>
      <c r="H11" s="39"/>
      <c r="I11" s="2"/>
      <c r="J11" s="2"/>
      <c r="K11" s="39"/>
    </row>
    <row r="12" spans="1:11" x14ac:dyDescent="0.25">
      <c r="A12" s="2" t="s">
        <v>126</v>
      </c>
      <c r="B12" s="2" t="s">
        <v>63</v>
      </c>
      <c r="C12" s="2" t="s">
        <v>124</v>
      </c>
      <c r="D12" s="2">
        <v>2</v>
      </c>
      <c r="E12" s="2">
        <v>0</v>
      </c>
      <c r="F12" s="2">
        <v>0</v>
      </c>
      <c r="G12" s="2">
        <v>2</v>
      </c>
      <c r="H12" s="39">
        <f t="shared" ref="H12" si="2">D12*100/G12</f>
        <v>100</v>
      </c>
      <c r="I12" s="2">
        <v>100</v>
      </c>
      <c r="J12" s="2">
        <v>0.17</v>
      </c>
      <c r="K12" s="39" t="str">
        <f t="shared" ref="K12:K13" si="3">IF(J12&lt;=0.25,"Baixa colaboração",IF(J12&lt;=0.5,"Média colaboração",IF(J12&lt;=0.75,"Boa colaboração",IF(J12&lt;=1,"Excelente colaboração"))))</f>
        <v>Baixa colaboração</v>
      </c>
    </row>
    <row r="13" spans="1:11" x14ac:dyDescent="0.25">
      <c r="A13" s="2" t="s">
        <v>127</v>
      </c>
      <c r="B13" s="2" t="s">
        <v>64</v>
      </c>
      <c r="C13" s="2" t="s">
        <v>124</v>
      </c>
      <c r="D13" s="2">
        <v>3</v>
      </c>
      <c r="E13" s="2">
        <v>0</v>
      </c>
      <c r="F13" s="2">
        <v>0</v>
      </c>
      <c r="G13" s="2">
        <v>5</v>
      </c>
      <c r="H13" s="39">
        <f>D13*100/G13</f>
        <v>60</v>
      </c>
      <c r="I13" s="2">
        <v>100</v>
      </c>
      <c r="J13" s="2">
        <v>0.28000000000000003</v>
      </c>
      <c r="K13" s="39" t="str">
        <f t="shared" si="3"/>
        <v>Média colaboração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27" t="s">
        <v>38</v>
      </c>
      <c r="C15" s="228"/>
      <c r="D15" s="228"/>
      <c r="E15" s="228"/>
      <c r="F15" s="228"/>
      <c r="G15" s="228"/>
      <c r="H15" s="228"/>
      <c r="I15" s="228"/>
      <c r="J15" s="228"/>
      <c r="K15" s="228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 x14ac:dyDescent="0.25">
      <c r="A17" s="2" t="s">
        <v>123</v>
      </c>
      <c r="B17" s="2" t="s">
        <v>46</v>
      </c>
      <c r="C17" s="2" t="s">
        <v>124</v>
      </c>
      <c r="D17" s="2">
        <v>4</v>
      </c>
      <c r="E17" s="2">
        <v>0</v>
      </c>
      <c r="F17" s="2">
        <v>0</v>
      </c>
      <c r="G17" s="2">
        <v>4</v>
      </c>
      <c r="H17" s="2">
        <f>D17*100/G17</f>
        <v>100</v>
      </c>
      <c r="I17" s="2">
        <v>100</v>
      </c>
      <c r="J17" s="2">
        <v>0.38</v>
      </c>
      <c r="K17" s="2" t="str">
        <f>IF(J17&lt;=0.25,"Baixa colaboração",IF(J17&lt;=0.5,"Média colaboração",IF(J17&lt;=0.75,"Boa colaboração",IF(J17&lt;=1,"Excelente colaboração"))))</f>
        <v>Média colaboração</v>
      </c>
    </row>
    <row r="18" spans="1:11" x14ac:dyDescent="0.25">
      <c r="A18" s="2" t="s">
        <v>125</v>
      </c>
      <c r="B18" s="2" t="s">
        <v>58</v>
      </c>
      <c r="C18" s="2" t="s">
        <v>124</v>
      </c>
      <c r="D18" s="2"/>
      <c r="E18" s="2"/>
      <c r="F18" s="2"/>
      <c r="G18" s="2"/>
      <c r="H18" s="39"/>
      <c r="I18" s="2"/>
      <c r="J18" s="2"/>
      <c r="K18" s="39"/>
    </row>
    <row r="19" spans="1:11" x14ac:dyDescent="0.25">
      <c r="A19" s="2" t="s">
        <v>126</v>
      </c>
      <c r="B19" s="2" t="s">
        <v>63</v>
      </c>
      <c r="C19" s="2" t="s">
        <v>124</v>
      </c>
      <c r="D19" s="2">
        <v>2</v>
      </c>
      <c r="E19" s="2">
        <v>0</v>
      </c>
      <c r="F19" s="2">
        <v>0</v>
      </c>
      <c r="G19" s="2">
        <v>3</v>
      </c>
      <c r="H19" s="39">
        <f t="shared" ref="H19:H20" si="4">D19*100/G19</f>
        <v>66.666666666666671</v>
      </c>
      <c r="I19" s="2">
        <v>100</v>
      </c>
      <c r="J19" s="2">
        <v>0.21</v>
      </c>
      <c r="K19" s="39" t="str">
        <f t="shared" ref="K19:K20" si="5">IF(J19&lt;=0.25,"Baixa colaboração",IF(J19&lt;=0.5,"Média colaboração",IF(J19&lt;=0.75,"Boa colaboração",IF(J19&lt;=1,"Excelente colaboração"))))</f>
        <v>Baixa colaboração</v>
      </c>
    </row>
    <row r="20" spans="1:11" x14ac:dyDescent="0.25">
      <c r="A20" s="2" t="s">
        <v>127</v>
      </c>
      <c r="B20" s="2" t="s">
        <v>64</v>
      </c>
      <c r="C20" s="2" t="s">
        <v>124</v>
      </c>
      <c r="D20" s="2">
        <v>4</v>
      </c>
      <c r="E20" s="2">
        <v>0</v>
      </c>
      <c r="F20" s="2">
        <v>0</v>
      </c>
      <c r="G20" s="2">
        <v>6</v>
      </c>
      <c r="H20" s="39">
        <f t="shared" si="4"/>
        <v>66.666666666666671</v>
      </c>
      <c r="I20" s="2">
        <v>100</v>
      </c>
      <c r="J20" s="2">
        <v>0.41</v>
      </c>
      <c r="K20" s="39" t="str">
        <f t="shared" si="5"/>
        <v>Média colaboração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27" t="s">
        <v>39</v>
      </c>
      <c r="C22" s="228"/>
      <c r="D22" s="228"/>
      <c r="E22" s="228"/>
      <c r="F22" s="228"/>
      <c r="G22" s="228"/>
      <c r="H22" s="228"/>
      <c r="I22" s="228"/>
      <c r="J22" s="228"/>
      <c r="K22" s="228"/>
    </row>
    <row r="23" spans="1:11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 x14ac:dyDescent="0.25">
      <c r="A24" s="2" t="s">
        <v>123</v>
      </c>
      <c r="B24" s="2" t="s">
        <v>46</v>
      </c>
      <c r="C24" s="2" t="s">
        <v>124</v>
      </c>
      <c r="D24" s="2">
        <v>15</v>
      </c>
      <c r="E24" s="2">
        <v>0</v>
      </c>
      <c r="F24" s="2">
        <v>0</v>
      </c>
      <c r="G24" s="2">
        <v>25</v>
      </c>
      <c r="H24" s="2">
        <f>D24*100/G24</f>
        <v>60</v>
      </c>
      <c r="I24" s="2">
        <v>100</v>
      </c>
      <c r="J24" s="2">
        <v>0.67</v>
      </c>
      <c r="K24" s="2" t="str">
        <f>IF(J24&lt;=0.25,"Baixa colaboração",IF(J24&lt;=0.5,"Média colaboração",IF(J24&lt;=0.75,"Boa colaboração",IF(J24&lt;=1,"Excelente colaboração"))))</f>
        <v>Boa colaboração</v>
      </c>
    </row>
    <row r="25" spans="1:11" x14ac:dyDescent="0.25">
      <c r="A25" s="2" t="s">
        <v>125</v>
      </c>
      <c r="B25" s="2" t="s">
        <v>58</v>
      </c>
      <c r="C25" s="2" t="s">
        <v>124</v>
      </c>
      <c r="D25" s="2"/>
      <c r="E25" s="2"/>
      <c r="F25" s="2"/>
      <c r="G25" s="2"/>
      <c r="H25" s="39"/>
      <c r="I25" s="2"/>
      <c r="J25" s="2"/>
      <c r="K25" s="39"/>
    </row>
    <row r="26" spans="1:11" x14ac:dyDescent="0.25">
      <c r="A26" s="2" t="s">
        <v>126</v>
      </c>
      <c r="B26" s="2" t="s">
        <v>63</v>
      </c>
      <c r="C26" s="2" t="s">
        <v>124</v>
      </c>
      <c r="D26" s="2">
        <v>0</v>
      </c>
      <c r="E26" s="2">
        <v>0</v>
      </c>
      <c r="F26" s="2">
        <v>0</v>
      </c>
      <c r="G26" s="2">
        <v>2</v>
      </c>
      <c r="H26" s="39">
        <f t="shared" ref="H26:H27" si="6">D26*100/G26</f>
        <v>0</v>
      </c>
      <c r="I26" s="2">
        <v>100</v>
      </c>
      <c r="J26" s="2">
        <v>0.01</v>
      </c>
      <c r="K26" s="39" t="str">
        <f t="shared" ref="K26:K27" si="7">IF(J26&lt;=0.25,"Baixa colaboração",IF(J26&lt;=0.5,"Média colaboração",IF(J26&lt;=0.75,"Boa colaboração",IF(J26&lt;=1,"Excelente colaboração"))))</f>
        <v>Baixa colaboração</v>
      </c>
    </row>
    <row r="27" spans="1:11" x14ac:dyDescent="0.25">
      <c r="A27" s="2" t="s">
        <v>127</v>
      </c>
      <c r="B27" s="2" t="s">
        <v>64</v>
      </c>
      <c r="C27" s="2" t="s">
        <v>124</v>
      </c>
      <c r="D27" s="2">
        <v>5</v>
      </c>
      <c r="E27" s="2">
        <v>0</v>
      </c>
      <c r="F27" s="2">
        <v>0</v>
      </c>
      <c r="G27" s="2">
        <v>17</v>
      </c>
      <c r="H27" s="39">
        <f t="shared" si="6"/>
        <v>29.411764705882351</v>
      </c>
      <c r="I27" s="2">
        <v>100</v>
      </c>
      <c r="J27" s="2">
        <v>0.32</v>
      </c>
      <c r="K27" s="39" t="str">
        <f t="shared" si="7"/>
        <v>Média colaboração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27" t="s">
        <v>40</v>
      </c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1" x14ac:dyDescent="0.25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 x14ac:dyDescent="0.25">
      <c r="A31" s="2" t="s">
        <v>123</v>
      </c>
      <c r="B31" s="2" t="s">
        <v>46</v>
      </c>
      <c r="C31" s="2" t="s">
        <v>124</v>
      </c>
      <c r="D31" s="2"/>
      <c r="E31" s="2"/>
      <c r="F31" s="2"/>
      <c r="G31" s="2"/>
      <c r="H31" s="2"/>
      <c r="I31" s="11">
        <v>54</v>
      </c>
      <c r="J31" s="2"/>
      <c r="K31" s="2"/>
    </row>
    <row r="32" spans="1:11" x14ac:dyDescent="0.25">
      <c r="A32" s="2" t="s">
        <v>125</v>
      </c>
      <c r="B32" s="2" t="s">
        <v>58</v>
      </c>
      <c r="C32" s="2" t="s">
        <v>124</v>
      </c>
      <c r="D32" s="2"/>
      <c r="E32" s="2"/>
      <c r="F32" s="2"/>
      <c r="G32" s="2"/>
      <c r="H32" s="2"/>
      <c r="I32" s="11"/>
      <c r="J32" s="2"/>
      <c r="K32" s="2"/>
    </row>
    <row r="33" spans="1:11" x14ac:dyDescent="0.25">
      <c r="A33" s="2" t="s">
        <v>126</v>
      </c>
      <c r="B33" s="2" t="s">
        <v>63</v>
      </c>
      <c r="C33" s="2" t="s">
        <v>124</v>
      </c>
      <c r="D33" s="2"/>
      <c r="E33" s="2"/>
      <c r="F33" s="2"/>
      <c r="G33" s="2"/>
      <c r="H33" s="2"/>
      <c r="I33" s="11">
        <v>54</v>
      </c>
      <c r="J33" s="2"/>
      <c r="K33" s="2"/>
    </row>
    <row r="34" spans="1:11" x14ac:dyDescent="0.25">
      <c r="A34" s="2" t="s">
        <v>127</v>
      </c>
      <c r="B34" s="2" t="s">
        <v>64</v>
      </c>
      <c r="C34" s="2" t="s">
        <v>124</v>
      </c>
      <c r="D34" s="2"/>
      <c r="E34" s="2"/>
      <c r="F34" s="2"/>
      <c r="G34" s="2"/>
      <c r="H34" s="2"/>
      <c r="I34" s="11">
        <v>54</v>
      </c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27" t="s">
        <v>41</v>
      </c>
      <c r="C36" s="228"/>
      <c r="D36" s="228"/>
      <c r="E36" s="228"/>
      <c r="F36" s="228"/>
      <c r="G36" s="228"/>
      <c r="H36" s="228"/>
      <c r="I36" s="228"/>
      <c r="J36" s="228"/>
      <c r="K36" s="228"/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 x14ac:dyDescent="0.25">
      <c r="A38" s="2" t="s">
        <v>123</v>
      </c>
      <c r="B38" s="2" t="s">
        <v>46</v>
      </c>
      <c r="C38" s="2" t="s">
        <v>124</v>
      </c>
      <c r="D38" s="2"/>
      <c r="E38" s="2"/>
      <c r="F38" s="2"/>
      <c r="G38" s="2"/>
      <c r="H38" s="2"/>
      <c r="I38" s="2">
        <v>87</v>
      </c>
      <c r="J38" s="2"/>
      <c r="K38" s="2"/>
    </row>
    <row r="39" spans="1:11" x14ac:dyDescent="0.25">
      <c r="A39" s="2" t="s">
        <v>125</v>
      </c>
      <c r="B39" s="2" t="s">
        <v>58</v>
      </c>
      <c r="C39" s="2" t="s">
        <v>124</v>
      </c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126</v>
      </c>
      <c r="B40" s="2" t="s">
        <v>63</v>
      </c>
      <c r="C40" s="2" t="s">
        <v>124</v>
      </c>
      <c r="D40" s="2"/>
      <c r="E40" s="2"/>
      <c r="F40" s="2"/>
      <c r="G40" s="2"/>
      <c r="H40" s="2"/>
      <c r="I40" s="2">
        <v>87</v>
      </c>
      <c r="J40" s="2"/>
      <c r="K40" s="2"/>
    </row>
    <row r="41" spans="1:11" x14ac:dyDescent="0.25">
      <c r="A41" s="2" t="s">
        <v>127</v>
      </c>
      <c r="B41" s="2" t="s">
        <v>64</v>
      </c>
      <c r="C41" s="2" t="s">
        <v>124</v>
      </c>
      <c r="D41" s="2"/>
      <c r="E41" s="2"/>
      <c r="F41" s="2"/>
      <c r="G41" s="2"/>
      <c r="H41" s="2"/>
      <c r="I41" s="2">
        <v>87</v>
      </c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27" t="s">
        <v>43</v>
      </c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1" x14ac:dyDescent="0.25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 x14ac:dyDescent="0.25">
      <c r="A45" s="2" t="s">
        <v>123</v>
      </c>
      <c r="B45" s="2" t="s">
        <v>46</v>
      </c>
      <c r="C45" s="2" t="s">
        <v>124</v>
      </c>
      <c r="D45" s="2"/>
      <c r="E45" s="2"/>
      <c r="F45" s="2"/>
      <c r="G45" s="2"/>
      <c r="H45" s="11">
        <v>0</v>
      </c>
      <c r="I45" s="11">
        <v>0</v>
      </c>
      <c r="J45" s="11">
        <v>0</v>
      </c>
      <c r="K45" s="2" t="str">
        <f>IF(J45&lt;=0.25,"Baixa colaboração",IF(J45&lt;=0.5,"Média colaboração",IF(J45&lt;=0.75,"Boa colaboração",IF(J45&lt;=1,"Excelente colaboração"))))</f>
        <v>Baixa colaboração</v>
      </c>
    </row>
    <row r="46" spans="1:11" x14ac:dyDescent="0.25">
      <c r="A46" s="2" t="s">
        <v>125</v>
      </c>
      <c r="B46" s="2" t="s">
        <v>58</v>
      </c>
      <c r="C46" s="2" t="s">
        <v>124</v>
      </c>
      <c r="D46" s="2"/>
      <c r="E46" s="2"/>
      <c r="F46" s="2"/>
      <c r="G46" s="2"/>
      <c r="H46" s="11">
        <v>0</v>
      </c>
      <c r="I46" s="11">
        <v>0</v>
      </c>
      <c r="J46" s="11">
        <v>0</v>
      </c>
      <c r="K46" s="39" t="str">
        <f t="shared" ref="K46:K48" si="8">IF(J46&lt;=0.25,"Baixa colaboração",IF(J46&lt;=0.5,"Média colaboração",IF(J46&lt;=0.75,"Boa colaboração",IF(J46&lt;=1,"Excelente colaboração"))))</f>
        <v>Baixa colaboração</v>
      </c>
    </row>
    <row r="47" spans="1:11" x14ac:dyDescent="0.25">
      <c r="A47" s="2" t="s">
        <v>126</v>
      </c>
      <c r="B47" s="2" t="s">
        <v>63</v>
      </c>
      <c r="C47" s="2" t="s">
        <v>124</v>
      </c>
      <c r="D47" s="2"/>
      <c r="E47" s="2"/>
      <c r="F47" s="2"/>
      <c r="G47" s="2"/>
      <c r="H47" s="11">
        <v>0</v>
      </c>
      <c r="I47" s="11">
        <v>0</v>
      </c>
      <c r="J47" s="11">
        <v>0</v>
      </c>
      <c r="K47" s="39" t="str">
        <f t="shared" si="8"/>
        <v>Baixa colaboração</v>
      </c>
    </row>
    <row r="48" spans="1:11" x14ac:dyDescent="0.25">
      <c r="A48" s="2" t="s">
        <v>127</v>
      </c>
      <c r="B48" s="2" t="s">
        <v>64</v>
      </c>
      <c r="C48" s="2" t="s">
        <v>124</v>
      </c>
      <c r="D48" s="2"/>
      <c r="E48" s="2"/>
      <c r="F48" s="2"/>
      <c r="G48" s="2"/>
      <c r="H48" s="11">
        <v>0</v>
      </c>
      <c r="I48" s="11">
        <v>0</v>
      </c>
      <c r="J48" s="11">
        <v>0</v>
      </c>
      <c r="K48" s="39" t="str">
        <f t="shared" si="8"/>
        <v>Baixa colaboração</v>
      </c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27" t="s">
        <v>45</v>
      </c>
      <c r="C50" s="228"/>
      <c r="D50" s="228"/>
      <c r="E50" s="228"/>
      <c r="F50" s="228"/>
      <c r="G50" s="228"/>
      <c r="H50" s="228"/>
      <c r="I50" s="228"/>
      <c r="J50" s="228"/>
      <c r="K50" s="228"/>
    </row>
    <row r="51" spans="1:11" x14ac:dyDescent="0.25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 x14ac:dyDescent="0.25">
      <c r="A52" s="2" t="s">
        <v>123</v>
      </c>
      <c r="B52" s="2" t="s">
        <v>46</v>
      </c>
      <c r="C52" s="2" t="s">
        <v>124</v>
      </c>
      <c r="D52" s="2">
        <v>24</v>
      </c>
      <c r="E52" s="2">
        <v>0</v>
      </c>
      <c r="F52" s="2">
        <v>0</v>
      </c>
      <c r="G52" s="2">
        <v>53</v>
      </c>
      <c r="H52" s="2">
        <f>D52*100/G52</f>
        <v>45.283018867924525</v>
      </c>
      <c r="I52" s="11">
        <v>69</v>
      </c>
      <c r="J52" s="2">
        <v>0.43</v>
      </c>
      <c r="K52" s="2" t="str">
        <f>IF(J52&lt;=0.25,"Baixa colaboração",IF(J52&lt;=0.5,"Média colaboração",IF(J52&lt;=0.75,"Boa colaboração",IF(J52&lt;=1,"Excelente colaboração"))))</f>
        <v>Média colaboração</v>
      </c>
    </row>
    <row r="53" spans="1:11" x14ac:dyDescent="0.25">
      <c r="A53" s="2" t="s">
        <v>125</v>
      </c>
      <c r="B53" s="2" t="s">
        <v>58</v>
      </c>
      <c r="C53" s="2" t="s">
        <v>124</v>
      </c>
      <c r="D53" s="2"/>
      <c r="E53" s="2"/>
      <c r="F53" s="2"/>
      <c r="G53" s="2"/>
      <c r="H53" s="39"/>
      <c r="I53" s="11"/>
      <c r="J53" s="2"/>
      <c r="K53" s="39"/>
    </row>
    <row r="54" spans="1:11" x14ac:dyDescent="0.25">
      <c r="A54" s="2" t="s">
        <v>126</v>
      </c>
      <c r="B54" s="2" t="s">
        <v>63</v>
      </c>
      <c r="C54" s="2" t="s">
        <v>124</v>
      </c>
      <c r="D54" s="2">
        <v>16</v>
      </c>
      <c r="E54" s="2">
        <v>0</v>
      </c>
      <c r="F54" s="2">
        <v>0</v>
      </c>
      <c r="G54" s="2">
        <v>63</v>
      </c>
      <c r="H54" s="39">
        <f t="shared" ref="H54:H55" si="9">D54*100/G54</f>
        <v>25.396825396825395</v>
      </c>
      <c r="I54" s="11">
        <v>69</v>
      </c>
      <c r="J54" s="2">
        <v>0.38</v>
      </c>
      <c r="K54" s="39" t="str">
        <f t="shared" ref="K54:K55" si="10">IF(J54&lt;=0.25,"Baixa colaboração",IF(J54&lt;=0.5,"Média colaboração",IF(J54&lt;=0.75,"Boa colaboração",IF(J54&lt;=1,"Excelente colaboração"))))</f>
        <v>Média colaboração</v>
      </c>
    </row>
    <row r="55" spans="1:11" x14ac:dyDescent="0.25">
      <c r="A55" s="2" t="s">
        <v>127</v>
      </c>
      <c r="B55" s="2" t="s">
        <v>64</v>
      </c>
      <c r="C55" s="2" t="s">
        <v>124</v>
      </c>
      <c r="D55" s="2">
        <v>8</v>
      </c>
      <c r="E55" s="2">
        <v>0</v>
      </c>
      <c r="F55" s="2">
        <v>0</v>
      </c>
      <c r="G55" s="2">
        <v>28</v>
      </c>
      <c r="H55" s="39">
        <f t="shared" si="9"/>
        <v>28.571428571428573</v>
      </c>
      <c r="I55" s="11">
        <v>69</v>
      </c>
      <c r="J55" s="2">
        <v>0.2</v>
      </c>
      <c r="K55" s="39" t="str">
        <f t="shared" si="10"/>
        <v>Baixa colaboração</v>
      </c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27" t="s">
        <v>49</v>
      </c>
      <c r="C57" s="228"/>
      <c r="D57" s="228"/>
      <c r="E57" s="228"/>
      <c r="F57" s="228"/>
      <c r="G57" s="228"/>
      <c r="H57" s="228"/>
      <c r="I57" s="228"/>
      <c r="J57" s="228"/>
      <c r="K57" s="228"/>
    </row>
    <row r="58" spans="1:11" x14ac:dyDescent="0.25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 x14ac:dyDescent="0.25">
      <c r="A59" s="2" t="s">
        <v>123</v>
      </c>
      <c r="B59" s="2" t="s">
        <v>46</v>
      </c>
      <c r="C59" s="2" t="s">
        <v>124</v>
      </c>
      <c r="D59" s="2">
        <v>31</v>
      </c>
      <c r="E59" s="2">
        <v>0</v>
      </c>
      <c r="F59" s="2">
        <v>1</v>
      </c>
      <c r="G59" s="2">
        <v>93</v>
      </c>
      <c r="H59" s="2">
        <f>D59*100/G59</f>
        <v>33.333333333333336</v>
      </c>
      <c r="I59" s="2">
        <v>80</v>
      </c>
      <c r="J59" s="2">
        <v>0.53</v>
      </c>
      <c r="K59" s="2" t="str">
        <f>IF(J59&lt;=0.25,"Baixa colaboração",IF(J59&lt;=0.5,"Média colaboração",IF(J59&lt;=0.75,"Boa colaboração",IF(J59&lt;=1,"Excelente colaboração"))))</f>
        <v>Boa colaboração</v>
      </c>
    </row>
    <row r="60" spans="1:11" x14ac:dyDescent="0.25">
      <c r="A60" s="2" t="s">
        <v>125</v>
      </c>
      <c r="B60" s="2" t="s">
        <v>58</v>
      </c>
      <c r="C60" s="2" t="s">
        <v>124</v>
      </c>
      <c r="D60" s="2"/>
      <c r="E60" s="2"/>
      <c r="F60" s="2"/>
      <c r="G60" s="2"/>
      <c r="H60" s="39"/>
      <c r="I60" s="2"/>
      <c r="J60" s="2"/>
      <c r="K60" s="39"/>
    </row>
    <row r="61" spans="1:11" x14ac:dyDescent="0.25">
      <c r="A61" s="2" t="s">
        <v>126</v>
      </c>
      <c r="B61" s="2" t="s">
        <v>63</v>
      </c>
      <c r="C61" s="2" t="s">
        <v>124</v>
      </c>
      <c r="D61" s="2">
        <v>10</v>
      </c>
      <c r="E61" s="2">
        <v>0</v>
      </c>
      <c r="F61" s="2">
        <v>1</v>
      </c>
      <c r="G61" s="2">
        <v>93</v>
      </c>
      <c r="H61" s="39">
        <f>D61*100/G61</f>
        <v>10.75268817204301</v>
      </c>
      <c r="I61" s="2">
        <v>80</v>
      </c>
      <c r="J61" s="2">
        <v>0.44</v>
      </c>
      <c r="K61" s="39" t="str">
        <f t="shared" ref="K61:K62" si="11">IF(J61&lt;=0.25,"Baixa colaboração",IF(J61&lt;=0.5,"Média colaboração",IF(J61&lt;=0.75,"Boa colaboração",IF(J61&lt;=1,"Excelente colaboração"))))</f>
        <v>Média colaboração</v>
      </c>
    </row>
    <row r="62" spans="1:11" x14ac:dyDescent="0.25">
      <c r="A62" s="2" t="s">
        <v>127</v>
      </c>
      <c r="B62" s="2" t="s">
        <v>64</v>
      </c>
      <c r="C62" s="2" t="s">
        <v>124</v>
      </c>
      <c r="D62" s="2">
        <v>2</v>
      </c>
      <c r="E62" s="2">
        <v>0</v>
      </c>
      <c r="F62" s="2">
        <v>0</v>
      </c>
      <c r="G62" s="2">
        <v>8</v>
      </c>
      <c r="H62" s="39">
        <f t="shared" ref="H62" si="12">D62*100/G62</f>
        <v>25</v>
      </c>
      <c r="I62" s="2">
        <v>80</v>
      </c>
      <c r="J62" s="2">
        <v>0.03</v>
      </c>
      <c r="K62" s="39" t="str">
        <f t="shared" si="11"/>
        <v>Baixa colaboração</v>
      </c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27" t="s">
        <v>54</v>
      </c>
      <c r="C64" s="228"/>
      <c r="D64" s="228"/>
      <c r="E64" s="228"/>
      <c r="F64" s="228"/>
      <c r="G64" s="228"/>
      <c r="H64" s="228"/>
      <c r="I64" s="228"/>
      <c r="J64" s="228"/>
      <c r="K64" s="228"/>
    </row>
    <row r="65" spans="1:11" x14ac:dyDescent="0.25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 x14ac:dyDescent="0.25">
      <c r="A66" s="2" t="s">
        <v>123</v>
      </c>
      <c r="B66" s="2" t="s">
        <v>46</v>
      </c>
      <c r="C66" s="2" t="s">
        <v>124</v>
      </c>
      <c r="D66" s="2">
        <v>10</v>
      </c>
      <c r="E66" s="2">
        <v>0</v>
      </c>
      <c r="F66" s="2">
        <v>0</v>
      </c>
      <c r="G66" s="2">
        <v>30</v>
      </c>
      <c r="H66" s="2">
        <f>D66*100/G66</f>
        <v>33.333333333333336</v>
      </c>
      <c r="I66" s="2">
        <v>75</v>
      </c>
      <c r="J66" s="2">
        <v>0.56000000000000005</v>
      </c>
      <c r="K66" s="2" t="str">
        <f>IF(J66&lt;=0.25,"Baixa colaboração",IF(J66&lt;=0.5,"Média colaboração",IF(J66&lt;=0.75,"Boa colaboração",IF(J66&lt;=1,"Excelente colaboração"))))</f>
        <v>Boa colaboração</v>
      </c>
    </row>
    <row r="67" spans="1:11" x14ac:dyDescent="0.25">
      <c r="A67" s="2" t="s">
        <v>125</v>
      </c>
      <c r="B67" s="2" t="s">
        <v>58</v>
      </c>
      <c r="C67" s="2" t="s">
        <v>124</v>
      </c>
      <c r="D67" s="2"/>
      <c r="E67" s="2"/>
      <c r="F67" s="2"/>
      <c r="G67" s="2"/>
      <c r="H67" s="39"/>
      <c r="I67" s="2"/>
      <c r="J67" s="2"/>
      <c r="K67" s="39"/>
    </row>
    <row r="68" spans="1:11" x14ac:dyDescent="0.25">
      <c r="A68" s="2" t="s">
        <v>126</v>
      </c>
      <c r="B68" s="2" t="s">
        <v>63</v>
      </c>
      <c r="C68" s="2" t="s">
        <v>124</v>
      </c>
      <c r="D68" s="2">
        <v>5</v>
      </c>
      <c r="E68" s="2">
        <v>0</v>
      </c>
      <c r="F68" s="2">
        <v>0</v>
      </c>
      <c r="G68" s="2">
        <v>15</v>
      </c>
      <c r="H68" s="39">
        <f t="shared" ref="H68:H69" si="13">D68*100/G68</f>
        <v>33.333333333333336</v>
      </c>
      <c r="I68" s="2">
        <v>75</v>
      </c>
      <c r="J68" s="2">
        <v>0.28000000000000003</v>
      </c>
      <c r="K68" s="39" t="str">
        <f t="shared" ref="K68:K69" si="14">IF(J68&lt;=0.25,"Baixa colaboração",IF(J68&lt;=0.5,"Média colaboração",IF(J68&lt;=0.75,"Boa colaboração",IF(J68&lt;=1,"Excelente colaboração"))))</f>
        <v>Média colaboração</v>
      </c>
    </row>
    <row r="69" spans="1:11" x14ac:dyDescent="0.25">
      <c r="A69" s="2" t="s">
        <v>127</v>
      </c>
      <c r="B69" s="2" t="s">
        <v>64</v>
      </c>
      <c r="C69" s="2" t="s">
        <v>124</v>
      </c>
      <c r="D69" s="2">
        <v>2</v>
      </c>
      <c r="E69" s="2">
        <v>0</v>
      </c>
      <c r="F69" s="2">
        <v>0</v>
      </c>
      <c r="G69" s="2">
        <v>20</v>
      </c>
      <c r="H69" s="39">
        <f t="shared" si="13"/>
        <v>10</v>
      </c>
      <c r="I69" s="2">
        <v>75</v>
      </c>
      <c r="J69" s="2">
        <v>0.16</v>
      </c>
      <c r="K69" s="39" t="str">
        <f t="shared" si="14"/>
        <v>Baixa colaboração</v>
      </c>
    </row>
    <row r="70" spans="1:11" x14ac:dyDescent="0.25">
      <c r="A70" s="6"/>
      <c r="B70" s="6"/>
      <c r="K70" s="6"/>
    </row>
    <row r="71" spans="1:11" x14ac:dyDescent="0.25">
      <c r="A71" s="6"/>
      <c r="B71" s="6"/>
      <c r="K71" s="6"/>
    </row>
    <row r="72" spans="1:11" x14ac:dyDescent="0.25">
      <c r="A72" s="6"/>
      <c r="B72" s="6"/>
      <c r="K72" s="6"/>
    </row>
    <row r="73" spans="1:11" x14ac:dyDescent="0.25">
      <c r="A73" s="6"/>
      <c r="B73" s="6"/>
      <c r="K73" s="6"/>
    </row>
    <row r="74" spans="1:11" x14ac:dyDescent="0.25">
      <c r="A74" s="6"/>
      <c r="B74" s="6"/>
      <c r="K74" s="6"/>
    </row>
    <row r="75" spans="1:11" x14ac:dyDescent="0.25">
      <c r="A75" s="6"/>
      <c r="B75" s="6"/>
      <c r="K75" s="6"/>
    </row>
    <row r="76" spans="1:11" x14ac:dyDescent="0.25">
      <c r="A76" s="6"/>
      <c r="B76" s="6"/>
      <c r="K76" s="6"/>
    </row>
    <row r="77" spans="1:11" x14ac:dyDescent="0.25">
      <c r="A77" s="6"/>
      <c r="B77" s="6"/>
      <c r="K77" s="6"/>
    </row>
    <row r="78" spans="1:11" x14ac:dyDescent="0.25">
      <c r="A78" s="6"/>
      <c r="B78" s="6"/>
      <c r="K78" s="6"/>
    </row>
    <row r="79" spans="1:11" x14ac:dyDescent="0.25">
      <c r="A79" s="6"/>
      <c r="B79" s="6"/>
      <c r="K79" s="6"/>
    </row>
    <row r="80" spans="1:11" x14ac:dyDescent="0.25">
      <c r="A80" s="6"/>
      <c r="B80" s="6"/>
      <c r="K80" s="6"/>
    </row>
    <row r="81" spans="1:11" x14ac:dyDescent="0.25">
      <c r="A81" s="6"/>
      <c r="B81" s="6"/>
      <c r="K81" s="6"/>
    </row>
    <row r="82" spans="1:11" x14ac:dyDescent="0.25">
      <c r="A82" s="6"/>
      <c r="B82" s="6"/>
      <c r="K82" s="6"/>
    </row>
    <row r="83" spans="1:11" x14ac:dyDescent="0.25">
      <c r="A83" s="6"/>
      <c r="B83" s="6"/>
      <c r="K83" s="6"/>
    </row>
    <row r="84" spans="1:11" x14ac:dyDescent="0.25">
      <c r="A84" s="6"/>
      <c r="B84" s="6"/>
      <c r="K84" s="6"/>
    </row>
    <row r="85" spans="1:11" x14ac:dyDescent="0.25">
      <c r="A85" s="6"/>
      <c r="B85" s="6"/>
      <c r="K85" s="6"/>
    </row>
    <row r="86" spans="1:11" x14ac:dyDescent="0.25">
      <c r="A86" s="6"/>
      <c r="B86" s="6"/>
      <c r="K86" s="6"/>
    </row>
    <row r="87" spans="1:11" x14ac:dyDescent="0.25">
      <c r="A87" s="6"/>
      <c r="B87" s="6"/>
      <c r="K87" s="6"/>
    </row>
    <row r="88" spans="1:11" x14ac:dyDescent="0.25">
      <c r="A88" s="6"/>
      <c r="B88" s="6"/>
      <c r="K88" s="6"/>
    </row>
    <row r="89" spans="1:11" x14ac:dyDescent="0.25">
      <c r="A89" s="6"/>
      <c r="B89" s="6"/>
      <c r="K89" s="6"/>
    </row>
    <row r="90" spans="1:11" x14ac:dyDescent="0.25">
      <c r="A90" s="6"/>
      <c r="B90" s="6"/>
      <c r="K90" s="6"/>
    </row>
    <row r="91" spans="1:11" x14ac:dyDescent="0.25">
      <c r="A91" s="6"/>
      <c r="B91" s="6"/>
      <c r="K91" s="6"/>
    </row>
    <row r="92" spans="1:11" x14ac:dyDescent="0.25">
      <c r="A92" s="6"/>
      <c r="B92" s="6"/>
      <c r="K92" s="6"/>
    </row>
    <row r="93" spans="1:11" x14ac:dyDescent="0.25">
      <c r="A93" s="6"/>
      <c r="B93" s="6"/>
      <c r="K93" s="6"/>
    </row>
    <row r="94" spans="1:11" x14ac:dyDescent="0.25">
      <c r="A94" s="6"/>
      <c r="B94" s="6"/>
      <c r="K94" s="6"/>
    </row>
    <row r="95" spans="1:11" x14ac:dyDescent="0.25">
      <c r="A95" s="6"/>
      <c r="B95" s="6"/>
      <c r="K95" s="6"/>
    </row>
    <row r="96" spans="1:11" x14ac:dyDescent="0.25">
      <c r="A96" s="6"/>
      <c r="B96" s="6"/>
      <c r="K96" s="6"/>
    </row>
    <row r="97" spans="1:11" x14ac:dyDescent="0.25">
      <c r="A97" s="6"/>
      <c r="B97" s="6"/>
      <c r="K97" s="6"/>
    </row>
    <row r="98" spans="1:11" x14ac:dyDescent="0.25">
      <c r="A98" s="6"/>
      <c r="B98" s="6"/>
      <c r="K98" s="6"/>
    </row>
    <row r="99" spans="1:11" x14ac:dyDescent="0.25">
      <c r="A99" s="6"/>
      <c r="B99" s="6"/>
      <c r="K99" s="6"/>
    </row>
    <row r="100" spans="1:11" x14ac:dyDescent="0.25">
      <c r="A100" s="6"/>
      <c r="B100" s="6"/>
      <c r="K100" s="6"/>
    </row>
    <row r="101" spans="1:11" x14ac:dyDescent="0.25">
      <c r="A101" s="6"/>
      <c r="B101" s="6"/>
      <c r="K101" s="6"/>
    </row>
    <row r="102" spans="1:11" x14ac:dyDescent="0.25">
      <c r="A102" s="6"/>
      <c r="B102" s="6"/>
      <c r="K102" s="6"/>
    </row>
    <row r="103" spans="1:11" x14ac:dyDescent="0.25">
      <c r="A103" s="6"/>
      <c r="B103" s="6"/>
      <c r="K103" s="6"/>
    </row>
    <row r="104" spans="1:11" x14ac:dyDescent="0.25">
      <c r="A104" s="6"/>
      <c r="B104" s="6"/>
      <c r="K104" s="6"/>
    </row>
    <row r="105" spans="1:11" x14ac:dyDescent="0.25">
      <c r="A105" s="6"/>
      <c r="B105" s="6"/>
      <c r="K105" s="6"/>
    </row>
    <row r="106" spans="1:11" x14ac:dyDescent="0.25">
      <c r="A106" s="6"/>
      <c r="B106" s="6"/>
      <c r="K106" s="6"/>
    </row>
    <row r="107" spans="1:11" x14ac:dyDescent="0.25">
      <c r="A107" s="6"/>
      <c r="B107" s="6"/>
      <c r="K107" s="6"/>
    </row>
    <row r="108" spans="1:11" x14ac:dyDescent="0.25">
      <c r="A108" s="6"/>
      <c r="B108" s="6"/>
      <c r="K108" s="6"/>
    </row>
    <row r="109" spans="1:11" x14ac:dyDescent="0.25">
      <c r="A109" s="6"/>
      <c r="B109" s="6"/>
      <c r="K109" s="6"/>
    </row>
    <row r="110" spans="1:11" x14ac:dyDescent="0.25">
      <c r="A110" s="6"/>
      <c r="B110" s="6"/>
      <c r="K110" s="6"/>
    </row>
    <row r="111" spans="1:11" x14ac:dyDescent="0.25">
      <c r="A111" s="6"/>
      <c r="B111" s="6"/>
      <c r="K111" s="6"/>
    </row>
    <row r="112" spans="1:11" x14ac:dyDescent="0.25">
      <c r="A112" s="6"/>
      <c r="B112" s="6"/>
      <c r="K112" s="6"/>
    </row>
    <row r="113" spans="1:11" x14ac:dyDescent="0.25">
      <c r="A113" s="6"/>
      <c r="B113" s="6"/>
      <c r="K113" s="6"/>
    </row>
    <row r="114" spans="1:11" x14ac:dyDescent="0.25">
      <c r="A114" s="6"/>
      <c r="B114" s="6"/>
      <c r="K114" s="6"/>
    </row>
    <row r="115" spans="1:11" x14ac:dyDescent="0.25">
      <c r="A115" s="6"/>
      <c r="B115" s="6"/>
      <c r="K115" s="6"/>
    </row>
    <row r="116" spans="1:11" x14ac:dyDescent="0.25">
      <c r="A116" s="6"/>
      <c r="B116" s="6"/>
      <c r="K116" s="6"/>
    </row>
    <row r="117" spans="1:11" x14ac:dyDescent="0.25">
      <c r="A117" s="6"/>
      <c r="B117" s="6"/>
      <c r="K117" s="6"/>
    </row>
    <row r="118" spans="1:11" x14ac:dyDescent="0.25">
      <c r="A118" s="6"/>
      <c r="B118" s="6"/>
      <c r="K118" s="6"/>
    </row>
    <row r="119" spans="1:11" x14ac:dyDescent="0.25">
      <c r="A119" s="6"/>
      <c r="B119" s="6"/>
      <c r="K119" s="6"/>
    </row>
    <row r="120" spans="1:11" x14ac:dyDescent="0.25">
      <c r="A120" s="6"/>
      <c r="B120" s="6"/>
      <c r="K120" s="6"/>
    </row>
    <row r="121" spans="1:11" x14ac:dyDescent="0.25">
      <c r="A121" s="6"/>
      <c r="B121" s="6"/>
      <c r="K121" s="6"/>
    </row>
    <row r="122" spans="1:11" x14ac:dyDescent="0.25">
      <c r="A122" s="6"/>
      <c r="B122" s="6"/>
      <c r="K122" s="6"/>
    </row>
    <row r="123" spans="1:11" x14ac:dyDescent="0.25">
      <c r="A123" s="6"/>
      <c r="B123" s="6"/>
      <c r="K123" s="6"/>
    </row>
    <row r="124" spans="1:11" x14ac:dyDescent="0.25">
      <c r="A124" s="6"/>
      <c r="B124" s="6"/>
      <c r="K124" s="6"/>
    </row>
    <row r="125" spans="1:11" x14ac:dyDescent="0.25">
      <c r="A125" s="6"/>
      <c r="B125" s="6"/>
      <c r="K125" s="6"/>
    </row>
    <row r="126" spans="1:11" x14ac:dyDescent="0.25">
      <c r="A126" s="6"/>
      <c r="B126" s="6"/>
      <c r="K126" s="6"/>
    </row>
    <row r="127" spans="1:11" x14ac:dyDescent="0.25">
      <c r="A127" s="6"/>
      <c r="B127" s="6"/>
      <c r="K127" s="6"/>
    </row>
    <row r="128" spans="1:11" x14ac:dyDescent="0.25">
      <c r="A128" s="6"/>
      <c r="B128" s="6"/>
      <c r="K128" s="6"/>
    </row>
    <row r="129" spans="1:11" x14ac:dyDescent="0.25">
      <c r="A129" s="6"/>
      <c r="B129" s="6"/>
      <c r="K129" s="6"/>
    </row>
    <row r="130" spans="1:11" x14ac:dyDescent="0.25">
      <c r="A130" s="6"/>
      <c r="B130" s="6"/>
      <c r="K130" s="6"/>
    </row>
    <row r="131" spans="1:11" x14ac:dyDescent="0.25">
      <c r="A131" s="6"/>
      <c r="B131" s="6"/>
      <c r="K131" s="6"/>
    </row>
    <row r="132" spans="1:11" x14ac:dyDescent="0.25">
      <c r="A132" s="6"/>
      <c r="B132" s="6"/>
      <c r="K132" s="6"/>
    </row>
    <row r="133" spans="1:11" x14ac:dyDescent="0.25">
      <c r="A133" s="6"/>
      <c r="B133" s="6"/>
      <c r="K133" s="6"/>
    </row>
    <row r="134" spans="1:11" x14ac:dyDescent="0.25">
      <c r="A134" s="6"/>
      <c r="B134" s="6"/>
      <c r="K134" s="6"/>
    </row>
    <row r="135" spans="1:11" x14ac:dyDescent="0.25">
      <c r="A135" s="6"/>
      <c r="B135" s="6"/>
      <c r="K135" s="6"/>
    </row>
    <row r="136" spans="1:11" x14ac:dyDescent="0.25">
      <c r="A136" s="6"/>
      <c r="B136" s="6"/>
      <c r="K136" s="6"/>
    </row>
    <row r="137" spans="1:11" x14ac:dyDescent="0.25">
      <c r="A137" s="6"/>
      <c r="B137" s="6"/>
      <c r="K137" s="6"/>
    </row>
    <row r="138" spans="1:11" x14ac:dyDescent="0.25">
      <c r="A138" s="6"/>
      <c r="B138" s="6"/>
      <c r="K138" s="6"/>
    </row>
    <row r="139" spans="1:11" x14ac:dyDescent="0.25">
      <c r="A139" s="6"/>
      <c r="B139" s="6"/>
      <c r="K139" s="6"/>
    </row>
    <row r="140" spans="1:11" x14ac:dyDescent="0.25">
      <c r="A140" s="6"/>
      <c r="B140" s="6"/>
      <c r="K140" s="6"/>
    </row>
    <row r="141" spans="1:11" x14ac:dyDescent="0.25">
      <c r="A141" s="6"/>
      <c r="B141" s="6"/>
      <c r="K141" s="6"/>
    </row>
    <row r="142" spans="1:11" x14ac:dyDescent="0.25">
      <c r="A142" s="6"/>
      <c r="B142" s="6"/>
      <c r="K142" s="6"/>
    </row>
    <row r="143" spans="1:11" x14ac:dyDescent="0.25">
      <c r="A143" s="6"/>
      <c r="B143" s="6"/>
      <c r="K143" s="6"/>
    </row>
    <row r="144" spans="1:11" x14ac:dyDescent="0.25">
      <c r="A144" s="6"/>
      <c r="B144" s="6"/>
      <c r="K144" s="6"/>
    </row>
    <row r="145" spans="1:11" x14ac:dyDescent="0.25">
      <c r="A145" s="6"/>
      <c r="B145" s="6"/>
      <c r="K145" s="6"/>
    </row>
    <row r="146" spans="1:11" x14ac:dyDescent="0.25">
      <c r="A146" s="6"/>
      <c r="B146" s="6"/>
      <c r="K146" s="6"/>
    </row>
    <row r="147" spans="1:11" x14ac:dyDescent="0.25">
      <c r="A147" s="6"/>
      <c r="B147" s="6"/>
      <c r="K147" s="6"/>
    </row>
    <row r="148" spans="1:11" x14ac:dyDescent="0.25">
      <c r="A148" s="6"/>
      <c r="B148" s="6"/>
      <c r="K148" s="6"/>
    </row>
    <row r="149" spans="1:11" x14ac:dyDescent="0.25">
      <c r="A149" s="6"/>
      <c r="B149" s="6"/>
      <c r="K149" s="6"/>
    </row>
    <row r="150" spans="1:11" x14ac:dyDescent="0.25">
      <c r="A150" s="6"/>
      <c r="B150" s="6"/>
      <c r="K150" s="6"/>
    </row>
    <row r="151" spans="1:11" x14ac:dyDescent="0.25">
      <c r="A151" s="6"/>
      <c r="B151" s="6"/>
      <c r="K151" s="6"/>
    </row>
    <row r="152" spans="1:11" x14ac:dyDescent="0.25">
      <c r="A152" s="6"/>
      <c r="B152" s="6"/>
      <c r="K152" s="6"/>
    </row>
    <row r="153" spans="1:11" x14ac:dyDescent="0.25">
      <c r="A153" s="6"/>
      <c r="B153" s="6"/>
      <c r="K153" s="6"/>
    </row>
    <row r="154" spans="1:11" x14ac:dyDescent="0.25">
      <c r="A154" s="6"/>
      <c r="B154" s="6"/>
      <c r="K154" s="6"/>
    </row>
    <row r="155" spans="1:11" x14ac:dyDescent="0.25">
      <c r="A155" s="6"/>
      <c r="B155" s="6"/>
      <c r="K155" s="6"/>
    </row>
    <row r="156" spans="1:11" x14ac:dyDescent="0.25">
      <c r="A156" s="6"/>
      <c r="B156" s="6"/>
      <c r="K156" s="6"/>
    </row>
    <row r="157" spans="1:11" x14ac:dyDescent="0.25">
      <c r="A157" s="6"/>
      <c r="B157" s="6"/>
      <c r="K157" s="6"/>
    </row>
    <row r="158" spans="1:11" x14ac:dyDescent="0.25">
      <c r="A158" s="6"/>
      <c r="B158" s="6"/>
      <c r="K158" s="6"/>
    </row>
    <row r="159" spans="1:11" x14ac:dyDescent="0.25">
      <c r="A159" s="6"/>
      <c r="B159" s="6"/>
      <c r="K159" s="6"/>
    </row>
    <row r="160" spans="1:11" x14ac:dyDescent="0.25">
      <c r="A160" s="6"/>
      <c r="B160" s="6"/>
      <c r="K160" s="6"/>
    </row>
    <row r="161" spans="1:11" x14ac:dyDescent="0.25">
      <c r="A161" s="6"/>
      <c r="B161" s="6"/>
      <c r="K161" s="6"/>
    </row>
    <row r="162" spans="1:11" x14ac:dyDescent="0.25">
      <c r="A162" s="6"/>
      <c r="B162" s="6"/>
      <c r="K162" s="6"/>
    </row>
    <row r="163" spans="1:11" x14ac:dyDescent="0.25">
      <c r="A163" s="6"/>
      <c r="B163" s="6"/>
      <c r="K163" s="6"/>
    </row>
    <row r="164" spans="1:11" x14ac:dyDescent="0.25">
      <c r="A164" s="6"/>
      <c r="B164" s="6"/>
      <c r="K164" s="6"/>
    </row>
    <row r="165" spans="1:11" x14ac:dyDescent="0.25">
      <c r="A165" s="6"/>
      <c r="B165" s="6"/>
      <c r="K165" s="6"/>
    </row>
    <row r="166" spans="1:11" x14ac:dyDescent="0.25">
      <c r="A166" s="6"/>
      <c r="B166" s="6"/>
      <c r="K166" s="6"/>
    </row>
    <row r="167" spans="1:11" x14ac:dyDescent="0.25">
      <c r="A167" s="6"/>
      <c r="B167" s="6"/>
      <c r="K167" s="6"/>
    </row>
    <row r="168" spans="1:11" x14ac:dyDescent="0.25">
      <c r="A168" s="6"/>
      <c r="B168" s="6"/>
      <c r="K168" s="6"/>
    </row>
    <row r="169" spans="1:11" x14ac:dyDescent="0.25">
      <c r="A169" s="6"/>
      <c r="B169" s="6"/>
      <c r="K169" s="6"/>
    </row>
    <row r="170" spans="1:11" x14ac:dyDescent="0.25">
      <c r="A170" s="6"/>
      <c r="B170" s="6"/>
      <c r="K170" s="6"/>
    </row>
    <row r="171" spans="1:11" x14ac:dyDescent="0.25">
      <c r="A171" s="6"/>
      <c r="B171" s="6"/>
      <c r="K171" s="6"/>
    </row>
    <row r="172" spans="1:11" x14ac:dyDescent="0.25">
      <c r="A172" s="6"/>
      <c r="B172" s="6"/>
      <c r="K172" s="6"/>
    </row>
    <row r="173" spans="1:11" x14ac:dyDescent="0.25">
      <c r="A173" s="6"/>
      <c r="B173" s="6"/>
      <c r="K173" s="6"/>
    </row>
    <row r="174" spans="1:11" x14ac:dyDescent="0.25">
      <c r="A174" s="6"/>
      <c r="B174" s="6"/>
      <c r="K174" s="6"/>
    </row>
    <row r="175" spans="1:11" x14ac:dyDescent="0.25">
      <c r="A175" s="6"/>
      <c r="B175" s="6"/>
      <c r="K175" s="6"/>
    </row>
    <row r="176" spans="1:11" x14ac:dyDescent="0.25">
      <c r="A176" s="6"/>
      <c r="B176" s="6"/>
      <c r="K176" s="6"/>
    </row>
    <row r="177" spans="1:11" x14ac:dyDescent="0.25">
      <c r="A177" s="6"/>
      <c r="B177" s="6"/>
      <c r="K177" s="6"/>
    </row>
    <row r="178" spans="1:11" x14ac:dyDescent="0.25">
      <c r="A178" s="6"/>
      <c r="B178" s="6"/>
      <c r="K178" s="6"/>
    </row>
    <row r="179" spans="1:11" x14ac:dyDescent="0.25">
      <c r="A179" s="6"/>
      <c r="B179" s="6"/>
      <c r="K179" s="6"/>
    </row>
    <row r="180" spans="1:11" x14ac:dyDescent="0.25">
      <c r="A180" s="6"/>
      <c r="B180" s="6"/>
      <c r="K180" s="6"/>
    </row>
    <row r="181" spans="1:11" x14ac:dyDescent="0.25">
      <c r="A181" s="6"/>
      <c r="B181" s="6"/>
      <c r="K181" s="6"/>
    </row>
    <row r="182" spans="1:11" x14ac:dyDescent="0.25">
      <c r="A182" s="6"/>
      <c r="B182" s="6"/>
      <c r="K182" s="6"/>
    </row>
    <row r="183" spans="1:11" x14ac:dyDescent="0.25">
      <c r="A183" s="6"/>
      <c r="B183" s="6"/>
      <c r="K183" s="6"/>
    </row>
    <row r="184" spans="1:11" x14ac:dyDescent="0.25">
      <c r="A184" s="6"/>
      <c r="B184" s="6"/>
      <c r="K184" s="6"/>
    </row>
    <row r="185" spans="1:11" x14ac:dyDescent="0.25">
      <c r="A185" s="6"/>
      <c r="B185" s="6"/>
      <c r="K185" s="6"/>
    </row>
    <row r="186" spans="1:11" x14ac:dyDescent="0.25">
      <c r="A186" s="6"/>
      <c r="B186" s="6"/>
      <c r="K186" s="6"/>
    </row>
    <row r="187" spans="1:11" x14ac:dyDescent="0.25">
      <c r="A187" s="6"/>
      <c r="B187" s="6"/>
      <c r="K187" s="6"/>
    </row>
    <row r="188" spans="1:11" x14ac:dyDescent="0.25">
      <c r="A188" s="6"/>
      <c r="B188" s="6"/>
      <c r="K188" s="6"/>
    </row>
    <row r="189" spans="1:11" x14ac:dyDescent="0.25">
      <c r="A189" s="6"/>
      <c r="B189" s="6"/>
      <c r="K189" s="6"/>
    </row>
    <row r="190" spans="1:11" x14ac:dyDescent="0.25">
      <c r="A190" s="6"/>
      <c r="B190" s="6"/>
      <c r="K190" s="6"/>
    </row>
    <row r="191" spans="1:11" x14ac:dyDescent="0.25">
      <c r="A191" s="6"/>
      <c r="B191" s="6"/>
      <c r="K191" s="6"/>
    </row>
    <row r="192" spans="1:11" x14ac:dyDescent="0.25">
      <c r="A192" s="6"/>
      <c r="B192" s="6"/>
      <c r="K192" s="6"/>
    </row>
    <row r="193" spans="1:11" x14ac:dyDescent="0.25">
      <c r="A193" s="6"/>
      <c r="B193" s="6"/>
      <c r="K193" s="6"/>
    </row>
    <row r="194" spans="1:11" x14ac:dyDescent="0.25">
      <c r="A194" s="6"/>
      <c r="B194" s="6"/>
      <c r="K194" s="6"/>
    </row>
    <row r="195" spans="1:11" x14ac:dyDescent="0.25">
      <c r="A195" s="6"/>
      <c r="B195" s="6"/>
      <c r="K195" s="6"/>
    </row>
    <row r="196" spans="1:11" x14ac:dyDescent="0.25">
      <c r="A196" s="6"/>
      <c r="B196" s="6"/>
      <c r="K196" s="6"/>
    </row>
    <row r="197" spans="1:11" x14ac:dyDescent="0.25">
      <c r="A197" s="6"/>
      <c r="B197" s="6"/>
      <c r="K197" s="6"/>
    </row>
    <row r="198" spans="1:11" x14ac:dyDescent="0.25">
      <c r="A198" s="6"/>
      <c r="B198" s="6"/>
      <c r="K198" s="6"/>
    </row>
    <row r="199" spans="1:11" x14ac:dyDescent="0.25">
      <c r="A199" s="6"/>
      <c r="B199" s="6"/>
      <c r="K199" s="6"/>
    </row>
    <row r="200" spans="1:11" x14ac:dyDescent="0.25">
      <c r="A200" s="6"/>
      <c r="B200" s="6"/>
      <c r="K200" s="6"/>
    </row>
    <row r="201" spans="1:11" x14ac:dyDescent="0.25">
      <c r="A201" s="6"/>
      <c r="B201" s="6"/>
      <c r="K201" s="6"/>
    </row>
    <row r="202" spans="1:11" x14ac:dyDescent="0.25">
      <c r="A202" s="6"/>
      <c r="B202" s="6"/>
      <c r="K202" s="6"/>
    </row>
    <row r="203" spans="1:11" x14ac:dyDescent="0.25">
      <c r="A203" s="6"/>
      <c r="B203" s="6"/>
      <c r="K203" s="6"/>
    </row>
    <row r="204" spans="1:11" x14ac:dyDescent="0.25">
      <c r="A204" s="6"/>
      <c r="B204" s="6"/>
      <c r="K204" s="6"/>
    </row>
    <row r="205" spans="1:11" x14ac:dyDescent="0.25">
      <c r="A205" s="6"/>
      <c r="B205" s="6"/>
      <c r="K205" s="6"/>
    </row>
    <row r="206" spans="1:11" x14ac:dyDescent="0.25">
      <c r="A206" s="6"/>
      <c r="B206" s="6"/>
      <c r="K206" s="6"/>
    </row>
    <row r="207" spans="1:11" x14ac:dyDescent="0.25">
      <c r="A207" s="6"/>
      <c r="B207" s="6"/>
      <c r="K207" s="6"/>
    </row>
    <row r="208" spans="1:11" x14ac:dyDescent="0.25">
      <c r="A208" s="6"/>
      <c r="B208" s="6"/>
      <c r="K208" s="6"/>
    </row>
    <row r="209" spans="1:11" x14ac:dyDescent="0.25">
      <c r="A209" s="6"/>
      <c r="B209" s="6"/>
      <c r="K209" s="6"/>
    </row>
    <row r="210" spans="1:11" x14ac:dyDescent="0.25">
      <c r="A210" s="6"/>
      <c r="B210" s="6"/>
      <c r="K210" s="6"/>
    </row>
    <row r="211" spans="1:11" x14ac:dyDescent="0.25">
      <c r="A211" s="6"/>
      <c r="B211" s="6"/>
      <c r="K211" s="6"/>
    </row>
    <row r="212" spans="1:11" x14ac:dyDescent="0.25">
      <c r="A212" s="6"/>
      <c r="B212" s="6"/>
      <c r="K212" s="6"/>
    </row>
    <row r="213" spans="1:11" x14ac:dyDescent="0.25">
      <c r="A213" s="6"/>
      <c r="B213" s="6"/>
      <c r="K213" s="6"/>
    </row>
    <row r="214" spans="1:11" x14ac:dyDescent="0.25">
      <c r="A214" s="6"/>
      <c r="B214" s="6"/>
      <c r="K214" s="6"/>
    </row>
    <row r="215" spans="1:11" x14ac:dyDescent="0.25">
      <c r="A215" s="6"/>
      <c r="B215" s="6"/>
      <c r="K215" s="6"/>
    </row>
    <row r="216" spans="1:11" x14ac:dyDescent="0.25">
      <c r="A216" s="6"/>
      <c r="B216" s="6"/>
      <c r="K216" s="6"/>
    </row>
    <row r="217" spans="1:11" x14ac:dyDescent="0.25">
      <c r="A217" s="6"/>
      <c r="B217" s="6"/>
      <c r="K217" s="6"/>
    </row>
    <row r="218" spans="1:11" x14ac:dyDescent="0.25">
      <c r="A218" s="6"/>
      <c r="B218" s="6"/>
      <c r="K218" s="6"/>
    </row>
    <row r="219" spans="1:11" x14ac:dyDescent="0.25">
      <c r="A219" s="6"/>
      <c r="B219" s="6"/>
      <c r="K219" s="6"/>
    </row>
    <row r="220" spans="1:11" x14ac:dyDescent="0.25">
      <c r="A220" s="6"/>
      <c r="B220" s="6"/>
      <c r="K220" s="6"/>
    </row>
    <row r="221" spans="1:11" x14ac:dyDescent="0.25">
      <c r="A221" s="6"/>
      <c r="B221" s="6"/>
      <c r="K221" s="6"/>
    </row>
    <row r="222" spans="1:11" x14ac:dyDescent="0.25">
      <c r="A222" s="6"/>
      <c r="B222" s="6"/>
      <c r="K222" s="6"/>
    </row>
    <row r="223" spans="1:11" x14ac:dyDescent="0.25">
      <c r="A223" s="6"/>
      <c r="B223" s="6"/>
      <c r="K223" s="6"/>
    </row>
    <row r="224" spans="1:11" x14ac:dyDescent="0.25">
      <c r="A224" s="6"/>
      <c r="B224" s="6"/>
      <c r="K224" s="6"/>
    </row>
    <row r="225" spans="1:11" x14ac:dyDescent="0.25">
      <c r="A225" s="6"/>
      <c r="B225" s="6"/>
      <c r="K225" s="6"/>
    </row>
    <row r="226" spans="1:11" x14ac:dyDescent="0.25">
      <c r="A226" s="6"/>
      <c r="B226" s="6"/>
      <c r="K226" s="6"/>
    </row>
    <row r="227" spans="1:11" x14ac:dyDescent="0.25">
      <c r="A227" s="6"/>
      <c r="B227" s="6"/>
      <c r="K227" s="6"/>
    </row>
    <row r="228" spans="1:11" x14ac:dyDescent="0.25">
      <c r="A228" s="6"/>
      <c r="B228" s="6"/>
      <c r="K228" s="6"/>
    </row>
    <row r="229" spans="1:11" x14ac:dyDescent="0.25">
      <c r="A229" s="6"/>
      <c r="B229" s="6"/>
      <c r="K229" s="6"/>
    </row>
    <row r="230" spans="1:11" x14ac:dyDescent="0.25">
      <c r="A230" s="6"/>
      <c r="B230" s="6"/>
      <c r="K230" s="6"/>
    </row>
    <row r="231" spans="1:11" x14ac:dyDescent="0.25">
      <c r="A231" s="6"/>
      <c r="B231" s="6"/>
      <c r="K231" s="6"/>
    </row>
    <row r="232" spans="1:11" x14ac:dyDescent="0.25">
      <c r="A232" s="6"/>
      <c r="B232" s="6"/>
      <c r="K232" s="6"/>
    </row>
    <row r="233" spans="1:11" x14ac:dyDescent="0.25">
      <c r="A233" s="6"/>
      <c r="B233" s="6"/>
      <c r="K233" s="6"/>
    </row>
    <row r="234" spans="1:11" x14ac:dyDescent="0.25">
      <c r="A234" s="6"/>
      <c r="B234" s="6"/>
      <c r="K234" s="6"/>
    </row>
    <row r="235" spans="1:11" x14ac:dyDescent="0.25">
      <c r="A235" s="6"/>
      <c r="B235" s="6"/>
      <c r="K235" s="6"/>
    </row>
    <row r="236" spans="1:11" x14ac:dyDescent="0.25">
      <c r="A236" s="6"/>
      <c r="B236" s="6"/>
      <c r="K236" s="6"/>
    </row>
    <row r="237" spans="1:11" x14ac:dyDescent="0.25">
      <c r="A237" s="6"/>
      <c r="B237" s="6"/>
      <c r="K237" s="6"/>
    </row>
    <row r="238" spans="1:11" x14ac:dyDescent="0.25">
      <c r="A238" s="6"/>
      <c r="B238" s="6"/>
      <c r="K238" s="6"/>
    </row>
    <row r="239" spans="1:11" x14ac:dyDescent="0.25">
      <c r="A239" s="6"/>
      <c r="B239" s="6"/>
      <c r="K239" s="6"/>
    </row>
    <row r="240" spans="1:11" x14ac:dyDescent="0.25">
      <c r="A240" s="6"/>
      <c r="B240" s="6"/>
      <c r="K240" s="6"/>
    </row>
    <row r="241" spans="1:11" x14ac:dyDescent="0.25">
      <c r="A241" s="6"/>
      <c r="B241" s="6"/>
      <c r="K241" s="6"/>
    </row>
    <row r="242" spans="1:11" x14ac:dyDescent="0.25">
      <c r="A242" s="6"/>
      <c r="B242" s="6"/>
      <c r="K242" s="6"/>
    </row>
    <row r="243" spans="1:11" x14ac:dyDescent="0.25">
      <c r="A243" s="6"/>
      <c r="B243" s="6"/>
      <c r="K243" s="6"/>
    </row>
    <row r="244" spans="1:11" x14ac:dyDescent="0.25">
      <c r="A244" s="6"/>
      <c r="B244" s="6"/>
      <c r="K244" s="6"/>
    </row>
    <row r="245" spans="1:11" x14ac:dyDescent="0.25">
      <c r="A245" s="6"/>
      <c r="B245" s="6"/>
      <c r="K245" s="6"/>
    </row>
    <row r="246" spans="1:11" x14ac:dyDescent="0.25">
      <c r="A246" s="6"/>
      <c r="B246" s="6"/>
      <c r="K246" s="6"/>
    </row>
    <row r="247" spans="1:11" x14ac:dyDescent="0.25">
      <c r="A247" s="6"/>
      <c r="B247" s="6"/>
      <c r="K247" s="6"/>
    </row>
    <row r="248" spans="1:11" x14ac:dyDescent="0.25">
      <c r="A248" s="6"/>
      <c r="B248" s="6"/>
      <c r="K248" s="6"/>
    </row>
    <row r="249" spans="1:11" x14ac:dyDescent="0.25">
      <c r="A249" s="6"/>
      <c r="B249" s="6"/>
      <c r="K249" s="6"/>
    </row>
    <row r="250" spans="1:11" x14ac:dyDescent="0.25">
      <c r="A250" s="6"/>
      <c r="B250" s="6"/>
      <c r="K250" s="6"/>
    </row>
    <row r="251" spans="1:11" x14ac:dyDescent="0.25">
      <c r="A251" s="6"/>
      <c r="B251" s="6"/>
      <c r="K251" s="6"/>
    </row>
    <row r="252" spans="1:11" x14ac:dyDescent="0.25">
      <c r="A252" s="6"/>
      <c r="B252" s="6"/>
      <c r="K252" s="6"/>
    </row>
    <row r="253" spans="1:11" x14ac:dyDescent="0.25">
      <c r="A253" s="6"/>
      <c r="B253" s="6"/>
      <c r="K253" s="6"/>
    </row>
    <row r="254" spans="1:11" x14ac:dyDescent="0.25">
      <c r="A254" s="6"/>
      <c r="B254" s="6"/>
      <c r="K254" s="6"/>
    </row>
    <row r="255" spans="1:11" x14ac:dyDescent="0.25">
      <c r="A255" s="6"/>
      <c r="B255" s="6"/>
      <c r="K255" s="6"/>
    </row>
    <row r="256" spans="1:11" x14ac:dyDescent="0.25">
      <c r="A256" s="6"/>
      <c r="B256" s="6"/>
      <c r="K256" s="6"/>
    </row>
    <row r="257" spans="1:11" x14ac:dyDescent="0.25">
      <c r="A257" s="6"/>
      <c r="B257" s="6"/>
      <c r="K257" s="6"/>
    </row>
    <row r="258" spans="1:11" x14ac:dyDescent="0.25">
      <c r="A258" s="6"/>
      <c r="B258" s="6"/>
      <c r="K258" s="6"/>
    </row>
    <row r="259" spans="1:11" x14ac:dyDescent="0.25">
      <c r="A259" s="6"/>
      <c r="B259" s="6"/>
      <c r="K259" s="6"/>
    </row>
    <row r="260" spans="1:11" x14ac:dyDescent="0.25">
      <c r="A260" s="6"/>
      <c r="B260" s="6"/>
      <c r="K260" s="6"/>
    </row>
    <row r="261" spans="1:11" x14ac:dyDescent="0.25">
      <c r="A261" s="6"/>
      <c r="B261" s="6"/>
      <c r="K261" s="6"/>
    </row>
    <row r="262" spans="1:11" x14ac:dyDescent="0.25">
      <c r="A262" s="6"/>
      <c r="B262" s="6"/>
      <c r="K262" s="6"/>
    </row>
    <row r="263" spans="1:11" x14ac:dyDescent="0.25">
      <c r="A263" s="6"/>
      <c r="B263" s="6"/>
      <c r="K263" s="6"/>
    </row>
    <row r="264" spans="1:11" x14ac:dyDescent="0.25">
      <c r="A264" s="6"/>
      <c r="B264" s="6"/>
      <c r="K264" s="6"/>
    </row>
    <row r="265" spans="1:11" x14ac:dyDescent="0.25">
      <c r="A265" s="6"/>
      <c r="B265" s="6"/>
      <c r="K265" s="6"/>
    </row>
    <row r="266" spans="1:11" x14ac:dyDescent="0.25">
      <c r="A266" s="6"/>
      <c r="B266" s="6"/>
      <c r="K266" s="6"/>
    </row>
    <row r="267" spans="1:11" x14ac:dyDescent="0.25">
      <c r="A267" s="6"/>
      <c r="B267" s="6"/>
      <c r="K267" s="6"/>
    </row>
    <row r="268" spans="1:11" x14ac:dyDescent="0.25">
      <c r="A268" s="6"/>
      <c r="B268" s="6"/>
      <c r="K268" s="6"/>
    </row>
    <row r="269" spans="1:11" x14ac:dyDescent="0.25">
      <c r="A269" s="6"/>
      <c r="B269" s="6"/>
      <c r="K269" s="6"/>
    </row>
    <row r="270" spans="1:11" x14ac:dyDescent="0.25">
      <c r="A270" s="6"/>
      <c r="B270" s="6"/>
      <c r="K270" s="6"/>
    </row>
    <row r="271" spans="1:11" x14ac:dyDescent="0.25">
      <c r="A271" s="6"/>
      <c r="B271" s="6"/>
      <c r="K271" s="6"/>
    </row>
    <row r="272" spans="1:11" x14ac:dyDescent="0.25">
      <c r="A272" s="6"/>
      <c r="B272" s="6"/>
      <c r="K272" s="6"/>
    </row>
    <row r="273" spans="1:11" x14ac:dyDescent="0.25">
      <c r="A273" s="6"/>
      <c r="B273" s="6"/>
      <c r="K273" s="6"/>
    </row>
    <row r="274" spans="1:11" x14ac:dyDescent="0.25">
      <c r="A274" s="6"/>
      <c r="B274" s="6"/>
      <c r="K274" s="6"/>
    </row>
    <row r="275" spans="1:11" x14ac:dyDescent="0.25">
      <c r="A275" s="6"/>
      <c r="B275" s="6"/>
      <c r="K275" s="6"/>
    </row>
    <row r="276" spans="1:11" x14ac:dyDescent="0.25">
      <c r="A276" s="6"/>
      <c r="B276" s="6"/>
      <c r="K276" s="6"/>
    </row>
    <row r="277" spans="1:11" x14ac:dyDescent="0.25">
      <c r="A277" s="6"/>
      <c r="B277" s="6"/>
      <c r="K277" s="6"/>
    </row>
    <row r="278" spans="1:11" x14ac:dyDescent="0.25">
      <c r="A278" s="6"/>
      <c r="B278" s="6"/>
      <c r="K278" s="6"/>
    </row>
    <row r="279" spans="1:11" x14ac:dyDescent="0.25">
      <c r="A279" s="6"/>
      <c r="B279" s="6"/>
      <c r="K279" s="6"/>
    </row>
    <row r="280" spans="1:11" x14ac:dyDescent="0.25">
      <c r="A280" s="6"/>
      <c r="B280" s="6"/>
      <c r="K280" s="6"/>
    </row>
    <row r="281" spans="1:11" x14ac:dyDescent="0.25">
      <c r="A281" s="6"/>
      <c r="B281" s="6"/>
      <c r="K281" s="6"/>
    </row>
    <row r="282" spans="1:11" x14ac:dyDescent="0.25">
      <c r="A282" s="6"/>
      <c r="B282" s="6"/>
      <c r="K282" s="6"/>
    </row>
    <row r="283" spans="1:11" x14ac:dyDescent="0.25">
      <c r="A283" s="6"/>
      <c r="B283" s="6"/>
      <c r="K283" s="6"/>
    </row>
    <row r="284" spans="1:11" x14ac:dyDescent="0.25">
      <c r="A284" s="6"/>
      <c r="B284" s="6"/>
      <c r="K284" s="6"/>
    </row>
    <row r="285" spans="1:11" x14ac:dyDescent="0.25">
      <c r="A285" s="6"/>
      <c r="B285" s="6"/>
      <c r="K285" s="6"/>
    </row>
    <row r="286" spans="1:11" x14ac:dyDescent="0.25">
      <c r="A286" s="6"/>
      <c r="B286" s="6"/>
      <c r="K286" s="6"/>
    </row>
    <row r="287" spans="1:11" x14ac:dyDescent="0.25">
      <c r="A287" s="6"/>
      <c r="B287" s="6"/>
      <c r="K287" s="6"/>
    </row>
    <row r="288" spans="1:11" x14ac:dyDescent="0.25">
      <c r="A288" s="6"/>
      <c r="B288" s="6"/>
      <c r="K288" s="6"/>
    </row>
    <row r="289" spans="1:11" x14ac:dyDescent="0.25">
      <c r="A289" s="6"/>
      <c r="B289" s="6"/>
      <c r="K289" s="6"/>
    </row>
    <row r="290" spans="1:11" x14ac:dyDescent="0.25">
      <c r="A290" s="6"/>
      <c r="B290" s="6"/>
      <c r="K290" s="6"/>
    </row>
    <row r="291" spans="1:11" x14ac:dyDescent="0.25">
      <c r="A291" s="6"/>
      <c r="B291" s="6"/>
      <c r="K291" s="6"/>
    </row>
    <row r="292" spans="1:11" x14ac:dyDescent="0.25">
      <c r="A292" s="6"/>
      <c r="B292" s="6"/>
      <c r="K292" s="6"/>
    </row>
    <row r="293" spans="1:11" x14ac:dyDescent="0.25">
      <c r="A293" s="6"/>
      <c r="B293" s="6"/>
      <c r="K293" s="6"/>
    </row>
    <row r="294" spans="1:11" x14ac:dyDescent="0.25">
      <c r="A294" s="6"/>
      <c r="B294" s="6"/>
      <c r="K294" s="6"/>
    </row>
    <row r="295" spans="1:11" x14ac:dyDescent="0.25">
      <c r="A295" s="6"/>
      <c r="B295" s="6"/>
      <c r="K295" s="6"/>
    </row>
    <row r="296" spans="1:11" x14ac:dyDescent="0.25">
      <c r="A296" s="6"/>
      <c r="B296" s="6"/>
      <c r="K296" s="6"/>
    </row>
    <row r="297" spans="1:11" x14ac:dyDescent="0.25">
      <c r="A297" s="6"/>
      <c r="B297" s="6"/>
      <c r="K297" s="6"/>
    </row>
    <row r="298" spans="1:11" x14ac:dyDescent="0.25">
      <c r="A298" s="6"/>
      <c r="B298" s="6"/>
      <c r="K298" s="6"/>
    </row>
    <row r="299" spans="1:11" x14ac:dyDescent="0.25">
      <c r="A299" s="6"/>
      <c r="B299" s="6"/>
      <c r="K299" s="6"/>
    </row>
    <row r="300" spans="1:11" x14ac:dyDescent="0.25">
      <c r="A300" s="6"/>
      <c r="B300" s="6"/>
      <c r="K300" s="6"/>
    </row>
    <row r="301" spans="1:11" x14ac:dyDescent="0.25">
      <c r="A301" s="6"/>
      <c r="B301" s="6"/>
      <c r="K301" s="6"/>
    </row>
    <row r="302" spans="1:11" x14ac:dyDescent="0.25">
      <c r="A302" s="6"/>
      <c r="B302" s="6"/>
      <c r="K302" s="6"/>
    </row>
    <row r="303" spans="1:11" x14ac:dyDescent="0.25">
      <c r="A303" s="6"/>
      <c r="B303" s="6"/>
      <c r="K303" s="6"/>
    </row>
    <row r="304" spans="1:11" x14ac:dyDescent="0.25">
      <c r="A304" s="6"/>
      <c r="B304" s="6"/>
      <c r="K304" s="6"/>
    </row>
    <row r="305" spans="1:11" x14ac:dyDescent="0.25">
      <c r="A305" s="6"/>
      <c r="B305" s="6"/>
      <c r="K305" s="6"/>
    </row>
    <row r="306" spans="1:11" x14ac:dyDescent="0.25">
      <c r="A306" s="6"/>
      <c r="B306" s="6"/>
      <c r="K306" s="6"/>
    </row>
    <row r="307" spans="1:11" x14ac:dyDescent="0.25">
      <c r="A307" s="6"/>
      <c r="B307" s="6"/>
      <c r="K307" s="6"/>
    </row>
    <row r="308" spans="1:11" x14ac:dyDescent="0.25">
      <c r="A308" s="6"/>
      <c r="B308" s="6"/>
      <c r="K308" s="6"/>
    </row>
    <row r="309" spans="1:11" x14ac:dyDescent="0.25">
      <c r="A309" s="6"/>
      <c r="B309" s="6"/>
      <c r="K309" s="6"/>
    </row>
    <row r="310" spans="1:11" x14ac:dyDescent="0.25">
      <c r="A310" s="6"/>
      <c r="B310" s="6"/>
      <c r="K310" s="6"/>
    </row>
    <row r="311" spans="1:11" x14ac:dyDescent="0.25">
      <c r="A311" s="6"/>
      <c r="B311" s="6"/>
      <c r="K311" s="6"/>
    </row>
    <row r="312" spans="1:11" x14ac:dyDescent="0.25">
      <c r="A312" s="6"/>
      <c r="B312" s="6"/>
      <c r="K312" s="6"/>
    </row>
    <row r="313" spans="1:11" x14ac:dyDescent="0.25">
      <c r="A313" s="6"/>
      <c r="B313" s="6"/>
      <c r="K313" s="6"/>
    </row>
    <row r="314" spans="1:11" x14ac:dyDescent="0.25">
      <c r="A314" s="6"/>
      <c r="B314" s="6"/>
      <c r="K314" s="6"/>
    </row>
    <row r="315" spans="1:11" x14ac:dyDescent="0.25">
      <c r="A315" s="6"/>
      <c r="B315" s="6"/>
      <c r="K315" s="6"/>
    </row>
    <row r="316" spans="1:11" x14ac:dyDescent="0.25">
      <c r="A316" s="6"/>
      <c r="B316" s="6"/>
      <c r="K316" s="6"/>
    </row>
    <row r="317" spans="1:11" x14ac:dyDescent="0.25">
      <c r="A317" s="6"/>
      <c r="B317" s="6"/>
      <c r="K317" s="6"/>
    </row>
    <row r="318" spans="1:11" x14ac:dyDescent="0.25">
      <c r="A318" s="6"/>
      <c r="B318" s="6"/>
      <c r="K318" s="6"/>
    </row>
    <row r="319" spans="1:11" x14ac:dyDescent="0.25">
      <c r="A319" s="6"/>
      <c r="B319" s="6"/>
      <c r="K319" s="6"/>
    </row>
    <row r="320" spans="1:11" x14ac:dyDescent="0.25">
      <c r="A320" s="6"/>
      <c r="B320" s="6"/>
      <c r="K320" s="6"/>
    </row>
    <row r="321" spans="1:11" x14ac:dyDescent="0.25">
      <c r="A321" s="6"/>
      <c r="B321" s="6"/>
      <c r="K321" s="6"/>
    </row>
    <row r="322" spans="1:11" x14ac:dyDescent="0.25">
      <c r="A322" s="6"/>
      <c r="B322" s="6"/>
      <c r="K322" s="6"/>
    </row>
    <row r="323" spans="1:11" x14ac:dyDescent="0.25">
      <c r="A323" s="6"/>
      <c r="B323" s="6"/>
      <c r="K323" s="6"/>
    </row>
    <row r="324" spans="1:11" x14ac:dyDescent="0.25">
      <c r="A324" s="6"/>
      <c r="B324" s="6"/>
      <c r="K324" s="6"/>
    </row>
    <row r="325" spans="1:11" x14ac:dyDescent="0.25">
      <c r="A325" s="6"/>
      <c r="B325" s="6"/>
      <c r="K325" s="6"/>
    </row>
    <row r="326" spans="1:11" x14ac:dyDescent="0.25">
      <c r="A326" s="6"/>
      <c r="B326" s="6"/>
      <c r="K326" s="6"/>
    </row>
    <row r="327" spans="1:11" x14ac:dyDescent="0.25">
      <c r="A327" s="6"/>
      <c r="B327" s="6"/>
      <c r="K327" s="6"/>
    </row>
    <row r="328" spans="1:11" x14ac:dyDescent="0.25">
      <c r="A328" s="6"/>
      <c r="B328" s="6"/>
      <c r="K328" s="6"/>
    </row>
    <row r="329" spans="1:11" x14ac:dyDescent="0.25">
      <c r="A329" s="6"/>
      <c r="B329" s="6"/>
      <c r="K329" s="6"/>
    </row>
    <row r="330" spans="1:11" x14ac:dyDescent="0.25">
      <c r="A330" s="6"/>
      <c r="B330" s="6"/>
      <c r="K330" s="6"/>
    </row>
    <row r="331" spans="1:11" x14ac:dyDescent="0.25">
      <c r="A331" s="6"/>
      <c r="B331" s="6"/>
      <c r="K331" s="6"/>
    </row>
    <row r="332" spans="1:11" x14ac:dyDescent="0.25">
      <c r="A332" s="6"/>
      <c r="B332" s="6"/>
      <c r="K332" s="6"/>
    </row>
    <row r="333" spans="1:11" x14ac:dyDescent="0.25">
      <c r="A333" s="6"/>
      <c r="B333" s="6"/>
      <c r="K333" s="6"/>
    </row>
    <row r="334" spans="1:11" x14ac:dyDescent="0.25">
      <c r="A334" s="6"/>
      <c r="B334" s="6"/>
      <c r="K334" s="6"/>
    </row>
    <row r="335" spans="1:11" x14ac:dyDescent="0.25">
      <c r="A335" s="6"/>
      <c r="B335" s="6"/>
      <c r="K335" s="6"/>
    </row>
    <row r="336" spans="1:11" x14ac:dyDescent="0.25">
      <c r="A336" s="6"/>
      <c r="B336" s="6"/>
      <c r="K336" s="6"/>
    </row>
    <row r="337" spans="1:11" x14ac:dyDescent="0.25">
      <c r="A337" s="6"/>
      <c r="B337" s="6"/>
      <c r="K337" s="6"/>
    </row>
    <row r="338" spans="1:11" x14ac:dyDescent="0.25">
      <c r="A338" s="6"/>
      <c r="B338" s="6"/>
      <c r="K338" s="6"/>
    </row>
    <row r="339" spans="1:11" x14ac:dyDescent="0.25">
      <c r="A339" s="6"/>
      <c r="B339" s="6"/>
      <c r="K339" s="6"/>
    </row>
    <row r="340" spans="1:11" x14ac:dyDescent="0.25">
      <c r="A340" s="6"/>
      <c r="B340" s="6"/>
      <c r="K340" s="6"/>
    </row>
    <row r="341" spans="1:11" x14ac:dyDescent="0.25">
      <c r="A341" s="6"/>
      <c r="B341" s="6"/>
      <c r="K341" s="6"/>
    </row>
    <row r="342" spans="1:11" x14ac:dyDescent="0.25">
      <c r="A342" s="6"/>
      <c r="B342" s="6"/>
      <c r="K342" s="6"/>
    </row>
    <row r="343" spans="1:11" x14ac:dyDescent="0.25">
      <c r="A343" s="6"/>
      <c r="B343" s="6"/>
      <c r="K343" s="6"/>
    </row>
    <row r="344" spans="1:11" x14ac:dyDescent="0.25">
      <c r="A344" s="6"/>
      <c r="B344" s="6"/>
      <c r="K344" s="6"/>
    </row>
    <row r="345" spans="1:11" x14ac:dyDescent="0.25">
      <c r="A345" s="6"/>
      <c r="B345" s="6"/>
      <c r="K345" s="6"/>
    </row>
    <row r="346" spans="1:11" x14ac:dyDescent="0.25">
      <c r="A346" s="6"/>
      <c r="B346" s="6"/>
      <c r="K346" s="6"/>
    </row>
    <row r="347" spans="1:11" x14ac:dyDescent="0.25">
      <c r="A347" s="6"/>
      <c r="B347" s="6"/>
      <c r="K347" s="6"/>
    </row>
    <row r="348" spans="1:11" x14ac:dyDescent="0.25">
      <c r="A348" s="6"/>
      <c r="B348" s="6"/>
      <c r="K348" s="6"/>
    </row>
    <row r="349" spans="1:11" x14ac:dyDescent="0.25">
      <c r="A349" s="6"/>
      <c r="B349" s="6"/>
      <c r="K349" s="6"/>
    </row>
    <row r="350" spans="1:11" x14ac:dyDescent="0.25">
      <c r="A350" s="6"/>
      <c r="B350" s="6"/>
      <c r="K350" s="6"/>
    </row>
    <row r="351" spans="1:11" x14ac:dyDescent="0.25">
      <c r="A351" s="6"/>
      <c r="B351" s="6"/>
      <c r="K351" s="6"/>
    </row>
    <row r="352" spans="1:11" x14ac:dyDescent="0.25">
      <c r="A352" s="6"/>
      <c r="B352" s="6"/>
      <c r="K352" s="6"/>
    </row>
    <row r="353" spans="1:11" x14ac:dyDescent="0.25">
      <c r="A353" s="6"/>
      <c r="B353" s="6"/>
      <c r="K353" s="6"/>
    </row>
    <row r="354" spans="1:11" x14ac:dyDescent="0.25">
      <c r="A354" s="6"/>
      <c r="B354" s="6"/>
      <c r="K354" s="6"/>
    </row>
    <row r="355" spans="1:11" x14ac:dyDescent="0.25">
      <c r="A355" s="6"/>
      <c r="B355" s="6"/>
      <c r="K355" s="6"/>
    </row>
    <row r="356" spans="1:11" x14ac:dyDescent="0.25">
      <c r="A356" s="6"/>
      <c r="B356" s="6"/>
      <c r="K356" s="6"/>
    </row>
    <row r="357" spans="1:11" x14ac:dyDescent="0.25">
      <c r="A357" s="6"/>
      <c r="B357" s="6"/>
      <c r="K357" s="6"/>
    </row>
    <row r="358" spans="1:11" x14ac:dyDescent="0.25">
      <c r="A358" s="6"/>
      <c r="B358" s="6"/>
      <c r="K358" s="6"/>
    </row>
    <row r="359" spans="1:11" x14ac:dyDescent="0.25">
      <c r="A359" s="6"/>
      <c r="B359" s="6"/>
      <c r="K359" s="6"/>
    </row>
    <row r="360" spans="1:11" x14ac:dyDescent="0.25">
      <c r="A360" s="6"/>
      <c r="B360" s="6"/>
      <c r="K360" s="6"/>
    </row>
    <row r="361" spans="1:11" x14ac:dyDescent="0.25">
      <c r="A361" s="6"/>
      <c r="B361" s="6"/>
      <c r="K361" s="6"/>
    </row>
    <row r="362" spans="1:11" x14ac:dyDescent="0.25">
      <c r="A362" s="6"/>
      <c r="B362" s="6"/>
      <c r="K362" s="6"/>
    </row>
    <row r="363" spans="1:11" x14ac:dyDescent="0.25">
      <c r="A363" s="6"/>
      <c r="B363" s="6"/>
      <c r="K363" s="6"/>
    </row>
    <row r="364" spans="1:11" x14ac:dyDescent="0.25">
      <c r="A364" s="6"/>
      <c r="B364" s="6"/>
      <c r="K364" s="6"/>
    </row>
    <row r="365" spans="1:11" x14ac:dyDescent="0.25">
      <c r="A365" s="6"/>
      <c r="B365" s="6"/>
      <c r="K365" s="6"/>
    </row>
    <row r="366" spans="1:11" x14ac:dyDescent="0.25">
      <c r="A366" s="6"/>
      <c r="B366" s="6"/>
      <c r="K366" s="6"/>
    </row>
    <row r="367" spans="1:11" x14ac:dyDescent="0.25">
      <c r="A367" s="6"/>
      <c r="B367" s="6"/>
      <c r="K367" s="6"/>
    </row>
    <row r="368" spans="1:11" x14ac:dyDescent="0.25">
      <c r="A368" s="6"/>
      <c r="B368" s="6"/>
      <c r="K368" s="6"/>
    </row>
    <row r="369" spans="1:11" x14ac:dyDescent="0.25">
      <c r="A369" s="6"/>
      <c r="B369" s="6"/>
      <c r="K369" s="6"/>
    </row>
    <row r="370" spans="1:11" x14ac:dyDescent="0.25">
      <c r="A370" s="6"/>
      <c r="B370" s="6"/>
      <c r="K370" s="6"/>
    </row>
    <row r="371" spans="1:11" x14ac:dyDescent="0.25">
      <c r="A371" s="6"/>
      <c r="B371" s="6"/>
      <c r="K371" s="6"/>
    </row>
    <row r="372" spans="1:11" x14ac:dyDescent="0.25">
      <c r="A372" s="6"/>
      <c r="B372" s="6"/>
      <c r="K372" s="6"/>
    </row>
    <row r="373" spans="1:11" x14ac:dyDescent="0.25">
      <c r="A373" s="6"/>
      <c r="B373" s="6"/>
      <c r="K373" s="6"/>
    </row>
    <row r="374" spans="1:11" x14ac:dyDescent="0.25">
      <c r="A374" s="6"/>
      <c r="B374" s="6"/>
      <c r="K374" s="6"/>
    </row>
    <row r="375" spans="1:11" x14ac:dyDescent="0.25">
      <c r="A375" s="6"/>
      <c r="B375" s="6"/>
      <c r="K375" s="6"/>
    </row>
    <row r="376" spans="1:11" x14ac:dyDescent="0.25">
      <c r="A376" s="6"/>
      <c r="B376" s="6"/>
      <c r="K376" s="6"/>
    </row>
    <row r="377" spans="1:11" x14ac:dyDescent="0.25">
      <c r="A377" s="6"/>
      <c r="B377" s="6"/>
      <c r="K377" s="6"/>
    </row>
    <row r="378" spans="1:11" x14ac:dyDescent="0.25">
      <c r="A378" s="6"/>
      <c r="B378" s="6"/>
      <c r="K378" s="6"/>
    </row>
    <row r="379" spans="1:11" x14ac:dyDescent="0.25">
      <c r="A379" s="6"/>
      <c r="B379" s="6"/>
      <c r="K379" s="6"/>
    </row>
    <row r="380" spans="1:11" x14ac:dyDescent="0.25">
      <c r="A380" s="6"/>
      <c r="B380" s="6"/>
      <c r="K380" s="6"/>
    </row>
    <row r="381" spans="1:11" x14ac:dyDescent="0.25">
      <c r="A381" s="6"/>
      <c r="B381" s="6"/>
      <c r="K381" s="6"/>
    </row>
    <row r="382" spans="1:11" x14ac:dyDescent="0.25">
      <c r="A382" s="6"/>
      <c r="B382" s="6"/>
      <c r="K382" s="6"/>
    </row>
    <row r="383" spans="1:11" x14ac:dyDescent="0.25">
      <c r="A383" s="6"/>
      <c r="B383" s="6"/>
      <c r="K383" s="6"/>
    </row>
    <row r="384" spans="1:11" x14ac:dyDescent="0.25">
      <c r="A384" s="6"/>
      <c r="B384" s="6"/>
      <c r="K384" s="6"/>
    </row>
    <row r="385" spans="1:11" x14ac:dyDescent="0.25">
      <c r="A385" s="6"/>
      <c r="B385" s="6"/>
      <c r="K385" s="6"/>
    </row>
    <row r="386" spans="1:11" x14ac:dyDescent="0.25">
      <c r="A386" s="6"/>
      <c r="B386" s="6"/>
      <c r="K386" s="6"/>
    </row>
    <row r="387" spans="1:11" x14ac:dyDescent="0.25">
      <c r="A387" s="6"/>
      <c r="B387" s="6"/>
      <c r="K387" s="6"/>
    </row>
    <row r="388" spans="1:11" x14ac:dyDescent="0.25">
      <c r="A388" s="6"/>
      <c r="B388" s="6"/>
      <c r="K388" s="6"/>
    </row>
    <row r="389" spans="1:11" x14ac:dyDescent="0.25">
      <c r="A389" s="6"/>
      <c r="B389" s="6"/>
      <c r="K389" s="6"/>
    </row>
    <row r="390" spans="1:11" x14ac:dyDescent="0.25">
      <c r="A390" s="6"/>
      <c r="B390" s="6"/>
      <c r="K390" s="6"/>
    </row>
    <row r="391" spans="1:11" x14ac:dyDescent="0.25">
      <c r="A391" s="6"/>
      <c r="B391" s="6"/>
      <c r="K391" s="6"/>
    </row>
    <row r="392" spans="1:11" x14ac:dyDescent="0.25">
      <c r="A392" s="6"/>
      <c r="B392" s="6"/>
      <c r="K392" s="6"/>
    </row>
    <row r="393" spans="1:11" x14ac:dyDescent="0.25">
      <c r="A393" s="6"/>
      <c r="B393" s="6"/>
      <c r="K393" s="6"/>
    </row>
    <row r="394" spans="1:11" x14ac:dyDescent="0.25">
      <c r="A394" s="6"/>
      <c r="B394" s="6"/>
      <c r="K394" s="6"/>
    </row>
    <row r="395" spans="1:11" x14ac:dyDescent="0.25">
      <c r="A395" s="6"/>
      <c r="B395" s="6"/>
      <c r="K395" s="6"/>
    </row>
    <row r="396" spans="1:11" x14ac:dyDescent="0.25">
      <c r="A396" s="6"/>
      <c r="B396" s="6"/>
      <c r="K396" s="6"/>
    </row>
    <row r="397" spans="1:11" x14ac:dyDescent="0.25">
      <c r="A397" s="6"/>
      <c r="B397" s="6"/>
      <c r="K397" s="6"/>
    </row>
    <row r="398" spans="1:11" x14ac:dyDescent="0.25">
      <c r="A398" s="6"/>
      <c r="B398" s="6"/>
      <c r="K398" s="6"/>
    </row>
    <row r="399" spans="1:11" x14ac:dyDescent="0.25">
      <c r="A399" s="6"/>
      <c r="B399" s="6"/>
      <c r="K399" s="6"/>
    </row>
    <row r="400" spans="1:11" x14ac:dyDescent="0.25">
      <c r="A400" s="6"/>
      <c r="B400" s="6"/>
      <c r="K400" s="6"/>
    </row>
    <row r="401" spans="1:11" x14ac:dyDescent="0.25">
      <c r="A401" s="6"/>
      <c r="B401" s="6"/>
      <c r="K401" s="6"/>
    </row>
    <row r="402" spans="1:11" x14ac:dyDescent="0.25">
      <c r="A402" s="6"/>
      <c r="B402" s="6"/>
      <c r="K402" s="6"/>
    </row>
    <row r="403" spans="1:11" x14ac:dyDescent="0.25">
      <c r="A403" s="6"/>
      <c r="B403" s="6"/>
      <c r="K403" s="6"/>
    </row>
    <row r="404" spans="1:11" x14ac:dyDescent="0.25">
      <c r="A404" s="6"/>
      <c r="B404" s="6"/>
      <c r="K404" s="6"/>
    </row>
    <row r="405" spans="1:11" x14ac:dyDescent="0.25">
      <c r="A405" s="6"/>
      <c r="B405" s="6"/>
      <c r="K405" s="6"/>
    </row>
    <row r="406" spans="1:11" x14ac:dyDescent="0.25">
      <c r="A406" s="6"/>
      <c r="B406" s="6"/>
      <c r="K406" s="6"/>
    </row>
    <row r="407" spans="1:11" x14ac:dyDescent="0.25">
      <c r="A407" s="6"/>
      <c r="B407" s="6"/>
      <c r="K407" s="6"/>
    </row>
    <row r="408" spans="1:11" x14ac:dyDescent="0.25">
      <c r="A408" s="6"/>
      <c r="B408" s="6"/>
      <c r="K408" s="6"/>
    </row>
    <row r="409" spans="1:11" x14ac:dyDescent="0.25">
      <c r="A409" s="6"/>
      <c r="B409" s="6"/>
      <c r="K409" s="6"/>
    </row>
    <row r="410" spans="1:11" x14ac:dyDescent="0.25">
      <c r="A410" s="6"/>
      <c r="B410" s="6"/>
      <c r="K410" s="6"/>
    </row>
    <row r="411" spans="1:11" x14ac:dyDescent="0.25">
      <c r="A411" s="6"/>
      <c r="B411" s="6"/>
      <c r="K411" s="6"/>
    </row>
    <row r="412" spans="1:11" x14ac:dyDescent="0.25">
      <c r="A412" s="6"/>
      <c r="B412" s="6"/>
      <c r="K412" s="6"/>
    </row>
    <row r="413" spans="1:11" x14ac:dyDescent="0.25">
      <c r="A413" s="6"/>
      <c r="B413" s="6"/>
      <c r="K413" s="6"/>
    </row>
    <row r="414" spans="1:11" x14ac:dyDescent="0.25">
      <c r="A414" s="6"/>
      <c r="B414" s="6"/>
      <c r="K414" s="6"/>
    </row>
    <row r="415" spans="1:11" x14ac:dyDescent="0.25">
      <c r="A415" s="6"/>
      <c r="B415" s="6"/>
      <c r="K415" s="6"/>
    </row>
    <row r="416" spans="1:11" x14ac:dyDescent="0.25">
      <c r="A416" s="6"/>
      <c r="B416" s="6"/>
      <c r="K416" s="6"/>
    </row>
    <row r="417" spans="1:11" x14ac:dyDescent="0.25">
      <c r="A417" s="6"/>
      <c r="B417" s="6"/>
      <c r="K417" s="6"/>
    </row>
    <row r="418" spans="1:11" x14ac:dyDescent="0.25">
      <c r="A418" s="6"/>
      <c r="B418" s="6"/>
      <c r="K418" s="6"/>
    </row>
    <row r="419" spans="1:11" x14ac:dyDescent="0.25">
      <c r="A419" s="6"/>
      <c r="B419" s="6"/>
      <c r="K419" s="6"/>
    </row>
    <row r="420" spans="1:11" x14ac:dyDescent="0.25">
      <c r="A420" s="6"/>
      <c r="B420" s="6"/>
      <c r="K420" s="6"/>
    </row>
    <row r="421" spans="1:11" x14ac:dyDescent="0.25">
      <c r="A421" s="6"/>
      <c r="B421" s="6"/>
      <c r="K421" s="6"/>
    </row>
    <row r="422" spans="1:11" x14ac:dyDescent="0.25">
      <c r="A422" s="6"/>
      <c r="B422" s="6"/>
      <c r="K422" s="6"/>
    </row>
    <row r="423" spans="1:11" x14ac:dyDescent="0.25">
      <c r="A423" s="6"/>
      <c r="B423" s="6"/>
      <c r="K423" s="6"/>
    </row>
    <row r="424" spans="1:11" x14ac:dyDescent="0.25">
      <c r="A424" s="6"/>
      <c r="B424" s="6"/>
      <c r="K424" s="6"/>
    </row>
    <row r="425" spans="1:11" x14ac:dyDescent="0.25">
      <c r="A425" s="6"/>
      <c r="B425" s="6"/>
      <c r="K425" s="6"/>
    </row>
    <row r="426" spans="1:11" x14ac:dyDescent="0.25">
      <c r="A426" s="6"/>
      <c r="B426" s="6"/>
      <c r="K426" s="6"/>
    </row>
    <row r="427" spans="1:11" x14ac:dyDescent="0.25">
      <c r="A427" s="6"/>
      <c r="B427" s="6"/>
      <c r="K427" s="6"/>
    </row>
    <row r="428" spans="1:11" x14ac:dyDescent="0.25">
      <c r="A428" s="6"/>
      <c r="B428" s="6"/>
      <c r="K428" s="6"/>
    </row>
    <row r="429" spans="1:11" x14ac:dyDescent="0.25">
      <c r="A429" s="6"/>
      <c r="B429" s="6"/>
      <c r="K429" s="6"/>
    </row>
    <row r="430" spans="1:11" x14ac:dyDescent="0.25">
      <c r="A430" s="6"/>
      <c r="B430" s="6"/>
      <c r="K430" s="6"/>
    </row>
    <row r="431" spans="1:11" x14ac:dyDescent="0.25">
      <c r="A431" s="6"/>
      <c r="B431" s="6"/>
      <c r="K431" s="6"/>
    </row>
    <row r="432" spans="1:11" x14ac:dyDescent="0.25">
      <c r="A432" s="6"/>
      <c r="B432" s="6"/>
      <c r="K432" s="6"/>
    </row>
    <row r="433" spans="1:11" x14ac:dyDescent="0.25">
      <c r="A433" s="6"/>
      <c r="B433" s="6"/>
      <c r="K433" s="6"/>
    </row>
    <row r="434" spans="1:11" x14ac:dyDescent="0.25">
      <c r="A434" s="6"/>
      <c r="B434" s="6"/>
      <c r="K434" s="6"/>
    </row>
    <row r="435" spans="1:11" x14ac:dyDescent="0.25">
      <c r="A435" s="6"/>
      <c r="B435" s="6"/>
      <c r="K435" s="6"/>
    </row>
    <row r="436" spans="1:11" x14ac:dyDescent="0.25">
      <c r="A436" s="6"/>
      <c r="B436" s="6"/>
      <c r="K436" s="6"/>
    </row>
    <row r="437" spans="1:11" x14ac:dyDescent="0.25">
      <c r="A437" s="6"/>
      <c r="B437" s="6"/>
      <c r="K437" s="6"/>
    </row>
    <row r="438" spans="1:11" x14ac:dyDescent="0.25">
      <c r="A438" s="6"/>
      <c r="B438" s="6"/>
      <c r="K438" s="6"/>
    </row>
    <row r="439" spans="1:11" x14ac:dyDescent="0.25">
      <c r="A439" s="6"/>
      <c r="B439" s="6"/>
      <c r="K439" s="6"/>
    </row>
    <row r="440" spans="1:11" x14ac:dyDescent="0.25">
      <c r="A440" s="6"/>
      <c r="B440" s="6"/>
      <c r="K440" s="6"/>
    </row>
    <row r="441" spans="1:11" x14ac:dyDescent="0.25">
      <c r="A441" s="6"/>
      <c r="B441" s="6"/>
      <c r="K441" s="6"/>
    </row>
    <row r="442" spans="1:11" x14ac:dyDescent="0.25">
      <c r="A442" s="6"/>
      <c r="B442" s="6"/>
      <c r="K442" s="6"/>
    </row>
    <row r="443" spans="1:11" x14ac:dyDescent="0.25">
      <c r="A443" s="6"/>
      <c r="B443" s="6"/>
      <c r="K443" s="6"/>
    </row>
    <row r="444" spans="1:11" x14ac:dyDescent="0.25">
      <c r="A444" s="6"/>
      <c r="B444" s="6"/>
      <c r="K444" s="6"/>
    </row>
    <row r="445" spans="1:11" x14ac:dyDescent="0.25">
      <c r="A445" s="6"/>
      <c r="B445" s="6"/>
      <c r="K445" s="6"/>
    </row>
    <row r="446" spans="1:11" x14ac:dyDescent="0.25">
      <c r="A446" s="6"/>
      <c r="B446" s="6"/>
      <c r="K446" s="6"/>
    </row>
    <row r="447" spans="1:11" x14ac:dyDescent="0.25">
      <c r="A447" s="6"/>
      <c r="B447" s="6"/>
      <c r="K447" s="6"/>
    </row>
    <row r="448" spans="1:11" x14ac:dyDescent="0.25">
      <c r="A448" s="6"/>
      <c r="B448" s="6"/>
      <c r="K448" s="6"/>
    </row>
    <row r="449" spans="1:11" x14ac:dyDescent="0.25">
      <c r="A449" s="6"/>
      <c r="B449" s="6"/>
      <c r="K449" s="6"/>
    </row>
    <row r="450" spans="1:11" x14ac:dyDescent="0.25">
      <c r="A450" s="6"/>
      <c r="B450" s="6"/>
      <c r="K450" s="6"/>
    </row>
    <row r="451" spans="1:11" x14ac:dyDescent="0.25">
      <c r="A451" s="6"/>
      <c r="B451" s="6"/>
      <c r="K451" s="6"/>
    </row>
    <row r="452" spans="1:11" x14ac:dyDescent="0.25">
      <c r="A452" s="6"/>
      <c r="B452" s="6"/>
      <c r="K452" s="6"/>
    </row>
    <row r="453" spans="1:11" x14ac:dyDescent="0.25">
      <c r="A453" s="6"/>
      <c r="B453" s="6"/>
      <c r="K453" s="6"/>
    </row>
    <row r="454" spans="1:11" x14ac:dyDescent="0.25">
      <c r="A454" s="6"/>
      <c r="B454" s="6"/>
      <c r="K454" s="6"/>
    </row>
    <row r="455" spans="1:11" x14ac:dyDescent="0.25">
      <c r="A455" s="6"/>
      <c r="B455" s="6"/>
      <c r="K455" s="6"/>
    </row>
    <row r="456" spans="1:11" x14ac:dyDescent="0.25">
      <c r="A456" s="6"/>
      <c r="B456" s="6"/>
      <c r="K456" s="6"/>
    </row>
    <row r="457" spans="1:11" x14ac:dyDescent="0.25">
      <c r="A457" s="6"/>
      <c r="B457" s="6"/>
      <c r="K457" s="6"/>
    </row>
    <row r="458" spans="1:11" x14ac:dyDescent="0.25">
      <c r="A458" s="6"/>
      <c r="B458" s="6"/>
      <c r="K458" s="6"/>
    </row>
    <row r="459" spans="1:11" x14ac:dyDescent="0.25">
      <c r="A459" s="6"/>
      <c r="B459" s="6"/>
      <c r="K459" s="6"/>
    </row>
    <row r="460" spans="1:11" x14ac:dyDescent="0.25">
      <c r="A460" s="6"/>
      <c r="B460" s="6"/>
      <c r="K460" s="6"/>
    </row>
    <row r="461" spans="1:11" x14ac:dyDescent="0.25">
      <c r="A461" s="6"/>
      <c r="B461" s="6"/>
      <c r="K461" s="6"/>
    </row>
    <row r="462" spans="1:11" x14ac:dyDescent="0.25">
      <c r="A462" s="6"/>
      <c r="B462" s="6"/>
      <c r="K462" s="6"/>
    </row>
    <row r="463" spans="1:11" x14ac:dyDescent="0.25">
      <c r="A463" s="6"/>
      <c r="B463" s="6"/>
      <c r="K463" s="6"/>
    </row>
    <row r="464" spans="1:11" x14ac:dyDescent="0.25">
      <c r="A464" s="6"/>
      <c r="B464" s="6"/>
      <c r="K464" s="6"/>
    </row>
    <row r="465" spans="1:11" x14ac:dyDescent="0.25">
      <c r="A465" s="6"/>
      <c r="B465" s="6"/>
      <c r="K465" s="6"/>
    </row>
    <row r="466" spans="1:11" x14ac:dyDescent="0.25">
      <c r="A466" s="6"/>
      <c r="B466" s="6"/>
      <c r="K466" s="6"/>
    </row>
    <row r="467" spans="1:11" x14ac:dyDescent="0.25">
      <c r="A467" s="6"/>
      <c r="B467" s="6"/>
      <c r="K467" s="6"/>
    </row>
    <row r="468" spans="1:11" x14ac:dyDescent="0.25">
      <c r="A468" s="6"/>
      <c r="B468" s="6"/>
      <c r="K468" s="6"/>
    </row>
    <row r="469" spans="1:11" x14ac:dyDescent="0.25">
      <c r="A469" s="6"/>
      <c r="B469" s="6"/>
      <c r="K469" s="6"/>
    </row>
    <row r="470" spans="1:11" x14ac:dyDescent="0.25">
      <c r="A470" s="6"/>
      <c r="B470" s="6"/>
      <c r="K470" s="6"/>
    </row>
    <row r="471" spans="1:11" x14ac:dyDescent="0.25">
      <c r="A471" s="6"/>
      <c r="B471" s="6"/>
      <c r="K471" s="6"/>
    </row>
    <row r="472" spans="1:11" x14ac:dyDescent="0.25">
      <c r="A472" s="6"/>
      <c r="B472" s="6"/>
      <c r="K472" s="6"/>
    </row>
    <row r="473" spans="1:11" x14ac:dyDescent="0.25">
      <c r="A473" s="6"/>
      <c r="B473" s="6"/>
      <c r="K473" s="6"/>
    </row>
    <row r="474" spans="1:11" x14ac:dyDescent="0.25">
      <c r="A474" s="6"/>
      <c r="B474" s="6"/>
      <c r="K474" s="6"/>
    </row>
    <row r="475" spans="1:11" x14ac:dyDescent="0.25">
      <c r="A475" s="6"/>
      <c r="B475" s="6"/>
      <c r="K475" s="6"/>
    </row>
    <row r="476" spans="1:11" x14ac:dyDescent="0.25">
      <c r="A476" s="6"/>
      <c r="B476" s="6"/>
      <c r="K476" s="6"/>
    </row>
    <row r="477" spans="1:11" x14ac:dyDescent="0.25">
      <c r="A477" s="6"/>
      <c r="B477" s="6"/>
      <c r="K477" s="6"/>
    </row>
    <row r="478" spans="1:11" x14ac:dyDescent="0.25">
      <c r="A478" s="6"/>
      <c r="B478" s="6"/>
      <c r="K478" s="6"/>
    </row>
    <row r="479" spans="1:11" x14ac:dyDescent="0.25">
      <c r="A479" s="6"/>
      <c r="B479" s="6"/>
      <c r="K479" s="6"/>
    </row>
    <row r="480" spans="1:11" x14ac:dyDescent="0.25">
      <c r="A480" s="6"/>
      <c r="B480" s="6"/>
      <c r="K480" s="6"/>
    </row>
    <row r="481" spans="1:11" x14ac:dyDescent="0.25">
      <c r="A481" s="6"/>
      <c r="B481" s="6"/>
      <c r="K481" s="6"/>
    </row>
    <row r="482" spans="1:11" x14ac:dyDescent="0.25">
      <c r="A482" s="6"/>
      <c r="B482" s="6"/>
      <c r="K482" s="6"/>
    </row>
    <row r="483" spans="1:11" x14ac:dyDescent="0.25">
      <c r="A483" s="6"/>
      <c r="B483" s="6"/>
      <c r="K483" s="6"/>
    </row>
    <row r="484" spans="1:11" x14ac:dyDescent="0.25">
      <c r="A484" s="6"/>
      <c r="B484" s="6"/>
      <c r="K484" s="6"/>
    </row>
    <row r="485" spans="1:11" x14ac:dyDescent="0.25">
      <c r="A485" s="6"/>
      <c r="B485" s="6"/>
      <c r="K485" s="6"/>
    </row>
    <row r="486" spans="1:11" x14ac:dyDescent="0.25">
      <c r="A486" s="6"/>
      <c r="B486" s="6"/>
      <c r="K486" s="6"/>
    </row>
    <row r="487" spans="1:11" x14ac:dyDescent="0.25">
      <c r="A487" s="6"/>
      <c r="B487" s="6"/>
      <c r="K487" s="6"/>
    </row>
    <row r="488" spans="1:11" x14ac:dyDescent="0.25">
      <c r="A488" s="6"/>
      <c r="B488" s="6"/>
      <c r="K488" s="6"/>
    </row>
    <row r="489" spans="1:11" x14ac:dyDescent="0.25">
      <c r="A489" s="6"/>
      <c r="B489" s="6"/>
      <c r="K489" s="6"/>
    </row>
    <row r="490" spans="1:11" x14ac:dyDescent="0.25">
      <c r="A490" s="6"/>
      <c r="B490" s="6"/>
      <c r="K490" s="6"/>
    </row>
    <row r="491" spans="1:11" x14ac:dyDescent="0.25">
      <c r="A491" s="6"/>
      <c r="B491" s="6"/>
      <c r="K491" s="6"/>
    </row>
    <row r="492" spans="1:11" x14ac:dyDescent="0.25">
      <c r="A492" s="6"/>
      <c r="B492" s="6"/>
      <c r="K492" s="6"/>
    </row>
    <row r="493" spans="1:11" x14ac:dyDescent="0.25">
      <c r="A493" s="6"/>
      <c r="B493" s="6"/>
      <c r="K493" s="6"/>
    </row>
    <row r="494" spans="1:11" x14ac:dyDescent="0.25">
      <c r="A494" s="6"/>
      <c r="B494" s="6"/>
      <c r="K494" s="6"/>
    </row>
    <row r="495" spans="1:11" x14ac:dyDescent="0.25">
      <c r="A495" s="6"/>
      <c r="B495" s="6"/>
      <c r="K495" s="6"/>
    </row>
    <row r="496" spans="1:11" x14ac:dyDescent="0.25">
      <c r="A496" s="6"/>
      <c r="B496" s="6"/>
      <c r="K496" s="6"/>
    </row>
    <row r="497" spans="1:11" x14ac:dyDescent="0.25">
      <c r="A497" s="6"/>
      <c r="B497" s="6"/>
      <c r="K497" s="6"/>
    </row>
    <row r="498" spans="1:11" x14ac:dyDescent="0.25">
      <c r="A498" s="6"/>
      <c r="B498" s="6"/>
      <c r="K498" s="6"/>
    </row>
    <row r="499" spans="1:11" x14ac:dyDescent="0.25">
      <c r="A499" s="6"/>
      <c r="B499" s="6"/>
      <c r="K499" s="6"/>
    </row>
    <row r="500" spans="1:11" x14ac:dyDescent="0.25">
      <c r="A500" s="6"/>
      <c r="B500" s="6"/>
      <c r="K500" s="6"/>
    </row>
    <row r="501" spans="1:11" x14ac:dyDescent="0.25">
      <c r="A501" s="6"/>
      <c r="B501" s="6"/>
      <c r="K501" s="6"/>
    </row>
    <row r="502" spans="1:11" x14ac:dyDescent="0.25">
      <c r="A502" s="6"/>
      <c r="B502" s="6"/>
      <c r="K502" s="6"/>
    </row>
    <row r="503" spans="1:11" x14ac:dyDescent="0.25">
      <c r="A503" s="6"/>
      <c r="B503" s="6"/>
      <c r="K503" s="6"/>
    </row>
    <row r="504" spans="1:11" x14ac:dyDescent="0.25">
      <c r="A504" s="6"/>
      <c r="B504" s="6"/>
      <c r="K504" s="6"/>
    </row>
    <row r="505" spans="1:11" x14ac:dyDescent="0.25">
      <c r="A505" s="6"/>
      <c r="B505" s="6"/>
      <c r="K505" s="6"/>
    </row>
    <row r="506" spans="1:11" x14ac:dyDescent="0.25">
      <c r="A506" s="6"/>
      <c r="B506" s="6"/>
      <c r="K506" s="6"/>
    </row>
    <row r="507" spans="1:11" x14ac:dyDescent="0.25">
      <c r="A507" s="6"/>
      <c r="B507" s="6"/>
      <c r="K507" s="6"/>
    </row>
    <row r="508" spans="1:11" x14ac:dyDescent="0.25">
      <c r="A508" s="6"/>
      <c r="B508" s="6"/>
      <c r="K508" s="6"/>
    </row>
    <row r="509" spans="1:11" x14ac:dyDescent="0.25">
      <c r="A509" s="6"/>
      <c r="B509" s="6"/>
      <c r="K509" s="6"/>
    </row>
    <row r="510" spans="1:11" x14ac:dyDescent="0.25">
      <c r="A510" s="6"/>
      <c r="B510" s="6"/>
      <c r="K510" s="6"/>
    </row>
    <row r="511" spans="1:11" x14ac:dyDescent="0.25">
      <c r="A511" s="6"/>
      <c r="B511" s="6"/>
      <c r="K511" s="6"/>
    </row>
    <row r="512" spans="1:11" x14ac:dyDescent="0.25">
      <c r="A512" s="6"/>
      <c r="B512" s="6"/>
      <c r="K512" s="6"/>
    </row>
    <row r="513" spans="1:11" x14ac:dyDescent="0.25">
      <c r="A513" s="6"/>
      <c r="B513" s="6"/>
      <c r="K513" s="6"/>
    </row>
    <row r="514" spans="1:11" x14ac:dyDescent="0.25">
      <c r="A514" s="6"/>
      <c r="B514" s="6"/>
      <c r="K514" s="6"/>
    </row>
    <row r="515" spans="1:11" x14ac:dyDescent="0.25">
      <c r="A515" s="6"/>
      <c r="B515" s="6"/>
      <c r="K515" s="6"/>
    </row>
    <row r="516" spans="1:11" x14ac:dyDescent="0.25">
      <c r="A516" s="6"/>
      <c r="B516" s="6"/>
      <c r="K516" s="6"/>
    </row>
    <row r="517" spans="1:11" x14ac:dyDescent="0.25">
      <c r="A517" s="6"/>
      <c r="B517" s="6"/>
      <c r="K517" s="6"/>
    </row>
    <row r="518" spans="1:11" x14ac:dyDescent="0.25">
      <c r="A518" s="6"/>
      <c r="B518" s="6"/>
      <c r="K518" s="6"/>
    </row>
    <row r="519" spans="1:11" x14ac:dyDescent="0.25">
      <c r="A519" s="6"/>
      <c r="B519" s="6"/>
      <c r="K519" s="6"/>
    </row>
    <row r="520" spans="1:11" x14ac:dyDescent="0.25">
      <c r="A520" s="6"/>
      <c r="B520" s="6"/>
      <c r="K520" s="6"/>
    </row>
    <row r="521" spans="1:11" x14ac:dyDescent="0.25">
      <c r="A521" s="6"/>
      <c r="B521" s="6"/>
      <c r="K521" s="6"/>
    </row>
    <row r="522" spans="1:11" x14ac:dyDescent="0.25">
      <c r="A522" s="6"/>
      <c r="B522" s="6"/>
      <c r="K522" s="6"/>
    </row>
    <row r="523" spans="1:11" x14ac:dyDescent="0.25">
      <c r="A523" s="6"/>
      <c r="B523" s="6"/>
      <c r="K523" s="6"/>
    </row>
    <row r="524" spans="1:11" x14ac:dyDescent="0.25">
      <c r="A524" s="6"/>
      <c r="B524" s="6"/>
      <c r="K524" s="6"/>
    </row>
    <row r="525" spans="1:11" x14ac:dyDescent="0.25">
      <c r="A525" s="6"/>
      <c r="B525" s="6"/>
      <c r="K525" s="6"/>
    </row>
    <row r="526" spans="1:11" x14ac:dyDescent="0.25">
      <c r="A526" s="6"/>
      <c r="B526" s="6"/>
      <c r="K526" s="6"/>
    </row>
    <row r="527" spans="1:11" x14ac:dyDescent="0.25">
      <c r="A527" s="6"/>
      <c r="B527" s="6"/>
      <c r="K527" s="6"/>
    </row>
    <row r="528" spans="1:11" x14ac:dyDescent="0.25">
      <c r="A528" s="6"/>
      <c r="B528" s="6"/>
      <c r="K528" s="6"/>
    </row>
    <row r="529" spans="1:11" x14ac:dyDescent="0.25">
      <c r="A529" s="6"/>
      <c r="B529" s="6"/>
      <c r="K529" s="6"/>
    </row>
    <row r="530" spans="1:11" x14ac:dyDescent="0.25">
      <c r="A530" s="6"/>
      <c r="B530" s="6"/>
      <c r="K530" s="6"/>
    </row>
    <row r="531" spans="1:11" x14ac:dyDescent="0.25">
      <c r="A531" s="6"/>
      <c r="B531" s="6"/>
      <c r="K531" s="6"/>
    </row>
    <row r="532" spans="1:11" x14ac:dyDescent="0.25">
      <c r="A532" s="6"/>
      <c r="B532" s="6"/>
      <c r="K532" s="6"/>
    </row>
    <row r="533" spans="1:11" x14ac:dyDescent="0.25">
      <c r="A533" s="6"/>
      <c r="B533" s="6"/>
      <c r="K533" s="6"/>
    </row>
    <row r="534" spans="1:11" x14ac:dyDescent="0.25">
      <c r="A534" s="6"/>
      <c r="B534" s="6"/>
      <c r="K534" s="6"/>
    </row>
    <row r="535" spans="1:11" x14ac:dyDescent="0.25">
      <c r="A535" s="6"/>
      <c r="B535" s="6"/>
      <c r="K535" s="6"/>
    </row>
    <row r="536" spans="1:11" x14ac:dyDescent="0.25">
      <c r="A536" s="6"/>
      <c r="B536" s="6"/>
      <c r="K536" s="6"/>
    </row>
    <row r="537" spans="1:11" x14ac:dyDescent="0.25">
      <c r="A537" s="6"/>
      <c r="B537" s="6"/>
      <c r="K537" s="6"/>
    </row>
    <row r="538" spans="1:11" x14ac:dyDescent="0.25">
      <c r="A538" s="6"/>
      <c r="B538" s="6"/>
      <c r="K538" s="6"/>
    </row>
    <row r="539" spans="1:11" x14ac:dyDescent="0.25">
      <c r="A539" s="6"/>
      <c r="B539" s="6"/>
      <c r="K539" s="6"/>
    </row>
    <row r="540" spans="1:11" x14ac:dyDescent="0.25">
      <c r="A540" s="6"/>
      <c r="B540" s="6"/>
      <c r="K540" s="6"/>
    </row>
    <row r="541" spans="1:11" x14ac:dyDescent="0.25">
      <c r="A541" s="6"/>
      <c r="B541" s="6"/>
      <c r="K541" s="6"/>
    </row>
    <row r="542" spans="1:11" x14ac:dyDescent="0.25">
      <c r="A542" s="6"/>
      <c r="B542" s="6"/>
      <c r="K542" s="6"/>
    </row>
    <row r="543" spans="1:11" x14ac:dyDescent="0.25">
      <c r="A543" s="6"/>
      <c r="B543" s="6"/>
      <c r="K543" s="6"/>
    </row>
    <row r="544" spans="1:11" x14ac:dyDescent="0.25">
      <c r="A544" s="6"/>
      <c r="B544" s="6"/>
      <c r="K544" s="6"/>
    </row>
    <row r="545" spans="1:11" x14ac:dyDescent="0.25">
      <c r="A545" s="6"/>
      <c r="B545" s="6"/>
      <c r="K545" s="6"/>
    </row>
    <row r="546" spans="1:11" x14ac:dyDescent="0.25">
      <c r="A546" s="6"/>
      <c r="B546" s="6"/>
      <c r="K546" s="6"/>
    </row>
    <row r="547" spans="1:11" x14ac:dyDescent="0.25">
      <c r="A547" s="6"/>
      <c r="B547" s="6"/>
      <c r="K547" s="6"/>
    </row>
    <row r="548" spans="1:11" x14ac:dyDescent="0.25">
      <c r="A548" s="6"/>
      <c r="B548" s="6"/>
      <c r="K548" s="6"/>
    </row>
    <row r="549" spans="1:11" x14ac:dyDescent="0.25">
      <c r="A549" s="6"/>
      <c r="B549" s="6"/>
      <c r="K549" s="6"/>
    </row>
    <row r="550" spans="1:11" x14ac:dyDescent="0.25">
      <c r="A550" s="6"/>
      <c r="B550" s="6"/>
      <c r="K550" s="6"/>
    </row>
    <row r="551" spans="1:11" x14ac:dyDescent="0.25">
      <c r="A551" s="6"/>
      <c r="B551" s="6"/>
      <c r="K551" s="6"/>
    </row>
    <row r="552" spans="1:11" x14ac:dyDescent="0.25">
      <c r="A552" s="6"/>
      <c r="B552" s="6"/>
      <c r="K552" s="6"/>
    </row>
    <row r="553" spans="1:11" x14ac:dyDescent="0.25">
      <c r="A553" s="6"/>
      <c r="B553" s="6"/>
      <c r="K553" s="6"/>
    </row>
    <row r="554" spans="1:11" x14ac:dyDescent="0.25">
      <c r="A554" s="6"/>
      <c r="B554" s="6"/>
      <c r="K554" s="6"/>
    </row>
    <row r="555" spans="1:11" x14ac:dyDescent="0.25">
      <c r="A555" s="6"/>
      <c r="B555" s="6"/>
      <c r="K555" s="6"/>
    </row>
    <row r="556" spans="1:11" x14ac:dyDescent="0.25">
      <c r="A556" s="6"/>
      <c r="B556" s="6"/>
      <c r="K556" s="6"/>
    </row>
    <row r="557" spans="1:11" x14ac:dyDescent="0.25">
      <c r="A557" s="6"/>
      <c r="B557" s="6"/>
      <c r="K557" s="6"/>
    </row>
    <row r="558" spans="1:11" x14ac:dyDescent="0.25">
      <c r="A558" s="6"/>
      <c r="B558" s="6"/>
      <c r="K558" s="6"/>
    </row>
    <row r="559" spans="1:11" x14ac:dyDescent="0.25">
      <c r="A559" s="6"/>
      <c r="B559" s="6"/>
      <c r="K559" s="6"/>
    </row>
    <row r="560" spans="1:11" x14ac:dyDescent="0.25">
      <c r="A560" s="6"/>
      <c r="B560" s="6"/>
      <c r="K560" s="6"/>
    </row>
    <row r="561" spans="1:11" x14ac:dyDescent="0.25">
      <c r="A561" s="6"/>
      <c r="B561" s="6"/>
      <c r="K561" s="6"/>
    </row>
    <row r="562" spans="1:11" x14ac:dyDescent="0.25">
      <c r="A562" s="6"/>
      <c r="B562" s="6"/>
      <c r="K562" s="6"/>
    </row>
    <row r="563" spans="1:11" x14ac:dyDescent="0.25">
      <c r="A563" s="6"/>
      <c r="B563" s="6"/>
      <c r="K563" s="6"/>
    </row>
    <row r="564" spans="1:11" x14ac:dyDescent="0.25">
      <c r="A564" s="6"/>
      <c r="B564" s="6"/>
      <c r="K564" s="6"/>
    </row>
    <row r="565" spans="1:11" x14ac:dyDescent="0.25">
      <c r="A565" s="6"/>
      <c r="B565" s="6"/>
      <c r="K565" s="6"/>
    </row>
    <row r="566" spans="1:11" x14ac:dyDescent="0.25">
      <c r="A566" s="6"/>
      <c r="B566" s="6"/>
      <c r="K566" s="6"/>
    </row>
    <row r="567" spans="1:11" x14ac:dyDescent="0.25">
      <c r="A567" s="6"/>
      <c r="B567" s="6"/>
      <c r="K567" s="6"/>
    </row>
    <row r="568" spans="1:11" x14ac:dyDescent="0.25">
      <c r="A568" s="6"/>
      <c r="B568" s="6"/>
      <c r="K568" s="6"/>
    </row>
    <row r="569" spans="1:11" x14ac:dyDescent="0.25">
      <c r="A569" s="6"/>
      <c r="B569" s="6"/>
      <c r="K569" s="6"/>
    </row>
    <row r="570" spans="1:11" x14ac:dyDescent="0.25">
      <c r="A570" s="6"/>
      <c r="B570" s="6"/>
      <c r="K570" s="6"/>
    </row>
    <row r="571" spans="1:11" x14ac:dyDescent="0.25">
      <c r="A571" s="6"/>
      <c r="B571" s="6"/>
      <c r="K571" s="6"/>
    </row>
    <row r="572" spans="1:11" x14ac:dyDescent="0.25">
      <c r="A572" s="6"/>
      <c r="B572" s="6"/>
      <c r="K572" s="6"/>
    </row>
    <row r="573" spans="1:11" x14ac:dyDescent="0.25">
      <c r="A573" s="6"/>
      <c r="B573" s="6"/>
      <c r="K573" s="6"/>
    </row>
    <row r="574" spans="1:11" x14ac:dyDescent="0.25">
      <c r="A574" s="6"/>
      <c r="B574" s="6"/>
      <c r="K574" s="6"/>
    </row>
    <row r="575" spans="1:11" x14ac:dyDescent="0.25">
      <c r="A575" s="6"/>
      <c r="B575" s="6"/>
      <c r="K575" s="6"/>
    </row>
    <row r="576" spans="1:11" x14ac:dyDescent="0.25">
      <c r="A576" s="6"/>
      <c r="B576" s="6"/>
      <c r="K576" s="6"/>
    </row>
    <row r="577" spans="1:11" x14ac:dyDescent="0.25">
      <c r="A577" s="6"/>
      <c r="B577" s="6"/>
      <c r="K577" s="6"/>
    </row>
    <row r="578" spans="1:11" x14ac:dyDescent="0.25">
      <c r="A578" s="6"/>
      <c r="B578" s="6"/>
      <c r="K578" s="6"/>
    </row>
    <row r="579" spans="1:11" x14ac:dyDescent="0.25">
      <c r="A579" s="6"/>
      <c r="B579" s="6"/>
      <c r="K579" s="6"/>
    </row>
    <row r="580" spans="1:11" x14ac:dyDescent="0.25">
      <c r="A580" s="6"/>
      <c r="B580" s="6"/>
      <c r="K580" s="6"/>
    </row>
    <row r="581" spans="1:11" x14ac:dyDescent="0.25">
      <c r="A581" s="6"/>
      <c r="B581" s="6"/>
      <c r="K581" s="6"/>
    </row>
    <row r="582" spans="1:11" x14ac:dyDescent="0.25">
      <c r="A582" s="6"/>
      <c r="B582" s="6"/>
      <c r="K582" s="6"/>
    </row>
    <row r="583" spans="1:11" x14ac:dyDescent="0.25">
      <c r="A583" s="6"/>
      <c r="B583" s="6"/>
      <c r="K583" s="6"/>
    </row>
    <row r="584" spans="1:11" x14ac:dyDescent="0.25">
      <c r="A584" s="6"/>
      <c r="B584" s="6"/>
      <c r="K584" s="6"/>
    </row>
    <row r="585" spans="1:11" x14ac:dyDescent="0.25">
      <c r="A585" s="6"/>
      <c r="B585" s="6"/>
      <c r="K585" s="6"/>
    </row>
    <row r="586" spans="1:11" x14ac:dyDescent="0.25">
      <c r="A586" s="6"/>
      <c r="B586" s="6"/>
      <c r="K586" s="6"/>
    </row>
    <row r="587" spans="1:11" x14ac:dyDescent="0.25">
      <c r="A587" s="6"/>
      <c r="B587" s="6"/>
      <c r="K587" s="6"/>
    </row>
    <row r="588" spans="1:11" x14ac:dyDescent="0.25">
      <c r="A588" s="6"/>
      <c r="B588" s="6"/>
      <c r="K588" s="6"/>
    </row>
    <row r="589" spans="1:11" x14ac:dyDescent="0.25">
      <c r="A589" s="6"/>
      <c r="B589" s="6"/>
      <c r="K589" s="6"/>
    </row>
    <row r="590" spans="1:11" x14ac:dyDescent="0.25">
      <c r="A590" s="6"/>
      <c r="B590" s="6"/>
      <c r="K590" s="6"/>
    </row>
    <row r="591" spans="1:11" x14ac:dyDescent="0.25">
      <c r="A591" s="6"/>
      <c r="B591" s="6"/>
      <c r="K591" s="6"/>
    </row>
    <row r="592" spans="1:11" x14ac:dyDescent="0.25">
      <c r="A592" s="6"/>
      <c r="B592" s="6"/>
      <c r="K592" s="6"/>
    </row>
    <row r="593" spans="1:11" x14ac:dyDescent="0.25">
      <c r="A593" s="6"/>
      <c r="B593" s="6"/>
      <c r="K593" s="6"/>
    </row>
    <row r="594" spans="1:11" x14ac:dyDescent="0.25">
      <c r="A594" s="6"/>
      <c r="B594" s="6"/>
      <c r="K594" s="6"/>
    </row>
    <row r="595" spans="1:11" x14ac:dyDescent="0.25">
      <c r="A595" s="6"/>
      <c r="B595" s="6"/>
      <c r="K595" s="6"/>
    </row>
    <row r="596" spans="1:11" x14ac:dyDescent="0.25">
      <c r="A596" s="6"/>
      <c r="B596" s="6"/>
      <c r="K596" s="6"/>
    </row>
    <row r="597" spans="1:11" x14ac:dyDescent="0.25">
      <c r="A597" s="6"/>
      <c r="B597" s="6"/>
      <c r="K597" s="6"/>
    </row>
    <row r="598" spans="1:11" x14ac:dyDescent="0.25">
      <c r="A598" s="6"/>
      <c r="B598" s="6"/>
      <c r="K598" s="6"/>
    </row>
    <row r="599" spans="1:11" x14ac:dyDescent="0.25">
      <c r="A599" s="6"/>
      <c r="B599" s="6"/>
      <c r="K599" s="6"/>
    </row>
    <row r="600" spans="1:11" x14ac:dyDescent="0.25">
      <c r="A600" s="6"/>
      <c r="B600" s="6"/>
      <c r="K600" s="6"/>
    </row>
    <row r="601" spans="1:11" x14ac:dyDescent="0.25">
      <c r="A601" s="6"/>
      <c r="B601" s="6"/>
      <c r="K601" s="6"/>
    </row>
    <row r="602" spans="1:11" x14ac:dyDescent="0.25">
      <c r="A602" s="6"/>
      <c r="B602" s="6"/>
      <c r="K602" s="6"/>
    </row>
    <row r="603" spans="1:11" x14ac:dyDescent="0.25">
      <c r="A603" s="6"/>
      <c r="B603" s="6"/>
      <c r="K603" s="6"/>
    </row>
    <row r="604" spans="1:11" x14ac:dyDescent="0.25">
      <c r="A604" s="6"/>
      <c r="B604" s="6"/>
      <c r="K604" s="6"/>
    </row>
    <row r="605" spans="1:11" x14ac:dyDescent="0.25">
      <c r="A605" s="6"/>
      <c r="B605" s="6"/>
      <c r="K605" s="6"/>
    </row>
    <row r="606" spans="1:11" x14ac:dyDescent="0.25">
      <c r="A606" s="6"/>
      <c r="B606" s="6"/>
      <c r="K606" s="6"/>
    </row>
    <row r="607" spans="1:11" x14ac:dyDescent="0.25">
      <c r="A607" s="6"/>
      <c r="B607" s="6"/>
      <c r="K607" s="6"/>
    </row>
    <row r="608" spans="1:11" x14ac:dyDescent="0.25">
      <c r="A608" s="6"/>
      <c r="B608" s="6"/>
      <c r="K608" s="6"/>
    </row>
    <row r="609" spans="1:11" x14ac:dyDescent="0.25">
      <c r="A609" s="6"/>
      <c r="B609" s="6"/>
      <c r="K609" s="6"/>
    </row>
    <row r="610" spans="1:11" x14ac:dyDescent="0.25">
      <c r="A610" s="6"/>
      <c r="B610" s="6"/>
      <c r="K610" s="6"/>
    </row>
    <row r="611" spans="1:11" x14ac:dyDescent="0.25">
      <c r="A611" s="6"/>
      <c r="B611" s="6"/>
      <c r="K611" s="6"/>
    </row>
    <row r="612" spans="1:11" x14ac:dyDescent="0.25">
      <c r="A612" s="6"/>
      <c r="B612" s="6"/>
      <c r="K612" s="6"/>
    </row>
    <row r="613" spans="1:11" x14ac:dyDescent="0.25">
      <c r="A613" s="6"/>
      <c r="B613" s="6"/>
      <c r="K613" s="6"/>
    </row>
    <row r="614" spans="1:11" x14ac:dyDescent="0.25">
      <c r="A614" s="6"/>
      <c r="B614" s="6"/>
      <c r="K614" s="6"/>
    </row>
    <row r="615" spans="1:11" x14ac:dyDescent="0.25">
      <c r="A615" s="6"/>
      <c r="B615" s="6"/>
      <c r="K615" s="6"/>
    </row>
    <row r="616" spans="1:11" x14ac:dyDescent="0.25">
      <c r="A616" s="6"/>
      <c r="B616" s="6"/>
      <c r="K616" s="6"/>
    </row>
    <row r="617" spans="1:11" x14ac:dyDescent="0.25">
      <c r="A617" s="6"/>
      <c r="B617" s="6"/>
      <c r="K617" s="6"/>
    </row>
    <row r="618" spans="1:11" x14ac:dyDescent="0.25">
      <c r="A618" s="6"/>
      <c r="B618" s="6"/>
      <c r="K618" s="6"/>
    </row>
    <row r="619" spans="1:11" x14ac:dyDescent="0.25">
      <c r="A619" s="6"/>
      <c r="B619" s="6"/>
      <c r="K619" s="6"/>
    </row>
    <row r="620" spans="1:11" x14ac:dyDescent="0.25">
      <c r="A620" s="6"/>
      <c r="B620" s="6"/>
      <c r="K620" s="6"/>
    </row>
    <row r="621" spans="1:11" x14ac:dyDescent="0.25">
      <c r="A621" s="6"/>
      <c r="B621" s="6"/>
      <c r="K621" s="6"/>
    </row>
    <row r="622" spans="1:11" x14ac:dyDescent="0.25">
      <c r="A622" s="6"/>
      <c r="B622" s="6"/>
      <c r="K622" s="6"/>
    </row>
    <row r="623" spans="1:11" x14ac:dyDescent="0.25">
      <c r="A623" s="6"/>
      <c r="B623" s="6"/>
      <c r="K623" s="6"/>
    </row>
    <row r="624" spans="1:11" x14ac:dyDescent="0.25">
      <c r="A624" s="6"/>
      <c r="B624" s="6"/>
      <c r="K624" s="6"/>
    </row>
    <row r="625" spans="1:11" x14ac:dyDescent="0.25">
      <c r="A625" s="6"/>
      <c r="B625" s="6"/>
      <c r="K625" s="6"/>
    </row>
    <row r="626" spans="1:11" x14ac:dyDescent="0.25">
      <c r="A626" s="6"/>
      <c r="B626" s="6"/>
      <c r="K626" s="6"/>
    </row>
    <row r="627" spans="1:11" x14ac:dyDescent="0.25">
      <c r="A627" s="6"/>
      <c r="B627" s="6"/>
      <c r="K627" s="6"/>
    </row>
    <row r="628" spans="1:11" x14ac:dyDescent="0.25">
      <c r="A628" s="6"/>
      <c r="B628" s="6"/>
      <c r="K628" s="6"/>
    </row>
    <row r="629" spans="1:11" x14ac:dyDescent="0.25">
      <c r="A629" s="6"/>
      <c r="B629" s="6"/>
      <c r="K629" s="6"/>
    </row>
    <row r="630" spans="1:11" x14ac:dyDescent="0.25">
      <c r="A630" s="6"/>
      <c r="B630" s="6"/>
      <c r="K630" s="6"/>
    </row>
    <row r="631" spans="1:11" x14ac:dyDescent="0.25">
      <c r="A631" s="6"/>
      <c r="B631" s="6"/>
      <c r="K631" s="6"/>
    </row>
    <row r="632" spans="1:11" x14ac:dyDescent="0.25">
      <c r="A632" s="6"/>
      <c r="B632" s="6"/>
      <c r="K632" s="6"/>
    </row>
    <row r="633" spans="1:11" x14ac:dyDescent="0.25">
      <c r="A633" s="6"/>
      <c r="B633" s="6"/>
      <c r="K633" s="6"/>
    </row>
    <row r="634" spans="1:11" x14ac:dyDescent="0.25">
      <c r="A634" s="6"/>
      <c r="B634" s="6"/>
      <c r="K634" s="6"/>
    </row>
    <row r="635" spans="1:11" x14ac:dyDescent="0.25">
      <c r="A635" s="6"/>
      <c r="B635" s="6"/>
      <c r="K635" s="6"/>
    </row>
    <row r="636" spans="1:11" x14ac:dyDescent="0.25">
      <c r="A636" s="6"/>
      <c r="B636" s="6"/>
      <c r="K636" s="6"/>
    </row>
    <row r="637" spans="1:11" x14ac:dyDescent="0.25">
      <c r="A637" s="6"/>
      <c r="B637" s="6"/>
      <c r="K637" s="6"/>
    </row>
    <row r="638" spans="1:11" x14ac:dyDescent="0.25">
      <c r="A638" s="6"/>
      <c r="B638" s="6"/>
      <c r="K638" s="6"/>
    </row>
    <row r="639" spans="1:11" x14ac:dyDescent="0.25">
      <c r="A639" s="6"/>
      <c r="B639" s="6"/>
      <c r="K639" s="6"/>
    </row>
    <row r="640" spans="1:11" x14ac:dyDescent="0.25">
      <c r="A640" s="6"/>
      <c r="B640" s="6"/>
      <c r="K640" s="6"/>
    </row>
    <row r="641" spans="1:11" x14ac:dyDescent="0.25">
      <c r="A641" s="6"/>
      <c r="B641" s="6"/>
      <c r="K641" s="6"/>
    </row>
    <row r="642" spans="1:11" x14ac:dyDescent="0.25">
      <c r="A642" s="6"/>
      <c r="B642" s="6"/>
      <c r="K642" s="6"/>
    </row>
    <row r="643" spans="1:11" x14ac:dyDescent="0.25">
      <c r="A643" s="6"/>
      <c r="B643" s="6"/>
      <c r="K643" s="6"/>
    </row>
    <row r="644" spans="1:11" x14ac:dyDescent="0.25">
      <c r="A644" s="6"/>
      <c r="B644" s="6"/>
      <c r="K644" s="6"/>
    </row>
    <row r="645" spans="1:11" x14ac:dyDescent="0.25">
      <c r="A645" s="6"/>
      <c r="B645" s="6"/>
      <c r="K645" s="6"/>
    </row>
    <row r="646" spans="1:11" x14ac:dyDescent="0.25">
      <c r="A646" s="6"/>
      <c r="B646" s="6"/>
      <c r="K646" s="6"/>
    </row>
    <row r="647" spans="1:11" x14ac:dyDescent="0.25">
      <c r="A647" s="6"/>
      <c r="B647" s="6"/>
      <c r="K647" s="6"/>
    </row>
    <row r="648" spans="1:11" x14ac:dyDescent="0.25">
      <c r="A648" s="6"/>
      <c r="B648" s="6"/>
      <c r="K648" s="6"/>
    </row>
    <row r="649" spans="1:11" x14ac:dyDescent="0.25">
      <c r="A649" s="6"/>
      <c r="B649" s="6"/>
      <c r="K649" s="6"/>
    </row>
    <row r="650" spans="1:11" x14ac:dyDescent="0.25">
      <c r="A650" s="6"/>
      <c r="B650" s="6"/>
      <c r="K650" s="6"/>
    </row>
    <row r="651" spans="1:11" x14ac:dyDescent="0.25">
      <c r="A651" s="6"/>
      <c r="B651" s="6"/>
      <c r="K651" s="6"/>
    </row>
    <row r="652" spans="1:11" x14ac:dyDescent="0.25">
      <c r="A652" s="6"/>
      <c r="B652" s="6"/>
      <c r="K652" s="6"/>
    </row>
    <row r="653" spans="1:11" x14ac:dyDescent="0.25">
      <c r="A653" s="6"/>
      <c r="B653" s="6"/>
      <c r="K653" s="6"/>
    </row>
    <row r="654" spans="1:11" x14ac:dyDescent="0.25">
      <c r="A654" s="6"/>
      <c r="B654" s="6"/>
      <c r="K654" s="6"/>
    </row>
    <row r="655" spans="1:11" x14ac:dyDescent="0.25">
      <c r="A655" s="6"/>
      <c r="B655" s="6"/>
      <c r="K655" s="6"/>
    </row>
    <row r="656" spans="1:11" x14ac:dyDescent="0.25">
      <c r="A656" s="6"/>
      <c r="B656" s="6"/>
      <c r="K656" s="6"/>
    </row>
    <row r="657" spans="1:11" x14ac:dyDescent="0.25">
      <c r="A657" s="6"/>
      <c r="B657" s="6"/>
      <c r="K657" s="6"/>
    </row>
    <row r="658" spans="1:11" x14ac:dyDescent="0.25">
      <c r="A658" s="6"/>
      <c r="B658" s="6"/>
      <c r="K658" s="6"/>
    </row>
    <row r="659" spans="1:11" x14ac:dyDescent="0.25">
      <c r="A659" s="6"/>
      <c r="B659" s="6"/>
      <c r="K659" s="6"/>
    </row>
    <row r="660" spans="1:11" x14ac:dyDescent="0.25">
      <c r="A660" s="6"/>
      <c r="B660" s="6"/>
      <c r="K660" s="6"/>
    </row>
    <row r="661" spans="1:11" x14ac:dyDescent="0.25">
      <c r="A661" s="6"/>
      <c r="B661" s="6"/>
      <c r="K661" s="6"/>
    </row>
    <row r="662" spans="1:11" x14ac:dyDescent="0.25">
      <c r="A662" s="6"/>
      <c r="B662" s="6"/>
      <c r="K662" s="6"/>
    </row>
    <row r="663" spans="1:11" x14ac:dyDescent="0.25">
      <c r="A663" s="6"/>
      <c r="B663" s="6"/>
      <c r="K663" s="6"/>
    </row>
    <row r="664" spans="1:11" x14ac:dyDescent="0.25">
      <c r="A664" s="6"/>
      <c r="B664" s="6"/>
      <c r="K664" s="6"/>
    </row>
    <row r="665" spans="1:11" x14ac:dyDescent="0.25">
      <c r="A665" s="6"/>
      <c r="B665" s="6"/>
      <c r="K665" s="6"/>
    </row>
    <row r="666" spans="1:11" x14ac:dyDescent="0.25">
      <c r="A666" s="6"/>
      <c r="B666" s="6"/>
      <c r="K666" s="6"/>
    </row>
    <row r="667" spans="1:11" x14ac:dyDescent="0.25">
      <c r="A667" s="6"/>
      <c r="B667" s="6"/>
      <c r="K667" s="6"/>
    </row>
    <row r="668" spans="1:11" x14ac:dyDescent="0.25">
      <c r="A668" s="6"/>
      <c r="B668" s="6"/>
      <c r="K668" s="6"/>
    </row>
    <row r="669" spans="1:11" x14ac:dyDescent="0.25">
      <c r="A669" s="6"/>
      <c r="B669" s="6"/>
      <c r="K669" s="6"/>
    </row>
    <row r="670" spans="1:11" x14ac:dyDescent="0.25">
      <c r="A670" s="6"/>
      <c r="B670" s="6"/>
      <c r="K670" s="6"/>
    </row>
    <row r="671" spans="1:11" x14ac:dyDescent="0.25">
      <c r="A671" s="6"/>
      <c r="B671" s="6"/>
      <c r="K671" s="6"/>
    </row>
    <row r="672" spans="1:11" x14ac:dyDescent="0.25">
      <c r="A672" s="6"/>
      <c r="B672" s="6"/>
      <c r="K672" s="6"/>
    </row>
    <row r="673" spans="1:11" x14ac:dyDescent="0.25">
      <c r="A673" s="6"/>
      <c r="B673" s="6"/>
      <c r="K673" s="6"/>
    </row>
    <row r="674" spans="1:11" x14ac:dyDescent="0.25">
      <c r="A674" s="6"/>
      <c r="B674" s="6"/>
      <c r="K674" s="6"/>
    </row>
    <row r="675" spans="1:11" x14ac:dyDescent="0.25">
      <c r="A675" s="6"/>
      <c r="B675" s="6"/>
      <c r="K675" s="6"/>
    </row>
    <row r="676" spans="1:11" x14ac:dyDescent="0.25">
      <c r="A676" s="6"/>
      <c r="B676" s="6"/>
      <c r="K676" s="6"/>
    </row>
    <row r="677" spans="1:11" x14ac:dyDescent="0.25">
      <c r="A677" s="6"/>
      <c r="B677" s="6"/>
      <c r="K677" s="6"/>
    </row>
    <row r="678" spans="1:11" x14ac:dyDescent="0.25">
      <c r="A678" s="6"/>
      <c r="B678" s="6"/>
      <c r="K678" s="6"/>
    </row>
    <row r="679" spans="1:11" x14ac:dyDescent="0.25">
      <c r="A679" s="6"/>
      <c r="B679" s="6"/>
      <c r="K679" s="6"/>
    </row>
    <row r="680" spans="1:11" x14ac:dyDescent="0.25">
      <c r="A680" s="6"/>
      <c r="B680" s="6"/>
      <c r="K680" s="6"/>
    </row>
    <row r="681" spans="1:11" x14ac:dyDescent="0.25">
      <c r="A681" s="6"/>
      <c r="B681" s="6"/>
      <c r="K681" s="6"/>
    </row>
    <row r="682" spans="1:11" x14ac:dyDescent="0.25">
      <c r="A682" s="6"/>
      <c r="B682" s="6"/>
      <c r="K682" s="6"/>
    </row>
    <row r="683" spans="1:11" x14ac:dyDescent="0.25">
      <c r="A683" s="6"/>
      <c r="B683" s="6"/>
      <c r="K683" s="6"/>
    </row>
    <row r="684" spans="1:11" x14ac:dyDescent="0.25">
      <c r="A684" s="6"/>
      <c r="B684" s="6"/>
      <c r="K684" s="6"/>
    </row>
    <row r="685" spans="1:11" x14ac:dyDescent="0.25">
      <c r="A685" s="6"/>
      <c r="B685" s="6"/>
      <c r="K685" s="6"/>
    </row>
    <row r="686" spans="1:11" x14ac:dyDescent="0.25">
      <c r="A686" s="6"/>
      <c r="B686" s="6"/>
      <c r="K686" s="6"/>
    </row>
    <row r="687" spans="1:11" x14ac:dyDescent="0.25">
      <c r="A687" s="6"/>
      <c r="B687" s="6"/>
      <c r="K687" s="6"/>
    </row>
    <row r="688" spans="1:11" x14ac:dyDescent="0.25">
      <c r="A688" s="6"/>
      <c r="B688" s="6"/>
      <c r="K688" s="6"/>
    </row>
    <row r="689" spans="1:11" x14ac:dyDescent="0.25">
      <c r="A689" s="6"/>
      <c r="B689" s="6"/>
      <c r="K689" s="6"/>
    </row>
    <row r="690" spans="1:11" x14ac:dyDescent="0.25">
      <c r="A690" s="6"/>
      <c r="B690" s="6"/>
      <c r="K690" s="6"/>
    </row>
    <row r="691" spans="1:11" x14ac:dyDescent="0.25">
      <c r="A691" s="6"/>
      <c r="B691" s="6"/>
      <c r="K691" s="6"/>
    </row>
    <row r="692" spans="1:11" x14ac:dyDescent="0.25">
      <c r="A692" s="6"/>
      <c r="B692" s="6"/>
      <c r="K692" s="6"/>
    </row>
    <row r="693" spans="1:11" x14ac:dyDescent="0.25">
      <c r="A693" s="6"/>
      <c r="B693" s="6"/>
      <c r="K693" s="6"/>
    </row>
    <row r="694" spans="1:11" x14ac:dyDescent="0.25">
      <c r="A694" s="6"/>
      <c r="B694" s="6"/>
      <c r="K694" s="6"/>
    </row>
    <row r="695" spans="1:11" x14ac:dyDescent="0.25">
      <c r="A695" s="6"/>
      <c r="B695" s="6"/>
      <c r="K695" s="6"/>
    </row>
    <row r="696" spans="1:11" x14ac:dyDescent="0.25">
      <c r="A696" s="6"/>
      <c r="B696" s="6"/>
      <c r="K696" s="6"/>
    </row>
    <row r="697" spans="1:11" x14ac:dyDescent="0.25">
      <c r="A697" s="6"/>
      <c r="B697" s="6"/>
      <c r="K697" s="6"/>
    </row>
    <row r="698" spans="1:11" x14ac:dyDescent="0.25">
      <c r="A698" s="6"/>
      <c r="B698" s="6"/>
      <c r="K698" s="6"/>
    </row>
    <row r="699" spans="1:11" x14ac:dyDescent="0.25">
      <c r="A699" s="6"/>
      <c r="B699" s="6"/>
      <c r="K699" s="6"/>
    </row>
    <row r="700" spans="1:11" x14ac:dyDescent="0.25">
      <c r="A700" s="6"/>
      <c r="B700" s="6"/>
      <c r="K700" s="6"/>
    </row>
    <row r="701" spans="1:11" x14ac:dyDescent="0.25">
      <c r="A701" s="6"/>
      <c r="B701" s="6"/>
      <c r="K701" s="6"/>
    </row>
    <row r="702" spans="1:11" x14ac:dyDescent="0.25">
      <c r="A702" s="6"/>
      <c r="B702" s="6"/>
      <c r="K702" s="6"/>
    </row>
    <row r="703" spans="1:11" x14ac:dyDescent="0.25">
      <c r="A703" s="6"/>
      <c r="B703" s="6"/>
      <c r="K703" s="6"/>
    </row>
    <row r="704" spans="1:11" x14ac:dyDescent="0.25">
      <c r="A704" s="6"/>
      <c r="B704" s="6"/>
      <c r="K704" s="6"/>
    </row>
    <row r="705" spans="1:11" x14ac:dyDescent="0.25">
      <c r="A705" s="6"/>
      <c r="B705" s="6"/>
      <c r="K705" s="6"/>
    </row>
    <row r="706" spans="1:11" x14ac:dyDescent="0.25">
      <c r="A706" s="6"/>
      <c r="B706" s="6"/>
      <c r="K706" s="6"/>
    </row>
    <row r="707" spans="1:11" x14ac:dyDescent="0.25">
      <c r="A707" s="6"/>
      <c r="B707" s="6"/>
      <c r="K707" s="6"/>
    </row>
    <row r="708" spans="1:11" x14ac:dyDescent="0.25">
      <c r="A708" s="6"/>
      <c r="B708" s="6"/>
      <c r="K708" s="6"/>
    </row>
    <row r="709" spans="1:11" x14ac:dyDescent="0.25">
      <c r="A709" s="6"/>
      <c r="B709" s="6"/>
      <c r="K709" s="6"/>
    </row>
    <row r="710" spans="1:11" x14ac:dyDescent="0.25">
      <c r="A710" s="6"/>
      <c r="B710" s="6"/>
      <c r="K710" s="6"/>
    </row>
    <row r="711" spans="1:11" x14ac:dyDescent="0.25">
      <c r="A711" s="6"/>
      <c r="B711" s="6"/>
      <c r="K711" s="6"/>
    </row>
    <row r="712" spans="1:11" x14ac:dyDescent="0.25">
      <c r="A712" s="6"/>
      <c r="B712" s="6"/>
      <c r="K712" s="6"/>
    </row>
    <row r="713" spans="1:11" x14ac:dyDescent="0.25">
      <c r="A713" s="6"/>
      <c r="B713" s="6"/>
      <c r="K713" s="6"/>
    </row>
    <row r="714" spans="1:11" x14ac:dyDescent="0.25">
      <c r="A714" s="6"/>
      <c r="B714" s="6"/>
      <c r="K714" s="6"/>
    </row>
    <row r="715" spans="1:11" x14ac:dyDescent="0.25">
      <c r="A715" s="6"/>
      <c r="B715" s="6"/>
      <c r="K715" s="6"/>
    </row>
    <row r="716" spans="1:11" x14ac:dyDescent="0.25">
      <c r="A716" s="6"/>
      <c r="B716" s="6"/>
      <c r="K716" s="6"/>
    </row>
    <row r="717" spans="1:11" x14ac:dyDescent="0.25">
      <c r="A717" s="6"/>
      <c r="B717" s="6"/>
      <c r="K717" s="6"/>
    </row>
    <row r="718" spans="1:11" x14ac:dyDescent="0.25">
      <c r="A718" s="6"/>
      <c r="B718" s="6"/>
      <c r="K718" s="6"/>
    </row>
    <row r="719" spans="1:11" x14ac:dyDescent="0.25">
      <c r="A719" s="6"/>
      <c r="B719" s="6"/>
      <c r="K719" s="6"/>
    </row>
    <row r="720" spans="1:11" x14ac:dyDescent="0.25">
      <c r="A720" s="6"/>
      <c r="B720" s="6"/>
      <c r="K720" s="6"/>
    </row>
    <row r="721" spans="1:11" x14ac:dyDescent="0.25">
      <c r="A721" s="6"/>
      <c r="B721" s="6"/>
      <c r="K721" s="6"/>
    </row>
    <row r="722" spans="1:11" x14ac:dyDescent="0.25">
      <c r="A722" s="6"/>
      <c r="B722" s="6"/>
      <c r="K722" s="6"/>
    </row>
    <row r="723" spans="1:11" x14ac:dyDescent="0.25">
      <c r="A723" s="6"/>
      <c r="B723" s="6"/>
      <c r="K723" s="6"/>
    </row>
    <row r="724" spans="1:11" x14ac:dyDescent="0.25">
      <c r="A724" s="6"/>
      <c r="B724" s="6"/>
      <c r="K724" s="6"/>
    </row>
    <row r="725" spans="1:11" x14ac:dyDescent="0.25">
      <c r="A725" s="6"/>
      <c r="B725" s="6"/>
      <c r="K725" s="6"/>
    </row>
    <row r="726" spans="1:11" x14ac:dyDescent="0.25">
      <c r="A726" s="6"/>
      <c r="B726" s="6"/>
      <c r="K726" s="6"/>
    </row>
    <row r="727" spans="1:11" x14ac:dyDescent="0.25">
      <c r="A727" s="6"/>
      <c r="B727" s="6"/>
      <c r="K727" s="6"/>
    </row>
    <row r="728" spans="1:11" x14ac:dyDescent="0.25">
      <c r="A728" s="6"/>
      <c r="B728" s="6"/>
      <c r="K728" s="6"/>
    </row>
    <row r="729" spans="1:11" x14ac:dyDescent="0.25">
      <c r="A729" s="6"/>
      <c r="B729" s="6"/>
      <c r="K729" s="6"/>
    </row>
    <row r="730" spans="1:11" x14ac:dyDescent="0.25">
      <c r="A730" s="6"/>
      <c r="B730" s="6"/>
      <c r="K730" s="6"/>
    </row>
    <row r="731" spans="1:11" x14ac:dyDescent="0.25">
      <c r="A731" s="6"/>
      <c r="B731" s="6"/>
      <c r="K731" s="6"/>
    </row>
    <row r="732" spans="1:11" x14ac:dyDescent="0.25">
      <c r="A732" s="6"/>
      <c r="B732" s="6"/>
      <c r="K732" s="6"/>
    </row>
    <row r="733" spans="1:11" x14ac:dyDescent="0.25">
      <c r="A733" s="6"/>
      <c r="B733" s="6"/>
      <c r="K733" s="6"/>
    </row>
    <row r="734" spans="1:11" x14ac:dyDescent="0.25">
      <c r="A734" s="6"/>
      <c r="B734" s="6"/>
      <c r="K734" s="6"/>
    </row>
    <row r="735" spans="1:11" x14ac:dyDescent="0.25">
      <c r="A735" s="6"/>
      <c r="B735" s="6"/>
      <c r="K735" s="6"/>
    </row>
    <row r="736" spans="1:11" x14ac:dyDescent="0.25">
      <c r="A736" s="6"/>
      <c r="B736" s="6"/>
      <c r="K736" s="6"/>
    </row>
    <row r="737" spans="1:11" x14ac:dyDescent="0.25">
      <c r="A737" s="6"/>
      <c r="B737" s="6"/>
      <c r="K737" s="6"/>
    </row>
    <row r="738" spans="1:11" x14ac:dyDescent="0.25">
      <c r="A738" s="6"/>
      <c r="B738" s="6"/>
      <c r="K738" s="6"/>
    </row>
    <row r="739" spans="1:11" x14ac:dyDescent="0.25">
      <c r="A739" s="6"/>
      <c r="B739" s="6"/>
      <c r="K739" s="6"/>
    </row>
    <row r="740" spans="1:11" x14ac:dyDescent="0.25">
      <c r="A740" s="6"/>
      <c r="B740" s="6"/>
      <c r="K740" s="6"/>
    </row>
    <row r="741" spans="1:11" x14ac:dyDescent="0.25">
      <c r="A741" s="6"/>
      <c r="B741" s="6"/>
      <c r="K741" s="6"/>
    </row>
    <row r="742" spans="1:11" x14ac:dyDescent="0.25">
      <c r="A742" s="6"/>
      <c r="B742" s="6"/>
      <c r="K742" s="6"/>
    </row>
    <row r="743" spans="1:11" x14ac:dyDescent="0.25">
      <c r="A743" s="6"/>
      <c r="B743" s="6"/>
      <c r="K743" s="6"/>
    </row>
    <row r="744" spans="1:11" x14ac:dyDescent="0.25">
      <c r="A744" s="6"/>
      <c r="B744" s="6"/>
      <c r="K744" s="6"/>
    </row>
    <row r="745" spans="1:11" x14ac:dyDescent="0.25">
      <c r="A745" s="6"/>
      <c r="B745" s="6"/>
      <c r="K745" s="6"/>
    </row>
    <row r="746" spans="1:11" x14ac:dyDescent="0.25">
      <c r="A746" s="6"/>
      <c r="B746" s="6"/>
      <c r="K746" s="6"/>
    </row>
    <row r="747" spans="1:11" x14ac:dyDescent="0.25">
      <c r="A747" s="6"/>
      <c r="B747" s="6"/>
      <c r="K747" s="6"/>
    </row>
    <row r="748" spans="1:11" x14ac:dyDescent="0.25">
      <c r="A748" s="6"/>
      <c r="B748" s="6"/>
      <c r="K748" s="6"/>
    </row>
    <row r="749" spans="1:11" x14ac:dyDescent="0.25">
      <c r="A749" s="6"/>
      <c r="B749" s="6"/>
      <c r="K749" s="6"/>
    </row>
    <row r="750" spans="1:11" x14ac:dyDescent="0.25">
      <c r="A750" s="6"/>
      <c r="B750" s="6"/>
      <c r="K750" s="6"/>
    </row>
    <row r="751" spans="1:11" x14ac:dyDescent="0.25">
      <c r="A751" s="6"/>
      <c r="B751" s="6"/>
      <c r="K751" s="6"/>
    </row>
    <row r="752" spans="1:11" x14ac:dyDescent="0.25">
      <c r="A752" s="6"/>
      <c r="B752" s="6"/>
      <c r="K752" s="6"/>
    </row>
    <row r="753" spans="1:11" x14ac:dyDescent="0.25">
      <c r="A753" s="6"/>
      <c r="B753" s="6"/>
      <c r="K753" s="6"/>
    </row>
    <row r="754" spans="1:11" x14ac:dyDescent="0.25">
      <c r="A754" s="6"/>
      <c r="B754" s="6"/>
      <c r="K754" s="6"/>
    </row>
    <row r="755" spans="1:11" x14ac:dyDescent="0.25">
      <c r="A755" s="6"/>
      <c r="B755" s="6"/>
      <c r="K755" s="6"/>
    </row>
    <row r="756" spans="1:11" x14ac:dyDescent="0.25">
      <c r="A756" s="6"/>
      <c r="B756" s="6"/>
      <c r="K756" s="6"/>
    </row>
    <row r="757" spans="1:11" x14ac:dyDescent="0.25">
      <c r="A757" s="6"/>
      <c r="B757" s="6"/>
      <c r="K757" s="6"/>
    </row>
    <row r="758" spans="1:11" x14ac:dyDescent="0.25">
      <c r="A758" s="6"/>
      <c r="B758" s="6"/>
      <c r="K758" s="6"/>
    </row>
    <row r="759" spans="1:11" x14ac:dyDescent="0.25">
      <c r="A759" s="6"/>
      <c r="B759" s="6"/>
      <c r="K759" s="6"/>
    </row>
    <row r="760" spans="1:11" x14ac:dyDescent="0.25">
      <c r="A760" s="6"/>
      <c r="B760" s="6"/>
      <c r="K760" s="6"/>
    </row>
    <row r="761" spans="1:11" x14ac:dyDescent="0.25">
      <c r="A761" s="6"/>
      <c r="B761" s="6"/>
      <c r="K761" s="6"/>
    </row>
    <row r="762" spans="1:11" x14ac:dyDescent="0.25">
      <c r="A762" s="6"/>
      <c r="B762" s="6"/>
      <c r="K762" s="6"/>
    </row>
    <row r="763" spans="1:11" x14ac:dyDescent="0.25">
      <c r="A763" s="6"/>
      <c r="B763" s="6"/>
      <c r="K763" s="6"/>
    </row>
    <row r="764" spans="1:11" x14ac:dyDescent="0.25">
      <c r="A764" s="6"/>
      <c r="B764" s="6"/>
      <c r="K764" s="6"/>
    </row>
    <row r="765" spans="1:11" x14ac:dyDescent="0.25">
      <c r="A765" s="6"/>
      <c r="B765" s="6"/>
      <c r="K765" s="6"/>
    </row>
    <row r="766" spans="1:11" x14ac:dyDescent="0.25">
      <c r="A766" s="6"/>
      <c r="B766" s="6"/>
      <c r="K766" s="6"/>
    </row>
    <row r="767" spans="1:11" x14ac:dyDescent="0.25">
      <c r="A767" s="6"/>
      <c r="B767" s="6"/>
      <c r="K767" s="6"/>
    </row>
    <row r="768" spans="1:11" x14ac:dyDescent="0.25">
      <c r="A768" s="6"/>
      <c r="B768" s="6"/>
      <c r="K768" s="6"/>
    </row>
    <row r="769" spans="1:11" x14ac:dyDescent="0.25">
      <c r="A769" s="6"/>
      <c r="B769" s="6"/>
      <c r="K769" s="6"/>
    </row>
    <row r="770" spans="1:11" x14ac:dyDescent="0.25">
      <c r="A770" s="6"/>
      <c r="B770" s="6"/>
      <c r="K770" s="6"/>
    </row>
    <row r="771" spans="1:11" x14ac:dyDescent="0.25">
      <c r="A771" s="6"/>
      <c r="B771" s="6"/>
      <c r="K771" s="6"/>
    </row>
    <row r="772" spans="1:11" x14ac:dyDescent="0.25">
      <c r="A772" s="6"/>
      <c r="B772" s="6"/>
      <c r="K772" s="6"/>
    </row>
    <row r="773" spans="1:11" x14ac:dyDescent="0.25">
      <c r="A773" s="6"/>
      <c r="B773" s="6"/>
      <c r="K773" s="6"/>
    </row>
    <row r="774" spans="1:11" x14ac:dyDescent="0.25">
      <c r="A774" s="6"/>
      <c r="B774" s="6"/>
      <c r="K774" s="6"/>
    </row>
    <row r="775" spans="1:11" x14ac:dyDescent="0.25">
      <c r="A775" s="6"/>
      <c r="B775" s="6"/>
      <c r="K775" s="6"/>
    </row>
    <row r="776" spans="1:11" x14ac:dyDescent="0.25">
      <c r="A776" s="6"/>
      <c r="B776" s="6"/>
      <c r="K776" s="6"/>
    </row>
    <row r="777" spans="1:11" x14ac:dyDescent="0.25">
      <c r="A777" s="6"/>
      <c r="B777" s="6"/>
      <c r="K777" s="6"/>
    </row>
    <row r="778" spans="1:11" x14ac:dyDescent="0.25">
      <c r="A778" s="6"/>
      <c r="B778" s="6"/>
      <c r="K778" s="6"/>
    </row>
    <row r="779" spans="1:11" x14ac:dyDescent="0.25">
      <c r="A779" s="6"/>
      <c r="B779" s="6"/>
      <c r="K779" s="6"/>
    </row>
    <row r="780" spans="1:11" x14ac:dyDescent="0.25">
      <c r="A780" s="6"/>
      <c r="B780" s="6"/>
      <c r="K780" s="6"/>
    </row>
    <row r="781" spans="1:11" x14ac:dyDescent="0.25">
      <c r="A781" s="6"/>
      <c r="B781" s="6"/>
      <c r="K781" s="6"/>
    </row>
    <row r="782" spans="1:11" x14ac:dyDescent="0.25">
      <c r="A782" s="6"/>
      <c r="B782" s="6"/>
      <c r="K782" s="6"/>
    </row>
    <row r="783" spans="1:11" x14ac:dyDescent="0.25">
      <c r="A783" s="6"/>
      <c r="B783" s="6"/>
      <c r="K783" s="6"/>
    </row>
    <row r="784" spans="1:11" x14ac:dyDescent="0.25">
      <c r="A784" s="6"/>
      <c r="B784" s="6"/>
      <c r="K784" s="6"/>
    </row>
    <row r="785" spans="1:11" x14ac:dyDescent="0.25">
      <c r="A785" s="6"/>
      <c r="B785" s="6"/>
      <c r="K785" s="6"/>
    </row>
    <row r="786" spans="1:11" x14ac:dyDescent="0.25">
      <c r="A786" s="6"/>
      <c r="B786" s="6"/>
      <c r="K786" s="6"/>
    </row>
    <row r="787" spans="1:11" x14ac:dyDescent="0.25">
      <c r="A787" s="6"/>
      <c r="B787" s="6"/>
      <c r="K787" s="6"/>
    </row>
    <row r="788" spans="1:11" x14ac:dyDescent="0.25">
      <c r="A788" s="6"/>
      <c r="B788" s="6"/>
      <c r="K788" s="6"/>
    </row>
    <row r="789" spans="1:11" x14ac:dyDescent="0.25">
      <c r="A789" s="6"/>
      <c r="B789" s="6"/>
      <c r="K789" s="6"/>
    </row>
    <row r="790" spans="1:11" x14ac:dyDescent="0.25">
      <c r="A790" s="6"/>
      <c r="B790" s="6"/>
      <c r="K790" s="6"/>
    </row>
    <row r="791" spans="1:11" x14ac:dyDescent="0.25">
      <c r="A791" s="6"/>
      <c r="B791" s="6"/>
      <c r="K791" s="6"/>
    </row>
    <row r="792" spans="1:11" x14ac:dyDescent="0.25">
      <c r="A792" s="6"/>
      <c r="B792" s="6"/>
      <c r="K792" s="6"/>
    </row>
    <row r="793" spans="1:11" x14ac:dyDescent="0.25">
      <c r="A793" s="6"/>
      <c r="B793" s="6"/>
      <c r="K793" s="6"/>
    </row>
    <row r="794" spans="1:11" x14ac:dyDescent="0.25">
      <c r="A794" s="6"/>
      <c r="B794" s="6"/>
      <c r="K794" s="6"/>
    </row>
    <row r="795" spans="1:11" x14ac:dyDescent="0.25">
      <c r="A795" s="6"/>
      <c r="B795" s="6"/>
      <c r="K795" s="6"/>
    </row>
    <row r="796" spans="1:11" x14ac:dyDescent="0.25">
      <c r="A796" s="6"/>
      <c r="B796" s="6"/>
      <c r="K796" s="6"/>
    </row>
    <row r="797" spans="1:11" x14ac:dyDescent="0.25">
      <c r="A797" s="6"/>
      <c r="B797" s="6"/>
      <c r="K797" s="6"/>
    </row>
    <row r="798" spans="1:11" x14ac:dyDescent="0.25">
      <c r="A798" s="6"/>
      <c r="B798" s="6"/>
      <c r="K798" s="6"/>
    </row>
    <row r="799" spans="1:11" x14ac:dyDescent="0.25">
      <c r="A799" s="6"/>
      <c r="B799" s="6"/>
      <c r="K799" s="6"/>
    </row>
    <row r="800" spans="1:11" x14ac:dyDescent="0.25">
      <c r="A800" s="6"/>
      <c r="B800" s="6"/>
      <c r="K800" s="6"/>
    </row>
    <row r="801" spans="1:11" x14ac:dyDescent="0.25">
      <c r="A801" s="6"/>
      <c r="B801" s="6"/>
      <c r="K801" s="6"/>
    </row>
    <row r="802" spans="1:11" x14ac:dyDescent="0.25">
      <c r="A802" s="6"/>
      <c r="B802" s="6"/>
      <c r="K802" s="6"/>
    </row>
    <row r="803" spans="1:11" x14ac:dyDescent="0.25">
      <c r="A803" s="6"/>
      <c r="B803" s="6"/>
      <c r="K803" s="6"/>
    </row>
    <row r="804" spans="1:11" x14ac:dyDescent="0.25">
      <c r="A804" s="6"/>
      <c r="B804" s="6"/>
      <c r="K804" s="6"/>
    </row>
    <row r="805" spans="1:11" x14ac:dyDescent="0.25">
      <c r="A805" s="6"/>
      <c r="B805" s="6"/>
      <c r="K805" s="6"/>
    </row>
    <row r="806" spans="1:11" x14ac:dyDescent="0.25">
      <c r="A806" s="6"/>
      <c r="B806" s="6"/>
      <c r="K806" s="6"/>
    </row>
    <row r="807" spans="1:11" x14ac:dyDescent="0.25">
      <c r="A807" s="6"/>
      <c r="B807" s="6"/>
      <c r="K807" s="6"/>
    </row>
    <row r="808" spans="1:11" x14ac:dyDescent="0.25">
      <c r="A808" s="6"/>
      <c r="B808" s="6"/>
      <c r="K808" s="6"/>
    </row>
    <row r="809" spans="1:11" x14ac:dyDescent="0.25">
      <c r="A809" s="6"/>
      <c r="B809" s="6"/>
      <c r="K809" s="6"/>
    </row>
    <row r="810" spans="1:11" x14ac:dyDescent="0.25">
      <c r="A810" s="6"/>
      <c r="B810" s="6"/>
      <c r="K810" s="6"/>
    </row>
    <row r="811" spans="1:11" x14ac:dyDescent="0.25">
      <c r="A811" s="6"/>
      <c r="B811" s="6"/>
      <c r="K811" s="6"/>
    </row>
    <row r="812" spans="1:11" x14ac:dyDescent="0.25">
      <c r="A812" s="6"/>
      <c r="B812" s="6"/>
      <c r="K812" s="6"/>
    </row>
    <row r="813" spans="1:11" x14ac:dyDescent="0.25">
      <c r="A813" s="6"/>
      <c r="B813" s="6"/>
      <c r="K813" s="6"/>
    </row>
    <row r="814" spans="1:11" x14ac:dyDescent="0.25">
      <c r="A814" s="6"/>
      <c r="B814" s="6"/>
      <c r="K814" s="6"/>
    </row>
    <row r="815" spans="1:11" x14ac:dyDescent="0.25">
      <c r="A815" s="6"/>
      <c r="B815" s="6"/>
      <c r="K815" s="6"/>
    </row>
    <row r="816" spans="1:11" x14ac:dyDescent="0.25">
      <c r="A816" s="6"/>
      <c r="B816" s="6"/>
      <c r="K816" s="6"/>
    </row>
    <row r="817" spans="1:11" x14ac:dyDescent="0.25">
      <c r="A817" s="6"/>
      <c r="B817" s="6"/>
      <c r="K817" s="6"/>
    </row>
    <row r="818" spans="1:11" x14ac:dyDescent="0.25">
      <c r="A818" s="6"/>
      <c r="B818" s="6"/>
      <c r="K818" s="6"/>
    </row>
    <row r="819" spans="1:11" x14ac:dyDescent="0.25">
      <c r="A819" s="6"/>
      <c r="B819" s="6"/>
      <c r="K819" s="6"/>
    </row>
    <row r="820" spans="1:11" x14ac:dyDescent="0.25">
      <c r="A820" s="6"/>
      <c r="B820" s="6"/>
      <c r="K820" s="6"/>
    </row>
    <row r="821" spans="1:11" x14ac:dyDescent="0.25">
      <c r="A821" s="6"/>
      <c r="B821" s="6"/>
      <c r="K821" s="6"/>
    </row>
    <row r="822" spans="1:11" x14ac:dyDescent="0.25">
      <c r="A822" s="6"/>
      <c r="B822" s="6"/>
      <c r="K822" s="6"/>
    </row>
    <row r="823" spans="1:11" x14ac:dyDescent="0.25">
      <c r="A823" s="6"/>
      <c r="B823" s="6"/>
      <c r="K823" s="6"/>
    </row>
    <row r="824" spans="1:11" x14ac:dyDescent="0.25">
      <c r="A824" s="6"/>
      <c r="B824" s="6"/>
      <c r="K824" s="6"/>
    </row>
    <row r="825" spans="1:11" x14ac:dyDescent="0.25">
      <c r="A825" s="6"/>
      <c r="B825" s="6"/>
      <c r="K825" s="6"/>
    </row>
    <row r="826" spans="1:11" x14ac:dyDescent="0.25">
      <c r="A826" s="6"/>
      <c r="B826" s="6"/>
      <c r="K826" s="6"/>
    </row>
    <row r="827" spans="1:11" x14ac:dyDescent="0.25">
      <c r="A827" s="6"/>
      <c r="B827" s="6"/>
      <c r="K827" s="6"/>
    </row>
    <row r="828" spans="1:11" x14ac:dyDescent="0.25">
      <c r="A828" s="6"/>
      <c r="B828" s="6"/>
      <c r="K828" s="6"/>
    </row>
    <row r="829" spans="1:11" x14ac:dyDescent="0.25">
      <c r="A829" s="6"/>
      <c r="B829" s="6"/>
      <c r="K829" s="6"/>
    </row>
    <row r="830" spans="1:11" x14ac:dyDescent="0.25">
      <c r="A830" s="6"/>
      <c r="B830" s="6"/>
      <c r="K830" s="6"/>
    </row>
    <row r="831" spans="1:11" x14ac:dyDescent="0.25">
      <c r="A831" s="6"/>
      <c r="B831" s="6"/>
      <c r="K831" s="6"/>
    </row>
    <row r="832" spans="1:11" x14ac:dyDescent="0.25">
      <c r="A832" s="6"/>
      <c r="B832" s="6"/>
      <c r="K832" s="6"/>
    </row>
    <row r="833" spans="1:11" x14ac:dyDescent="0.25">
      <c r="A833" s="6"/>
      <c r="B833" s="6"/>
      <c r="K833" s="6"/>
    </row>
    <row r="834" spans="1:11" x14ac:dyDescent="0.25">
      <c r="A834" s="6"/>
      <c r="B834" s="6"/>
      <c r="K834" s="6"/>
    </row>
    <row r="835" spans="1:11" x14ac:dyDescent="0.25">
      <c r="A835" s="6"/>
      <c r="B835" s="6"/>
      <c r="K835" s="6"/>
    </row>
    <row r="836" spans="1:11" x14ac:dyDescent="0.25">
      <c r="A836" s="6"/>
      <c r="B836" s="6"/>
      <c r="K836" s="6"/>
    </row>
    <row r="837" spans="1:11" x14ac:dyDescent="0.25">
      <c r="A837" s="6"/>
      <c r="B837" s="6"/>
      <c r="K837" s="6"/>
    </row>
    <row r="838" spans="1:11" x14ac:dyDescent="0.25">
      <c r="A838" s="6"/>
      <c r="B838" s="6"/>
      <c r="K838" s="6"/>
    </row>
    <row r="839" spans="1:11" x14ac:dyDescent="0.25">
      <c r="A839" s="6"/>
      <c r="B839" s="6"/>
      <c r="K839" s="6"/>
    </row>
    <row r="840" spans="1:11" x14ac:dyDescent="0.25">
      <c r="A840" s="6"/>
      <c r="B840" s="6"/>
      <c r="K840" s="6"/>
    </row>
    <row r="841" spans="1:11" x14ac:dyDescent="0.25">
      <c r="A841" s="6"/>
      <c r="B841" s="6"/>
      <c r="K841" s="6"/>
    </row>
    <row r="842" spans="1:11" x14ac:dyDescent="0.25">
      <c r="A842" s="6"/>
      <c r="B842" s="6"/>
      <c r="K842" s="6"/>
    </row>
    <row r="843" spans="1:11" x14ac:dyDescent="0.25">
      <c r="A843" s="6"/>
      <c r="B843" s="6"/>
      <c r="K843" s="6"/>
    </row>
    <row r="844" spans="1:11" x14ac:dyDescent="0.25">
      <c r="A844" s="6"/>
      <c r="B844" s="6"/>
      <c r="K844" s="6"/>
    </row>
    <row r="845" spans="1:11" x14ac:dyDescent="0.25">
      <c r="A845" s="6"/>
      <c r="B845" s="6"/>
      <c r="K845" s="6"/>
    </row>
    <row r="846" spans="1:11" x14ac:dyDescent="0.25">
      <c r="A846" s="6"/>
      <c r="B846" s="6"/>
      <c r="K846" s="6"/>
    </row>
    <row r="847" spans="1:11" x14ac:dyDescent="0.25">
      <c r="A847" s="6"/>
      <c r="B847" s="6"/>
      <c r="K847" s="6"/>
    </row>
    <row r="848" spans="1:11" x14ac:dyDescent="0.25">
      <c r="A848" s="6"/>
      <c r="B848" s="6"/>
      <c r="K848" s="6"/>
    </row>
    <row r="849" spans="1:11" x14ac:dyDescent="0.25">
      <c r="A849" s="6"/>
      <c r="B849" s="6"/>
      <c r="K849" s="6"/>
    </row>
    <row r="850" spans="1:11" x14ac:dyDescent="0.25">
      <c r="A850" s="6"/>
      <c r="B850" s="6"/>
      <c r="K850" s="6"/>
    </row>
    <row r="851" spans="1:11" x14ac:dyDescent="0.25">
      <c r="A851" s="6"/>
      <c r="B851" s="6"/>
      <c r="K851" s="6"/>
    </row>
    <row r="852" spans="1:11" x14ac:dyDescent="0.25">
      <c r="A852" s="6"/>
      <c r="B852" s="6"/>
      <c r="K852" s="6"/>
    </row>
    <row r="853" spans="1:11" x14ac:dyDescent="0.25">
      <c r="A853" s="6"/>
      <c r="B853" s="6"/>
      <c r="K853" s="6"/>
    </row>
    <row r="854" spans="1:11" x14ac:dyDescent="0.25">
      <c r="A854" s="6"/>
      <c r="B854" s="6"/>
      <c r="K854" s="6"/>
    </row>
    <row r="855" spans="1:11" x14ac:dyDescent="0.25">
      <c r="A855" s="6"/>
      <c r="B855" s="6"/>
      <c r="K855" s="6"/>
    </row>
    <row r="856" spans="1:11" x14ac:dyDescent="0.25">
      <c r="A856" s="6"/>
      <c r="B856" s="6"/>
      <c r="K856" s="6"/>
    </row>
    <row r="857" spans="1:11" x14ac:dyDescent="0.25">
      <c r="A857" s="6"/>
      <c r="B857" s="6"/>
      <c r="K857" s="6"/>
    </row>
    <row r="858" spans="1:11" x14ac:dyDescent="0.25">
      <c r="A858" s="6"/>
      <c r="B858" s="6"/>
      <c r="K858" s="6"/>
    </row>
    <row r="859" spans="1:11" x14ac:dyDescent="0.25">
      <c r="A859" s="6"/>
      <c r="B859" s="6"/>
      <c r="K859" s="6"/>
    </row>
    <row r="860" spans="1:11" x14ac:dyDescent="0.25">
      <c r="A860" s="6"/>
      <c r="B860" s="6"/>
      <c r="K860" s="6"/>
    </row>
    <row r="861" spans="1:11" x14ac:dyDescent="0.25">
      <c r="A861" s="6"/>
      <c r="B861" s="6"/>
      <c r="K861" s="6"/>
    </row>
    <row r="862" spans="1:11" x14ac:dyDescent="0.25">
      <c r="A862" s="6"/>
      <c r="B862" s="6"/>
      <c r="K862" s="6"/>
    </row>
    <row r="863" spans="1:11" x14ac:dyDescent="0.25">
      <c r="A863" s="6"/>
      <c r="B863" s="6"/>
      <c r="K863" s="6"/>
    </row>
    <row r="864" spans="1:11" x14ac:dyDescent="0.25">
      <c r="A864" s="6"/>
      <c r="B864" s="6"/>
      <c r="K864" s="6"/>
    </row>
    <row r="865" spans="1:11" x14ac:dyDescent="0.25">
      <c r="A865" s="6"/>
      <c r="B865" s="6"/>
      <c r="K865" s="6"/>
    </row>
    <row r="866" spans="1:11" x14ac:dyDescent="0.25">
      <c r="A866" s="6"/>
      <c r="B866" s="6"/>
      <c r="K866" s="6"/>
    </row>
    <row r="867" spans="1:11" x14ac:dyDescent="0.25">
      <c r="A867" s="6"/>
      <c r="B867" s="6"/>
      <c r="K867" s="6"/>
    </row>
    <row r="868" spans="1:11" x14ac:dyDescent="0.25">
      <c r="A868" s="6"/>
      <c r="B868" s="6"/>
      <c r="K868" s="6"/>
    </row>
    <row r="869" spans="1:11" x14ac:dyDescent="0.25">
      <c r="A869" s="6"/>
      <c r="B869" s="6"/>
      <c r="K869" s="6"/>
    </row>
    <row r="870" spans="1:11" x14ac:dyDescent="0.25">
      <c r="A870" s="6"/>
      <c r="B870" s="6"/>
      <c r="K870" s="6"/>
    </row>
    <row r="871" spans="1:11" x14ac:dyDescent="0.25">
      <c r="A871" s="6"/>
      <c r="B871" s="6"/>
      <c r="K871" s="6"/>
    </row>
    <row r="872" spans="1:11" x14ac:dyDescent="0.25">
      <c r="A872" s="6"/>
      <c r="B872" s="6"/>
      <c r="K872" s="6"/>
    </row>
    <row r="873" spans="1:11" x14ac:dyDescent="0.25">
      <c r="A873" s="6"/>
      <c r="B873" s="6"/>
      <c r="K873" s="6"/>
    </row>
    <row r="874" spans="1:11" x14ac:dyDescent="0.25">
      <c r="A874" s="6"/>
      <c r="B874" s="6"/>
      <c r="K874" s="6"/>
    </row>
    <row r="875" spans="1:11" x14ac:dyDescent="0.25">
      <c r="A875" s="6"/>
      <c r="B875" s="6"/>
      <c r="K875" s="6"/>
    </row>
    <row r="876" spans="1:11" x14ac:dyDescent="0.25">
      <c r="A876" s="6"/>
      <c r="B876" s="6"/>
      <c r="K876" s="6"/>
    </row>
    <row r="877" spans="1:11" x14ac:dyDescent="0.25">
      <c r="A877" s="6"/>
      <c r="B877" s="6"/>
      <c r="K877" s="6"/>
    </row>
    <row r="878" spans="1:11" x14ac:dyDescent="0.25">
      <c r="A878" s="6"/>
      <c r="B878" s="6"/>
      <c r="K878" s="6"/>
    </row>
    <row r="879" spans="1:11" x14ac:dyDescent="0.25">
      <c r="A879" s="6"/>
      <c r="B879" s="6"/>
      <c r="K879" s="6"/>
    </row>
    <row r="880" spans="1:11" x14ac:dyDescent="0.25">
      <c r="A880" s="6"/>
      <c r="B880" s="6"/>
      <c r="K880" s="6"/>
    </row>
    <row r="881" spans="1:11" x14ac:dyDescent="0.25">
      <c r="A881" s="6"/>
      <c r="B881" s="6"/>
      <c r="K881" s="6"/>
    </row>
    <row r="882" spans="1:11" x14ac:dyDescent="0.25">
      <c r="A882" s="6"/>
      <c r="B882" s="6"/>
      <c r="K882" s="6"/>
    </row>
    <row r="883" spans="1:11" x14ac:dyDescent="0.25">
      <c r="A883" s="6"/>
      <c r="B883" s="6"/>
      <c r="K883" s="6"/>
    </row>
    <row r="884" spans="1:11" x14ac:dyDescent="0.25">
      <c r="A884" s="6"/>
      <c r="B884" s="6"/>
      <c r="K884" s="6"/>
    </row>
    <row r="885" spans="1:11" x14ac:dyDescent="0.25">
      <c r="A885" s="6"/>
      <c r="B885" s="6"/>
      <c r="K885" s="6"/>
    </row>
    <row r="886" spans="1:11" x14ac:dyDescent="0.25">
      <c r="A886" s="6"/>
      <c r="B886" s="6"/>
      <c r="K886" s="6"/>
    </row>
    <row r="887" spans="1:11" x14ac:dyDescent="0.25">
      <c r="A887" s="6"/>
      <c r="B887" s="6"/>
      <c r="K887" s="6"/>
    </row>
    <row r="888" spans="1:11" x14ac:dyDescent="0.25">
      <c r="A888" s="6"/>
      <c r="B888" s="6"/>
      <c r="K888" s="6"/>
    </row>
    <row r="889" spans="1:11" x14ac:dyDescent="0.25">
      <c r="A889" s="6"/>
      <c r="B889" s="6"/>
      <c r="K889" s="6"/>
    </row>
    <row r="890" spans="1:11" x14ac:dyDescent="0.25">
      <c r="A890" s="6"/>
      <c r="B890" s="6"/>
      <c r="K890" s="6"/>
    </row>
    <row r="891" spans="1:11" x14ac:dyDescent="0.25">
      <c r="A891" s="6"/>
      <c r="B891" s="6"/>
      <c r="K891" s="6"/>
    </row>
    <row r="892" spans="1:11" x14ac:dyDescent="0.25">
      <c r="A892" s="6"/>
      <c r="B892" s="6"/>
      <c r="K892" s="6"/>
    </row>
    <row r="893" spans="1:11" x14ac:dyDescent="0.25">
      <c r="A893" s="6"/>
      <c r="B893" s="6"/>
      <c r="K893" s="6"/>
    </row>
    <row r="894" spans="1:11" x14ac:dyDescent="0.25">
      <c r="A894" s="6"/>
      <c r="B894" s="6"/>
      <c r="K894" s="6"/>
    </row>
    <row r="895" spans="1:11" x14ac:dyDescent="0.25">
      <c r="A895" s="6"/>
      <c r="B895" s="6"/>
      <c r="K895" s="6"/>
    </row>
    <row r="896" spans="1:11" x14ac:dyDescent="0.25">
      <c r="A896" s="6"/>
      <c r="B896" s="6"/>
      <c r="K896" s="6"/>
    </row>
    <row r="897" spans="1:11" x14ac:dyDescent="0.25">
      <c r="A897" s="6"/>
      <c r="B897" s="6"/>
      <c r="K897" s="6"/>
    </row>
    <row r="898" spans="1:11" x14ac:dyDescent="0.25">
      <c r="A898" s="6"/>
      <c r="B898" s="6"/>
      <c r="K898" s="6"/>
    </row>
    <row r="899" spans="1:11" x14ac:dyDescent="0.25">
      <c r="A899" s="6"/>
      <c r="B899" s="6"/>
      <c r="K899" s="6"/>
    </row>
    <row r="900" spans="1:11" x14ac:dyDescent="0.25">
      <c r="A900" s="6"/>
      <c r="B900" s="6"/>
      <c r="K900" s="6"/>
    </row>
    <row r="901" spans="1:11" x14ac:dyDescent="0.25">
      <c r="A901" s="6"/>
      <c r="B901" s="6"/>
      <c r="K901" s="6"/>
    </row>
    <row r="902" spans="1:11" x14ac:dyDescent="0.25">
      <c r="A902" s="6"/>
      <c r="B902" s="6"/>
      <c r="K902" s="6"/>
    </row>
    <row r="903" spans="1:11" x14ac:dyDescent="0.25">
      <c r="A903" s="6"/>
      <c r="B903" s="6"/>
      <c r="K903" s="6"/>
    </row>
    <row r="904" spans="1:11" x14ac:dyDescent="0.25">
      <c r="A904" s="6"/>
      <c r="B904" s="6"/>
      <c r="K904" s="6"/>
    </row>
    <row r="905" spans="1:11" x14ac:dyDescent="0.25">
      <c r="A905" s="6"/>
      <c r="B905" s="6"/>
      <c r="K905" s="6"/>
    </row>
    <row r="906" spans="1:11" x14ac:dyDescent="0.25">
      <c r="A906" s="6"/>
      <c r="B906" s="6"/>
      <c r="K906" s="6"/>
    </row>
    <row r="907" spans="1:11" x14ac:dyDescent="0.25">
      <c r="A907" s="6"/>
      <c r="B907" s="6"/>
      <c r="K907" s="6"/>
    </row>
    <row r="908" spans="1:11" x14ac:dyDescent="0.25">
      <c r="A908" s="6"/>
      <c r="B908" s="6"/>
      <c r="K908" s="6"/>
    </row>
    <row r="909" spans="1:11" x14ac:dyDescent="0.25">
      <c r="A909" s="6"/>
      <c r="B909" s="6"/>
      <c r="K909" s="6"/>
    </row>
    <row r="910" spans="1:11" x14ac:dyDescent="0.25">
      <c r="A910" s="6"/>
      <c r="B910" s="6"/>
      <c r="K910" s="6"/>
    </row>
    <row r="911" spans="1:11" x14ac:dyDescent="0.25">
      <c r="A911" s="6"/>
      <c r="B911" s="6"/>
      <c r="K911" s="6"/>
    </row>
    <row r="912" spans="1:11" x14ac:dyDescent="0.25">
      <c r="A912" s="6"/>
      <c r="B912" s="6"/>
      <c r="K912" s="6"/>
    </row>
    <row r="913" spans="1:11" x14ac:dyDescent="0.25">
      <c r="A913" s="6"/>
      <c r="B913" s="6"/>
      <c r="K913" s="6"/>
    </row>
    <row r="914" spans="1:11" x14ac:dyDescent="0.25">
      <c r="A914" s="6"/>
      <c r="B914" s="6"/>
      <c r="K914" s="6"/>
    </row>
    <row r="915" spans="1:11" x14ac:dyDescent="0.25">
      <c r="A915" s="6"/>
      <c r="B915" s="6"/>
      <c r="K915" s="6"/>
    </row>
    <row r="916" spans="1:11" x14ac:dyDescent="0.25">
      <c r="A916" s="6"/>
      <c r="B916" s="6"/>
      <c r="K916" s="6"/>
    </row>
    <row r="917" spans="1:11" x14ac:dyDescent="0.25">
      <c r="A917" s="6"/>
      <c r="B917" s="6"/>
      <c r="K917" s="6"/>
    </row>
    <row r="918" spans="1:11" x14ac:dyDescent="0.25">
      <c r="A918" s="6"/>
      <c r="B918" s="6"/>
      <c r="K918" s="6"/>
    </row>
    <row r="919" spans="1:11" x14ac:dyDescent="0.25">
      <c r="A919" s="6"/>
      <c r="B919" s="6"/>
      <c r="K919" s="6"/>
    </row>
    <row r="920" spans="1:11" x14ac:dyDescent="0.25">
      <c r="A920" s="6"/>
      <c r="B920" s="6"/>
      <c r="K920" s="6"/>
    </row>
    <row r="921" spans="1:11" x14ac:dyDescent="0.25">
      <c r="A921" s="6"/>
      <c r="B921" s="6"/>
      <c r="K921" s="6"/>
    </row>
    <row r="922" spans="1:11" x14ac:dyDescent="0.25">
      <c r="A922" s="6"/>
      <c r="B922" s="6"/>
      <c r="K922" s="6"/>
    </row>
    <row r="923" spans="1:11" x14ac:dyDescent="0.25">
      <c r="A923" s="6"/>
      <c r="B923" s="6"/>
      <c r="K923" s="6"/>
    </row>
    <row r="924" spans="1:11" x14ac:dyDescent="0.25">
      <c r="A924" s="6"/>
      <c r="B924" s="6"/>
      <c r="K924" s="6"/>
    </row>
    <row r="925" spans="1:11" x14ac:dyDescent="0.25">
      <c r="A925" s="6"/>
      <c r="B925" s="6"/>
      <c r="K925" s="6"/>
    </row>
    <row r="926" spans="1:11" x14ac:dyDescent="0.25">
      <c r="A926" s="6"/>
      <c r="B926" s="6"/>
      <c r="K926" s="6"/>
    </row>
    <row r="927" spans="1:11" x14ac:dyDescent="0.25">
      <c r="A927" s="6"/>
      <c r="B927" s="6"/>
      <c r="K927" s="6"/>
    </row>
    <row r="928" spans="1:11" x14ac:dyDescent="0.25">
      <c r="A928" s="6"/>
      <c r="B928" s="6"/>
      <c r="K928" s="6"/>
    </row>
    <row r="929" spans="1:11" x14ac:dyDescent="0.25">
      <c r="A929" s="6"/>
      <c r="B929" s="6"/>
      <c r="K929" s="6"/>
    </row>
    <row r="930" spans="1:11" x14ac:dyDescent="0.25">
      <c r="A930" s="6"/>
      <c r="B930" s="6"/>
      <c r="K930" s="6"/>
    </row>
    <row r="931" spans="1:11" x14ac:dyDescent="0.25">
      <c r="A931" s="6"/>
      <c r="B931" s="6"/>
      <c r="K931" s="6"/>
    </row>
    <row r="932" spans="1:11" x14ac:dyDescent="0.25">
      <c r="A932" s="6"/>
      <c r="B932" s="6"/>
      <c r="K932" s="6"/>
    </row>
    <row r="933" spans="1:11" x14ac:dyDescent="0.25">
      <c r="A933" s="6"/>
      <c r="B933" s="6"/>
      <c r="K933" s="6"/>
    </row>
    <row r="934" spans="1:11" x14ac:dyDescent="0.25">
      <c r="A934" s="6"/>
      <c r="B934" s="6"/>
      <c r="K934" s="6"/>
    </row>
    <row r="935" spans="1:11" x14ac:dyDescent="0.25">
      <c r="A935" s="6"/>
      <c r="B935" s="6"/>
      <c r="K935" s="6"/>
    </row>
    <row r="936" spans="1:11" x14ac:dyDescent="0.25">
      <c r="A936" s="6"/>
      <c r="B936" s="6"/>
      <c r="K936" s="6"/>
    </row>
    <row r="937" spans="1:11" x14ac:dyDescent="0.25">
      <c r="A937" s="6"/>
      <c r="B937" s="6"/>
      <c r="K937" s="6"/>
    </row>
    <row r="938" spans="1:11" x14ac:dyDescent="0.25">
      <c r="A938" s="6"/>
      <c r="B938" s="6"/>
      <c r="K938" s="6"/>
    </row>
    <row r="939" spans="1:11" x14ac:dyDescent="0.25">
      <c r="A939" s="6"/>
      <c r="B939" s="6"/>
      <c r="K939" s="6"/>
    </row>
    <row r="940" spans="1:11" x14ac:dyDescent="0.25">
      <c r="A940" s="6"/>
      <c r="B940" s="6"/>
      <c r="K940" s="6"/>
    </row>
    <row r="941" spans="1:11" x14ac:dyDescent="0.25">
      <c r="A941" s="6"/>
      <c r="B941" s="6"/>
      <c r="K941" s="6"/>
    </row>
    <row r="942" spans="1:11" x14ac:dyDescent="0.25">
      <c r="A942" s="6"/>
      <c r="B942" s="6"/>
      <c r="K942" s="6"/>
    </row>
    <row r="943" spans="1:11" x14ac:dyDescent="0.25">
      <c r="A943" s="6"/>
      <c r="B943" s="6"/>
      <c r="K943" s="6"/>
    </row>
    <row r="944" spans="1:11" x14ac:dyDescent="0.25">
      <c r="A944" s="6"/>
      <c r="B944" s="6"/>
      <c r="K944" s="6"/>
    </row>
    <row r="945" spans="1:11" x14ac:dyDescent="0.25">
      <c r="A945" s="6"/>
      <c r="B945" s="6"/>
      <c r="K945" s="6"/>
    </row>
    <row r="946" spans="1:11" x14ac:dyDescent="0.25">
      <c r="A946" s="6"/>
      <c r="B946" s="6"/>
      <c r="K946" s="6"/>
    </row>
    <row r="947" spans="1:11" x14ac:dyDescent="0.25">
      <c r="A947" s="6"/>
      <c r="B947" s="6"/>
      <c r="K947" s="6"/>
    </row>
    <row r="948" spans="1:11" x14ac:dyDescent="0.25">
      <c r="A948" s="6"/>
      <c r="B948" s="6"/>
      <c r="K948" s="6"/>
    </row>
    <row r="949" spans="1:11" x14ac:dyDescent="0.25">
      <c r="A949" s="6"/>
      <c r="B949" s="6"/>
      <c r="K949" s="6"/>
    </row>
    <row r="950" spans="1:11" x14ac:dyDescent="0.25">
      <c r="A950" s="6"/>
      <c r="B950" s="6"/>
      <c r="K950" s="6"/>
    </row>
    <row r="951" spans="1:11" x14ac:dyDescent="0.25">
      <c r="A951" s="6"/>
      <c r="B951" s="6"/>
      <c r="K951" s="6"/>
    </row>
    <row r="952" spans="1:11" x14ac:dyDescent="0.25">
      <c r="A952" s="6"/>
      <c r="B952" s="6"/>
      <c r="K952" s="6"/>
    </row>
    <row r="953" spans="1:11" x14ac:dyDescent="0.25">
      <c r="A953" s="6"/>
      <c r="B953" s="6"/>
      <c r="K953" s="6"/>
    </row>
    <row r="954" spans="1:11" x14ac:dyDescent="0.25">
      <c r="A954" s="6"/>
      <c r="B954" s="6"/>
      <c r="K954" s="6"/>
    </row>
    <row r="955" spans="1:11" x14ac:dyDescent="0.25">
      <c r="A955" s="6"/>
      <c r="B955" s="6"/>
      <c r="K955" s="6"/>
    </row>
    <row r="956" spans="1:11" x14ac:dyDescent="0.25">
      <c r="A956" s="6"/>
      <c r="B956" s="6"/>
      <c r="K956" s="6"/>
    </row>
    <row r="957" spans="1:11" x14ac:dyDescent="0.25">
      <c r="A957" s="6"/>
      <c r="B957" s="6"/>
      <c r="K957" s="6"/>
    </row>
    <row r="958" spans="1:11" x14ac:dyDescent="0.25">
      <c r="A958" s="6"/>
      <c r="B958" s="6"/>
      <c r="K958" s="6"/>
    </row>
    <row r="959" spans="1:11" x14ac:dyDescent="0.25">
      <c r="A959" s="6"/>
      <c r="B959" s="6"/>
      <c r="K959" s="6"/>
    </row>
    <row r="960" spans="1:11" x14ac:dyDescent="0.25">
      <c r="A960" s="6"/>
      <c r="B960" s="6"/>
      <c r="K960" s="6"/>
    </row>
    <row r="961" spans="1:11" x14ac:dyDescent="0.25">
      <c r="A961" s="6"/>
      <c r="B961" s="6"/>
      <c r="K961" s="6"/>
    </row>
    <row r="962" spans="1:11" x14ac:dyDescent="0.25">
      <c r="A962" s="6"/>
      <c r="B962" s="6"/>
      <c r="K962" s="6"/>
    </row>
    <row r="963" spans="1:11" x14ac:dyDescent="0.25">
      <c r="A963" s="6"/>
      <c r="B963" s="6"/>
      <c r="K963" s="6"/>
    </row>
    <row r="964" spans="1:11" x14ac:dyDescent="0.25">
      <c r="A964" s="6"/>
      <c r="B964" s="6"/>
      <c r="K964" s="6"/>
    </row>
    <row r="965" spans="1:11" x14ac:dyDescent="0.25">
      <c r="A965" s="6"/>
      <c r="B965" s="6"/>
      <c r="K965" s="6"/>
    </row>
    <row r="966" spans="1:11" x14ac:dyDescent="0.25">
      <c r="A966" s="6"/>
      <c r="B966" s="6"/>
      <c r="K966" s="6"/>
    </row>
    <row r="967" spans="1:11" x14ac:dyDescent="0.25">
      <c r="A967" s="6"/>
      <c r="B967" s="6"/>
      <c r="K967" s="6"/>
    </row>
    <row r="968" spans="1:11" x14ac:dyDescent="0.25">
      <c r="A968" s="6"/>
      <c r="B968" s="6"/>
      <c r="K968" s="6"/>
    </row>
    <row r="969" spans="1:11" x14ac:dyDescent="0.25">
      <c r="A969" s="6"/>
      <c r="B969" s="6"/>
      <c r="K969" s="6"/>
    </row>
    <row r="970" spans="1:11" x14ac:dyDescent="0.25">
      <c r="A970" s="6"/>
      <c r="B970" s="6"/>
      <c r="K970" s="6"/>
    </row>
    <row r="971" spans="1:11" x14ac:dyDescent="0.25">
      <c r="A971" s="6"/>
      <c r="B971" s="6"/>
      <c r="K971" s="6"/>
    </row>
    <row r="972" spans="1:11" x14ac:dyDescent="0.25">
      <c r="A972" s="6"/>
      <c r="B972" s="6"/>
      <c r="K972" s="6"/>
    </row>
    <row r="973" spans="1:11" x14ac:dyDescent="0.25">
      <c r="A973" s="6"/>
      <c r="B973" s="6"/>
      <c r="K973" s="6"/>
    </row>
    <row r="974" spans="1:11" x14ac:dyDescent="0.25">
      <c r="A974" s="6"/>
      <c r="B974" s="6"/>
      <c r="K974" s="6"/>
    </row>
    <row r="975" spans="1:11" x14ac:dyDescent="0.25">
      <c r="A975" s="6"/>
      <c r="B975" s="6"/>
      <c r="K975" s="6"/>
    </row>
    <row r="976" spans="1:11" x14ac:dyDescent="0.25">
      <c r="A976" s="6"/>
      <c r="B976" s="6"/>
      <c r="K976" s="6"/>
    </row>
    <row r="977" spans="1:11" x14ac:dyDescent="0.25">
      <c r="A977" s="6"/>
      <c r="B977" s="6"/>
      <c r="K977" s="6"/>
    </row>
    <row r="978" spans="1:11" x14ac:dyDescent="0.25">
      <c r="A978" s="6"/>
      <c r="B978" s="6"/>
      <c r="K978" s="6"/>
    </row>
    <row r="979" spans="1:11" x14ac:dyDescent="0.25">
      <c r="A979" s="6"/>
      <c r="B979" s="6"/>
      <c r="K979" s="6"/>
    </row>
    <row r="980" spans="1:11" x14ac:dyDescent="0.25">
      <c r="A980" s="6"/>
      <c r="B980" s="6"/>
      <c r="K980" s="6"/>
    </row>
    <row r="981" spans="1:11" x14ac:dyDescent="0.25">
      <c r="A981" s="6"/>
      <c r="B981" s="6"/>
      <c r="K981" s="6"/>
    </row>
    <row r="982" spans="1:11" x14ac:dyDescent="0.25">
      <c r="A982" s="6"/>
      <c r="B982" s="6"/>
      <c r="K982" s="6"/>
    </row>
    <row r="983" spans="1:11" x14ac:dyDescent="0.25">
      <c r="A983" s="6"/>
      <c r="B983" s="6"/>
      <c r="K983" s="6"/>
    </row>
    <row r="984" spans="1:11" x14ac:dyDescent="0.25">
      <c r="A984" s="6"/>
      <c r="B984" s="6"/>
      <c r="K984" s="6"/>
    </row>
    <row r="985" spans="1:11" x14ac:dyDescent="0.25">
      <c r="A985" s="6"/>
      <c r="B985" s="6"/>
      <c r="K985" s="6"/>
    </row>
    <row r="986" spans="1:11" x14ac:dyDescent="0.25">
      <c r="A986" s="6"/>
      <c r="B986" s="6"/>
      <c r="K986" s="6"/>
    </row>
    <row r="987" spans="1:11" x14ac:dyDescent="0.25">
      <c r="A987" s="6"/>
      <c r="B987" s="6"/>
      <c r="K987" s="6"/>
    </row>
    <row r="988" spans="1:11" x14ac:dyDescent="0.25">
      <c r="A988" s="6"/>
      <c r="B988" s="6"/>
      <c r="K988" s="6"/>
    </row>
    <row r="989" spans="1:11" x14ac:dyDescent="0.25">
      <c r="A989" s="6"/>
      <c r="B989" s="6"/>
      <c r="K989" s="6"/>
    </row>
    <row r="990" spans="1:11" x14ac:dyDescent="0.25">
      <c r="A990" s="6"/>
      <c r="B990" s="6"/>
      <c r="K990" s="6"/>
    </row>
    <row r="991" spans="1:11" x14ac:dyDescent="0.25">
      <c r="A991" s="6"/>
      <c r="B991" s="6"/>
      <c r="K991" s="6"/>
    </row>
    <row r="992" spans="1:11" x14ac:dyDescent="0.25">
      <c r="A992" s="6"/>
      <c r="B992" s="6"/>
      <c r="K992" s="6"/>
    </row>
    <row r="993" spans="1:11" x14ac:dyDescent="0.25">
      <c r="A993" s="6"/>
      <c r="B993" s="6"/>
      <c r="K993" s="6"/>
    </row>
    <row r="994" spans="1:11" x14ac:dyDescent="0.25">
      <c r="A994" s="6"/>
      <c r="B994" s="6"/>
      <c r="K994" s="6"/>
    </row>
    <row r="995" spans="1:11" x14ac:dyDescent="0.25">
      <c r="A995" s="6"/>
      <c r="B995" s="6"/>
      <c r="K995" s="6"/>
    </row>
    <row r="996" spans="1:11" x14ac:dyDescent="0.25">
      <c r="A996" s="6"/>
      <c r="B996" s="6"/>
      <c r="K996" s="6"/>
    </row>
    <row r="997" spans="1:11" x14ac:dyDescent="0.25">
      <c r="A997" s="6"/>
      <c r="B997" s="6"/>
      <c r="K997" s="6"/>
    </row>
    <row r="998" spans="1:11" x14ac:dyDescent="0.25">
      <c r="A998" s="6"/>
      <c r="B998" s="6"/>
      <c r="K998" s="6"/>
    </row>
    <row r="999" spans="1:11" x14ac:dyDescent="0.25">
      <c r="A999" s="6"/>
      <c r="B999" s="6"/>
      <c r="K999" s="6"/>
    </row>
    <row r="1000" spans="1:11" x14ac:dyDescent="0.25">
      <c r="A1000" s="6"/>
      <c r="B1000" s="6"/>
      <c r="K1000" s="6"/>
    </row>
  </sheetData>
  <mergeCells count="10">
    <mergeCell ref="B57:K57"/>
    <mergeCell ref="B50:K50"/>
    <mergeCell ref="B64:K64"/>
    <mergeCell ref="B1:K1"/>
    <mergeCell ref="B8:K8"/>
    <mergeCell ref="B15:K15"/>
    <mergeCell ref="B22:K22"/>
    <mergeCell ref="B29:K29"/>
    <mergeCell ref="B36:K36"/>
    <mergeCell ref="B43:K4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54" workbookViewId="0">
      <selection activeCell="A68" sqref="A68:A71"/>
    </sheetView>
  </sheetViews>
  <sheetFormatPr defaultColWidth="12.5703125" defaultRowHeight="15" customHeight="1" x14ac:dyDescent="0.25"/>
  <cols>
    <col min="1" max="1" width="15.7109375" bestFit="1" customWidth="1"/>
    <col min="2" max="2" width="27.28515625" bestFit="1" customWidth="1"/>
    <col min="3" max="3" width="8.85546875" bestFit="1" customWidth="1"/>
    <col min="4" max="4" width="14.85546875" bestFit="1" customWidth="1"/>
    <col min="5" max="5" width="9.7109375" bestFit="1" customWidth="1"/>
    <col min="6" max="6" width="13.28515625" bestFit="1" customWidth="1"/>
    <col min="7" max="7" width="15.5703125" bestFit="1" customWidth="1"/>
    <col min="8" max="8" width="6" bestFit="1" customWidth="1"/>
    <col min="9" max="9" width="5.85546875" bestFit="1" customWidth="1"/>
    <col min="10" max="10" width="11.85546875" bestFit="1" customWidth="1"/>
    <col min="11" max="11" width="21" bestFit="1" customWidth="1"/>
    <col min="12" max="26" width="11" customWidth="1"/>
  </cols>
  <sheetData>
    <row r="1" spans="1:11" x14ac:dyDescent="0.25">
      <c r="A1" s="2"/>
      <c r="B1" s="227" t="s">
        <v>17</v>
      </c>
      <c r="C1" s="228"/>
      <c r="D1" s="228"/>
      <c r="E1" s="228"/>
      <c r="F1" s="228"/>
      <c r="G1" s="228"/>
      <c r="H1" s="228"/>
      <c r="I1" s="228"/>
      <c r="J1" s="228"/>
      <c r="K1" s="228"/>
    </row>
    <row r="2" spans="1:11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5">
      <c r="A3" s="2" t="s">
        <v>128</v>
      </c>
      <c r="B3" s="2" t="s">
        <v>47</v>
      </c>
      <c r="C3" s="2" t="s">
        <v>129</v>
      </c>
      <c r="D3" s="2"/>
      <c r="E3" s="2"/>
      <c r="F3" s="2"/>
      <c r="G3" s="2"/>
      <c r="H3" s="2">
        <v>0</v>
      </c>
      <c r="I3" s="2">
        <v>0</v>
      </c>
      <c r="J3" s="39">
        <v>0</v>
      </c>
      <c r="K3" s="2" t="str">
        <f>IF(J3&lt;=0.25,"Baixa colaboração",IF(J3&lt;=0.5,"Média colaboração",IF(J3&lt;=0.75,"Boa colaboração",IF(J3&lt;=1,"Excelente colaboração"))))</f>
        <v>Baixa colaboração</v>
      </c>
    </row>
    <row r="4" spans="1:11" x14ac:dyDescent="0.25">
      <c r="A4" s="2" t="s">
        <v>130</v>
      </c>
      <c r="B4" s="2" t="s">
        <v>57</v>
      </c>
      <c r="C4" s="2" t="s">
        <v>129</v>
      </c>
      <c r="D4" s="2"/>
      <c r="E4" s="2"/>
      <c r="F4" s="2"/>
      <c r="G4" s="2"/>
      <c r="H4" s="35">
        <v>0</v>
      </c>
      <c r="I4" s="2">
        <v>0</v>
      </c>
      <c r="J4" s="39">
        <v>0</v>
      </c>
      <c r="K4" s="39" t="str">
        <f t="shared" ref="K4:K6" si="0">IF(J4&lt;=0.25,"Baixa colaboração",IF(J4&lt;=0.5,"Média colaboração",IF(J4&lt;=0.75,"Boa colaboração",IF(J4&lt;=1,"Excelente colaboração"))))</f>
        <v>Baixa colaboração</v>
      </c>
    </row>
    <row r="5" spans="1:11" x14ac:dyDescent="0.25">
      <c r="A5" s="2" t="s">
        <v>131</v>
      </c>
      <c r="B5" s="2" t="s">
        <v>62</v>
      </c>
      <c r="C5" s="2" t="s">
        <v>129</v>
      </c>
      <c r="D5" s="2"/>
      <c r="E5" s="2"/>
      <c r="F5" s="2"/>
      <c r="G5" s="2"/>
      <c r="H5" s="35">
        <v>0</v>
      </c>
      <c r="I5" s="2">
        <v>0</v>
      </c>
      <c r="J5" s="39">
        <v>0</v>
      </c>
      <c r="K5" s="39" t="str">
        <f t="shared" si="0"/>
        <v>Baixa colaboração</v>
      </c>
    </row>
    <row r="6" spans="1:11" x14ac:dyDescent="0.25">
      <c r="A6" s="2" t="s">
        <v>132</v>
      </c>
      <c r="B6" s="2" t="s">
        <v>75</v>
      </c>
      <c r="C6" s="2" t="s">
        <v>129</v>
      </c>
      <c r="D6" s="2"/>
      <c r="E6" s="2"/>
      <c r="F6" s="2"/>
      <c r="G6" s="2"/>
      <c r="H6" s="35">
        <v>0</v>
      </c>
      <c r="I6" s="2">
        <v>0</v>
      </c>
      <c r="J6" s="39">
        <v>0</v>
      </c>
      <c r="K6" s="39" t="str">
        <f t="shared" si="0"/>
        <v>Baixa colaboração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27" t="s">
        <v>37</v>
      </c>
      <c r="C8" s="228"/>
      <c r="D8" s="228"/>
      <c r="E8" s="228"/>
      <c r="F8" s="228"/>
      <c r="G8" s="228"/>
      <c r="H8" s="228"/>
      <c r="I8" s="228"/>
      <c r="J8" s="228"/>
      <c r="K8" s="228"/>
    </row>
    <row r="9" spans="1:11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 x14ac:dyDescent="0.25">
      <c r="A10" s="2" t="s">
        <v>128</v>
      </c>
      <c r="B10" s="2" t="s">
        <v>47</v>
      </c>
      <c r="C10" s="2" t="s">
        <v>129</v>
      </c>
      <c r="D10" s="2"/>
      <c r="E10" s="2"/>
      <c r="F10" s="2"/>
      <c r="G10" s="2"/>
      <c r="H10" s="2">
        <v>0</v>
      </c>
      <c r="I10" s="11">
        <v>0</v>
      </c>
      <c r="J10" s="2"/>
      <c r="K10" s="2"/>
    </row>
    <row r="11" spans="1:11" x14ac:dyDescent="0.25">
      <c r="A11" s="2" t="s">
        <v>130</v>
      </c>
      <c r="B11" s="2" t="s">
        <v>57</v>
      </c>
      <c r="C11" s="2" t="s">
        <v>129</v>
      </c>
      <c r="D11" s="2"/>
      <c r="E11" s="2"/>
      <c r="F11" s="2"/>
      <c r="G11" s="2"/>
      <c r="H11" s="35">
        <v>0</v>
      </c>
      <c r="I11" s="11">
        <v>59</v>
      </c>
      <c r="J11" s="2"/>
      <c r="K11" s="2"/>
    </row>
    <row r="12" spans="1:11" x14ac:dyDescent="0.25">
      <c r="A12" s="2" t="s">
        <v>131</v>
      </c>
      <c r="B12" s="2" t="s">
        <v>62</v>
      </c>
      <c r="C12" s="2" t="s">
        <v>129</v>
      </c>
      <c r="D12" s="2"/>
      <c r="E12" s="2"/>
      <c r="F12" s="2"/>
      <c r="G12" s="2"/>
      <c r="H12" s="35">
        <v>0</v>
      </c>
      <c r="I12" s="11">
        <v>59</v>
      </c>
      <c r="J12" s="2"/>
      <c r="K12" s="2"/>
    </row>
    <row r="13" spans="1:11" x14ac:dyDescent="0.25">
      <c r="A13" s="2" t="s">
        <v>132</v>
      </c>
      <c r="B13" s="2" t="s">
        <v>75</v>
      </c>
      <c r="C13" s="2" t="s">
        <v>129</v>
      </c>
      <c r="D13" s="2"/>
      <c r="E13" s="2"/>
      <c r="F13" s="2"/>
      <c r="G13" s="2"/>
      <c r="H13" s="35">
        <v>0</v>
      </c>
      <c r="I13" s="11">
        <v>59</v>
      </c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27" t="s">
        <v>38</v>
      </c>
      <c r="C15" s="228"/>
      <c r="D15" s="228"/>
      <c r="E15" s="228"/>
      <c r="F15" s="228"/>
      <c r="G15" s="228"/>
      <c r="H15" s="228"/>
      <c r="I15" s="228"/>
      <c r="J15" s="228"/>
      <c r="K15" s="228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 x14ac:dyDescent="0.25">
      <c r="A17" s="2" t="s">
        <v>128</v>
      </c>
      <c r="B17" s="2" t="s">
        <v>47</v>
      </c>
      <c r="C17" s="2" t="s">
        <v>129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 t="str">
        <f>IF(J17&lt;=0.25,"Baixa colaboração",IF(J17&lt;=0.5,"Média colaboração",IF(J17&lt;=0.75,"Boa colaboração",IF(J17&lt;=1,"Excelente colaboração"))))</f>
        <v>Baixa colaboração</v>
      </c>
    </row>
    <row r="18" spans="1:11" x14ac:dyDescent="0.25">
      <c r="A18" s="2" t="s">
        <v>130</v>
      </c>
      <c r="B18" s="2" t="s">
        <v>57</v>
      </c>
      <c r="C18" s="2" t="s">
        <v>129</v>
      </c>
      <c r="D18" s="2">
        <v>2</v>
      </c>
      <c r="E18" s="2">
        <v>1</v>
      </c>
      <c r="F18" s="2">
        <v>0</v>
      </c>
      <c r="G18" s="2">
        <v>3</v>
      </c>
      <c r="H18" s="2">
        <f>D18*100/G18</f>
        <v>66.666666666666671</v>
      </c>
      <c r="I18" s="2">
        <v>83</v>
      </c>
      <c r="J18" s="2">
        <v>0.75</v>
      </c>
      <c r="K18" s="39" t="str">
        <f t="shared" ref="K18:K20" si="1">IF(J18&lt;=0.25,"Baixa colaboração",IF(J18&lt;=0.5,"Média colaboração",IF(J18&lt;=0.75,"Boa colaboração",IF(J18&lt;=1,"Excelente colaboração"))))</f>
        <v>Boa colaboração</v>
      </c>
    </row>
    <row r="19" spans="1:11" x14ac:dyDescent="0.25">
      <c r="A19" s="2" t="s">
        <v>131</v>
      </c>
      <c r="B19" s="2" t="s">
        <v>62</v>
      </c>
      <c r="C19" s="2" t="s">
        <v>129</v>
      </c>
      <c r="D19" s="2">
        <v>0</v>
      </c>
      <c r="E19" s="2">
        <v>0</v>
      </c>
      <c r="F19" s="2">
        <v>0</v>
      </c>
      <c r="G19" s="2">
        <v>0</v>
      </c>
      <c r="H19" s="39"/>
      <c r="I19" s="2">
        <v>83</v>
      </c>
      <c r="J19" s="2">
        <v>0</v>
      </c>
      <c r="K19" s="39" t="str">
        <f t="shared" si="1"/>
        <v>Baixa colaboração</v>
      </c>
    </row>
    <row r="20" spans="1:11" x14ac:dyDescent="0.25">
      <c r="A20" s="2" t="s">
        <v>132</v>
      </c>
      <c r="B20" s="2" t="s">
        <v>75</v>
      </c>
      <c r="C20" s="2" t="s">
        <v>129</v>
      </c>
      <c r="D20" s="2">
        <v>1</v>
      </c>
      <c r="E20" s="2">
        <v>0</v>
      </c>
      <c r="F20" s="2">
        <v>0</v>
      </c>
      <c r="G20" s="2">
        <v>1</v>
      </c>
      <c r="H20" s="39">
        <f t="shared" ref="H20" si="2">D20*100/G20</f>
        <v>100</v>
      </c>
      <c r="I20" s="2">
        <v>83</v>
      </c>
      <c r="J20" s="2">
        <v>0.25</v>
      </c>
      <c r="K20" s="39" t="str">
        <f t="shared" si="1"/>
        <v>Baixa colaboração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27" t="s">
        <v>39</v>
      </c>
      <c r="C22" s="228"/>
      <c r="D22" s="228"/>
      <c r="E22" s="228"/>
      <c r="F22" s="228"/>
      <c r="G22" s="228"/>
      <c r="H22" s="228"/>
      <c r="I22" s="228"/>
      <c r="J22" s="228"/>
      <c r="K22" s="228"/>
    </row>
    <row r="23" spans="1:11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 x14ac:dyDescent="0.25">
      <c r="A24" s="2" t="s">
        <v>128</v>
      </c>
      <c r="B24" s="2" t="s">
        <v>47</v>
      </c>
      <c r="C24" s="2" t="s">
        <v>129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 t="str">
        <f>IF(J24&lt;=0.25,"Baixa colaboração",IF(J24&lt;=0.5,"Média colaboração",IF(J24&lt;=0.75,"Boa colaboração",IF(J24&lt;=1,"Excelente colaboração"))))</f>
        <v>Baixa colaboração</v>
      </c>
    </row>
    <row r="25" spans="1:11" x14ac:dyDescent="0.25">
      <c r="A25" s="2" t="s">
        <v>130</v>
      </c>
      <c r="B25" s="2" t="s">
        <v>57</v>
      </c>
      <c r="C25" s="2" t="s">
        <v>129</v>
      </c>
      <c r="D25" s="2">
        <v>1</v>
      </c>
      <c r="E25" s="2">
        <v>1</v>
      </c>
      <c r="F25" s="2">
        <v>0</v>
      </c>
      <c r="G25" s="2">
        <v>2</v>
      </c>
      <c r="H25" s="2">
        <f>D25*100/G25</f>
        <v>50</v>
      </c>
      <c r="I25" s="2">
        <v>55</v>
      </c>
      <c r="J25" s="2">
        <v>1</v>
      </c>
      <c r="K25" s="39" t="str">
        <f t="shared" ref="K25:K27" si="3">IF(J25&lt;=0.25,"Baixa colaboração",IF(J25&lt;=0.5,"Média colaboração",IF(J25&lt;=0.75,"Boa colaboração",IF(J25&lt;=1,"Excelente colaboração"))))</f>
        <v>Excelente colaboração</v>
      </c>
    </row>
    <row r="26" spans="1:11" x14ac:dyDescent="0.25">
      <c r="A26" s="2" t="s">
        <v>131</v>
      </c>
      <c r="B26" s="2" t="s">
        <v>62</v>
      </c>
      <c r="C26" s="2" t="s">
        <v>129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55</v>
      </c>
      <c r="J26" s="2">
        <v>0</v>
      </c>
      <c r="K26" s="39" t="str">
        <f t="shared" si="3"/>
        <v>Baixa colaboração</v>
      </c>
    </row>
    <row r="27" spans="1:11" x14ac:dyDescent="0.25">
      <c r="A27" s="2" t="s">
        <v>132</v>
      </c>
      <c r="B27" s="2" t="s">
        <v>75</v>
      </c>
      <c r="C27" s="2" t="s">
        <v>129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55</v>
      </c>
      <c r="J27" s="2">
        <v>0</v>
      </c>
      <c r="K27" s="39" t="str">
        <f t="shared" si="3"/>
        <v>Baixa colaboração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27" t="s">
        <v>138</v>
      </c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27" t="s">
        <v>40</v>
      </c>
      <c r="C31" s="228"/>
      <c r="D31" s="228"/>
      <c r="E31" s="228"/>
      <c r="F31" s="228"/>
      <c r="G31" s="228"/>
      <c r="H31" s="228"/>
      <c r="I31" s="228"/>
      <c r="J31" s="228"/>
      <c r="K31" s="228"/>
    </row>
    <row r="32" spans="1:11" x14ac:dyDescent="0.25">
      <c r="A32" s="1" t="s">
        <v>0</v>
      </c>
      <c r="B32" s="1" t="s">
        <v>1</v>
      </c>
      <c r="C32" s="1" t="s">
        <v>2</v>
      </c>
      <c r="D32" s="1" t="s">
        <v>23</v>
      </c>
      <c r="E32" s="1" t="s">
        <v>24</v>
      </c>
      <c r="F32" s="1" t="s">
        <v>25</v>
      </c>
      <c r="G32" s="1" t="s">
        <v>26</v>
      </c>
      <c r="H32" s="1" t="s">
        <v>27</v>
      </c>
      <c r="I32" s="1" t="s">
        <v>28</v>
      </c>
      <c r="J32" s="1" t="s">
        <v>29</v>
      </c>
      <c r="K32" s="1" t="s">
        <v>30</v>
      </c>
    </row>
    <row r="33" spans="1:11" x14ac:dyDescent="0.25">
      <c r="A33" s="2" t="s">
        <v>128</v>
      </c>
      <c r="B33" s="2" t="s">
        <v>47</v>
      </c>
      <c r="C33" s="2" t="s">
        <v>129</v>
      </c>
      <c r="D33" s="2"/>
      <c r="E33" s="2"/>
      <c r="F33" s="2"/>
      <c r="G33" s="2"/>
      <c r="H33" s="2">
        <v>0</v>
      </c>
      <c r="I33" s="2">
        <v>0</v>
      </c>
      <c r="J33" s="39">
        <v>0</v>
      </c>
      <c r="K33" s="2" t="str">
        <f>IF(J33&lt;=0.25,"Baixa colaboração",IF(J33&lt;=0.5,"Média colaboração",IF(J33&lt;=0.75,"Boa colaboração",IF(J33&lt;=1,"Excelente colaboração"))))</f>
        <v>Baixa colaboração</v>
      </c>
    </row>
    <row r="34" spans="1:11" x14ac:dyDescent="0.25">
      <c r="A34" s="2" t="s">
        <v>130</v>
      </c>
      <c r="B34" s="2" t="s">
        <v>57</v>
      </c>
      <c r="C34" s="2" t="s">
        <v>129</v>
      </c>
      <c r="D34" s="2"/>
      <c r="E34" s="2"/>
      <c r="F34" s="2"/>
      <c r="G34" s="2"/>
      <c r="H34" s="35">
        <v>0</v>
      </c>
      <c r="I34" s="2">
        <v>0</v>
      </c>
      <c r="J34" s="39">
        <v>0</v>
      </c>
      <c r="K34" s="39" t="str">
        <f t="shared" ref="K34:K36" si="4">IF(J34&lt;=0.25,"Baixa colaboração",IF(J34&lt;=0.5,"Média colaboração",IF(J34&lt;=0.75,"Boa colaboração",IF(J34&lt;=1,"Excelente colaboração"))))</f>
        <v>Baixa colaboração</v>
      </c>
    </row>
    <row r="35" spans="1:11" x14ac:dyDescent="0.25">
      <c r="A35" s="2" t="s">
        <v>131</v>
      </c>
      <c r="B35" s="2" t="s">
        <v>62</v>
      </c>
      <c r="C35" s="2" t="s">
        <v>129</v>
      </c>
      <c r="D35" s="2"/>
      <c r="E35" s="2"/>
      <c r="F35" s="2"/>
      <c r="G35" s="2"/>
      <c r="H35" s="35">
        <v>0</v>
      </c>
      <c r="I35" s="2">
        <v>0</v>
      </c>
      <c r="J35" s="39">
        <v>0</v>
      </c>
      <c r="K35" s="39" t="str">
        <f t="shared" si="4"/>
        <v>Baixa colaboração</v>
      </c>
    </row>
    <row r="36" spans="1:11" x14ac:dyDescent="0.25">
      <c r="A36" s="2" t="s">
        <v>132</v>
      </c>
      <c r="B36" s="2" t="s">
        <v>75</v>
      </c>
      <c r="C36" s="2" t="s">
        <v>129</v>
      </c>
      <c r="D36" s="2"/>
      <c r="E36" s="2"/>
      <c r="F36" s="2"/>
      <c r="G36" s="2"/>
      <c r="H36" s="35">
        <v>0</v>
      </c>
      <c r="I36" s="2">
        <v>0</v>
      </c>
      <c r="J36" s="39">
        <v>0</v>
      </c>
      <c r="K36" s="39" t="str">
        <f t="shared" si="4"/>
        <v>Baixa colaboração</v>
      </c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27" t="s">
        <v>41</v>
      </c>
      <c r="C38" s="228"/>
      <c r="D38" s="228"/>
      <c r="E38" s="228"/>
      <c r="F38" s="228"/>
      <c r="G38" s="228"/>
      <c r="H38" s="228"/>
      <c r="I38" s="228"/>
      <c r="J38" s="228"/>
      <c r="K38" s="228"/>
    </row>
    <row r="39" spans="1:11" x14ac:dyDescent="0.25">
      <c r="A39" s="1" t="s">
        <v>0</v>
      </c>
      <c r="B39" s="1" t="s">
        <v>1</v>
      </c>
      <c r="C39" s="1" t="s">
        <v>2</v>
      </c>
      <c r="D39" s="1" t="s">
        <v>23</v>
      </c>
      <c r="E39" s="1" t="s">
        <v>24</v>
      </c>
      <c r="F39" s="1" t="s">
        <v>25</v>
      </c>
      <c r="G39" s="1" t="s">
        <v>26</v>
      </c>
      <c r="H39" s="1" t="s">
        <v>27</v>
      </c>
      <c r="I39" s="1" t="s">
        <v>28</v>
      </c>
      <c r="J39" s="1" t="s">
        <v>29</v>
      </c>
      <c r="K39" s="1" t="s">
        <v>30</v>
      </c>
    </row>
    <row r="40" spans="1:11" x14ac:dyDescent="0.25">
      <c r="A40" s="2" t="s">
        <v>128</v>
      </c>
      <c r="B40" s="2" t="s">
        <v>47</v>
      </c>
      <c r="C40" s="2" t="s">
        <v>129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 t="str">
        <f>IF(J40&lt;=0.25,"Baixa colaboração",IF(J40&lt;=0.5,"Média colaboração",IF(J40&lt;=0.75,"Boa colaboração",IF(J40&lt;=1,"Excelente colaboração"))))</f>
        <v>Baixa colaboração</v>
      </c>
    </row>
    <row r="41" spans="1:11" x14ac:dyDescent="0.25">
      <c r="A41" s="2" t="s">
        <v>130</v>
      </c>
      <c r="B41" s="2" t="s">
        <v>57</v>
      </c>
      <c r="C41" s="2" t="s">
        <v>129</v>
      </c>
      <c r="D41" s="2">
        <v>2</v>
      </c>
      <c r="E41" s="2">
        <v>0</v>
      </c>
      <c r="F41" s="2">
        <v>0</v>
      </c>
      <c r="G41" s="2">
        <v>9</v>
      </c>
      <c r="H41" s="2">
        <f>D41*100/G41</f>
        <v>22.222222222222221</v>
      </c>
      <c r="I41" s="2">
        <v>93</v>
      </c>
      <c r="J41" s="2">
        <v>0.15</v>
      </c>
      <c r="K41" s="39" t="str">
        <f t="shared" ref="K41:K43" si="5">IF(J41&lt;=0.25,"Baixa colaboração",IF(J41&lt;=0.5,"Média colaboração",IF(J41&lt;=0.75,"Boa colaboração",IF(J41&lt;=1,"Excelente colaboração"))))</f>
        <v>Baixa colaboração</v>
      </c>
    </row>
    <row r="42" spans="1:11" x14ac:dyDescent="0.25">
      <c r="A42" s="2" t="s">
        <v>131</v>
      </c>
      <c r="B42" s="2" t="s">
        <v>62</v>
      </c>
      <c r="C42" s="2" t="s">
        <v>129</v>
      </c>
      <c r="D42" s="2">
        <v>2</v>
      </c>
      <c r="E42" s="2">
        <v>0</v>
      </c>
      <c r="F42" s="2">
        <v>0</v>
      </c>
      <c r="G42" s="2">
        <v>6</v>
      </c>
      <c r="H42" s="39">
        <f t="shared" ref="H42:H43" si="6">D42*100/G42</f>
        <v>33.333333333333336</v>
      </c>
      <c r="I42" s="2">
        <v>93</v>
      </c>
      <c r="J42" s="2">
        <v>0.1</v>
      </c>
      <c r="K42" s="39" t="str">
        <f t="shared" si="5"/>
        <v>Baixa colaboração</v>
      </c>
    </row>
    <row r="43" spans="1:11" x14ac:dyDescent="0.25">
      <c r="A43" s="2" t="s">
        <v>132</v>
      </c>
      <c r="B43" s="2" t="s">
        <v>75</v>
      </c>
      <c r="C43" s="2" t="s">
        <v>129</v>
      </c>
      <c r="D43" s="2">
        <v>12</v>
      </c>
      <c r="E43" s="2">
        <v>0</v>
      </c>
      <c r="F43" s="2">
        <v>0</v>
      </c>
      <c r="G43" s="2">
        <v>24</v>
      </c>
      <c r="H43" s="39">
        <f t="shared" si="6"/>
        <v>50</v>
      </c>
      <c r="I43" s="2">
        <v>93</v>
      </c>
      <c r="J43" s="2">
        <v>0.75</v>
      </c>
      <c r="K43" s="39" t="str">
        <f t="shared" si="5"/>
        <v>Boa colaboração</v>
      </c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27" t="s">
        <v>43</v>
      </c>
      <c r="C45" s="228"/>
      <c r="D45" s="228"/>
      <c r="E45" s="228"/>
      <c r="F45" s="228"/>
      <c r="G45" s="228"/>
      <c r="H45" s="228"/>
      <c r="I45" s="228"/>
      <c r="J45" s="228"/>
      <c r="K45" s="228"/>
    </row>
    <row r="46" spans="1:11" x14ac:dyDescent="0.25">
      <c r="A46" s="1" t="s">
        <v>0</v>
      </c>
      <c r="B46" s="1" t="s">
        <v>1</v>
      </c>
      <c r="C46" s="1" t="s">
        <v>2</v>
      </c>
      <c r="D46" s="1" t="s">
        <v>23</v>
      </c>
      <c r="E46" s="1" t="s">
        <v>24</v>
      </c>
      <c r="F46" s="1" t="s">
        <v>25</v>
      </c>
      <c r="G46" s="1" t="s">
        <v>26</v>
      </c>
      <c r="H46" s="1" t="s">
        <v>27</v>
      </c>
      <c r="I46" s="1" t="s">
        <v>28</v>
      </c>
      <c r="J46" s="1" t="s">
        <v>29</v>
      </c>
      <c r="K46" s="1" t="s">
        <v>30</v>
      </c>
    </row>
    <row r="47" spans="1:11" x14ac:dyDescent="0.25">
      <c r="A47" s="2" t="s">
        <v>128</v>
      </c>
      <c r="B47" s="2" t="s">
        <v>47</v>
      </c>
      <c r="C47" s="2" t="s">
        <v>129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11">
        <v>0</v>
      </c>
      <c r="J47" s="2">
        <v>0</v>
      </c>
      <c r="K47" s="2" t="str">
        <f>IF(J47&lt;=0.25,"Baixa colaboração",IF(J47&lt;=0.5,"Média colaboração",IF(J47&lt;=0.75,"Boa colaboração",IF(J47&lt;=1,"Excelente colaboração"))))</f>
        <v>Baixa colaboração</v>
      </c>
    </row>
    <row r="48" spans="1:11" x14ac:dyDescent="0.25">
      <c r="A48" s="2" t="s">
        <v>130</v>
      </c>
      <c r="B48" s="2" t="s">
        <v>57</v>
      </c>
      <c r="C48" s="2" t="s">
        <v>129</v>
      </c>
      <c r="D48" s="2">
        <v>4</v>
      </c>
      <c r="E48" s="2">
        <v>0</v>
      </c>
      <c r="F48" s="2">
        <v>0</v>
      </c>
      <c r="G48" s="2">
        <v>5</v>
      </c>
      <c r="H48" s="2">
        <f>D48*100/G48</f>
        <v>80</v>
      </c>
      <c r="I48" s="11">
        <v>100</v>
      </c>
      <c r="J48" s="2">
        <v>0.93</v>
      </c>
      <c r="K48" s="39" t="str">
        <f t="shared" ref="K48:K50" si="7">IF(J48&lt;=0.25,"Baixa colaboração",IF(J48&lt;=0.5,"Média colaboração",IF(J48&lt;=0.75,"Boa colaboração",IF(J48&lt;=1,"Excelente colaboração"))))</f>
        <v>Excelente colaboração</v>
      </c>
    </row>
    <row r="49" spans="1:11" x14ac:dyDescent="0.25">
      <c r="A49" s="2" t="s">
        <v>131</v>
      </c>
      <c r="B49" s="2" t="s">
        <v>62</v>
      </c>
      <c r="C49" s="2" t="s">
        <v>129</v>
      </c>
      <c r="D49" s="2">
        <v>0</v>
      </c>
      <c r="E49" s="2">
        <v>0</v>
      </c>
      <c r="F49" s="2">
        <v>0</v>
      </c>
      <c r="G49" s="2">
        <v>3</v>
      </c>
      <c r="H49" s="2">
        <v>0</v>
      </c>
      <c r="I49" s="11">
        <v>100</v>
      </c>
      <c r="J49" s="2">
        <v>7.0000000000000007E-2</v>
      </c>
      <c r="K49" s="39" t="str">
        <f t="shared" si="7"/>
        <v>Baixa colaboração</v>
      </c>
    </row>
    <row r="50" spans="1:11" x14ac:dyDescent="0.25">
      <c r="A50" s="2" t="s">
        <v>132</v>
      </c>
      <c r="B50" s="2" t="s">
        <v>75</v>
      </c>
      <c r="C50" s="2" t="s">
        <v>129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11">
        <v>100</v>
      </c>
      <c r="J50" s="2">
        <v>0</v>
      </c>
      <c r="K50" s="39" t="str">
        <f t="shared" si="7"/>
        <v>Baixa colaboração</v>
      </c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27" t="s">
        <v>45</v>
      </c>
      <c r="C52" s="228"/>
      <c r="D52" s="228"/>
      <c r="E52" s="228"/>
      <c r="F52" s="228"/>
      <c r="G52" s="228"/>
      <c r="H52" s="228"/>
      <c r="I52" s="228"/>
      <c r="J52" s="228"/>
      <c r="K52" s="228"/>
    </row>
    <row r="53" spans="1:11" x14ac:dyDescent="0.25">
      <c r="A53" s="1" t="s">
        <v>0</v>
      </c>
      <c r="B53" s="1" t="s">
        <v>1</v>
      </c>
      <c r="C53" s="1" t="s">
        <v>2</v>
      </c>
      <c r="D53" s="1" t="s">
        <v>23</v>
      </c>
      <c r="E53" s="1" t="s">
        <v>24</v>
      </c>
      <c r="F53" s="1" t="s">
        <v>25</v>
      </c>
      <c r="G53" s="1" t="s">
        <v>26</v>
      </c>
      <c r="H53" s="1" t="s">
        <v>27</v>
      </c>
      <c r="I53" s="1" t="s">
        <v>28</v>
      </c>
      <c r="J53" s="1" t="s">
        <v>29</v>
      </c>
      <c r="K53" s="1" t="s">
        <v>30</v>
      </c>
    </row>
    <row r="54" spans="1:11" x14ac:dyDescent="0.25">
      <c r="A54" s="2" t="s">
        <v>128</v>
      </c>
      <c r="B54" s="2" t="s">
        <v>47</v>
      </c>
      <c r="C54" s="2" t="s">
        <v>129</v>
      </c>
      <c r="D54" s="2"/>
      <c r="E54" s="2"/>
      <c r="F54" s="2"/>
      <c r="G54" s="2"/>
      <c r="H54" s="2">
        <v>0</v>
      </c>
      <c r="I54" s="2">
        <v>0</v>
      </c>
      <c r="J54" s="39">
        <v>0</v>
      </c>
      <c r="K54" s="2" t="str">
        <f>IF(J54&lt;=0.25,"Baixa colaboração",IF(J54&lt;=0.5,"Média colaboração",IF(J54&lt;=0.75,"Boa colaboração",IF(J54&lt;=1,"Excelente colaboração"))))</f>
        <v>Baixa colaboração</v>
      </c>
    </row>
    <row r="55" spans="1:11" x14ac:dyDescent="0.25">
      <c r="A55" s="2" t="s">
        <v>130</v>
      </c>
      <c r="B55" s="2" t="s">
        <v>57</v>
      </c>
      <c r="C55" s="2" t="s">
        <v>129</v>
      </c>
      <c r="D55" s="2"/>
      <c r="E55" s="2"/>
      <c r="F55" s="2"/>
      <c r="G55" s="2"/>
      <c r="H55" s="35">
        <v>0</v>
      </c>
      <c r="I55" s="2">
        <v>0</v>
      </c>
      <c r="J55" s="39">
        <v>0</v>
      </c>
      <c r="K55" s="39" t="str">
        <f t="shared" ref="K55:K57" si="8">IF(J55&lt;=0.25,"Baixa colaboração",IF(J55&lt;=0.5,"Média colaboração",IF(J55&lt;=0.75,"Boa colaboração",IF(J55&lt;=1,"Excelente colaboração"))))</f>
        <v>Baixa colaboração</v>
      </c>
    </row>
    <row r="56" spans="1:11" x14ac:dyDescent="0.25">
      <c r="A56" s="2" t="s">
        <v>131</v>
      </c>
      <c r="B56" s="2" t="s">
        <v>62</v>
      </c>
      <c r="C56" s="2" t="s">
        <v>129</v>
      </c>
      <c r="D56" s="2"/>
      <c r="E56" s="2"/>
      <c r="F56" s="2"/>
      <c r="G56" s="2"/>
      <c r="H56" s="35">
        <v>0</v>
      </c>
      <c r="I56" s="2">
        <v>0</v>
      </c>
      <c r="J56" s="39">
        <v>0</v>
      </c>
      <c r="K56" s="39" t="str">
        <f t="shared" si="8"/>
        <v>Baixa colaboração</v>
      </c>
    </row>
    <row r="57" spans="1:11" x14ac:dyDescent="0.25">
      <c r="A57" s="2" t="s">
        <v>132</v>
      </c>
      <c r="B57" s="2" t="s">
        <v>75</v>
      </c>
      <c r="C57" s="2" t="s">
        <v>129</v>
      </c>
      <c r="D57" s="2"/>
      <c r="E57" s="2"/>
      <c r="F57" s="2"/>
      <c r="G57" s="2"/>
      <c r="H57" s="35">
        <v>0</v>
      </c>
      <c r="I57" s="2">
        <v>0</v>
      </c>
      <c r="J57" s="39">
        <v>0</v>
      </c>
      <c r="K57" s="39" t="str">
        <f t="shared" si="8"/>
        <v>Baixa colaboração</v>
      </c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27" t="s">
        <v>49</v>
      </c>
      <c r="C59" s="228"/>
      <c r="D59" s="228"/>
      <c r="E59" s="228"/>
      <c r="F59" s="228"/>
      <c r="G59" s="228"/>
      <c r="H59" s="228"/>
      <c r="I59" s="228"/>
      <c r="J59" s="228"/>
      <c r="K59" s="228"/>
    </row>
    <row r="60" spans="1:11" x14ac:dyDescent="0.25">
      <c r="A60" s="1" t="s">
        <v>0</v>
      </c>
      <c r="B60" s="1" t="s">
        <v>1</v>
      </c>
      <c r="C60" s="1" t="s">
        <v>2</v>
      </c>
      <c r="D60" s="1" t="s">
        <v>23</v>
      </c>
      <c r="E60" s="1" t="s">
        <v>24</v>
      </c>
      <c r="F60" s="1" t="s">
        <v>25</v>
      </c>
      <c r="G60" s="1" t="s">
        <v>26</v>
      </c>
      <c r="H60" s="1" t="s">
        <v>27</v>
      </c>
      <c r="I60" s="1" t="s">
        <v>28</v>
      </c>
      <c r="J60" s="1" t="s">
        <v>29</v>
      </c>
      <c r="K60" s="1" t="s">
        <v>30</v>
      </c>
    </row>
    <row r="61" spans="1:11" x14ac:dyDescent="0.25">
      <c r="A61" s="2" t="s">
        <v>128</v>
      </c>
      <c r="B61" s="2" t="s">
        <v>47</v>
      </c>
      <c r="C61" s="2" t="s">
        <v>129</v>
      </c>
      <c r="D61" s="2"/>
      <c r="E61" s="2"/>
      <c r="F61" s="2"/>
      <c r="G61" s="2"/>
      <c r="H61" s="2">
        <v>0</v>
      </c>
      <c r="I61" s="11">
        <v>0</v>
      </c>
      <c r="J61" s="2"/>
      <c r="K61" s="2"/>
    </row>
    <row r="62" spans="1:11" x14ac:dyDescent="0.25">
      <c r="A62" s="2" t="s">
        <v>130</v>
      </c>
      <c r="B62" s="2" t="s">
        <v>57</v>
      </c>
      <c r="C62" s="2" t="s">
        <v>129</v>
      </c>
      <c r="D62" s="2"/>
      <c r="E62" s="2"/>
      <c r="F62" s="2"/>
      <c r="G62" s="2"/>
      <c r="H62" s="35">
        <v>0</v>
      </c>
      <c r="I62" s="11">
        <v>67</v>
      </c>
      <c r="J62" s="2"/>
      <c r="K62" s="2"/>
    </row>
    <row r="63" spans="1:11" x14ac:dyDescent="0.25">
      <c r="A63" s="2" t="s">
        <v>131</v>
      </c>
      <c r="B63" s="2" t="s">
        <v>62</v>
      </c>
      <c r="C63" s="2" t="s">
        <v>129</v>
      </c>
      <c r="D63" s="2"/>
      <c r="E63" s="2"/>
      <c r="F63" s="2"/>
      <c r="G63" s="2"/>
      <c r="H63" s="35">
        <v>0</v>
      </c>
      <c r="I63" s="11">
        <v>67</v>
      </c>
      <c r="J63" s="2"/>
      <c r="K63" s="2"/>
    </row>
    <row r="64" spans="1:11" x14ac:dyDescent="0.25">
      <c r="A64" s="2" t="s">
        <v>132</v>
      </c>
      <c r="B64" s="2" t="s">
        <v>75</v>
      </c>
      <c r="C64" s="2" t="s">
        <v>129</v>
      </c>
      <c r="D64" s="2"/>
      <c r="E64" s="2"/>
      <c r="F64" s="2"/>
      <c r="G64" s="2"/>
      <c r="H64" s="35">
        <v>0</v>
      </c>
      <c r="I64" s="11">
        <v>67</v>
      </c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35"/>
      <c r="I65" s="2"/>
      <c r="J65" s="2"/>
      <c r="K65" s="2"/>
    </row>
    <row r="66" spans="1:11" x14ac:dyDescent="0.25">
      <c r="A66" s="2"/>
      <c r="B66" s="227" t="s">
        <v>54</v>
      </c>
      <c r="C66" s="228"/>
      <c r="D66" s="228"/>
      <c r="E66" s="228"/>
      <c r="F66" s="228"/>
      <c r="G66" s="228"/>
      <c r="H66" s="228"/>
      <c r="I66" s="228"/>
      <c r="J66" s="228"/>
      <c r="K66" s="228"/>
    </row>
    <row r="67" spans="1:11" x14ac:dyDescent="0.25">
      <c r="A67" s="1" t="s">
        <v>0</v>
      </c>
      <c r="B67" s="1" t="s">
        <v>1</v>
      </c>
      <c r="C67" s="1" t="s">
        <v>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1" t="s">
        <v>29</v>
      </c>
      <c r="K67" s="1" t="s">
        <v>30</v>
      </c>
    </row>
    <row r="68" spans="1:11" x14ac:dyDescent="0.25">
      <c r="A68" s="2" t="s">
        <v>128</v>
      </c>
      <c r="B68" s="2" t="s">
        <v>47</v>
      </c>
      <c r="C68" s="2" t="s">
        <v>129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 t="str">
        <f>IF(J68&lt;=0.25,"Baixa colaboração",IF(J68&lt;=0.5,"Média colaboração",IF(J68&lt;=0.75,"Boa colaboração",IF(J68&lt;=1,"Excelente colaboração"))))</f>
        <v>Baixa colaboração</v>
      </c>
    </row>
    <row r="69" spans="1:11" x14ac:dyDescent="0.25">
      <c r="A69" s="2" t="s">
        <v>130</v>
      </c>
      <c r="B69" s="2" t="s">
        <v>57</v>
      </c>
      <c r="C69" s="2" t="s">
        <v>129</v>
      </c>
      <c r="D69" s="2">
        <v>2</v>
      </c>
      <c r="E69" s="2">
        <v>2</v>
      </c>
      <c r="F69" s="2">
        <v>0</v>
      </c>
      <c r="G69" s="2">
        <v>2</v>
      </c>
      <c r="H69" s="2">
        <f>D69*100/G69</f>
        <v>100</v>
      </c>
      <c r="I69" s="2">
        <v>25</v>
      </c>
      <c r="J69" s="2">
        <v>1</v>
      </c>
      <c r="K69" s="39" t="str">
        <f t="shared" ref="K69:K71" si="9">IF(J69&lt;=0.25,"Baixa colaboração",IF(J69&lt;=0.5,"Média colaboração",IF(J69&lt;=0.75,"Boa colaboração",IF(J69&lt;=1,"Excelente colaboração"))))</f>
        <v>Excelente colaboração</v>
      </c>
    </row>
    <row r="70" spans="1:11" x14ac:dyDescent="0.25">
      <c r="A70" s="2" t="s">
        <v>131</v>
      </c>
      <c r="B70" s="2" t="s">
        <v>62</v>
      </c>
      <c r="C70" s="2" t="s">
        <v>129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25</v>
      </c>
      <c r="J70" s="2">
        <v>0</v>
      </c>
      <c r="K70" s="39" t="str">
        <f t="shared" si="9"/>
        <v>Baixa colaboração</v>
      </c>
    </row>
    <row r="71" spans="1:11" x14ac:dyDescent="0.25">
      <c r="A71" s="2" t="s">
        <v>132</v>
      </c>
      <c r="B71" s="2" t="s">
        <v>75</v>
      </c>
      <c r="C71" s="2" t="s">
        <v>129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25</v>
      </c>
      <c r="J71" s="2">
        <v>0</v>
      </c>
      <c r="K71" s="39" t="str">
        <f t="shared" si="9"/>
        <v>Baixa colaboração</v>
      </c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27" t="s">
        <v>138</v>
      </c>
      <c r="C73" s="228"/>
      <c r="D73" s="228"/>
      <c r="E73" s="228"/>
      <c r="F73" s="228"/>
      <c r="G73" s="228"/>
      <c r="H73" s="228"/>
      <c r="I73" s="228"/>
      <c r="J73" s="228"/>
      <c r="K73" s="228"/>
    </row>
    <row r="74" spans="1:11" x14ac:dyDescent="0.25">
      <c r="A74" s="6"/>
      <c r="B74" s="6"/>
      <c r="K74" s="6"/>
    </row>
    <row r="75" spans="1:11" x14ac:dyDescent="0.25">
      <c r="A75" s="6"/>
      <c r="B75" s="6"/>
      <c r="K75" s="6"/>
    </row>
    <row r="76" spans="1:11" x14ac:dyDescent="0.25">
      <c r="A76" s="6"/>
      <c r="B76" s="6"/>
      <c r="K76" s="6"/>
    </row>
    <row r="77" spans="1:11" x14ac:dyDescent="0.25">
      <c r="A77" s="6"/>
      <c r="B77" s="6"/>
      <c r="K77" s="6"/>
    </row>
    <row r="78" spans="1:11" x14ac:dyDescent="0.25">
      <c r="A78" s="6"/>
      <c r="B78" s="6"/>
      <c r="K78" s="6"/>
    </row>
    <row r="79" spans="1:11" x14ac:dyDescent="0.25">
      <c r="A79" s="6"/>
      <c r="B79" s="6"/>
      <c r="K79" s="6"/>
    </row>
    <row r="80" spans="1:11" x14ac:dyDescent="0.25">
      <c r="A80" s="6"/>
      <c r="B80" s="6"/>
      <c r="K80" s="6"/>
    </row>
    <row r="81" spans="1:11" x14ac:dyDescent="0.25">
      <c r="A81" s="6"/>
      <c r="B81" s="6"/>
      <c r="K81" s="6"/>
    </row>
    <row r="82" spans="1:11" x14ac:dyDescent="0.25">
      <c r="A82" s="6"/>
      <c r="B82" s="6"/>
      <c r="K82" s="6"/>
    </row>
    <row r="83" spans="1:11" x14ac:dyDescent="0.25">
      <c r="A83" s="6"/>
      <c r="B83" s="6"/>
      <c r="K83" s="6"/>
    </row>
    <row r="84" spans="1:11" x14ac:dyDescent="0.25">
      <c r="A84" s="6"/>
      <c r="B84" s="6"/>
      <c r="K84" s="6"/>
    </row>
    <row r="85" spans="1:11" x14ac:dyDescent="0.25">
      <c r="A85" s="6"/>
      <c r="B85" s="6"/>
      <c r="K85" s="6"/>
    </row>
    <row r="86" spans="1:11" x14ac:dyDescent="0.25">
      <c r="A86" s="6"/>
      <c r="B86" s="6"/>
      <c r="K86" s="6"/>
    </row>
    <row r="87" spans="1:11" x14ac:dyDescent="0.25">
      <c r="A87" s="6"/>
      <c r="B87" s="6"/>
      <c r="K87" s="6"/>
    </row>
    <row r="88" spans="1:11" x14ac:dyDescent="0.25">
      <c r="A88" s="6"/>
      <c r="B88" s="6"/>
      <c r="K88" s="6"/>
    </row>
    <row r="89" spans="1:11" x14ac:dyDescent="0.25">
      <c r="A89" s="6"/>
      <c r="B89" s="6"/>
      <c r="K89" s="6"/>
    </row>
    <row r="90" spans="1:11" x14ac:dyDescent="0.25">
      <c r="A90" s="6"/>
      <c r="B90" s="6"/>
      <c r="K90" s="6"/>
    </row>
    <row r="91" spans="1:11" x14ac:dyDescent="0.25">
      <c r="A91" s="6"/>
      <c r="B91" s="6"/>
      <c r="K91" s="6"/>
    </row>
    <row r="92" spans="1:11" x14ac:dyDescent="0.25">
      <c r="A92" s="6"/>
      <c r="B92" s="6"/>
      <c r="K92" s="6"/>
    </row>
    <row r="93" spans="1:11" x14ac:dyDescent="0.25">
      <c r="A93" s="6"/>
      <c r="B93" s="6"/>
      <c r="K93" s="6"/>
    </row>
    <row r="94" spans="1:11" x14ac:dyDescent="0.25">
      <c r="A94" s="6"/>
      <c r="B94" s="6"/>
      <c r="K94" s="6"/>
    </row>
    <row r="95" spans="1:11" x14ac:dyDescent="0.25">
      <c r="A95" s="6"/>
      <c r="B95" s="6"/>
      <c r="K95" s="6"/>
    </row>
    <row r="96" spans="1:11" x14ac:dyDescent="0.25">
      <c r="A96" s="6"/>
      <c r="B96" s="6"/>
      <c r="K96" s="6"/>
    </row>
    <row r="97" spans="1:11" x14ac:dyDescent="0.25">
      <c r="A97" s="6"/>
      <c r="B97" s="6"/>
      <c r="K97" s="6"/>
    </row>
    <row r="98" spans="1:11" x14ac:dyDescent="0.25">
      <c r="A98" s="6"/>
      <c r="B98" s="6"/>
      <c r="K98" s="6"/>
    </row>
    <row r="99" spans="1:11" x14ac:dyDescent="0.25">
      <c r="A99" s="6"/>
      <c r="B99" s="6"/>
      <c r="K99" s="6"/>
    </row>
    <row r="100" spans="1:11" x14ac:dyDescent="0.25">
      <c r="A100" s="6"/>
      <c r="B100" s="6"/>
      <c r="K100" s="6"/>
    </row>
    <row r="101" spans="1:11" x14ac:dyDescent="0.25">
      <c r="A101" s="6"/>
      <c r="B101" s="6"/>
      <c r="K101" s="6"/>
    </row>
    <row r="102" spans="1:11" x14ac:dyDescent="0.25">
      <c r="A102" s="6"/>
      <c r="B102" s="6"/>
      <c r="K102" s="6"/>
    </row>
    <row r="103" spans="1:11" x14ac:dyDescent="0.25">
      <c r="A103" s="6"/>
      <c r="B103" s="6"/>
      <c r="K103" s="6"/>
    </row>
    <row r="104" spans="1:11" x14ac:dyDescent="0.25">
      <c r="A104" s="6"/>
      <c r="B104" s="6"/>
      <c r="K104" s="6"/>
    </row>
    <row r="105" spans="1:11" x14ac:dyDescent="0.25">
      <c r="A105" s="6"/>
      <c r="B105" s="6"/>
      <c r="K105" s="6"/>
    </row>
    <row r="106" spans="1:11" x14ac:dyDescent="0.25">
      <c r="A106" s="6"/>
      <c r="B106" s="6"/>
      <c r="K106" s="6"/>
    </row>
    <row r="107" spans="1:11" x14ac:dyDescent="0.25">
      <c r="A107" s="6"/>
      <c r="B107" s="6"/>
      <c r="K107" s="6"/>
    </row>
    <row r="108" spans="1:11" x14ac:dyDescent="0.25">
      <c r="A108" s="6"/>
      <c r="B108" s="6"/>
      <c r="K108" s="6"/>
    </row>
    <row r="109" spans="1:11" x14ac:dyDescent="0.25">
      <c r="A109" s="6"/>
      <c r="B109" s="6"/>
      <c r="K109" s="6"/>
    </row>
    <row r="110" spans="1:11" x14ac:dyDescent="0.25">
      <c r="A110" s="6"/>
      <c r="B110" s="6"/>
      <c r="K110" s="6"/>
    </row>
    <row r="111" spans="1:11" x14ac:dyDescent="0.25">
      <c r="A111" s="6"/>
      <c r="B111" s="6"/>
      <c r="K111" s="6"/>
    </row>
    <row r="112" spans="1:11" x14ac:dyDescent="0.25">
      <c r="A112" s="6"/>
      <c r="B112" s="6"/>
      <c r="K112" s="6"/>
    </row>
    <row r="113" spans="1:11" x14ac:dyDescent="0.25">
      <c r="A113" s="6"/>
      <c r="B113" s="6"/>
      <c r="K113" s="6"/>
    </row>
    <row r="114" spans="1:11" x14ac:dyDescent="0.25">
      <c r="A114" s="6"/>
      <c r="B114" s="6"/>
      <c r="K114" s="6"/>
    </row>
    <row r="115" spans="1:11" x14ac:dyDescent="0.25">
      <c r="A115" s="6"/>
      <c r="B115" s="6"/>
      <c r="K115" s="6"/>
    </row>
    <row r="116" spans="1:11" x14ac:dyDescent="0.25">
      <c r="A116" s="6"/>
      <c r="B116" s="6"/>
      <c r="K116" s="6"/>
    </row>
    <row r="117" spans="1:11" x14ac:dyDescent="0.25">
      <c r="A117" s="6"/>
      <c r="B117" s="6"/>
      <c r="K117" s="6"/>
    </row>
    <row r="118" spans="1:11" x14ac:dyDescent="0.25">
      <c r="A118" s="6"/>
      <c r="B118" s="6"/>
      <c r="K118" s="6"/>
    </row>
    <row r="119" spans="1:11" x14ac:dyDescent="0.25">
      <c r="A119" s="6"/>
      <c r="B119" s="6"/>
      <c r="K119" s="6"/>
    </row>
    <row r="120" spans="1:11" x14ac:dyDescent="0.25">
      <c r="A120" s="6"/>
      <c r="B120" s="6"/>
      <c r="K120" s="6"/>
    </row>
    <row r="121" spans="1:11" x14ac:dyDescent="0.25">
      <c r="A121" s="6"/>
      <c r="B121" s="6"/>
      <c r="K121" s="6"/>
    </row>
    <row r="122" spans="1:11" x14ac:dyDescent="0.25">
      <c r="A122" s="6"/>
      <c r="B122" s="6"/>
      <c r="K122" s="6"/>
    </row>
    <row r="123" spans="1:11" x14ac:dyDescent="0.25">
      <c r="A123" s="6"/>
      <c r="B123" s="6"/>
      <c r="K123" s="6"/>
    </row>
    <row r="124" spans="1:11" x14ac:dyDescent="0.25">
      <c r="A124" s="6"/>
      <c r="B124" s="6"/>
      <c r="K124" s="6"/>
    </row>
    <row r="125" spans="1:11" x14ac:dyDescent="0.25">
      <c r="A125" s="6"/>
      <c r="B125" s="6"/>
      <c r="K125" s="6"/>
    </row>
    <row r="126" spans="1:11" x14ac:dyDescent="0.25">
      <c r="A126" s="6"/>
      <c r="B126" s="6"/>
      <c r="K126" s="6"/>
    </row>
    <row r="127" spans="1:11" x14ac:dyDescent="0.25">
      <c r="A127" s="6"/>
      <c r="B127" s="6"/>
      <c r="K127" s="6"/>
    </row>
    <row r="128" spans="1:11" x14ac:dyDescent="0.25">
      <c r="A128" s="6"/>
      <c r="B128" s="6"/>
      <c r="K128" s="6"/>
    </row>
    <row r="129" spans="1:11" x14ac:dyDescent="0.25">
      <c r="A129" s="6"/>
      <c r="B129" s="6"/>
      <c r="K129" s="6"/>
    </row>
    <row r="130" spans="1:11" x14ac:dyDescent="0.25">
      <c r="A130" s="6"/>
      <c r="B130" s="6"/>
      <c r="K130" s="6"/>
    </row>
    <row r="131" spans="1:11" x14ac:dyDescent="0.25">
      <c r="A131" s="6"/>
      <c r="B131" s="6"/>
      <c r="K131" s="6"/>
    </row>
    <row r="132" spans="1:11" x14ac:dyDescent="0.25">
      <c r="A132" s="6"/>
      <c r="B132" s="6"/>
      <c r="K132" s="6"/>
    </row>
    <row r="133" spans="1:11" x14ac:dyDescent="0.25">
      <c r="A133" s="6"/>
      <c r="B133" s="6"/>
      <c r="K133" s="6"/>
    </row>
    <row r="134" spans="1:11" x14ac:dyDescent="0.25">
      <c r="A134" s="6"/>
      <c r="B134" s="6"/>
      <c r="K134" s="6"/>
    </row>
    <row r="135" spans="1:11" x14ac:dyDescent="0.25">
      <c r="A135" s="6"/>
      <c r="B135" s="6"/>
      <c r="K135" s="6"/>
    </row>
    <row r="136" spans="1:11" x14ac:dyDescent="0.25">
      <c r="A136" s="6"/>
      <c r="B136" s="6"/>
      <c r="K136" s="6"/>
    </row>
    <row r="137" spans="1:11" x14ac:dyDescent="0.25">
      <c r="A137" s="6"/>
      <c r="B137" s="6"/>
      <c r="K137" s="6"/>
    </row>
    <row r="138" spans="1:11" x14ac:dyDescent="0.25">
      <c r="A138" s="6"/>
      <c r="B138" s="6"/>
      <c r="K138" s="6"/>
    </row>
    <row r="139" spans="1:11" x14ac:dyDescent="0.25">
      <c r="A139" s="6"/>
      <c r="B139" s="6"/>
      <c r="K139" s="6"/>
    </row>
    <row r="140" spans="1:11" x14ac:dyDescent="0.25">
      <c r="A140" s="6"/>
      <c r="B140" s="6"/>
      <c r="K140" s="6"/>
    </row>
    <row r="141" spans="1:11" x14ac:dyDescent="0.25">
      <c r="A141" s="6"/>
      <c r="B141" s="6"/>
      <c r="K141" s="6"/>
    </row>
    <row r="142" spans="1:11" x14ac:dyDescent="0.25">
      <c r="A142" s="6"/>
      <c r="B142" s="6"/>
      <c r="K142" s="6"/>
    </row>
    <row r="143" spans="1:11" x14ac:dyDescent="0.25">
      <c r="A143" s="6"/>
      <c r="B143" s="6"/>
      <c r="K143" s="6"/>
    </row>
    <row r="144" spans="1:11" x14ac:dyDescent="0.25">
      <c r="A144" s="6"/>
      <c r="B144" s="6"/>
      <c r="K144" s="6"/>
    </row>
    <row r="145" spans="1:11" x14ac:dyDescent="0.25">
      <c r="A145" s="6"/>
      <c r="B145" s="6"/>
      <c r="K145" s="6"/>
    </row>
    <row r="146" spans="1:11" x14ac:dyDescent="0.25">
      <c r="A146" s="6"/>
      <c r="B146" s="6"/>
      <c r="K146" s="6"/>
    </row>
    <row r="147" spans="1:11" x14ac:dyDescent="0.25">
      <c r="A147" s="6"/>
      <c r="B147" s="6"/>
      <c r="K147" s="6"/>
    </row>
    <row r="148" spans="1:11" x14ac:dyDescent="0.25">
      <c r="A148" s="6"/>
      <c r="B148" s="6"/>
      <c r="K148" s="6"/>
    </row>
    <row r="149" spans="1:11" x14ac:dyDescent="0.25">
      <c r="A149" s="6"/>
      <c r="B149" s="6"/>
      <c r="K149" s="6"/>
    </row>
    <row r="150" spans="1:11" x14ac:dyDescent="0.25">
      <c r="A150" s="6"/>
      <c r="B150" s="6"/>
      <c r="K150" s="6"/>
    </row>
    <row r="151" spans="1:11" x14ac:dyDescent="0.25">
      <c r="A151" s="6"/>
      <c r="B151" s="6"/>
      <c r="K151" s="6"/>
    </row>
    <row r="152" spans="1:11" x14ac:dyDescent="0.25">
      <c r="A152" s="6"/>
      <c r="B152" s="6"/>
      <c r="K152" s="6"/>
    </row>
    <row r="153" spans="1:11" x14ac:dyDescent="0.25">
      <c r="A153" s="6"/>
      <c r="B153" s="6"/>
      <c r="K153" s="6"/>
    </row>
    <row r="154" spans="1:11" x14ac:dyDescent="0.25">
      <c r="A154" s="6"/>
      <c r="B154" s="6"/>
      <c r="K154" s="6"/>
    </row>
    <row r="155" spans="1:11" x14ac:dyDescent="0.25">
      <c r="A155" s="6"/>
      <c r="B155" s="6"/>
      <c r="K155" s="6"/>
    </row>
    <row r="156" spans="1:11" x14ac:dyDescent="0.25">
      <c r="A156" s="6"/>
      <c r="B156" s="6"/>
      <c r="K156" s="6"/>
    </row>
    <row r="157" spans="1:11" x14ac:dyDescent="0.25">
      <c r="A157" s="6"/>
      <c r="B157" s="6"/>
      <c r="K157" s="6"/>
    </row>
    <row r="158" spans="1:11" x14ac:dyDescent="0.25">
      <c r="A158" s="6"/>
      <c r="B158" s="6"/>
      <c r="K158" s="6"/>
    </row>
    <row r="159" spans="1:11" x14ac:dyDescent="0.25">
      <c r="A159" s="6"/>
      <c r="B159" s="6"/>
      <c r="K159" s="6"/>
    </row>
    <row r="160" spans="1:11" x14ac:dyDescent="0.25">
      <c r="A160" s="6"/>
      <c r="B160" s="6"/>
      <c r="K160" s="6"/>
    </row>
    <row r="161" spans="1:11" x14ac:dyDescent="0.25">
      <c r="A161" s="6"/>
      <c r="B161" s="6"/>
      <c r="K161" s="6"/>
    </row>
    <row r="162" spans="1:11" x14ac:dyDescent="0.25">
      <c r="A162" s="6"/>
      <c r="B162" s="6"/>
      <c r="K162" s="6"/>
    </row>
    <row r="163" spans="1:11" x14ac:dyDescent="0.25">
      <c r="A163" s="6"/>
      <c r="B163" s="6"/>
      <c r="K163" s="6"/>
    </row>
    <row r="164" spans="1:11" x14ac:dyDescent="0.25">
      <c r="A164" s="6"/>
      <c r="B164" s="6"/>
      <c r="K164" s="6"/>
    </row>
    <row r="165" spans="1:11" x14ac:dyDescent="0.25">
      <c r="A165" s="6"/>
      <c r="B165" s="6"/>
      <c r="K165" s="6"/>
    </row>
    <row r="166" spans="1:11" x14ac:dyDescent="0.25">
      <c r="A166" s="6"/>
      <c r="B166" s="6"/>
      <c r="K166" s="6"/>
    </row>
    <row r="167" spans="1:11" x14ac:dyDescent="0.25">
      <c r="A167" s="6"/>
      <c r="B167" s="6"/>
      <c r="K167" s="6"/>
    </row>
    <row r="168" spans="1:11" x14ac:dyDescent="0.25">
      <c r="A168" s="6"/>
      <c r="B168" s="6"/>
      <c r="K168" s="6"/>
    </row>
    <row r="169" spans="1:11" x14ac:dyDescent="0.25">
      <c r="A169" s="6"/>
      <c r="B169" s="6"/>
      <c r="K169" s="6"/>
    </row>
    <row r="170" spans="1:11" x14ac:dyDescent="0.25">
      <c r="A170" s="6"/>
      <c r="B170" s="6"/>
      <c r="K170" s="6"/>
    </row>
    <row r="171" spans="1:11" x14ac:dyDescent="0.25">
      <c r="A171" s="6"/>
      <c r="B171" s="6"/>
      <c r="K171" s="6"/>
    </row>
    <row r="172" spans="1:11" x14ac:dyDescent="0.25">
      <c r="A172" s="6"/>
      <c r="B172" s="6"/>
      <c r="K172" s="6"/>
    </row>
    <row r="173" spans="1:11" x14ac:dyDescent="0.25">
      <c r="A173" s="6"/>
      <c r="B173" s="6"/>
      <c r="K173" s="6"/>
    </row>
    <row r="174" spans="1:11" x14ac:dyDescent="0.25">
      <c r="A174" s="6"/>
      <c r="B174" s="6"/>
      <c r="K174" s="6"/>
    </row>
    <row r="175" spans="1:11" x14ac:dyDescent="0.25">
      <c r="A175" s="6"/>
      <c r="B175" s="6"/>
      <c r="K175" s="6"/>
    </row>
    <row r="176" spans="1:11" x14ac:dyDescent="0.25">
      <c r="A176" s="6"/>
      <c r="B176" s="6"/>
      <c r="K176" s="6"/>
    </row>
    <row r="177" spans="1:11" x14ac:dyDescent="0.25">
      <c r="A177" s="6"/>
      <c r="B177" s="6"/>
      <c r="K177" s="6"/>
    </row>
    <row r="178" spans="1:11" x14ac:dyDescent="0.25">
      <c r="A178" s="6"/>
      <c r="B178" s="6"/>
      <c r="K178" s="6"/>
    </row>
    <row r="179" spans="1:11" x14ac:dyDescent="0.25">
      <c r="A179" s="6"/>
      <c r="B179" s="6"/>
      <c r="K179" s="6"/>
    </row>
    <row r="180" spans="1:11" x14ac:dyDescent="0.25">
      <c r="A180" s="6"/>
      <c r="B180" s="6"/>
      <c r="K180" s="6"/>
    </row>
    <row r="181" spans="1:11" x14ac:dyDescent="0.25">
      <c r="A181" s="6"/>
      <c r="B181" s="6"/>
      <c r="K181" s="6"/>
    </row>
    <row r="182" spans="1:11" x14ac:dyDescent="0.25">
      <c r="A182" s="6"/>
      <c r="B182" s="6"/>
      <c r="K182" s="6"/>
    </row>
    <row r="183" spans="1:11" x14ac:dyDescent="0.25">
      <c r="A183" s="6"/>
      <c r="B183" s="6"/>
      <c r="K183" s="6"/>
    </row>
    <row r="184" spans="1:11" x14ac:dyDescent="0.25">
      <c r="A184" s="6"/>
      <c r="B184" s="6"/>
      <c r="K184" s="6"/>
    </row>
    <row r="185" spans="1:11" x14ac:dyDescent="0.25">
      <c r="A185" s="6"/>
      <c r="B185" s="6"/>
      <c r="K185" s="6"/>
    </row>
    <row r="186" spans="1:11" x14ac:dyDescent="0.25">
      <c r="A186" s="6"/>
      <c r="B186" s="6"/>
      <c r="K186" s="6"/>
    </row>
    <row r="187" spans="1:11" x14ac:dyDescent="0.25">
      <c r="A187" s="6"/>
      <c r="B187" s="6"/>
      <c r="K187" s="6"/>
    </row>
    <row r="188" spans="1:11" x14ac:dyDescent="0.25">
      <c r="A188" s="6"/>
      <c r="B188" s="6"/>
      <c r="K188" s="6"/>
    </row>
    <row r="189" spans="1:11" x14ac:dyDescent="0.25">
      <c r="A189" s="6"/>
      <c r="B189" s="6"/>
      <c r="K189" s="6"/>
    </row>
    <row r="190" spans="1:11" x14ac:dyDescent="0.25">
      <c r="A190" s="6"/>
      <c r="B190" s="6"/>
      <c r="K190" s="6"/>
    </row>
    <row r="191" spans="1:11" x14ac:dyDescent="0.25">
      <c r="A191" s="6"/>
      <c r="B191" s="6"/>
      <c r="K191" s="6"/>
    </row>
    <row r="192" spans="1:11" x14ac:dyDescent="0.25">
      <c r="A192" s="6"/>
      <c r="B192" s="6"/>
      <c r="K192" s="6"/>
    </row>
    <row r="193" spans="1:11" x14ac:dyDescent="0.25">
      <c r="A193" s="6"/>
      <c r="B193" s="6"/>
      <c r="K193" s="6"/>
    </row>
    <row r="194" spans="1:11" x14ac:dyDescent="0.25">
      <c r="A194" s="6"/>
      <c r="B194" s="6"/>
      <c r="K194" s="6"/>
    </row>
    <row r="195" spans="1:11" x14ac:dyDescent="0.25">
      <c r="A195" s="6"/>
      <c r="B195" s="6"/>
      <c r="K195" s="6"/>
    </row>
    <row r="196" spans="1:11" x14ac:dyDescent="0.25">
      <c r="A196" s="6"/>
      <c r="B196" s="6"/>
      <c r="K196" s="6"/>
    </row>
    <row r="197" spans="1:11" x14ac:dyDescent="0.25">
      <c r="A197" s="6"/>
      <c r="B197" s="6"/>
      <c r="K197" s="6"/>
    </row>
    <row r="198" spans="1:11" x14ac:dyDescent="0.25">
      <c r="A198" s="6"/>
      <c r="B198" s="6"/>
      <c r="K198" s="6"/>
    </row>
    <row r="199" spans="1:11" x14ac:dyDescent="0.25">
      <c r="A199" s="6"/>
      <c r="B199" s="6"/>
      <c r="K199" s="6"/>
    </row>
    <row r="200" spans="1:11" x14ac:dyDescent="0.25">
      <c r="A200" s="6"/>
      <c r="B200" s="6"/>
      <c r="K200" s="6"/>
    </row>
    <row r="201" spans="1:11" x14ac:dyDescent="0.25">
      <c r="A201" s="6"/>
      <c r="B201" s="6"/>
      <c r="K201" s="6"/>
    </row>
    <row r="202" spans="1:11" x14ac:dyDescent="0.25">
      <c r="A202" s="6"/>
      <c r="B202" s="6"/>
      <c r="K202" s="6"/>
    </row>
    <row r="203" spans="1:11" x14ac:dyDescent="0.25">
      <c r="A203" s="6"/>
      <c r="B203" s="6"/>
      <c r="K203" s="6"/>
    </row>
    <row r="204" spans="1:11" x14ac:dyDescent="0.25">
      <c r="A204" s="6"/>
      <c r="B204" s="6"/>
      <c r="K204" s="6"/>
    </row>
    <row r="205" spans="1:11" x14ac:dyDescent="0.25">
      <c r="A205" s="6"/>
      <c r="B205" s="6"/>
      <c r="K205" s="6"/>
    </row>
    <row r="206" spans="1:11" x14ac:dyDescent="0.25">
      <c r="A206" s="6"/>
      <c r="B206" s="6"/>
      <c r="K206" s="6"/>
    </row>
    <row r="207" spans="1:11" x14ac:dyDescent="0.25">
      <c r="A207" s="6"/>
      <c r="B207" s="6"/>
      <c r="K207" s="6"/>
    </row>
    <row r="208" spans="1:11" x14ac:dyDescent="0.25">
      <c r="A208" s="6"/>
      <c r="B208" s="6"/>
      <c r="K208" s="6"/>
    </row>
    <row r="209" spans="1:11" x14ac:dyDescent="0.25">
      <c r="A209" s="6"/>
      <c r="B209" s="6"/>
      <c r="K209" s="6"/>
    </row>
    <row r="210" spans="1:11" x14ac:dyDescent="0.25">
      <c r="A210" s="6"/>
      <c r="B210" s="6"/>
      <c r="K210" s="6"/>
    </row>
    <row r="211" spans="1:11" x14ac:dyDescent="0.25">
      <c r="A211" s="6"/>
      <c r="B211" s="6"/>
      <c r="K211" s="6"/>
    </row>
    <row r="212" spans="1:11" x14ac:dyDescent="0.25">
      <c r="A212" s="6"/>
      <c r="B212" s="6"/>
      <c r="K212" s="6"/>
    </row>
    <row r="213" spans="1:11" x14ac:dyDescent="0.25">
      <c r="A213" s="6"/>
      <c r="B213" s="6"/>
      <c r="K213" s="6"/>
    </row>
    <row r="214" spans="1:11" x14ac:dyDescent="0.25">
      <c r="A214" s="6"/>
      <c r="B214" s="6"/>
      <c r="K214" s="6"/>
    </row>
    <row r="215" spans="1:11" x14ac:dyDescent="0.25">
      <c r="A215" s="6"/>
      <c r="B215" s="6"/>
      <c r="K215" s="6"/>
    </row>
    <row r="216" spans="1:11" x14ac:dyDescent="0.25">
      <c r="A216" s="6"/>
      <c r="B216" s="6"/>
      <c r="K216" s="6"/>
    </row>
    <row r="217" spans="1:11" x14ac:dyDescent="0.25">
      <c r="A217" s="6"/>
      <c r="B217" s="6"/>
      <c r="K217" s="6"/>
    </row>
    <row r="218" spans="1:11" x14ac:dyDescent="0.25">
      <c r="A218" s="6"/>
      <c r="B218" s="6"/>
      <c r="K218" s="6"/>
    </row>
    <row r="219" spans="1:11" x14ac:dyDescent="0.25">
      <c r="A219" s="6"/>
      <c r="B219" s="6"/>
      <c r="K219" s="6"/>
    </row>
    <row r="220" spans="1:11" x14ac:dyDescent="0.25">
      <c r="A220" s="6"/>
      <c r="B220" s="6"/>
      <c r="K220" s="6"/>
    </row>
    <row r="221" spans="1:11" x14ac:dyDescent="0.25">
      <c r="A221" s="6"/>
      <c r="B221" s="6"/>
      <c r="K221" s="6"/>
    </row>
    <row r="222" spans="1:11" x14ac:dyDescent="0.25">
      <c r="A222" s="6"/>
      <c r="B222" s="6"/>
      <c r="K222" s="6"/>
    </row>
    <row r="223" spans="1:11" x14ac:dyDescent="0.25">
      <c r="A223" s="6"/>
      <c r="B223" s="6"/>
      <c r="K223" s="6"/>
    </row>
    <row r="224" spans="1:11" x14ac:dyDescent="0.25">
      <c r="A224" s="6"/>
      <c r="B224" s="6"/>
      <c r="K224" s="6"/>
    </row>
    <row r="225" spans="1:11" x14ac:dyDescent="0.25">
      <c r="A225" s="6"/>
      <c r="B225" s="6"/>
      <c r="K225" s="6"/>
    </row>
    <row r="226" spans="1:11" x14ac:dyDescent="0.25">
      <c r="A226" s="6"/>
      <c r="B226" s="6"/>
      <c r="K226" s="6"/>
    </row>
    <row r="227" spans="1:11" x14ac:dyDescent="0.25">
      <c r="A227" s="6"/>
      <c r="B227" s="6"/>
      <c r="K227" s="6"/>
    </row>
    <row r="228" spans="1:11" x14ac:dyDescent="0.25">
      <c r="A228" s="6"/>
      <c r="B228" s="6"/>
      <c r="K228" s="6"/>
    </row>
    <row r="229" spans="1:11" x14ac:dyDescent="0.25">
      <c r="A229" s="6"/>
      <c r="B229" s="6"/>
      <c r="K229" s="6"/>
    </row>
    <row r="230" spans="1:11" x14ac:dyDescent="0.25">
      <c r="A230" s="6"/>
      <c r="B230" s="6"/>
      <c r="K230" s="6"/>
    </row>
    <row r="231" spans="1:11" x14ac:dyDescent="0.25">
      <c r="A231" s="6"/>
      <c r="B231" s="6"/>
      <c r="K231" s="6"/>
    </row>
    <row r="232" spans="1:11" x14ac:dyDescent="0.25">
      <c r="A232" s="6"/>
      <c r="B232" s="6"/>
      <c r="K232" s="6"/>
    </row>
    <row r="233" spans="1:11" x14ac:dyDescent="0.25">
      <c r="A233" s="6"/>
      <c r="B233" s="6"/>
      <c r="K233" s="6"/>
    </row>
    <row r="234" spans="1:11" x14ac:dyDescent="0.25">
      <c r="A234" s="6"/>
      <c r="B234" s="6"/>
      <c r="K234" s="6"/>
    </row>
    <row r="235" spans="1:11" x14ac:dyDescent="0.25">
      <c r="A235" s="6"/>
      <c r="B235" s="6"/>
      <c r="K235" s="6"/>
    </row>
    <row r="236" spans="1:11" x14ac:dyDescent="0.25">
      <c r="A236" s="6"/>
      <c r="B236" s="6"/>
      <c r="K236" s="6"/>
    </row>
    <row r="237" spans="1:11" x14ac:dyDescent="0.25">
      <c r="A237" s="6"/>
      <c r="B237" s="6"/>
      <c r="K237" s="6"/>
    </row>
    <row r="238" spans="1:11" x14ac:dyDescent="0.25">
      <c r="A238" s="6"/>
      <c r="B238" s="6"/>
      <c r="K238" s="6"/>
    </row>
    <row r="239" spans="1:11" x14ac:dyDescent="0.25">
      <c r="A239" s="6"/>
      <c r="B239" s="6"/>
      <c r="K239" s="6"/>
    </row>
    <row r="240" spans="1:11" x14ac:dyDescent="0.25">
      <c r="A240" s="6"/>
      <c r="B240" s="6"/>
      <c r="K240" s="6"/>
    </row>
    <row r="241" spans="1:11" x14ac:dyDescent="0.25">
      <c r="A241" s="6"/>
      <c r="B241" s="6"/>
      <c r="K241" s="6"/>
    </row>
    <row r="242" spans="1:11" x14ac:dyDescent="0.25">
      <c r="A242" s="6"/>
      <c r="B242" s="6"/>
      <c r="K242" s="6"/>
    </row>
    <row r="243" spans="1:11" x14ac:dyDescent="0.25">
      <c r="A243" s="6"/>
      <c r="B243" s="6"/>
      <c r="K243" s="6"/>
    </row>
    <row r="244" spans="1:11" x14ac:dyDescent="0.25">
      <c r="A244" s="6"/>
      <c r="B244" s="6"/>
      <c r="K244" s="6"/>
    </row>
    <row r="245" spans="1:11" x14ac:dyDescent="0.25">
      <c r="A245" s="6"/>
      <c r="B245" s="6"/>
      <c r="K245" s="6"/>
    </row>
    <row r="246" spans="1:11" x14ac:dyDescent="0.25">
      <c r="A246" s="6"/>
      <c r="B246" s="6"/>
      <c r="K246" s="6"/>
    </row>
    <row r="247" spans="1:11" x14ac:dyDescent="0.25">
      <c r="A247" s="6"/>
      <c r="B247" s="6"/>
      <c r="K247" s="6"/>
    </row>
    <row r="248" spans="1:11" x14ac:dyDescent="0.25">
      <c r="A248" s="6"/>
      <c r="B248" s="6"/>
      <c r="K248" s="6"/>
    </row>
    <row r="249" spans="1:11" x14ac:dyDescent="0.25">
      <c r="A249" s="6"/>
      <c r="B249" s="6"/>
      <c r="K249" s="6"/>
    </row>
    <row r="250" spans="1:11" x14ac:dyDescent="0.25">
      <c r="A250" s="6"/>
      <c r="B250" s="6"/>
      <c r="K250" s="6"/>
    </row>
    <row r="251" spans="1:11" x14ac:dyDescent="0.25">
      <c r="A251" s="6"/>
      <c r="B251" s="6"/>
      <c r="K251" s="6"/>
    </row>
    <row r="252" spans="1:11" x14ac:dyDescent="0.25">
      <c r="A252" s="6"/>
      <c r="B252" s="6"/>
      <c r="K252" s="6"/>
    </row>
    <row r="253" spans="1:11" x14ac:dyDescent="0.25">
      <c r="A253" s="6"/>
      <c r="B253" s="6"/>
      <c r="K253" s="6"/>
    </row>
    <row r="254" spans="1:11" x14ac:dyDescent="0.25">
      <c r="A254" s="6"/>
      <c r="B254" s="6"/>
      <c r="K254" s="6"/>
    </row>
    <row r="255" spans="1:11" x14ac:dyDescent="0.25">
      <c r="A255" s="6"/>
      <c r="B255" s="6"/>
      <c r="K255" s="6"/>
    </row>
    <row r="256" spans="1:11" x14ac:dyDescent="0.25">
      <c r="A256" s="6"/>
      <c r="B256" s="6"/>
      <c r="K256" s="6"/>
    </row>
    <row r="257" spans="1:11" x14ac:dyDescent="0.25">
      <c r="A257" s="6"/>
      <c r="B257" s="6"/>
      <c r="K257" s="6"/>
    </row>
    <row r="258" spans="1:11" x14ac:dyDescent="0.25">
      <c r="A258" s="6"/>
      <c r="B258" s="6"/>
      <c r="K258" s="6"/>
    </row>
    <row r="259" spans="1:11" x14ac:dyDescent="0.25">
      <c r="A259" s="6"/>
      <c r="B259" s="6"/>
      <c r="K259" s="6"/>
    </row>
    <row r="260" spans="1:11" x14ac:dyDescent="0.25">
      <c r="A260" s="6"/>
      <c r="B260" s="6"/>
      <c r="K260" s="6"/>
    </row>
    <row r="261" spans="1:11" x14ac:dyDescent="0.25">
      <c r="A261" s="6"/>
      <c r="B261" s="6"/>
      <c r="K261" s="6"/>
    </row>
    <row r="262" spans="1:11" x14ac:dyDescent="0.25">
      <c r="A262" s="6"/>
      <c r="B262" s="6"/>
      <c r="K262" s="6"/>
    </row>
    <row r="263" spans="1:11" x14ac:dyDescent="0.25">
      <c r="A263" s="6"/>
      <c r="B263" s="6"/>
      <c r="K263" s="6"/>
    </row>
    <row r="264" spans="1:11" x14ac:dyDescent="0.25">
      <c r="A264" s="6"/>
      <c r="B264" s="6"/>
      <c r="K264" s="6"/>
    </row>
    <row r="265" spans="1:11" x14ac:dyDescent="0.25">
      <c r="A265" s="6"/>
      <c r="B265" s="6"/>
      <c r="K265" s="6"/>
    </row>
    <row r="266" spans="1:11" x14ac:dyDescent="0.25">
      <c r="A266" s="6"/>
      <c r="B266" s="6"/>
      <c r="K266" s="6"/>
    </row>
    <row r="267" spans="1:11" x14ac:dyDescent="0.25">
      <c r="A267" s="6"/>
      <c r="B267" s="6"/>
      <c r="K267" s="6"/>
    </row>
    <row r="268" spans="1:11" x14ac:dyDescent="0.25">
      <c r="A268" s="6"/>
      <c r="B268" s="6"/>
      <c r="K268" s="6"/>
    </row>
    <row r="269" spans="1:11" x14ac:dyDescent="0.25">
      <c r="A269" s="6"/>
      <c r="B269" s="6"/>
      <c r="K269" s="6"/>
    </row>
    <row r="270" spans="1:11" x14ac:dyDescent="0.25">
      <c r="A270" s="6"/>
      <c r="B270" s="6"/>
      <c r="K270" s="6"/>
    </row>
    <row r="271" spans="1:11" x14ac:dyDescent="0.25">
      <c r="A271" s="6"/>
      <c r="B271" s="6"/>
      <c r="K271" s="6"/>
    </row>
    <row r="272" spans="1:11" x14ac:dyDescent="0.25">
      <c r="A272" s="6"/>
      <c r="B272" s="6"/>
      <c r="K272" s="6"/>
    </row>
    <row r="273" spans="1:11" x14ac:dyDescent="0.25">
      <c r="A273" s="6"/>
      <c r="B273" s="6"/>
      <c r="K273" s="6"/>
    </row>
    <row r="274" spans="1:11" x14ac:dyDescent="0.25">
      <c r="A274" s="6"/>
      <c r="B274" s="6"/>
      <c r="K274" s="6"/>
    </row>
    <row r="275" spans="1:11" x14ac:dyDescent="0.25">
      <c r="A275" s="6"/>
      <c r="B275" s="6"/>
      <c r="K275" s="6"/>
    </row>
    <row r="276" spans="1:11" x14ac:dyDescent="0.25">
      <c r="A276" s="6"/>
      <c r="B276" s="6"/>
      <c r="K276" s="6"/>
    </row>
    <row r="277" spans="1:11" x14ac:dyDescent="0.25">
      <c r="A277" s="6"/>
      <c r="B277" s="6"/>
      <c r="K277" s="6"/>
    </row>
    <row r="278" spans="1:11" x14ac:dyDescent="0.25">
      <c r="A278" s="6"/>
      <c r="B278" s="6"/>
      <c r="K278" s="6"/>
    </row>
    <row r="279" spans="1:11" x14ac:dyDescent="0.25">
      <c r="A279" s="6"/>
      <c r="B279" s="6"/>
      <c r="K279" s="6"/>
    </row>
    <row r="280" spans="1:11" x14ac:dyDescent="0.25">
      <c r="A280" s="6"/>
      <c r="B280" s="6"/>
      <c r="K280" s="6"/>
    </row>
    <row r="281" spans="1:11" x14ac:dyDescent="0.25">
      <c r="A281" s="6"/>
      <c r="B281" s="6"/>
      <c r="K281" s="6"/>
    </row>
    <row r="282" spans="1:11" x14ac:dyDescent="0.25">
      <c r="A282" s="6"/>
      <c r="B282" s="6"/>
      <c r="K282" s="6"/>
    </row>
    <row r="283" spans="1:11" x14ac:dyDescent="0.25">
      <c r="A283" s="6"/>
      <c r="B283" s="6"/>
      <c r="K283" s="6"/>
    </row>
    <row r="284" spans="1:11" x14ac:dyDescent="0.25">
      <c r="A284" s="6"/>
      <c r="B284" s="6"/>
      <c r="K284" s="6"/>
    </row>
    <row r="285" spans="1:11" x14ac:dyDescent="0.25">
      <c r="A285" s="6"/>
      <c r="B285" s="6"/>
      <c r="K285" s="6"/>
    </row>
    <row r="286" spans="1:11" x14ac:dyDescent="0.25">
      <c r="A286" s="6"/>
      <c r="B286" s="6"/>
      <c r="K286" s="6"/>
    </row>
    <row r="287" spans="1:11" x14ac:dyDescent="0.25">
      <c r="A287" s="6"/>
      <c r="B287" s="6"/>
      <c r="K287" s="6"/>
    </row>
    <row r="288" spans="1:11" x14ac:dyDescent="0.25">
      <c r="A288" s="6"/>
      <c r="B288" s="6"/>
      <c r="K288" s="6"/>
    </row>
    <row r="289" spans="1:11" x14ac:dyDescent="0.25">
      <c r="A289" s="6"/>
      <c r="B289" s="6"/>
      <c r="K289" s="6"/>
    </row>
    <row r="290" spans="1:11" x14ac:dyDescent="0.25">
      <c r="A290" s="6"/>
      <c r="B290" s="6"/>
      <c r="K290" s="6"/>
    </row>
    <row r="291" spans="1:11" x14ac:dyDescent="0.25">
      <c r="A291" s="6"/>
      <c r="B291" s="6"/>
      <c r="K291" s="6"/>
    </row>
    <row r="292" spans="1:11" x14ac:dyDescent="0.25">
      <c r="A292" s="6"/>
      <c r="B292" s="6"/>
      <c r="K292" s="6"/>
    </row>
    <row r="293" spans="1:11" x14ac:dyDescent="0.25">
      <c r="A293" s="6"/>
      <c r="B293" s="6"/>
      <c r="K293" s="6"/>
    </row>
    <row r="294" spans="1:11" x14ac:dyDescent="0.25">
      <c r="A294" s="6"/>
      <c r="B294" s="6"/>
      <c r="K294" s="6"/>
    </row>
    <row r="295" spans="1:11" x14ac:dyDescent="0.25">
      <c r="A295" s="6"/>
      <c r="B295" s="6"/>
      <c r="K295" s="6"/>
    </row>
    <row r="296" spans="1:11" x14ac:dyDescent="0.25">
      <c r="A296" s="6"/>
      <c r="B296" s="6"/>
      <c r="K296" s="6"/>
    </row>
    <row r="297" spans="1:11" x14ac:dyDescent="0.25">
      <c r="A297" s="6"/>
      <c r="B297" s="6"/>
      <c r="K297" s="6"/>
    </row>
    <row r="298" spans="1:11" x14ac:dyDescent="0.25">
      <c r="A298" s="6"/>
      <c r="B298" s="6"/>
      <c r="K298" s="6"/>
    </row>
    <row r="299" spans="1:11" x14ac:dyDescent="0.25">
      <c r="A299" s="6"/>
      <c r="B299" s="6"/>
      <c r="K299" s="6"/>
    </row>
    <row r="300" spans="1:11" x14ac:dyDescent="0.25">
      <c r="A300" s="6"/>
      <c r="B300" s="6"/>
      <c r="K300" s="6"/>
    </row>
    <row r="301" spans="1:11" x14ac:dyDescent="0.25">
      <c r="A301" s="6"/>
      <c r="B301" s="6"/>
      <c r="K301" s="6"/>
    </row>
    <row r="302" spans="1:11" x14ac:dyDescent="0.25">
      <c r="A302" s="6"/>
      <c r="B302" s="6"/>
      <c r="K302" s="6"/>
    </row>
    <row r="303" spans="1:11" x14ac:dyDescent="0.25">
      <c r="A303" s="6"/>
      <c r="B303" s="6"/>
      <c r="K303" s="6"/>
    </row>
    <row r="304" spans="1:11" x14ac:dyDescent="0.25">
      <c r="A304" s="6"/>
      <c r="B304" s="6"/>
      <c r="K304" s="6"/>
    </row>
    <row r="305" spans="1:11" x14ac:dyDescent="0.25">
      <c r="A305" s="6"/>
      <c r="B305" s="6"/>
      <c r="K305" s="6"/>
    </row>
    <row r="306" spans="1:11" x14ac:dyDescent="0.25">
      <c r="A306" s="6"/>
      <c r="B306" s="6"/>
      <c r="K306" s="6"/>
    </row>
    <row r="307" spans="1:11" x14ac:dyDescent="0.25">
      <c r="A307" s="6"/>
      <c r="B307" s="6"/>
      <c r="K307" s="6"/>
    </row>
    <row r="308" spans="1:11" x14ac:dyDescent="0.25">
      <c r="A308" s="6"/>
      <c r="B308" s="6"/>
      <c r="K308" s="6"/>
    </row>
    <row r="309" spans="1:11" x14ac:dyDescent="0.25">
      <c r="A309" s="6"/>
      <c r="B309" s="6"/>
      <c r="K309" s="6"/>
    </row>
    <row r="310" spans="1:11" x14ac:dyDescent="0.25">
      <c r="A310" s="6"/>
      <c r="B310" s="6"/>
      <c r="K310" s="6"/>
    </row>
    <row r="311" spans="1:11" x14ac:dyDescent="0.25">
      <c r="A311" s="6"/>
      <c r="B311" s="6"/>
      <c r="K311" s="6"/>
    </row>
    <row r="312" spans="1:11" x14ac:dyDescent="0.25">
      <c r="A312" s="6"/>
      <c r="B312" s="6"/>
      <c r="K312" s="6"/>
    </row>
    <row r="313" spans="1:11" x14ac:dyDescent="0.25">
      <c r="A313" s="6"/>
      <c r="B313" s="6"/>
      <c r="K313" s="6"/>
    </row>
    <row r="314" spans="1:11" x14ac:dyDescent="0.25">
      <c r="A314" s="6"/>
      <c r="B314" s="6"/>
      <c r="K314" s="6"/>
    </row>
    <row r="315" spans="1:11" x14ac:dyDescent="0.25">
      <c r="A315" s="6"/>
      <c r="B315" s="6"/>
      <c r="K315" s="6"/>
    </row>
    <row r="316" spans="1:11" x14ac:dyDescent="0.25">
      <c r="A316" s="6"/>
      <c r="B316" s="6"/>
      <c r="K316" s="6"/>
    </row>
    <row r="317" spans="1:11" x14ac:dyDescent="0.25">
      <c r="A317" s="6"/>
      <c r="B317" s="6"/>
      <c r="K317" s="6"/>
    </row>
    <row r="318" spans="1:11" x14ac:dyDescent="0.25">
      <c r="A318" s="6"/>
      <c r="B318" s="6"/>
      <c r="K318" s="6"/>
    </row>
    <row r="319" spans="1:11" x14ac:dyDescent="0.25">
      <c r="A319" s="6"/>
      <c r="B319" s="6"/>
      <c r="K319" s="6"/>
    </row>
    <row r="320" spans="1:11" x14ac:dyDescent="0.25">
      <c r="A320" s="6"/>
      <c r="B320" s="6"/>
      <c r="K320" s="6"/>
    </row>
    <row r="321" spans="1:11" x14ac:dyDescent="0.25">
      <c r="A321" s="6"/>
      <c r="B321" s="6"/>
      <c r="K321" s="6"/>
    </row>
    <row r="322" spans="1:11" x14ac:dyDescent="0.25">
      <c r="A322" s="6"/>
      <c r="B322" s="6"/>
      <c r="K322" s="6"/>
    </row>
    <row r="323" spans="1:11" x14ac:dyDescent="0.25">
      <c r="A323" s="6"/>
      <c r="B323" s="6"/>
      <c r="K323" s="6"/>
    </row>
    <row r="324" spans="1:11" x14ac:dyDescent="0.25">
      <c r="A324" s="6"/>
      <c r="B324" s="6"/>
      <c r="K324" s="6"/>
    </row>
    <row r="325" spans="1:11" x14ac:dyDescent="0.25">
      <c r="A325" s="6"/>
      <c r="B325" s="6"/>
      <c r="K325" s="6"/>
    </row>
    <row r="326" spans="1:11" x14ac:dyDescent="0.25">
      <c r="A326" s="6"/>
      <c r="B326" s="6"/>
      <c r="K326" s="6"/>
    </row>
    <row r="327" spans="1:11" x14ac:dyDescent="0.25">
      <c r="A327" s="6"/>
      <c r="B327" s="6"/>
      <c r="K327" s="6"/>
    </row>
    <row r="328" spans="1:11" x14ac:dyDescent="0.25">
      <c r="A328" s="6"/>
      <c r="B328" s="6"/>
      <c r="K328" s="6"/>
    </row>
    <row r="329" spans="1:11" x14ac:dyDescent="0.25">
      <c r="A329" s="6"/>
      <c r="B329" s="6"/>
      <c r="K329" s="6"/>
    </row>
    <row r="330" spans="1:11" x14ac:dyDescent="0.25">
      <c r="A330" s="6"/>
      <c r="B330" s="6"/>
      <c r="K330" s="6"/>
    </row>
    <row r="331" spans="1:11" x14ac:dyDescent="0.25">
      <c r="A331" s="6"/>
      <c r="B331" s="6"/>
      <c r="K331" s="6"/>
    </row>
    <row r="332" spans="1:11" x14ac:dyDescent="0.25">
      <c r="A332" s="6"/>
      <c r="B332" s="6"/>
      <c r="K332" s="6"/>
    </row>
    <row r="333" spans="1:11" x14ac:dyDescent="0.25">
      <c r="A333" s="6"/>
      <c r="B333" s="6"/>
      <c r="K333" s="6"/>
    </row>
    <row r="334" spans="1:11" x14ac:dyDescent="0.25">
      <c r="A334" s="6"/>
      <c r="B334" s="6"/>
      <c r="K334" s="6"/>
    </row>
    <row r="335" spans="1:11" x14ac:dyDescent="0.25">
      <c r="A335" s="6"/>
      <c r="B335" s="6"/>
      <c r="K335" s="6"/>
    </row>
    <row r="336" spans="1:11" x14ac:dyDescent="0.25">
      <c r="A336" s="6"/>
      <c r="B336" s="6"/>
      <c r="K336" s="6"/>
    </row>
    <row r="337" spans="1:11" x14ac:dyDescent="0.25">
      <c r="A337" s="6"/>
      <c r="B337" s="6"/>
      <c r="K337" s="6"/>
    </row>
    <row r="338" spans="1:11" x14ac:dyDescent="0.25">
      <c r="A338" s="6"/>
      <c r="B338" s="6"/>
      <c r="K338" s="6"/>
    </row>
    <row r="339" spans="1:11" x14ac:dyDescent="0.25">
      <c r="A339" s="6"/>
      <c r="B339" s="6"/>
      <c r="K339" s="6"/>
    </row>
    <row r="340" spans="1:11" x14ac:dyDescent="0.25">
      <c r="A340" s="6"/>
      <c r="B340" s="6"/>
      <c r="K340" s="6"/>
    </row>
    <row r="341" spans="1:11" x14ac:dyDescent="0.25">
      <c r="A341" s="6"/>
      <c r="B341" s="6"/>
      <c r="K341" s="6"/>
    </row>
    <row r="342" spans="1:11" x14ac:dyDescent="0.25">
      <c r="A342" s="6"/>
      <c r="B342" s="6"/>
      <c r="K342" s="6"/>
    </row>
    <row r="343" spans="1:11" x14ac:dyDescent="0.25">
      <c r="A343" s="6"/>
      <c r="B343" s="6"/>
      <c r="K343" s="6"/>
    </row>
    <row r="344" spans="1:11" x14ac:dyDescent="0.25">
      <c r="A344" s="6"/>
      <c r="B344" s="6"/>
      <c r="K344" s="6"/>
    </row>
    <row r="345" spans="1:11" x14ac:dyDescent="0.25">
      <c r="A345" s="6"/>
      <c r="B345" s="6"/>
      <c r="K345" s="6"/>
    </row>
    <row r="346" spans="1:11" x14ac:dyDescent="0.25">
      <c r="A346" s="6"/>
      <c r="B346" s="6"/>
      <c r="K346" s="6"/>
    </row>
    <row r="347" spans="1:11" x14ac:dyDescent="0.25">
      <c r="A347" s="6"/>
      <c r="B347" s="6"/>
      <c r="K347" s="6"/>
    </row>
    <row r="348" spans="1:11" x14ac:dyDescent="0.25">
      <c r="A348" s="6"/>
      <c r="B348" s="6"/>
      <c r="K348" s="6"/>
    </row>
    <row r="349" spans="1:11" x14ac:dyDescent="0.25">
      <c r="A349" s="6"/>
      <c r="B349" s="6"/>
      <c r="K349" s="6"/>
    </row>
    <row r="350" spans="1:11" x14ac:dyDescent="0.25">
      <c r="A350" s="6"/>
      <c r="B350" s="6"/>
      <c r="K350" s="6"/>
    </row>
    <row r="351" spans="1:11" x14ac:dyDescent="0.25">
      <c r="A351" s="6"/>
      <c r="B351" s="6"/>
      <c r="K351" s="6"/>
    </row>
    <row r="352" spans="1:11" x14ac:dyDescent="0.25">
      <c r="A352" s="6"/>
      <c r="B352" s="6"/>
      <c r="K352" s="6"/>
    </row>
    <row r="353" spans="1:11" x14ac:dyDescent="0.25">
      <c r="A353" s="6"/>
      <c r="B353" s="6"/>
      <c r="K353" s="6"/>
    </row>
    <row r="354" spans="1:11" x14ac:dyDescent="0.25">
      <c r="A354" s="6"/>
      <c r="B354" s="6"/>
      <c r="K354" s="6"/>
    </row>
    <row r="355" spans="1:11" x14ac:dyDescent="0.25">
      <c r="A355" s="6"/>
      <c r="B355" s="6"/>
      <c r="K355" s="6"/>
    </row>
    <row r="356" spans="1:11" x14ac:dyDescent="0.25">
      <c r="A356" s="6"/>
      <c r="B356" s="6"/>
      <c r="K356" s="6"/>
    </row>
    <row r="357" spans="1:11" x14ac:dyDescent="0.25">
      <c r="A357" s="6"/>
      <c r="B357" s="6"/>
      <c r="K357" s="6"/>
    </row>
    <row r="358" spans="1:11" x14ac:dyDescent="0.25">
      <c r="A358" s="6"/>
      <c r="B358" s="6"/>
      <c r="K358" s="6"/>
    </row>
    <row r="359" spans="1:11" x14ac:dyDescent="0.25">
      <c r="A359" s="6"/>
      <c r="B359" s="6"/>
      <c r="K359" s="6"/>
    </row>
    <row r="360" spans="1:11" x14ac:dyDescent="0.25">
      <c r="A360" s="6"/>
      <c r="B360" s="6"/>
      <c r="K360" s="6"/>
    </row>
    <row r="361" spans="1:11" x14ac:dyDescent="0.25">
      <c r="A361" s="6"/>
      <c r="B361" s="6"/>
      <c r="K361" s="6"/>
    </row>
    <row r="362" spans="1:11" x14ac:dyDescent="0.25">
      <c r="A362" s="6"/>
      <c r="B362" s="6"/>
      <c r="K362" s="6"/>
    </row>
    <row r="363" spans="1:11" x14ac:dyDescent="0.25">
      <c r="A363" s="6"/>
      <c r="B363" s="6"/>
      <c r="K363" s="6"/>
    </row>
    <row r="364" spans="1:11" x14ac:dyDescent="0.25">
      <c r="A364" s="6"/>
      <c r="B364" s="6"/>
      <c r="K364" s="6"/>
    </row>
    <row r="365" spans="1:11" x14ac:dyDescent="0.25">
      <c r="A365" s="6"/>
      <c r="B365" s="6"/>
      <c r="K365" s="6"/>
    </row>
    <row r="366" spans="1:11" x14ac:dyDescent="0.25">
      <c r="A366" s="6"/>
      <c r="B366" s="6"/>
      <c r="K366" s="6"/>
    </row>
    <row r="367" spans="1:11" x14ac:dyDescent="0.25">
      <c r="A367" s="6"/>
      <c r="B367" s="6"/>
      <c r="K367" s="6"/>
    </row>
    <row r="368" spans="1:11" x14ac:dyDescent="0.25">
      <c r="A368" s="6"/>
      <c r="B368" s="6"/>
      <c r="K368" s="6"/>
    </row>
    <row r="369" spans="1:11" x14ac:dyDescent="0.25">
      <c r="A369" s="6"/>
      <c r="B369" s="6"/>
      <c r="K369" s="6"/>
    </row>
    <row r="370" spans="1:11" x14ac:dyDescent="0.25">
      <c r="A370" s="6"/>
      <c r="B370" s="6"/>
      <c r="K370" s="6"/>
    </row>
    <row r="371" spans="1:11" x14ac:dyDescent="0.25">
      <c r="A371" s="6"/>
      <c r="B371" s="6"/>
      <c r="K371" s="6"/>
    </row>
    <row r="372" spans="1:11" x14ac:dyDescent="0.25">
      <c r="A372" s="6"/>
      <c r="B372" s="6"/>
      <c r="K372" s="6"/>
    </row>
    <row r="373" spans="1:11" x14ac:dyDescent="0.25">
      <c r="A373" s="6"/>
      <c r="B373" s="6"/>
      <c r="K373" s="6"/>
    </row>
    <row r="374" spans="1:11" x14ac:dyDescent="0.25">
      <c r="A374" s="6"/>
      <c r="B374" s="6"/>
      <c r="K374" s="6"/>
    </row>
    <row r="375" spans="1:11" x14ac:dyDescent="0.25">
      <c r="A375" s="6"/>
      <c r="B375" s="6"/>
      <c r="K375" s="6"/>
    </row>
    <row r="376" spans="1:11" x14ac:dyDescent="0.25">
      <c r="A376" s="6"/>
      <c r="B376" s="6"/>
      <c r="K376" s="6"/>
    </row>
    <row r="377" spans="1:11" x14ac:dyDescent="0.25">
      <c r="A377" s="6"/>
      <c r="B377" s="6"/>
      <c r="K377" s="6"/>
    </row>
    <row r="378" spans="1:11" x14ac:dyDescent="0.25">
      <c r="A378" s="6"/>
      <c r="B378" s="6"/>
      <c r="K378" s="6"/>
    </row>
    <row r="379" spans="1:11" x14ac:dyDescent="0.25">
      <c r="A379" s="6"/>
      <c r="B379" s="6"/>
      <c r="K379" s="6"/>
    </row>
    <row r="380" spans="1:11" x14ac:dyDescent="0.25">
      <c r="A380" s="6"/>
      <c r="B380" s="6"/>
      <c r="K380" s="6"/>
    </row>
    <row r="381" spans="1:11" x14ac:dyDescent="0.25">
      <c r="A381" s="6"/>
      <c r="B381" s="6"/>
      <c r="K381" s="6"/>
    </row>
    <row r="382" spans="1:11" x14ac:dyDescent="0.25">
      <c r="A382" s="6"/>
      <c r="B382" s="6"/>
      <c r="K382" s="6"/>
    </row>
    <row r="383" spans="1:11" x14ac:dyDescent="0.25">
      <c r="A383" s="6"/>
      <c r="B383" s="6"/>
      <c r="K383" s="6"/>
    </row>
    <row r="384" spans="1:11" x14ac:dyDescent="0.25">
      <c r="A384" s="6"/>
      <c r="B384" s="6"/>
      <c r="K384" s="6"/>
    </row>
    <row r="385" spans="1:11" x14ac:dyDescent="0.25">
      <c r="A385" s="6"/>
      <c r="B385" s="6"/>
      <c r="K385" s="6"/>
    </row>
    <row r="386" spans="1:11" x14ac:dyDescent="0.25">
      <c r="A386" s="6"/>
      <c r="B386" s="6"/>
      <c r="K386" s="6"/>
    </row>
    <row r="387" spans="1:11" x14ac:dyDescent="0.25">
      <c r="A387" s="6"/>
      <c r="B387" s="6"/>
      <c r="K387" s="6"/>
    </row>
    <row r="388" spans="1:11" x14ac:dyDescent="0.25">
      <c r="A388" s="6"/>
      <c r="B388" s="6"/>
      <c r="K388" s="6"/>
    </row>
    <row r="389" spans="1:11" x14ac:dyDescent="0.25">
      <c r="A389" s="6"/>
      <c r="B389" s="6"/>
      <c r="K389" s="6"/>
    </row>
    <row r="390" spans="1:11" x14ac:dyDescent="0.25">
      <c r="A390" s="6"/>
      <c r="B390" s="6"/>
      <c r="K390" s="6"/>
    </row>
    <row r="391" spans="1:11" x14ac:dyDescent="0.25">
      <c r="A391" s="6"/>
      <c r="B391" s="6"/>
      <c r="K391" s="6"/>
    </row>
    <row r="392" spans="1:11" x14ac:dyDescent="0.25">
      <c r="A392" s="6"/>
      <c r="B392" s="6"/>
      <c r="K392" s="6"/>
    </row>
    <row r="393" spans="1:11" x14ac:dyDescent="0.25">
      <c r="A393" s="6"/>
      <c r="B393" s="6"/>
      <c r="K393" s="6"/>
    </row>
    <row r="394" spans="1:11" x14ac:dyDescent="0.25">
      <c r="A394" s="6"/>
      <c r="B394" s="6"/>
      <c r="K394" s="6"/>
    </row>
    <row r="395" spans="1:11" x14ac:dyDescent="0.25">
      <c r="A395" s="6"/>
      <c r="B395" s="6"/>
      <c r="K395" s="6"/>
    </row>
    <row r="396" spans="1:11" x14ac:dyDescent="0.25">
      <c r="A396" s="6"/>
      <c r="B396" s="6"/>
      <c r="K396" s="6"/>
    </row>
    <row r="397" spans="1:11" x14ac:dyDescent="0.25">
      <c r="A397" s="6"/>
      <c r="B397" s="6"/>
      <c r="K397" s="6"/>
    </row>
    <row r="398" spans="1:11" x14ac:dyDescent="0.25">
      <c r="A398" s="6"/>
      <c r="B398" s="6"/>
      <c r="K398" s="6"/>
    </row>
    <row r="399" spans="1:11" x14ac:dyDescent="0.25">
      <c r="A399" s="6"/>
      <c r="B399" s="6"/>
      <c r="K399" s="6"/>
    </row>
    <row r="400" spans="1:11" x14ac:dyDescent="0.25">
      <c r="A400" s="6"/>
      <c r="B400" s="6"/>
      <c r="K400" s="6"/>
    </row>
    <row r="401" spans="1:11" x14ac:dyDescent="0.25">
      <c r="A401" s="6"/>
      <c r="B401" s="6"/>
      <c r="K401" s="6"/>
    </row>
    <row r="402" spans="1:11" x14ac:dyDescent="0.25">
      <c r="A402" s="6"/>
      <c r="B402" s="6"/>
      <c r="K402" s="6"/>
    </row>
    <row r="403" spans="1:11" x14ac:dyDescent="0.25">
      <c r="A403" s="6"/>
      <c r="B403" s="6"/>
      <c r="K403" s="6"/>
    </row>
    <row r="404" spans="1:11" x14ac:dyDescent="0.25">
      <c r="A404" s="6"/>
      <c r="B404" s="6"/>
      <c r="K404" s="6"/>
    </row>
    <row r="405" spans="1:11" x14ac:dyDescent="0.25">
      <c r="A405" s="6"/>
      <c r="B405" s="6"/>
      <c r="K405" s="6"/>
    </row>
    <row r="406" spans="1:11" x14ac:dyDescent="0.25">
      <c r="A406" s="6"/>
      <c r="B406" s="6"/>
      <c r="K406" s="6"/>
    </row>
    <row r="407" spans="1:11" x14ac:dyDescent="0.25">
      <c r="A407" s="6"/>
      <c r="B407" s="6"/>
      <c r="K407" s="6"/>
    </row>
    <row r="408" spans="1:11" x14ac:dyDescent="0.25">
      <c r="A408" s="6"/>
      <c r="B408" s="6"/>
      <c r="K408" s="6"/>
    </row>
    <row r="409" spans="1:11" x14ac:dyDescent="0.25">
      <c r="A409" s="6"/>
      <c r="B409" s="6"/>
      <c r="K409" s="6"/>
    </row>
    <row r="410" spans="1:11" x14ac:dyDescent="0.25">
      <c r="A410" s="6"/>
      <c r="B410" s="6"/>
      <c r="K410" s="6"/>
    </row>
    <row r="411" spans="1:11" x14ac:dyDescent="0.25">
      <c r="A411" s="6"/>
      <c r="B411" s="6"/>
      <c r="K411" s="6"/>
    </row>
    <row r="412" spans="1:11" x14ac:dyDescent="0.25">
      <c r="A412" s="6"/>
      <c r="B412" s="6"/>
      <c r="K412" s="6"/>
    </row>
    <row r="413" spans="1:11" x14ac:dyDescent="0.25">
      <c r="A413" s="6"/>
      <c r="B413" s="6"/>
      <c r="K413" s="6"/>
    </row>
    <row r="414" spans="1:11" x14ac:dyDescent="0.25">
      <c r="A414" s="6"/>
      <c r="B414" s="6"/>
      <c r="K414" s="6"/>
    </row>
    <row r="415" spans="1:11" x14ac:dyDescent="0.25">
      <c r="A415" s="6"/>
      <c r="B415" s="6"/>
      <c r="K415" s="6"/>
    </row>
    <row r="416" spans="1:11" x14ac:dyDescent="0.25">
      <c r="A416" s="6"/>
      <c r="B416" s="6"/>
      <c r="K416" s="6"/>
    </row>
    <row r="417" spans="1:11" x14ac:dyDescent="0.25">
      <c r="A417" s="6"/>
      <c r="B417" s="6"/>
      <c r="K417" s="6"/>
    </row>
    <row r="418" spans="1:11" x14ac:dyDescent="0.25">
      <c r="A418" s="6"/>
      <c r="B418" s="6"/>
      <c r="K418" s="6"/>
    </row>
    <row r="419" spans="1:11" x14ac:dyDescent="0.25">
      <c r="A419" s="6"/>
      <c r="B419" s="6"/>
      <c r="K419" s="6"/>
    </row>
    <row r="420" spans="1:11" x14ac:dyDescent="0.25">
      <c r="A420" s="6"/>
      <c r="B420" s="6"/>
      <c r="K420" s="6"/>
    </row>
    <row r="421" spans="1:11" x14ac:dyDescent="0.25">
      <c r="A421" s="6"/>
      <c r="B421" s="6"/>
      <c r="K421" s="6"/>
    </row>
    <row r="422" spans="1:11" x14ac:dyDescent="0.25">
      <c r="A422" s="6"/>
      <c r="B422" s="6"/>
      <c r="K422" s="6"/>
    </row>
    <row r="423" spans="1:11" x14ac:dyDescent="0.25">
      <c r="A423" s="6"/>
      <c r="B423" s="6"/>
      <c r="K423" s="6"/>
    </row>
    <row r="424" spans="1:11" x14ac:dyDescent="0.25">
      <c r="A424" s="6"/>
      <c r="B424" s="6"/>
      <c r="K424" s="6"/>
    </row>
    <row r="425" spans="1:11" x14ac:dyDescent="0.25">
      <c r="A425" s="6"/>
      <c r="B425" s="6"/>
      <c r="K425" s="6"/>
    </row>
    <row r="426" spans="1:11" x14ac:dyDescent="0.25">
      <c r="A426" s="6"/>
      <c r="B426" s="6"/>
      <c r="K426" s="6"/>
    </row>
    <row r="427" spans="1:11" x14ac:dyDescent="0.25">
      <c r="A427" s="6"/>
      <c r="B427" s="6"/>
      <c r="K427" s="6"/>
    </row>
    <row r="428" spans="1:11" x14ac:dyDescent="0.25">
      <c r="A428" s="6"/>
      <c r="B428" s="6"/>
      <c r="K428" s="6"/>
    </row>
    <row r="429" spans="1:11" x14ac:dyDescent="0.25">
      <c r="A429" s="6"/>
      <c r="B429" s="6"/>
      <c r="K429" s="6"/>
    </row>
    <row r="430" spans="1:11" x14ac:dyDescent="0.25">
      <c r="A430" s="6"/>
      <c r="B430" s="6"/>
      <c r="K430" s="6"/>
    </row>
    <row r="431" spans="1:11" x14ac:dyDescent="0.25">
      <c r="A431" s="6"/>
      <c r="B431" s="6"/>
      <c r="K431" s="6"/>
    </row>
    <row r="432" spans="1:11" x14ac:dyDescent="0.25">
      <c r="A432" s="6"/>
      <c r="B432" s="6"/>
      <c r="K432" s="6"/>
    </row>
    <row r="433" spans="1:11" x14ac:dyDescent="0.25">
      <c r="A433" s="6"/>
      <c r="B433" s="6"/>
      <c r="K433" s="6"/>
    </row>
    <row r="434" spans="1:11" x14ac:dyDescent="0.25">
      <c r="A434" s="6"/>
      <c r="B434" s="6"/>
      <c r="K434" s="6"/>
    </row>
    <row r="435" spans="1:11" x14ac:dyDescent="0.25">
      <c r="A435" s="6"/>
      <c r="B435" s="6"/>
      <c r="K435" s="6"/>
    </row>
    <row r="436" spans="1:11" x14ac:dyDescent="0.25">
      <c r="A436" s="6"/>
      <c r="B436" s="6"/>
      <c r="K436" s="6"/>
    </row>
    <row r="437" spans="1:11" x14ac:dyDescent="0.25">
      <c r="A437" s="6"/>
      <c r="B437" s="6"/>
      <c r="K437" s="6"/>
    </row>
    <row r="438" spans="1:11" x14ac:dyDescent="0.25">
      <c r="A438" s="6"/>
      <c r="B438" s="6"/>
      <c r="K438" s="6"/>
    </row>
    <row r="439" spans="1:11" x14ac:dyDescent="0.25">
      <c r="A439" s="6"/>
      <c r="B439" s="6"/>
      <c r="K439" s="6"/>
    </row>
    <row r="440" spans="1:11" x14ac:dyDescent="0.25">
      <c r="A440" s="6"/>
      <c r="B440" s="6"/>
      <c r="K440" s="6"/>
    </row>
    <row r="441" spans="1:11" x14ac:dyDescent="0.25">
      <c r="A441" s="6"/>
      <c r="B441" s="6"/>
      <c r="K441" s="6"/>
    </row>
    <row r="442" spans="1:11" x14ac:dyDescent="0.25">
      <c r="A442" s="6"/>
      <c r="B442" s="6"/>
      <c r="K442" s="6"/>
    </row>
    <row r="443" spans="1:11" x14ac:dyDescent="0.25">
      <c r="A443" s="6"/>
      <c r="B443" s="6"/>
      <c r="K443" s="6"/>
    </row>
    <row r="444" spans="1:11" x14ac:dyDescent="0.25">
      <c r="A444" s="6"/>
      <c r="B444" s="6"/>
      <c r="K444" s="6"/>
    </row>
    <row r="445" spans="1:11" x14ac:dyDescent="0.25">
      <c r="A445" s="6"/>
      <c r="B445" s="6"/>
      <c r="K445" s="6"/>
    </row>
    <row r="446" spans="1:11" x14ac:dyDescent="0.25">
      <c r="A446" s="6"/>
      <c r="B446" s="6"/>
      <c r="K446" s="6"/>
    </row>
    <row r="447" spans="1:11" x14ac:dyDescent="0.25">
      <c r="A447" s="6"/>
      <c r="B447" s="6"/>
      <c r="K447" s="6"/>
    </row>
    <row r="448" spans="1:11" x14ac:dyDescent="0.25">
      <c r="A448" s="6"/>
      <c r="B448" s="6"/>
      <c r="K448" s="6"/>
    </row>
    <row r="449" spans="1:11" x14ac:dyDescent="0.25">
      <c r="A449" s="6"/>
      <c r="B449" s="6"/>
      <c r="K449" s="6"/>
    </row>
    <row r="450" spans="1:11" x14ac:dyDescent="0.25">
      <c r="A450" s="6"/>
      <c r="B450" s="6"/>
      <c r="K450" s="6"/>
    </row>
    <row r="451" spans="1:11" x14ac:dyDescent="0.25">
      <c r="A451" s="6"/>
      <c r="B451" s="6"/>
      <c r="K451" s="6"/>
    </row>
    <row r="452" spans="1:11" x14ac:dyDescent="0.25">
      <c r="A452" s="6"/>
      <c r="B452" s="6"/>
      <c r="K452" s="6"/>
    </row>
    <row r="453" spans="1:11" x14ac:dyDescent="0.25">
      <c r="A453" s="6"/>
      <c r="B453" s="6"/>
      <c r="K453" s="6"/>
    </row>
    <row r="454" spans="1:11" x14ac:dyDescent="0.25">
      <c r="A454" s="6"/>
      <c r="B454" s="6"/>
      <c r="K454" s="6"/>
    </row>
    <row r="455" spans="1:11" x14ac:dyDescent="0.25">
      <c r="A455" s="6"/>
      <c r="B455" s="6"/>
      <c r="K455" s="6"/>
    </row>
    <row r="456" spans="1:11" x14ac:dyDescent="0.25">
      <c r="A456" s="6"/>
      <c r="B456" s="6"/>
      <c r="K456" s="6"/>
    </row>
    <row r="457" spans="1:11" x14ac:dyDescent="0.25">
      <c r="A457" s="6"/>
      <c r="B457" s="6"/>
      <c r="K457" s="6"/>
    </row>
    <row r="458" spans="1:11" x14ac:dyDescent="0.25">
      <c r="A458" s="6"/>
      <c r="B458" s="6"/>
      <c r="K458" s="6"/>
    </row>
    <row r="459" spans="1:11" x14ac:dyDescent="0.25">
      <c r="A459" s="6"/>
      <c r="B459" s="6"/>
      <c r="K459" s="6"/>
    </row>
    <row r="460" spans="1:11" x14ac:dyDescent="0.25">
      <c r="A460" s="6"/>
      <c r="B460" s="6"/>
      <c r="K460" s="6"/>
    </row>
    <row r="461" spans="1:11" x14ac:dyDescent="0.25">
      <c r="A461" s="6"/>
      <c r="B461" s="6"/>
      <c r="K461" s="6"/>
    </row>
    <row r="462" spans="1:11" x14ac:dyDescent="0.25">
      <c r="A462" s="6"/>
      <c r="B462" s="6"/>
      <c r="K462" s="6"/>
    </row>
    <row r="463" spans="1:11" x14ac:dyDescent="0.25">
      <c r="A463" s="6"/>
      <c r="B463" s="6"/>
      <c r="K463" s="6"/>
    </row>
    <row r="464" spans="1:11" x14ac:dyDescent="0.25">
      <c r="A464" s="6"/>
      <c r="B464" s="6"/>
      <c r="K464" s="6"/>
    </row>
    <row r="465" spans="1:11" x14ac:dyDescent="0.25">
      <c r="A465" s="6"/>
      <c r="B465" s="6"/>
      <c r="K465" s="6"/>
    </row>
    <row r="466" spans="1:11" x14ac:dyDescent="0.25">
      <c r="A466" s="6"/>
      <c r="B466" s="6"/>
      <c r="K466" s="6"/>
    </row>
    <row r="467" spans="1:11" x14ac:dyDescent="0.25">
      <c r="A467" s="6"/>
      <c r="B467" s="6"/>
      <c r="K467" s="6"/>
    </row>
    <row r="468" spans="1:11" x14ac:dyDescent="0.25">
      <c r="A468" s="6"/>
      <c r="B468" s="6"/>
      <c r="K468" s="6"/>
    </row>
    <row r="469" spans="1:11" x14ac:dyDescent="0.25">
      <c r="A469" s="6"/>
      <c r="B469" s="6"/>
      <c r="K469" s="6"/>
    </row>
    <row r="470" spans="1:11" x14ac:dyDescent="0.25">
      <c r="A470" s="6"/>
      <c r="B470" s="6"/>
      <c r="K470" s="6"/>
    </row>
    <row r="471" spans="1:11" x14ac:dyDescent="0.25">
      <c r="A471" s="6"/>
      <c r="B471" s="6"/>
      <c r="K471" s="6"/>
    </row>
    <row r="472" spans="1:11" x14ac:dyDescent="0.25">
      <c r="A472" s="6"/>
      <c r="B472" s="6"/>
      <c r="K472" s="6"/>
    </row>
    <row r="473" spans="1:11" x14ac:dyDescent="0.25">
      <c r="A473" s="6"/>
      <c r="B473" s="6"/>
      <c r="K473" s="6"/>
    </row>
    <row r="474" spans="1:11" x14ac:dyDescent="0.25">
      <c r="A474" s="6"/>
      <c r="B474" s="6"/>
      <c r="K474" s="6"/>
    </row>
    <row r="475" spans="1:11" x14ac:dyDescent="0.25">
      <c r="A475" s="6"/>
      <c r="B475" s="6"/>
      <c r="K475" s="6"/>
    </row>
    <row r="476" spans="1:11" x14ac:dyDescent="0.25">
      <c r="A476" s="6"/>
      <c r="B476" s="6"/>
      <c r="K476" s="6"/>
    </row>
    <row r="477" spans="1:11" x14ac:dyDescent="0.25">
      <c r="A477" s="6"/>
      <c r="B477" s="6"/>
      <c r="K477" s="6"/>
    </row>
    <row r="478" spans="1:11" x14ac:dyDescent="0.25">
      <c r="A478" s="6"/>
      <c r="B478" s="6"/>
      <c r="K478" s="6"/>
    </row>
    <row r="479" spans="1:11" x14ac:dyDescent="0.25">
      <c r="A479" s="6"/>
      <c r="B479" s="6"/>
      <c r="K479" s="6"/>
    </row>
    <row r="480" spans="1:11" x14ac:dyDescent="0.25">
      <c r="A480" s="6"/>
      <c r="B480" s="6"/>
      <c r="K480" s="6"/>
    </row>
    <row r="481" spans="1:11" x14ac:dyDescent="0.25">
      <c r="A481" s="6"/>
      <c r="B481" s="6"/>
      <c r="K481" s="6"/>
    </row>
    <row r="482" spans="1:11" x14ac:dyDescent="0.25">
      <c r="A482" s="6"/>
      <c r="B482" s="6"/>
      <c r="K482" s="6"/>
    </row>
    <row r="483" spans="1:11" x14ac:dyDescent="0.25">
      <c r="A483" s="6"/>
      <c r="B483" s="6"/>
      <c r="K483" s="6"/>
    </row>
    <row r="484" spans="1:11" x14ac:dyDescent="0.25">
      <c r="A484" s="6"/>
      <c r="B484" s="6"/>
      <c r="K484" s="6"/>
    </row>
    <row r="485" spans="1:11" x14ac:dyDescent="0.25">
      <c r="A485" s="6"/>
      <c r="B485" s="6"/>
      <c r="K485" s="6"/>
    </row>
    <row r="486" spans="1:11" x14ac:dyDescent="0.25">
      <c r="A486" s="6"/>
      <c r="B486" s="6"/>
      <c r="K486" s="6"/>
    </row>
    <row r="487" spans="1:11" x14ac:dyDescent="0.25">
      <c r="A487" s="6"/>
      <c r="B487" s="6"/>
      <c r="K487" s="6"/>
    </row>
    <row r="488" spans="1:11" x14ac:dyDescent="0.25">
      <c r="A488" s="6"/>
      <c r="B488" s="6"/>
      <c r="K488" s="6"/>
    </row>
    <row r="489" spans="1:11" x14ac:dyDescent="0.25">
      <c r="A489" s="6"/>
      <c r="B489" s="6"/>
      <c r="K489" s="6"/>
    </row>
    <row r="490" spans="1:11" x14ac:dyDescent="0.25">
      <c r="A490" s="6"/>
      <c r="B490" s="6"/>
      <c r="K490" s="6"/>
    </row>
    <row r="491" spans="1:11" x14ac:dyDescent="0.25">
      <c r="A491" s="6"/>
      <c r="B491" s="6"/>
      <c r="K491" s="6"/>
    </row>
    <row r="492" spans="1:11" x14ac:dyDescent="0.25">
      <c r="A492" s="6"/>
      <c r="B492" s="6"/>
      <c r="K492" s="6"/>
    </row>
    <row r="493" spans="1:11" x14ac:dyDescent="0.25">
      <c r="A493" s="6"/>
      <c r="B493" s="6"/>
      <c r="K493" s="6"/>
    </row>
    <row r="494" spans="1:11" x14ac:dyDescent="0.25">
      <c r="A494" s="6"/>
      <c r="B494" s="6"/>
      <c r="K494" s="6"/>
    </row>
    <row r="495" spans="1:11" x14ac:dyDescent="0.25">
      <c r="A495" s="6"/>
      <c r="B495" s="6"/>
      <c r="K495" s="6"/>
    </row>
    <row r="496" spans="1:11" x14ac:dyDescent="0.25">
      <c r="A496" s="6"/>
      <c r="B496" s="6"/>
      <c r="K496" s="6"/>
    </row>
    <row r="497" spans="1:11" x14ac:dyDescent="0.25">
      <c r="A497" s="6"/>
      <c r="B497" s="6"/>
      <c r="K497" s="6"/>
    </row>
    <row r="498" spans="1:11" x14ac:dyDescent="0.25">
      <c r="A498" s="6"/>
      <c r="B498" s="6"/>
      <c r="K498" s="6"/>
    </row>
    <row r="499" spans="1:11" x14ac:dyDescent="0.25">
      <c r="A499" s="6"/>
      <c r="B499" s="6"/>
      <c r="K499" s="6"/>
    </row>
    <row r="500" spans="1:11" x14ac:dyDescent="0.25">
      <c r="A500" s="6"/>
      <c r="B500" s="6"/>
      <c r="K500" s="6"/>
    </row>
    <row r="501" spans="1:11" x14ac:dyDescent="0.25">
      <c r="A501" s="6"/>
      <c r="B501" s="6"/>
      <c r="K501" s="6"/>
    </row>
    <row r="502" spans="1:11" x14ac:dyDescent="0.25">
      <c r="A502" s="6"/>
      <c r="B502" s="6"/>
      <c r="K502" s="6"/>
    </row>
    <row r="503" spans="1:11" x14ac:dyDescent="0.25">
      <c r="A503" s="6"/>
      <c r="B503" s="6"/>
      <c r="K503" s="6"/>
    </row>
    <row r="504" spans="1:11" x14ac:dyDescent="0.25">
      <c r="A504" s="6"/>
      <c r="B504" s="6"/>
      <c r="K504" s="6"/>
    </row>
    <row r="505" spans="1:11" x14ac:dyDescent="0.25">
      <c r="A505" s="6"/>
      <c r="B505" s="6"/>
      <c r="K505" s="6"/>
    </row>
    <row r="506" spans="1:11" x14ac:dyDescent="0.25">
      <c r="A506" s="6"/>
      <c r="B506" s="6"/>
      <c r="K506" s="6"/>
    </row>
    <row r="507" spans="1:11" x14ac:dyDescent="0.25">
      <c r="A507" s="6"/>
      <c r="B507" s="6"/>
      <c r="K507" s="6"/>
    </row>
    <row r="508" spans="1:11" x14ac:dyDescent="0.25">
      <c r="A508" s="6"/>
      <c r="B508" s="6"/>
      <c r="K508" s="6"/>
    </row>
    <row r="509" spans="1:11" x14ac:dyDescent="0.25">
      <c r="A509" s="6"/>
      <c r="B509" s="6"/>
      <c r="K509" s="6"/>
    </row>
    <row r="510" spans="1:11" x14ac:dyDescent="0.25">
      <c r="A510" s="6"/>
      <c r="B510" s="6"/>
      <c r="K510" s="6"/>
    </row>
    <row r="511" spans="1:11" x14ac:dyDescent="0.25">
      <c r="A511" s="6"/>
      <c r="B511" s="6"/>
      <c r="K511" s="6"/>
    </row>
    <row r="512" spans="1:11" x14ac:dyDescent="0.25">
      <c r="A512" s="6"/>
      <c r="B512" s="6"/>
      <c r="K512" s="6"/>
    </row>
    <row r="513" spans="1:11" x14ac:dyDescent="0.25">
      <c r="A513" s="6"/>
      <c r="B513" s="6"/>
      <c r="K513" s="6"/>
    </row>
    <row r="514" spans="1:11" x14ac:dyDescent="0.25">
      <c r="A514" s="6"/>
      <c r="B514" s="6"/>
      <c r="K514" s="6"/>
    </row>
    <row r="515" spans="1:11" x14ac:dyDescent="0.25">
      <c r="A515" s="6"/>
      <c r="B515" s="6"/>
      <c r="K515" s="6"/>
    </row>
    <row r="516" spans="1:11" x14ac:dyDescent="0.25">
      <c r="A516" s="6"/>
      <c r="B516" s="6"/>
      <c r="K516" s="6"/>
    </row>
    <row r="517" spans="1:11" x14ac:dyDescent="0.25">
      <c r="A517" s="6"/>
      <c r="B517" s="6"/>
      <c r="K517" s="6"/>
    </row>
    <row r="518" spans="1:11" x14ac:dyDescent="0.25">
      <c r="A518" s="6"/>
      <c r="B518" s="6"/>
      <c r="K518" s="6"/>
    </row>
    <row r="519" spans="1:11" x14ac:dyDescent="0.25">
      <c r="A519" s="6"/>
      <c r="B519" s="6"/>
      <c r="K519" s="6"/>
    </row>
    <row r="520" spans="1:11" x14ac:dyDescent="0.25">
      <c r="A520" s="6"/>
      <c r="B520" s="6"/>
      <c r="K520" s="6"/>
    </row>
    <row r="521" spans="1:11" x14ac:dyDescent="0.25">
      <c r="A521" s="6"/>
      <c r="B521" s="6"/>
      <c r="K521" s="6"/>
    </row>
    <row r="522" spans="1:11" x14ac:dyDescent="0.25">
      <c r="A522" s="6"/>
      <c r="B522" s="6"/>
      <c r="K522" s="6"/>
    </row>
    <row r="523" spans="1:11" x14ac:dyDescent="0.25">
      <c r="A523" s="6"/>
      <c r="B523" s="6"/>
      <c r="K523" s="6"/>
    </row>
    <row r="524" spans="1:11" x14ac:dyDescent="0.25">
      <c r="A524" s="6"/>
      <c r="B524" s="6"/>
      <c r="K524" s="6"/>
    </row>
    <row r="525" spans="1:11" x14ac:dyDescent="0.25">
      <c r="A525" s="6"/>
      <c r="B525" s="6"/>
      <c r="K525" s="6"/>
    </row>
    <row r="526" spans="1:11" x14ac:dyDescent="0.25">
      <c r="A526" s="6"/>
      <c r="B526" s="6"/>
      <c r="K526" s="6"/>
    </row>
    <row r="527" spans="1:11" x14ac:dyDescent="0.25">
      <c r="A527" s="6"/>
      <c r="B527" s="6"/>
      <c r="K527" s="6"/>
    </row>
    <row r="528" spans="1:11" x14ac:dyDescent="0.25">
      <c r="A528" s="6"/>
      <c r="B528" s="6"/>
      <c r="K528" s="6"/>
    </row>
    <row r="529" spans="1:11" x14ac:dyDescent="0.25">
      <c r="A529" s="6"/>
      <c r="B529" s="6"/>
      <c r="K529" s="6"/>
    </row>
    <row r="530" spans="1:11" x14ac:dyDescent="0.25">
      <c r="A530" s="6"/>
      <c r="B530" s="6"/>
      <c r="K530" s="6"/>
    </row>
    <row r="531" spans="1:11" x14ac:dyDescent="0.25">
      <c r="A531" s="6"/>
      <c r="B531" s="6"/>
      <c r="K531" s="6"/>
    </row>
    <row r="532" spans="1:11" x14ac:dyDescent="0.25">
      <c r="A532" s="6"/>
      <c r="B532" s="6"/>
      <c r="K532" s="6"/>
    </row>
    <row r="533" spans="1:11" x14ac:dyDescent="0.25">
      <c r="A533" s="6"/>
      <c r="B533" s="6"/>
      <c r="K533" s="6"/>
    </row>
    <row r="534" spans="1:11" x14ac:dyDescent="0.25">
      <c r="A534" s="6"/>
      <c r="B534" s="6"/>
      <c r="K534" s="6"/>
    </row>
    <row r="535" spans="1:11" x14ac:dyDescent="0.25">
      <c r="A535" s="6"/>
      <c r="B535" s="6"/>
      <c r="K535" s="6"/>
    </row>
    <row r="536" spans="1:11" x14ac:dyDescent="0.25">
      <c r="A536" s="6"/>
      <c r="B536" s="6"/>
      <c r="K536" s="6"/>
    </row>
    <row r="537" spans="1:11" x14ac:dyDescent="0.25">
      <c r="A537" s="6"/>
      <c r="B537" s="6"/>
      <c r="K537" s="6"/>
    </row>
    <row r="538" spans="1:11" x14ac:dyDescent="0.25">
      <c r="A538" s="6"/>
      <c r="B538" s="6"/>
      <c r="K538" s="6"/>
    </row>
    <row r="539" spans="1:11" x14ac:dyDescent="0.25">
      <c r="A539" s="6"/>
      <c r="B539" s="6"/>
      <c r="K539" s="6"/>
    </row>
    <row r="540" spans="1:11" x14ac:dyDescent="0.25">
      <c r="A540" s="6"/>
      <c r="B540" s="6"/>
      <c r="K540" s="6"/>
    </row>
    <row r="541" spans="1:11" x14ac:dyDescent="0.25">
      <c r="A541" s="6"/>
      <c r="B541" s="6"/>
      <c r="K541" s="6"/>
    </row>
    <row r="542" spans="1:11" x14ac:dyDescent="0.25">
      <c r="A542" s="6"/>
      <c r="B542" s="6"/>
      <c r="K542" s="6"/>
    </row>
    <row r="543" spans="1:11" x14ac:dyDescent="0.25">
      <c r="A543" s="6"/>
      <c r="B543" s="6"/>
      <c r="K543" s="6"/>
    </row>
    <row r="544" spans="1:11" x14ac:dyDescent="0.25">
      <c r="A544" s="6"/>
      <c r="B544" s="6"/>
      <c r="K544" s="6"/>
    </row>
    <row r="545" spans="1:11" x14ac:dyDescent="0.25">
      <c r="A545" s="6"/>
      <c r="B545" s="6"/>
      <c r="K545" s="6"/>
    </row>
    <row r="546" spans="1:11" x14ac:dyDescent="0.25">
      <c r="A546" s="6"/>
      <c r="B546" s="6"/>
      <c r="K546" s="6"/>
    </row>
    <row r="547" spans="1:11" x14ac:dyDescent="0.25">
      <c r="A547" s="6"/>
      <c r="B547" s="6"/>
      <c r="K547" s="6"/>
    </row>
    <row r="548" spans="1:11" x14ac:dyDescent="0.25">
      <c r="A548" s="6"/>
      <c r="B548" s="6"/>
      <c r="K548" s="6"/>
    </row>
    <row r="549" spans="1:11" x14ac:dyDescent="0.25">
      <c r="A549" s="6"/>
      <c r="B549" s="6"/>
      <c r="K549" s="6"/>
    </row>
    <row r="550" spans="1:11" x14ac:dyDescent="0.25">
      <c r="A550" s="6"/>
      <c r="B550" s="6"/>
      <c r="K550" s="6"/>
    </row>
    <row r="551" spans="1:11" x14ac:dyDescent="0.25">
      <c r="A551" s="6"/>
      <c r="B551" s="6"/>
      <c r="K551" s="6"/>
    </row>
    <row r="552" spans="1:11" x14ac:dyDescent="0.25">
      <c r="A552" s="6"/>
      <c r="B552" s="6"/>
      <c r="K552" s="6"/>
    </row>
    <row r="553" spans="1:11" x14ac:dyDescent="0.25">
      <c r="A553" s="6"/>
      <c r="B553" s="6"/>
      <c r="K553" s="6"/>
    </row>
    <row r="554" spans="1:11" x14ac:dyDescent="0.25">
      <c r="A554" s="6"/>
      <c r="B554" s="6"/>
      <c r="K554" s="6"/>
    </row>
    <row r="555" spans="1:11" x14ac:dyDescent="0.25">
      <c r="A555" s="6"/>
      <c r="B555" s="6"/>
      <c r="K555" s="6"/>
    </row>
    <row r="556" spans="1:11" x14ac:dyDescent="0.25">
      <c r="A556" s="6"/>
      <c r="B556" s="6"/>
      <c r="K556" s="6"/>
    </row>
    <row r="557" spans="1:11" x14ac:dyDescent="0.25">
      <c r="A557" s="6"/>
      <c r="B557" s="6"/>
      <c r="K557" s="6"/>
    </row>
    <row r="558" spans="1:11" x14ac:dyDescent="0.25">
      <c r="A558" s="6"/>
      <c r="B558" s="6"/>
      <c r="K558" s="6"/>
    </row>
    <row r="559" spans="1:11" x14ac:dyDescent="0.25">
      <c r="A559" s="6"/>
      <c r="B559" s="6"/>
      <c r="K559" s="6"/>
    </row>
    <row r="560" spans="1:11" x14ac:dyDescent="0.25">
      <c r="A560" s="6"/>
      <c r="B560" s="6"/>
      <c r="K560" s="6"/>
    </row>
    <row r="561" spans="1:11" x14ac:dyDescent="0.25">
      <c r="A561" s="6"/>
      <c r="B561" s="6"/>
      <c r="K561" s="6"/>
    </row>
    <row r="562" spans="1:11" x14ac:dyDescent="0.25">
      <c r="A562" s="6"/>
      <c r="B562" s="6"/>
      <c r="K562" s="6"/>
    </row>
    <row r="563" spans="1:11" x14ac:dyDescent="0.25">
      <c r="A563" s="6"/>
      <c r="B563" s="6"/>
      <c r="K563" s="6"/>
    </row>
    <row r="564" spans="1:11" x14ac:dyDescent="0.25">
      <c r="A564" s="6"/>
      <c r="B564" s="6"/>
      <c r="K564" s="6"/>
    </row>
    <row r="565" spans="1:11" x14ac:dyDescent="0.25">
      <c r="A565" s="6"/>
      <c r="B565" s="6"/>
      <c r="K565" s="6"/>
    </row>
    <row r="566" spans="1:11" x14ac:dyDescent="0.25">
      <c r="A566" s="6"/>
      <c r="B566" s="6"/>
      <c r="K566" s="6"/>
    </row>
    <row r="567" spans="1:11" x14ac:dyDescent="0.25">
      <c r="A567" s="6"/>
      <c r="B567" s="6"/>
      <c r="K567" s="6"/>
    </row>
    <row r="568" spans="1:11" x14ac:dyDescent="0.25">
      <c r="A568" s="6"/>
      <c r="B568" s="6"/>
      <c r="K568" s="6"/>
    </row>
    <row r="569" spans="1:11" x14ac:dyDescent="0.25">
      <c r="A569" s="6"/>
      <c r="B569" s="6"/>
      <c r="K569" s="6"/>
    </row>
    <row r="570" spans="1:11" x14ac:dyDescent="0.25">
      <c r="A570" s="6"/>
      <c r="B570" s="6"/>
      <c r="K570" s="6"/>
    </row>
    <row r="571" spans="1:11" x14ac:dyDescent="0.25">
      <c r="A571" s="6"/>
      <c r="B571" s="6"/>
      <c r="K571" s="6"/>
    </row>
    <row r="572" spans="1:11" x14ac:dyDescent="0.25">
      <c r="A572" s="6"/>
      <c r="B572" s="6"/>
      <c r="K572" s="6"/>
    </row>
    <row r="573" spans="1:11" x14ac:dyDescent="0.25">
      <c r="A573" s="6"/>
      <c r="B573" s="6"/>
      <c r="K573" s="6"/>
    </row>
    <row r="574" spans="1:11" x14ac:dyDescent="0.25">
      <c r="A574" s="6"/>
      <c r="B574" s="6"/>
      <c r="K574" s="6"/>
    </row>
    <row r="575" spans="1:11" x14ac:dyDescent="0.25">
      <c r="A575" s="6"/>
      <c r="B575" s="6"/>
      <c r="K575" s="6"/>
    </row>
    <row r="576" spans="1:11" x14ac:dyDescent="0.25">
      <c r="A576" s="6"/>
      <c r="B576" s="6"/>
      <c r="K576" s="6"/>
    </row>
    <row r="577" spans="1:11" x14ac:dyDescent="0.25">
      <c r="A577" s="6"/>
      <c r="B577" s="6"/>
      <c r="K577" s="6"/>
    </row>
    <row r="578" spans="1:11" x14ac:dyDescent="0.25">
      <c r="A578" s="6"/>
      <c r="B578" s="6"/>
      <c r="K578" s="6"/>
    </row>
    <row r="579" spans="1:11" x14ac:dyDescent="0.25">
      <c r="A579" s="6"/>
      <c r="B579" s="6"/>
      <c r="K579" s="6"/>
    </row>
    <row r="580" spans="1:11" x14ac:dyDescent="0.25">
      <c r="A580" s="6"/>
      <c r="B580" s="6"/>
      <c r="K580" s="6"/>
    </row>
    <row r="581" spans="1:11" x14ac:dyDescent="0.25">
      <c r="A581" s="6"/>
      <c r="B581" s="6"/>
      <c r="K581" s="6"/>
    </row>
    <row r="582" spans="1:11" x14ac:dyDescent="0.25">
      <c r="A582" s="6"/>
      <c r="B582" s="6"/>
      <c r="K582" s="6"/>
    </row>
    <row r="583" spans="1:11" x14ac:dyDescent="0.25">
      <c r="A583" s="6"/>
      <c r="B583" s="6"/>
      <c r="K583" s="6"/>
    </row>
    <row r="584" spans="1:11" x14ac:dyDescent="0.25">
      <c r="A584" s="6"/>
      <c r="B584" s="6"/>
      <c r="K584" s="6"/>
    </row>
    <row r="585" spans="1:11" x14ac:dyDescent="0.25">
      <c r="A585" s="6"/>
      <c r="B585" s="6"/>
      <c r="K585" s="6"/>
    </row>
    <row r="586" spans="1:11" x14ac:dyDescent="0.25">
      <c r="A586" s="6"/>
      <c r="B586" s="6"/>
      <c r="K586" s="6"/>
    </row>
    <row r="587" spans="1:11" x14ac:dyDescent="0.25">
      <c r="A587" s="6"/>
      <c r="B587" s="6"/>
      <c r="K587" s="6"/>
    </row>
    <row r="588" spans="1:11" x14ac:dyDescent="0.25">
      <c r="A588" s="6"/>
      <c r="B588" s="6"/>
      <c r="K588" s="6"/>
    </row>
    <row r="589" spans="1:11" x14ac:dyDescent="0.25">
      <c r="A589" s="6"/>
      <c r="B589" s="6"/>
      <c r="K589" s="6"/>
    </row>
    <row r="590" spans="1:11" x14ac:dyDescent="0.25">
      <c r="A590" s="6"/>
      <c r="B590" s="6"/>
      <c r="K590" s="6"/>
    </row>
    <row r="591" spans="1:11" x14ac:dyDescent="0.25">
      <c r="A591" s="6"/>
      <c r="B591" s="6"/>
      <c r="K591" s="6"/>
    </row>
    <row r="592" spans="1:11" x14ac:dyDescent="0.25">
      <c r="A592" s="6"/>
      <c r="B592" s="6"/>
      <c r="K592" s="6"/>
    </row>
    <row r="593" spans="1:11" x14ac:dyDescent="0.25">
      <c r="A593" s="6"/>
      <c r="B593" s="6"/>
      <c r="K593" s="6"/>
    </row>
    <row r="594" spans="1:11" x14ac:dyDescent="0.25">
      <c r="A594" s="6"/>
      <c r="B594" s="6"/>
      <c r="K594" s="6"/>
    </row>
    <row r="595" spans="1:11" x14ac:dyDescent="0.25">
      <c r="A595" s="6"/>
      <c r="B595" s="6"/>
      <c r="K595" s="6"/>
    </row>
    <row r="596" spans="1:11" x14ac:dyDescent="0.25">
      <c r="A596" s="6"/>
      <c r="B596" s="6"/>
      <c r="K596" s="6"/>
    </row>
    <row r="597" spans="1:11" x14ac:dyDescent="0.25">
      <c r="A597" s="6"/>
      <c r="B597" s="6"/>
      <c r="K597" s="6"/>
    </row>
    <row r="598" spans="1:11" x14ac:dyDescent="0.25">
      <c r="A598" s="6"/>
      <c r="B598" s="6"/>
      <c r="K598" s="6"/>
    </row>
    <row r="599" spans="1:11" x14ac:dyDescent="0.25">
      <c r="A599" s="6"/>
      <c r="B599" s="6"/>
      <c r="K599" s="6"/>
    </row>
    <row r="600" spans="1:11" x14ac:dyDescent="0.25">
      <c r="A600" s="6"/>
      <c r="B600" s="6"/>
      <c r="K600" s="6"/>
    </row>
    <row r="601" spans="1:11" x14ac:dyDescent="0.25">
      <c r="A601" s="6"/>
      <c r="B601" s="6"/>
      <c r="K601" s="6"/>
    </row>
    <row r="602" spans="1:11" x14ac:dyDescent="0.25">
      <c r="A602" s="6"/>
      <c r="B602" s="6"/>
      <c r="K602" s="6"/>
    </row>
    <row r="603" spans="1:11" x14ac:dyDescent="0.25">
      <c r="A603" s="6"/>
      <c r="B603" s="6"/>
      <c r="K603" s="6"/>
    </row>
    <row r="604" spans="1:11" x14ac:dyDescent="0.25">
      <c r="A604" s="6"/>
      <c r="B604" s="6"/>
      <c r="K604" s="6"/>
    </row>
    <row r="605" spans="1:11" x14ac:dyDescent="0.25">
      <c r="A605" s="6"/>
      <c r="B605" s="6"/>
      <c r="K605" s="6"/>
    </row>
    <row r="606" spans="1:11" x14ac:dyDescent="0.25">
      <c r="A606" s="6"/>
      <c r="B606" s="6"/>
      <c r="K606" s="6"/>
    </row>
    <row r="607" spans="1:11" x14ac:dyDescent="0.25">
      <c r="A607" s="6"/>
      <c r="B607" s="6"/>
      <c r="K607" s="6"/>
    </row>
    <row r="608" spans="1:11" x14ac:dyDescent="0.25">
      <c r="A608" s="6"/>
      <c r="B608" s="6"/>
      <c r="K608" s="6"/>
    </row>
    <row r="609" spans="1:11" x14ac:dyDescent="0.25">
      <c r="A609" s="6"/>
      <c r="B609" s="6"/>
      <c r="K609" s="6"/>
    </row>
    <row r="610" spans="1:11" x14ac:dyDescent="0.25">
      <c r="A610" s="6"/>
      <c r="B610" s="6"/>
      <c r="K610" s="6"/>
    </row>
    <row r="611" spans="1:11" x14ac:dyDescent="0.25">
      <c r="A611" s="6"/>
      <c r="B611" s="6"/>
      <c r="K611" s="6"/>
    </row>
    <row r="612" spans="1:11" x14ac:dyDescent="0.25">
      <c r="A612" s="6"/>
      <c r="B612" s="6"/>
      <c r="K612" s="6"/>
    </row>
    <row r="613" spans="1:11" x14ac:dyDescent="0.25">
      <c r="A613" s="6"/>
      <c r="B613" s="6"/>
      <c r="K613" s="6"/>
    </row>
    <row r="614" spans="1:11" x14ac:dyDescent="0.25">
      <c r="A614" s="6"/>
      <c r="B614" s="6"/>
      <c r="K614" s="6"/>
    </row>
    <row r="615" spans="1:11" x14ac:dyDescent="0.25">
      <c r="A615" s="6"/>
      <c r="B615" s="6"/>
      <c r="K615" s="6"/>
    </row>
    <row r="616" spans="1:11" x14ac:dyDescent="0.25">
      <c r="A616" s="6"/>
      <c r="B616" s="6"/>
      <c r="K616" s="6"/>
    </row>
    <row r="617" spans="1:11" x14ac:dyDescent="0.25">
      <c r="A617" s="6"/>
      <c r="B617" s="6"/>
      <c r="K617" s="6"/>
    </row>
    <row r="618" spans="1:11" x14ac:dyDescent="0.25">
      <c r="A618" s="6"/>
      <c r="B618" s="6"/>
      <c r="K618" s="6"/>
    </row>
    <row r="619" spans="1:11" x14ac:dyDescent="0.25">
      <c r="A619" s="6"/>
      <c r="B619" s="6"/>
      <c r="K619" s="6"/>
    </row>
    <row r="620" spans="1:11" x14ac:dyDescent="0.25">
      <c r="A620" s="6"/>
      <c r="B620" s="6"/>
      <c r="K620" s="6"/>
    </row>
    <row r="621" spans="1:11" x14ac:dyDescent="0.25">
      <c r="A621" s="6"/>
      <c r="B621" s="6"/>
      <c r="K621" s="6"/>
    </row>
    <row r="622" spans="1:11" x14ac:dyDescent="0.25">
      <c r="A622" s="6"/>
      <c r="B622" s="6"/>
      <c r="K622" s="6"/>
    </row>
    <row r="623" spans="1:11" x14ac:dyDescent="0.25">
      <c r="A623" s="6"/>
      <c r="B623" s="6"/>
      <c r="K623" s="6"/>
    </row>
    <row r="624" spans="1:11" x14ac:dyDescent="0.25">
      <c r="A624" s="6"/>
      <c r="B624" s="6"/>
      <c r="K624" s="6"/>
    </row>
    <row r="625" spans="1:11" x14ac:dyDescent="0.25">
      <c r="A625" s="6"/>
      <c r="B625" s="6"/>
      <c r="K625" s="6"/>
    </row>
    <row r="626" spans="1:11" x14ac:dyDescent="0.25">
      <c r="A626" s="6"/>
      <c r="B626" s="6"/>
      <c r="K626" s="6"/>
    </row>
    <row r="627" spans="1:11" x14ac:dyDescent="0.25">
      <c r="A627" s="6"/>
      <c r="B627" s="6"/>
      <c r="K627" s="6"/>
    </row>
    <row r="628" spans="1:11" x14ac:dyDescent="0.25">
      <c r="A628" s="6"/>
      <c r="B628" s="6"/>
      <c r="K628" s="6"/>
    </row>
    <row r="629" spans="1:11" x14ac:dyDescent="0.25">
      <c r="A629" s="6"/>
      <c r="B629" s="6"/>
      <c r="K629" s="6"/>
    </row>
    <row r="630" spans="1:11" x14ac:dyDescent="0.25">
      <c r="A630" s="6"/>
      <c r="B630" s="6"/>
      <c r="K630" s="6"/>
    </row>
    <row r="631" spans="1:11" x14ac:dyDescent="0.25">
      <c r="A631" s="6"/>
      <c r="B631" s="6"/>
      <c r="K631" s="6"/>
    </row>
    <row r="632" spans="1:11" x14ac:dyDescent="0.25">
      <c r="A632" s="6"/>
      <c r="B632" s="6"/>
      <c r="K632" s="6"/>
    </row>
    <row r="633" spans="1:11" x14ac:dyDescent="0.25">
      <c r="A633" s="6"/>
      <c r="B633" s="6"/>
      <c r="K633" s="6"/>
    </row>
    <row r="634" spans="1:11" x14ac:dyDescent="0.25">
      <c r="A634" s="6"/>
      <c r="B634" s="6"/>
      <c r="K634" s="6"/>
    </row>
    <row r="635" spans="1:11" x14ac:dyDescent="0.25">
      <c r="A635" s="6"/>
      <c r="B635" s="6"/>
      <c r="K635" s="6"/>
    </row>
    <row r="636" spans="1:11" x14ac:dyDescent="0.25">
      <c r="A636" s="6"/>
      <c r="B636" s="6"/>
      <c r="K636" s="6"/>
    </row>
    <row r="637" spans="1:11" x14ac:dyDescent="0.25">
      <c r="A637" s="6"/>
      <c r="B637" s="6"/>
      <c r="K637" s="6"/>
    </row>
    <row r="638" spans="1:11" x14ac:dyDescent="0.25">
      <c r="A638" s="6"/>
      <c r="B638" s="6"/>
      <c r="K638" s="6"/>
    </row>
    <row r="639" spans="1:11" x14ac:dyDescent="0.25">
      <c r="A639" s="6"/>
      <c r="B639" s="6"/>
      <c r="K639" s="6"/>
    </row>
    <row r="640" spans="1:11" x14ac:dyDescent="0.25">
      <c r="A640" s="6"/>
      <c r="B640" s="6"/>
      <c r="K640" s="6"/>
    </row>
    <row r="641" spans="1:11" x14ac:dyDescent="0.25">
      <c r="A641" s="6"/>
      <c r="B641" s="6"/>
      <c r="K641" s="6"/>
    </row>
    <row r="642" spans="1:11" x14ac:dyDescent="0.25">
      <c r="A642" s="6"/>
      <c r="B642" s="6"/>
      <c r="K642" s="6"/>
    </row>
    <row r="643" spans="1:11" x14ac:dyDescent="0.25">
      <c r="A643" s="6"/>
      <c r="B643" s="6"/>
      <c r="K643" s="6"/>
    </row>
    <row r="644" spans="1:11" x14ac:dyDescent="0.25">
      <c r="A644" s="6"/>
      <c r="B644" s="6"/>
      <c r="K644" s="6"/>
    </row>
    <row r="645" spans="1:11" x14ac:dyDescent="0.25">
      <c r="A645" s="6"/>
      <c r="B645" s="6"/>
      <c r="K645" s="6"/>
    </row>
    <row r="646" spans="1:11" x14ac:dyDescent="0.25">
      <c r="A646" s="6"/>
      <c r="B646" s="6"/>
      <c r="K646" s="6"/>
    </row>
    <row r="647" spans="1:11" x14ac:dyDescent="0.25">
      <c r="A647" s="6"/>
      <c r="B647" s="6"/>
      <c r="K647" s="6"/>
    </row>
    <row r="648" spans="1:11" x14ac:dyDescent="0.25">
      <c r="A648" s="6"/>
      <c r="B648" s="6"/>
      <c r="K648" s="6"/>
    </row>
    <row r="649" spans="1:11" x14ac:dyDescent="0.25">
      <c r="A649" s="6"/>
      <c r="B649" s="6"/>
      <c r="K649" s="6"/>
    </row>
    <row r="650" spans="1:11" x14ac:dyDescent="0.25">
      <c r="A650" s="6"/>
      <c r="B650" s="6"/>
      <c r="K650" s="6"/>
    </row>
    <row r="651" spans="1:11" x14ac:dyDescent="0.25">
      <c r="A651" s="6"/>
      <c r="B651" s="6"/>
      <c r="K651" s="6"/>
    </row>
    <row r="652" spans="1:11" x14ac:dyDescent="0.25">
      <c r="A652" s="6"/>
      <c r="B652" s="6"/>
      <c r="K652" s="6"/>
    </row>
    <row r="653" spans="1:11" x14ac:dyDescent="0.25">
      <c r="A653" s="6"/>
      <c r="B653" s="6"/>
      <c r="K653" s="6"/>
    </row>
    <row r="654" spans="1:11" x14ac:dyDescent="0.25">
      <c r="A654" s="6"/>
      <c r="B654" s="6"/>
      <c r="K654" s="6"/>
    </row>
    <row r="655" spans="1:11" x14ac:dyDescent="0.25">
      <c r="A655" s="6"/>
      <c r="B655" s="6"/>
      <c r="K655" s="6"/>
    </row>
    <row r="656" spans="1:11" x14ac:dyDescent="0.25">
      <c r="A656" s="6"/>
      <c r="B656" s="6"/>
      <c r="K656" s="6"/>
    </row>
    <row r="657" spans="1:11" x14ac:dyDescent="0.25">
      <c r="A657" s="6"/>
      <c r="B657" s="6"/>
      <c r="K657" s="6"/>
    </row>
    <row r="658" spans="1:11" x14ac:dyDescent="0.25">
      <c r="A658" s="6"/>
      <c r="B658" s="6"/>
      <c r="K658" s="6"/>
    </row>
    <row r="659" spans="1:11" x14ac:dyDescent="0.25">
      <c r="A659" s="6"/>
      <c r="B659" s="6"/>
      <c r="K659" s="6"/>
    </row>
    <row r="660" spans="1:11" x14ac:dyDescent="0.25">
      <c r="A660" s="6"/>
      <c r="B660" s="6"/>
      <c r="K660" s="6"/>
    </row>
    <row r="661" spans="1:11" x14ac:dyDescent="0.25">
      <c r="A661" s="6"/>
      <c r="B661" s="6"/>
      <c r="K661" s="6"/>
    </row>
    <row r="662" spans="1:11" x14ac:dyDescent="0.25">
      <c r="A662" s="6"/>
      <c r="B662" s="6"/>
      <c r="K662" s="6"/>
    </row>
    <row r="663" spans="1:11" x14ac:dyDescent="0.25">
      <c r="A663" s="6"/>
      <c r="B663" s="6"/>
      <c r="K663" s="6"/>
    </row>
    <row r="664" spans="1:11" x14ac:dyDescent="0.25">
      <c r="A664" s="6"/>
      <c r="B664" s="6"/>
      <c r="K664" s="6"/>
    </row>
    <row r="665" spans="1:11" x14ac:dyDescent="0.25">
      <c r="A665" s="6"/>
      <c r="B665" s="6"/>
      <c r="K665" s="6"/>
    </row>
    <row r="666" spans="1:11" x14ac:dyDescent="0.25">
      <c r="A666" s="6"/>
      <c r="B666" s="6"/>
      <c r="K666" s="6"/>
    </row>
    <row r="667" spans="1:11" x14ac:dyDescent="0.25">
      <c r="A667" s="6"/>
      <c r="B667" s="6"/>
      <c r="K667" s="6"/>
    </row>
    <row r="668" spans="1:11" x14ac:dyDescent="0.25">
      <c r="A668" s="6"/>
      <c r="B668" s="6"/>
      <c r="K668" s="6"/>
    </row>
    <row r="669" spans="1:11" x14ac:dyDescent="0.25">
      <c r="A669" s="6"/>
      <c r="B669" s="6"/>
      <c r="K669" s="6"/>
    </row>
    <row r="670" spans="1:11" x14ac:dyDescent="0.25">
      <c r="A670" s="6"/>
      <c r="B670" s="6"/>
      <c r="K670" s="6"/>
    </row>
    <row r="671" spans="1:11" x14ac:dyDescent="0.25">
      <c r="A671" s="6"/>
      <c r="B671" s="6"/>
      <c r="K671" s="6"/>
    </row>
    <row r="672" spans="1:11" x14ac:dyDescent="0.25">
      <c r="A672" s="6"/>
      <c r="B672" s="6"/>
      <c r="K672" s="6"/>
    </row>
    <row r="673" spans="1:11" x14ac:dyDescent="0.25">
      <c r="A673" s="6"/>
      <c r="B673" s="6"/>
      <c r="K673" s="6"/>
    </row>
    <row r="674" spans="1:11" x14ac:dyDescent="0.25">
      <c r="A674" s="6"/>
      <c r="B674" s="6"/>
      <c r="K674" s="6"/>
    </row>
    <row r="675" spans="1:11" x14ac:dyDescent="0.25">
      <c r="A675" s="6"/>
      <c r="B675" s="6"/>
      <c r="K675" s="6"/>
    </row>
    <row r="676" spans="1:11" x14ac:dyDescent="0.25">
      <c r="A676" s="6"/>
      <c r="B676" s="6"/>
      <c r="K676" s="6"/>
    </row>
    <row r="677" spans="1:11" x14ac:dyDescent="0.25">
      <c r="A677" s="6"/>
      <c r="B677" s="6"/>
      <c r="K677" s="6"/>
    </row>
    <row r="678" spans="1:11" x14ac:dyDescent="0.25">
      <c r="A678" s="6"/>
      <c r="B678" s="6"/>
      <c r="K678" s="6"/>
    </row>
    <row r="679" spans="1:11" x14ac:dyDescent="0.25">
      <c r="A679" s="6"/>
      <c r="B679" s="6"/>
      <c r="K679" s="6"/>
    </row>
    <row r="680" spans="1:11" x14ac:dyDescent="0.25">
      <c r="A680" s="6"/>
      <c r="B680" s="6"/>
      <c r="K680" s="6"/>
    </row>
    <row r="681" spans="1:11" x14ac:dyDescent="0.25">
      <c r="A681" s="6"/>
      <c r="B681" s="6"/>
      <c r="K681" s="6"/>
    </row>
    <row r="682" spans="1:11" x14ac:dyDescent="0.25">
      <c r="A682" s="6"/>
      <c r="B682" s="6"/>
      <c r="K682" s="6"/>
    </row>
    <row r="683" spans="1:11" x14ac:dyDescent="0.25">
      <c r="A683" s="6"/>
      <c r="B683" s="6"/>
      <c r="K683" s="6"/>
    </row>
    <row r="684" spans="1:11" x14ac:dyDescent="0.25">
      <c r="A684" s="6"/>
      <c r="B684" s="6"/>
      <c r="K684" s="6"/>
    </row>
    <row r="685" spans="1:11" x14ac:dyDescent="0.25">
      <c r="A685" s="6"/>
      <c r="B685" s="6"/>
      <c r="K685" s="6"/>
    </row>
    <row r="686" spans="1:11" x14ac:dyDescent="0.25">
      <c r="A686" s="6"/>
      <c r="B686" s="6"/>
      <c r="K686" s="6"/>
    </row>
    <row r="687" spans="1:11" x14ac:dyDescent="0.25">
      <c r="A687" s="6"/>
      <c r="B687" s="6"/>
      <c r="K687" s="6"/>
    </row>
    <row r="688" spans="1:11" x14ac:dyDescent="0.25">
      <c r="A688" s="6"/>
      <c r="B688" s="6"/>
      <c r="K688" s="6"/>
    </row>
    <row r="689" spans="1:11" x14ac:dyDescent="0.25">
      <c r="A689" s="6"/>
      <c r="B689" s="6"/>
      <c r="K689" s="6"/>
    </row>
    <row r="690" spans="1:11" x14ac:dyDescent="0.25">
      <c r="A690" s="6"/>
      <c r="B690" s="6"/>
      <c r="K690" s="6"/>
    </row>
    <row r="691" spans="1:11" x14ac:dyDescent="0.25">
      <c r="A691" s="6"/>
      <c r="B691" s="6"/>
      <c r="K691" s="6"/>
    </row>
    <row r="692" spans="1:11" x14ac:dyDescent="0.25">
      <c r="A692" s="6"/>
      <c r="B692" s="6"/>
      <c r="K692" s="6"/>
    </row>
    <row r="693" spans="1:11" x14ac:dyDescent="0.25">
      <c r="A693" s="6"/>
      <c r="B693" s="6"/>
      <c r="K693" s="6"/>
    </row>
    <row r="694" spans="1:11" x14ac:dyDescent="0.25">
      <c r="A694" s="6"/>
      <c r="B694" s="6"/>
      <c r="K694" s="6"/>
    </row>
    <row r="695" spans="1:11" x14ac:dyDescent="0.25">
      <c r="A695" s="6"/>
      <c r="B695" s="6"/>
      <c r="K695" s="6"/>
    </row>
    <row r="696" spans="1:11" x14ac:dyDescent="0.25">
      <c r="A696" s="6"/>
      <c r="B696" s="6"/>
      <c r="K696" s="6"/>
    </row>
    <row r="697" spans="1:11" x14ac:dyDescent="0.25">
      <c r="A697" s="6"/>
      <c r="B697" s="6"/>
      <c r="K697" s="6"/>
    </row>
    <row r="698" spans="1:11" x14ac:dyDescent="0.25">
      <c r="A698" s="6"/>
      <c r="B698" s="6"/>
      <c r="K698" s="6"/>
    </row>
    <row r="699" spans="1:11" x14ac:dyDescent="0.25">
      <c r="A699" s="6"/>
      <c r="B699" s="6"/>
      <c r="K699" s="6"/>
    </row>
    <row r="700" spans="1:11" x14ac:dyDescent="0.25">
      <c r="A700" s="6"/>
      <c r="B700" s="6"/>
      <c r="K700" s="6"/>
    </row>
    <row r="701" spans="1:11" x14ac:dyDescent="0.25">
      <c r="A701" s="6"/>
      <c r="B701" s="6"/>
      <c r="K701" s="6"/>
    </row>
    <row r="702" spans="1:11" x14ac:dyDescent="0.25">
      <c r="A702" s="6"/>
      <c r="B702" s="6"/>
      <c r="K702" s="6"/>
    </row>
    <row r="703" spans="1:11" x14ac:dyDescent="0.25">
      <c r="A703" s="6"/>
      <c r="B703" s="6"/>
      <c r="K703" s="6"/>
    </row>
    <row r="704" spans="1:11" x14ac:dyDescent="0.25">
      <c r="A704" s="6"/>
      <c r="B704" s="6"/>
      <c r="K704" s="6"/>
    </row>
    <row r="705" spans="1:11" x14ac:dyDescent="0.25">
      <c r="A705" s="6"/>
      <c r="B705" s="6"/>
      <c r="K705" s="6"/>
    </row>
    <row r="706" spans="1:11" x14ac:dyDescent="0.25">
      <c r="A706" s="6"/>
      <c r="B706" s="6"/>
      <c r="K706" s="6"/>
    </row>
    <row r="707" spans="1:11" x14ac:dyDescent="0.25">
      <c r="A707" s="6"/>
      <c r="B707" s="6"/>
      <c r="K707" s="6"/>
    </row>
    <row r="708" spans="1:11" x14ac:dyDescent="0.25">
      <c r="A708" s="6"/>
      <c r="B708" s="6"/>
      <c r="K708" s="6"/>
    </row>
    <row r="709" spans="1:11" x14ac:dyDescent="0.25">
      <c r="A709" s="6"/>
      <c r="B709" s="6"/>
      <c r="K709" s="6"/>
    </row>
    <row r="710" spans="1:11" x14ac:dyDescent="0.25">
      <c r="A710" s="6"/>
      <c r="B710" s="6"/>
      <c r="K710" s="6"/>
    </row>
    <row r="711" spans="1:11" x14ac:dyDescent="0.25">
      <c r="A711" s="6"/>
      <c r="B711" s="6"/>
      <c r="K711" s="6"/>
    </row>
    <row r="712" spans="1:11" x14ac:dyDescent="0.25">
      <c r="A712" s="6"/>
      <c r="B712" s="6"/>
      <c r="K712" s="6"/>
    </row>
    <row r="713" spans="1:11" x14ac:dyDescent="0.25">
      <c r="A713" s="6"/>
      <c r="B713" s="6"/>
      <c r="K713" s="6"/>
    </row>
    <row r="714" spans="1:11" x14ac:dyDescent="0.25">
      <c r="A714" s="6"/>
      <c r="B714" s="6"/>
      <c r="K714" s="6"/>
    </row>
    <row r="715" spans="1:11" x14ac:dyDescent="0.25">
      <c r="A715" s="6"/>
      <c r="B715" s="6"/>
      <c r="K715" s="6"/>
    </row>
    <row r="716" spans="1:11" x14ac:dyDescent="0.25">
      <c r="A716" s="6"/>
      <c r="B716" s="6"/>
      <c r="K716" s="6"/>
    </row>
    <row r="717" spans="1:11" x14ac:dyDescent="0.25">
      <c r="A717" s="6"/>
      <c r="B717" s="6"/>
      <c r="K717" s="6"/>
    </row>
    <row r="718" spans="1:11" x14ac:dyDescent="0.25">
      <c r="A718" s="6"/>
      <c r="B718" s="6"/>
      <c r="K718" s="6"/>
    </row>
    <row r="719" spans="1:11" x14ac:dyDescent="0.25">
      <c r="A719" s="6"/>
      <c r="B719" s="6"/>
      <c r="K719" s="6"/>
    </row>
    <row r="720" spans="1:11" x14ac:dyDescent="0.25">
      <c r="A720" s="6"/>
      <c r="B720" s="6"/>
      <c r="K720" s="6"/>
    </row>
    <row r="721" spans="1:11" x14ac:dyDescent="0.25">
      <c r="A721" s="6"/>
      <c r="B721" s="6"/>
      <c r="K721" s="6"/>
    </row>
    <row r="722" spans="1:11" x14ac:dyDescent="0.25">
      <c r="A722" s="6"/>
      <c r="B722" s="6"/>
      <c r="K722" s="6"/>
    </row>
    <row r="723" spans="1:11" x14ac:dyDescent="0.25">
      <c r="A723" s="6"/>
      <c r="B723" s="6"/>
      <c r="K723" s="6"/>
    </row>
    <row r="724" spans="1:11" x14ac:dyDescent="0.25">
      <c r="A724" s="6"/>
      <c r="B724" s="6"/>
      <c r="K724" s="6"/>
    </row>
    <row r="725" spans="1:11" x14ac:dyDescent="0.25">
      <c r="A725" s="6"/>
      <c r="B725" s="6"/>
      <c r="K725" s="6"/>
    </row>
    <row r="726" spans="1:11" x14ac:dyDescent="0.25">
      <c r="A726" s="6"/>
      <c r="B726" s="6"/>
      <c r="K726" s="6"/>
    </row>
    <row r="727" spans="1:11" x14ac:dyDescent="0.25">
      <c r="A727" s="6"/>
      <c r="B727" s="6"/>
      <c r="K727" s="6"/>
    </row>
    <row r="728" spans="1:11" x14ac:dyDescent="0.25">
      <c r="A728" s="6"/>
      <c r="B728" s="6"/>
      <c r="K728" s="6"/>
    </row>
    <row r="729" spans="1:11" x14ac:dyDescent="0.25">
      <c r="A729" s="6"/>
      <c r="B729" s="6"/>
      <c r="K729" s="6"/>
    </row>
    <row r="730" spans="1:11" x14ac:dyDescent="0.25">
      <c r="A730" s="6"/>
      <c r="B730" s="6"/>
      <c r="K730" s="6"/>
    </row>
    <row r="731" spans="1:11" x14ac:dyDescent="0.25">
      <c r="A731" s="6"/>
      <c r="B731" s="6"/>
      <c r="K731" s="6"/>
    </row>
    <row r="732" spans="1:11" x14ac:dyDescent="0.25">
      <c r="A732" s="6"/>
      <c r="B732" s="6"/>
      <c r="K732" s="6"/>
    </row>
    <row r="733" spans="1:11" x14ac:dyDescent="0.25">
      <c r="A733" s="6"/>
      <c r="B733" s="6"/>
      <c r="K733" s="6"/>
    </row>
    <row r="734" spans="1:11" x14ac:dyDescent="0.25">
      <c r="A734" s="6"/>
      <c r="B734" s="6"/>
      <c r="K734" s="6"/>
    </row>
    <row r="735" spans="1:11" x14ac:dyDescent="0.25">
      <c r="A735" s="6"/>
      <c r="B735" s="6"/>
      <c r="K735" s="6"/>
    </row>
    <row r="736" spans="1:11" x14ac:dyDescent="0.25">
      <c r="A736" s="6"/>
      <c r="B736" s="6"/>
      <c r="K736" s="6"/>
    </row>
    <row r="737" spans="1:11" x14ac:dyDescent="0.25">
      <c r="A737" s="6"/>
      <c r="B737" s="6"/>
      <c r="K737" s="6"/>
    </row>
    <row r="738" spans="1:11" x14ac:dyDescent="0.25">
      <c r="A738" s="6"/>
      <c r="B738" s="6"/>
      <c r="K738" s="6"/>
    </row>
    <row r="739" spans="1:11" x14ac:dyDescent="0.25">
      <c r="A739" s="6"/>
      <c r="B739" s="6"/>
      <c r="K739" s="6"/>
    </row>
    <row r="740" spans="1:11" x14ac:dyDescent="0.25">
      <c r="A740" s="6"/>
      <c r="B740" s="6"/>
      <c r="K740" s="6"/>
    </row>
    <row r="741" spans="1:11" x14ac:dyDescent="0.25">
      <c r="A741" s="6"/>
      <c r="B741" s="6"/>
      <c r="K741" s="6"/>
    </row>
    <row r="742" spans="1:11" x14ac:dyDescent="0.25">
      <c r="A742" s="6"/>
      <c r="B742" s="6"/>
      <c r="K742" s="6"/>
    </row>
    <row r="743" spans="1:11" x14ac:dyDescent="0.25">
      <c r="A743" s="6"/>
      <c r="B743" s="6"/>
      <c r="K743" s="6"/>
    </row>
    <row r="744" spans="1:11" x14ac:dyDescent="0.25">
      <c r="A744" s="6"/>
      <c r="B744" s="6"/>
      <c r="K744" s="6"/>
    </row>
    <row r="745" spans="1:11" x14ac:dyDescent="0.25">
      <c r="A745" s="6"/>
      <c r="B745" s="6"/>
      <c r="K745" s="6"/>
    </row>
    <row r="746" spans="1:11" x14ac:dyDescent="0.25">
      <c r="A746" s="6"/>
      <c r="B746" s="6"/>
      <c r="K746" s="6"/>
    </row>
    <row r="747" spans="1:11" x14ac:dyDescent="0.25">
      <c r="A747" s="6"/>
      <c r="B747" s="6"/>
      <c r="K747" s="6"/>
    </row>
    <row r="748" spans="1:11" x14ac:dyDescent="0.25">
      <c r="A748" s="6"/>
      <c r="B748" s="6"/>
      <c r="K748" s="6"/>
    </row>
    <row r="749" spans="1:11" x14ac:dyDescent="0.25">
      <c r="A749" s="6"/>
      <c r="B749" s="6"/>
      <c r="K749" s="6"/>
    </row>
    <row r="750" spans="1:11" x14ac:dyDescent="0.25">
      <c r="A750" s="6"/>
      <c r="B750" s="6"/>
      <c r="K750" s="6"/>
    </row>
    <row r="751" spans="1:11" x14ac:dyDescent="0.25">
      <c r="A751" s="6"/>
      <c r="B751" s="6"/>
      <c r="K751" s="6"/>
    </row>
    <row r="752" spans="1:11" x14ac:dyDescent="0.25">
      <c r="A752" s="6"/>
      <c r="B752" s="6"/>
      <c r="K752" s="6"/>
    </row>
    <row r="753" spans="1:11" x14ac:dyDescent="0.25">
      <c r="A753" s="6"/>
      <c r="B753" s="6"/>
      <c r="K753" s="6"/>
    </row>
    <row r="754" spans="1:11" x14ac:dyDescent="0.25">
      <c r="A754" s="6"/>
      <c r="B754" s="6"/>
      <c r="K754" s="6"/>
    </row>
    <row r="755" spans="1:11" x14ac:dyDescent="0.25">
      <c r="A755" s="6"/>
      <c r="B755" s="6"/>
      <c r="K755" s="6"/>
    </row>
    <row r="756" spans="1:11" x14ac:dyDescent="0.25">
      <c r="A756" s="6"/>
      <c r="B756" s="6"/>
      <c r="K756" s="6"/>
    </row>
    <row r="757" spans="1:11" x14ac:dyDescent="0.25">
      <c r="A757" s="6"/>
      <c r="B757" s="6"/>
      <c r="K757" s="6"/>
    </row>
    <row r="758" spans="1:11" x14ac:dyDescent="0.25">
      <c r="A758" s="6"/>
      <c r="B758" s="6"/>
      <c r="K758" s="6"/>
    </row>
    <row r="759" spans="1:11" x14ac:dyDescent="0.25">
      <c r="A759" s="6"/>
      <c r="B759" s="6"/>
      <c r="K759" s="6"/>
    </row>
    <row r="760" spans="1:11" x14ac:dyDescent="0.25">
      <c r="A760" s="6"/>
      <c r="B760" s="6"/>
      <c r="K760" s="6"/>
    </row>
    <row r="761" spans="1:11" x14ac:dyDescent="0.25">
      <c r="A761" s="6"/>
      <c r="B761" s="6"/>
      <c r="K761" s="6"/>
    </row>
    <row r="762" spans="1:11" x14ac:dyDescent="0.25">
      <c r="A762" s="6"/>
      <c r="B762" s="6"/>
      <c r="K762" s="6"/>
    </row>
    <row r="763" spans="1:11" x14ac:dyDescent="0.25">
      <c r="A763" s="6"/>
      <c r="B763" s="6"/>
      <c r="K763" s="6"/>
    </row>
    <row r="764" spans="1:11" x14ac:dyDescent="0.25">
      <c r="A764" s="6"/>
      <c r="B764" s="6"/>
      <c r="K764" s="6"/>
    </row>
    <row r="765" spans="1:11" x14ac:dyDescent="0.25">
      <c r="A765" s="6"/>
      <c r="B765" s="6"/>
      <c r="K765" s="6"/>
    </row>
    <row r="766" spans="1:11" x14ac:dyDescent="0.25">
      <c r="A766" s="6"/>
      <c r="B766" s="6"/>
      <c r="K766" s="6"/>
    </row>
    <row r="767" spans="1:11" x14ac:dyDescent="0.25">
      <c r="A767" s="6"/>
      <c r="B767" s="6"/>
      <c r="K767" s="6"/>
    </row>
    <row r="768" spans="1:11" x14ac:dyDescent="0.25">
      <c r="A768" s="6"/>
      <c r="B768" s="6"/>
      <c r="K768" s="6"/>
    </row>
    <row r="769" spans="1:11" x14ac:dyDescent="0.25">
      <c r="A769" s="6"/>
      <c r="B769" s="6"/>
      <c r="K769" s="6"/>
    </row>
    <row r="770" spans="1:11" x14ac:dyDescent="0.25">
      <c r="A770" s="6"/>
      <c r="B770" s="6"/>
      <c r="K770" s="6"/>
    </row>
    <row r="771" spans="1:11" x14ac:dyDescent="0.25">
      <c r="A771" s="6"/>
      <c r="B771" s="6"/>
      <c r="K771" s="6"/>
    </row>
    <row r="772" spans="1:11" x14ac:dyDescent="0.25">
      <c r="A772" s="6"/>
      <c r="B772" s="6"/>
      <c r="K772" s="6"/>
    </row>
    <row r="773" spans="1:11" x14ac:dyDescent="0.25">
      <c r="A773" s="6"/>
      <c r="B773" s="6"/>
      <c r="K773" s="6"/>
    </row>
    <row r="774" spans="1:11" x14ac:dyDescent="0.25">
      <c r="A774" s="6"/>
      <c r="B774" s="6"/>
      <c r="K774" s="6"/>
    </row>
    <row r="775" spans="1:11" x14ac:dyDescent="0.25">
      <c r="A775" s="6"/>
      <c r="B775" s="6"/>
      <c r="K775" s="6"/>
    </row>
    <row r="776" spans="1:11" x14ac:dyDescent="0.25">
      <c r="A776" s="6"/>
      <c r="B776" s="6"/>
      <c r="K776" s="6"/>
    </row>
    <row r="777" spans="1:11" x14ac:dyDescent="0.25">
      <c r="A777" s="6"/>
      <c r="B777" s="6"/>
      <c r="K777" s="6"/>
    </row>
    <row r="778" spans="1:11" x14ac:dyDescent="0.25">
      <c r="A778" s="6"/>
      <c r="B778" s="6"/>
      <c r="K778" s="6"/>
    </row>
    <row r="779" spans="1:11" x14ac:dyDescent="0.25">
      <c r="A779" s="6"/>
      <c r="B779" s="6"/>
      <c r="K779" s="6"/>
    </row>
    <row r="780" spans="1:11" x14ac:dyDescent="0.25">
      <c r="A780" s="6"/>
      <c r="B780" s="6"/>
      <c r="K780" s="6"/>
    </row>
    <row r="781" spans="1:11" x14ac:dyDescent="0.25">
      <c r="A781" s="6"/>
      <c r="B781" s="6"/>
      <c r="K781" s="6"/>
    </row>
    <row r="782" spans="1:11" x14ac:dyDescent="0.25">
      <c r="A782" s="6"/>
      <c r="B782" s="6"/>
      <c r="K782" s="6"/>
    </row>
    <row r="783" spans="1:11" x14ac:dyDescent="0.25">
      <c r="A783" s="6"/>
      <c r="B783" s="6"/>
      <c r="K783" s="6"/>
    </row>
    <row r="784" spans="1:11" x14ac:dyDescent="0.25">
      <c r="A784" s="6"/>
      <c r="B784" s="6"/>
      <c r="K784" s="6"/>
    </row>
    <row r="785" spans="1:11" x14ac:dyDescent="0.25">
      <c r="A785" s="6"/>
      <c r="B785" s="6"/>
      <c r="K785" s="6"/>
    </row>
    <row r="786" spans="1:11" x14ac:dyDescent="0.25">
      <c r="A786" s="6"/>
      <c r="B786" s="6"/>
      <c r="K786" s="6"/>
    </row>
    <row r="787" spans="1:11" x14ac:dyDescent="0.25">
      <c r="A787" s="6"/>
      <c r="B787" s="6"/>
      <c r="K787" s="6"/>
    </row>
    <row r="788" spans="1:11" x14ac:dyDescent="0.25">
      <c r="A788" s="6"/>
      <c r="B788" s="6"/>
      <c r="K788" s="6"/>
    </row>
    <row r="789" spans="1:11" x14ac:dyDescent="0.25">
      <c r="A789" s="6"/>
      <c r="B789" s="6"/>
      <c r="K789" s="6"/>
    </row>
    <row r="790" spans="1:11" x14ac:dyDescent="0.25">
      <c r="A790" s="6"/>
      <c r="B790" s="6"/>
      <c r="K790" s="6"/>
    </row>
    <row r="791" spans="1:11" x14ac:dyDescent="0.25">
      <c r="A791" s="6"/>
      <c r="B791" s="6"/>
      <c r="K791" s="6"/>
    </row>
    <row r="792" spans="1:11" x14ac:dyDescent="0.25">
      <c r="A792" s="6"/>
      <c r="B792" s="6"/>
      <c r="K792" s="6"/>
    </row>
    <row r="793" spans="1:11" x14ac:dyDescent="0.25">
      <c r="A793" s="6"/>
      <c r="B793" s="6"/>
      <c r="K793" s="6"/>
    </row>
    <row r="794" spans="1:11" x14ac:dyDescent="0.25">
      <c r="A794" s="6"/>
      <c r="B794" s="6"/>
      <c r="K794" s="6"/>
    </row>
    <row r="795" spans="1:11" x14ac:dyDescent="0.25">
      <c r="A795" s="6"/>
      <c r="B795" s="6"/>
      <c r="K795" s="6"/>
    </row>
    <row r="796" spans="1:11" x14ac:dyDescent="0.25">
      <c r="A796" s="6"/>
      <c r="B796" s="6"/>
      <c r="K796" s="6"/>
    </row>
    <row r="797" spans="1:11" x14ac:dyDescent="0.25">
      <c r="A797" s="6"/>
      <c r="B797" s="6"/>
      <c r="K797" s="6"/>
    </row>
    <row r="798" spans="1:11" x14ac:dyDescent="0.25">
      <c r="A798" s="6"/>
      <c r="B798" s="6"/>
      <c r="K798" s="6"/>
    </row>
    <row r="799" spans="1:11" x14ac:dyDescent="0.25">
      <c r="A799" s="6"/>
      <c r="B799" s="6"/>
      <c r="K799" s="6"/>
    </row>
    <row r="800" spans="1:11" x14ac:dyDescent="0.25">
      <c r="A800" s="6"/>
      <c r="B800" s="6"/>
      <c r="K800" s="6"/>
    </row>
    <row r="801" spans="1:11" x14ac:dyDescent="0.25">
      <c r="A801" s="6"/>
      <c r="B801" s="6"/>
      <c r="K801" s="6"/>
    </row>
    <row r="802" spans="1:11" x14ac:dyDescent="0.25">
      <c r="A802" s="6"/>
      <c r="B802" s="6"/>
      <c r="K802" s="6"/>
    </row>
    <row r="803" spans="1:11" x14ac:dyDescent="0.25">
      <c r="A803" s="6"/>
      <c r="B803" s="6"/>
      <c r="K803" s="6"/>
    </row>
    <row r="804" spans="1:11" x14ac:dyDescent="0.25">
      <c r="A804" s="6"/>
      <c r="B804" s="6"/>
      <c r="K804" s="6"/>
    </row>
    <row r="805" spans="1:11" x14ac:dyDescent="0.25">
      <c r="A805" s="6"/>
      <c r="B805" s="6"/>
      <c r="K805" s="6"/>
    </row>
    <row r="806" spans="1:11" x14ac:dyDescent="0.25">
      <c r="A806" s="6"/>
      <c r="B806" s="6"/>
      <c r="K806" s="6"/>
    </row>
    <row r="807" spans="1:11" x14ac:dyDescent="0.25">
      <c r="A807" s="6"/>
      <c r="B807" s="6"/>
      <c r="K807" s="6"/>
    </row>
    <row r="808" spans="1:11" x14ac:dyDescent="0.25">
      <c r="A808" s="6"/>
      <c r="B808" s="6"/>
      <c r="K808" s="6"/>
    </row>
    <row r="809" spans="1:11" x14ac:dyDescent="0.25">
      <c r="A809" s="6"/>
      <c r="B809" s="6"/>
      <c r="K809" s="6"/>
    </row>
    <row r="810" spans="1:11" x14ac:dyDescent="0.25">
      <c r="A810" s="6"/>
      <c r="B810" s="6"/>
      <c r="K810" s="6"/>
    </row>
    <row r="811" spans="1:11" x14ac:dyDescent="0.25">
      <c r="A811" s="6"/>
      <c r="B811" s="6"/>
      <c r="K811" s="6"/>
    </row>
    <row r="812" spans="1:11" x14ac:dyDescent="0.25">
      <c r="A812" s="6"/>
      <c r="B812" s="6"/>
      <c r="K812" s="6"/>
    </row>
    <row r="813" spans="1:11" x14ac:dyDescent="0.25">
      <c r="A813" s="6"/>
      <c r="B813" s="6"/>
      <c r="K813" s="6"/>
    </row>
    <row r="814" spans="1:11" x14ac:dyDescent="0.25">
      <c r="A814" s="6"/>
      <c r="B814" s="6"/>
      <c r="K814" s="6"/>
    </row>
    <row r="815" spans="1:11" x14ac:dyDescent="0.25">
      <c r="A815" s="6"/>
      <c r="B815" s="6"/>
      <c r="K815" s="6"/>
    </row>
    <row r="816" spans="1:11" x14ac:dyDescent="0.25">
      <c r="A816" s="6"/>
      <c r="B816" s="6"/>
      <c r="K816" s="6"/>
    </row>
    <row r="817" spans="1:11" x14ac:dyDescent="0.25">
      <c r="A817" s="6"/>
      <c r="B817" s="6"/>
      <c r="K817" s="6"/>
    </row>
    <row r="818" spans="1:11" x14ac:dyDescent="0.25">
      <c r="A818" s="6"/>
      <c r="B818" s="6"/>
      <c r="K818" s="6"/>
    </row>
    <row r="819" spans="1:11" x14ac:dyDescent="0.25">
      <c r="A819" s="6"/>
      <c r="B819" s="6"/>
      <c r="K819" s="6"/>
    </row>
    <row r="820" spans="1:11" x14ac:dyDescent="0.25">
      <c r="A820" s="6"/>
      <c r="B820" s="6"/>
      <c r="K820" s="6"/>
    </row>
    <row r="821" spans="1:11" x14ac:dyDescent="0.25">
      <c r="A821" s="6"/>
      <c r="B821" s="6"/>
      <c r="K821" s="6"/>
    </row>
    <row r="822" spans="1:11" x14ac:dyDescent="0.25">
      <c r="A822" s="6"/>
      <c r="B822" s="6"/>
      <c r="K822" s="6"/>
    </row>
    <row r="823" spans="1:11" x14ac:dyDescent="0.25">
      <c r="A823" s="6"/>
      <c r="B823" s="6"/>
      <c r="K823" s="6"/>
    </row>
    <row r="824" spans="1:11" x14ac:dyDescent="0.25">
      <c r="A824" s="6"/>
      <c r="B824" s="6"/>
      <c r="K824" s="6"/>
    </row>
    <row r="825" spans="1:11" x14ac:dyDescent="0.25">
      <c r="A825" s="6"/>
      <c r="B825" s="6"/>
      <c r="K825" s="6"/>
    </row>
    <row r="826" spans="1:11" x14ac:dyDescent="0.25">
      <c r="A826" s="6"/>
      <c r="B826" s="6"/>
      <c r="K826" s="6"/>
    </row>
    <row r="827" spans="1:11" x14ac:dyDescent="0.25">
      <c r="A827" s="6"/>
      <c r="B827" s="6"/>
      <c r="K827" s="6"/>
    </row>
    <row r="828" spans="1:11" x14ac:dyDescent="0.25">
      <c r="A828" s="6"/>
      <c r="B828" s="6"/>
      <c r="K828" s="6"/>
    </row>
    <row r="829" spans="1:11" x14ac:dyDescent="0.25">
      <c r="A829" s="6"/>
      <c r="B829" s="6"/>
      <c r="K829" s="6"/>
    </row>
    <row r="830" spans="1:11" x14ac:dyDescent="0.25">
      <c r="A830" s="6"/>
      <c r="B830" s="6"/>
      <c r="K830" s="6"/>
    </row>
    <row r="831" spans="1:11" x14ac:dyDescent="0.25">
      <c r="A831" s="6"/>
      <c r="B831" s="6"/>
      <c r="K831" s="6"/>
    </row>
    <row r="832" spans="1:11" x14ac:dyDescent="0.25">
      <c r="A832" s="6"/>
      <c r="B832" s="6"/>
      <c r="K832" s="6"/>
    </row>
    <row r="833" spans="1:11" x14ac:dyDescent="0.25">
      <c r="A833" s="6"/>
      <c r="B833" s="6"/>
      <c r="K833" s="6"/>
    </row>
    <row r="834" spans="1:11" x14ac:dyDescent="0.25">
      <c r="A834" s="6"/>
      <c r="B834" s="6"/>
      <c r="K834" s="6"/>
    </row>
    <row r="835" spans="1:11" x14ac:dyDescent="0.25">
      <c r="A835" s="6"/>
      <c r="B835" s="6"/>
      <c r="K835" s="6"/>
    </row>
    <row r="836" spans="1:11" x14ac:dyDescent="0.25">
      <c r="A836" s="6"/>
      <c r="B836" s="6"/>
      <c r="K836" s="6"/>
    </row>
    <row r="837" spans="1:11" x14ac:dyDescent="0.25">
      <c r="A837" s="6"/>
      <c r="B837" s="6"/>
      <c r="K837" s="6"/>
    </row>
    <row r="838" spans="1:11" x14ac:dyDescent="0.25">
      <c r="A838" s="6"/>
      <c r="B838" s="6"/>
      <c r="K838" s="6"/>
    </row>
    <row r="839" spans="1:11" x14ac:dyDescent="0.25">
      <c r="A839" s="6"/>
      <c r="B839" s="6"/>
      <c r="K839" s="6"/>
    </row>
    <row r="840" spans="1:11" x14ac:dyDescent="0.25">
      <c r="A840" s="6"/>
      <c r="B840" s="6"/>
      <c r="K840" s="6"/>
    </row>
    <row r="841" spans="1:11" x14ac:dyDescent="0.25">
      <c r="A841" s="6"/>
      <c r="B841" s="6"/>
      <c r="K841" s="6"/>
    </row>
    <row r="842" spans="1:11" x14ac:dyDescent="0.25">
      <c r="A842" s="6"/>
      <c r="B842" s="6"/>
      <c r="K842" s="6"/>
    </row>
    <row r="843" spans="1:11" x14ac:dyDescent="0.25">
      <c r="A843" s="6"/>
      <c r="B843" s="6"/>
      <c r="K843" s="6"/>
    </row>
    <row r="844" spans="1:11" x14ac:dyDescent="0.25">
      <c r="A844" s="6"/>
      <c r="B844" s="6"/>
      <c r="K844" s="6"/>
    </row>
    <row r="845" spans="1:11" x14ac:dyDescent="0.25">
      <c r="A845" s="6"/>
      <c r="B845" s="6"/>
      <c r="K845" s="6"/>
    </row>
    <row r="846" spans="1:11" x14ac:dyDescent="0.25">
      <c r="A846" s="6"/>
      <c r="B846" s="6"/>
      <c r="K846" s="6"/>
    </row>
    <row r="847" spans="1:11" x14ac:dyDescent="0.25">
      <c r="A847" s="6"/>
      <c r="B847" s="6"/>
      <c r="K847" s="6"/>
    </row>
    <row r="848" spans="1:11" x14ac:dyDescent="0.25">
      <c r="A848" s="6"/>
      <c r="B848" s="6"/>
      <c r="K848" s="6"/>
    </row>
    <row r="849" spans="1:11" x14ac:dyDescent="0.25">
      <c r="A849" s="6"/>
      <c r="B849" s="6"/>
      <c r="K849" s="6"/>
    </row>
    <row r="850" spans="1:11" x14ac:dyDescent="0.25">
      <c r="A850" s="6"/>
      <c r="B850" s="6"/>
      <c r="K850" s="6"/>
    </row>
    <row r="851" spans="1:11" x14ac:dyDescent="0.25">
      <c r="A851" s="6"/>
      <c r="B851" s="6"/>
      <c r="K851" s="6"/>
    </row>
    <row r="852" spans="1:11" x14ac:dyDescent="0.25">
      <c r="A852" s="6"/>
      <c r="B852" s="6"/>
      <c r="K852" s="6"/>
    </row>
    <row r="853" spans="1:11" x14ac:dyDescent="0.25">
      <c r="A853" s="6"/>
      <c r="B853" s="6"/>
      <c r="K853" s="6"/>
    </row>
    <row r="854" spans="1:11" x14ac:dyDescent="0.25">
      <c r="A854" s="6"/>
      <c r="B854" s="6"/>
      <c r="K854" s="6"/>
    </row>
    <row r="855" spans="1:11" x14ac:dyDescent="0.25">
      <c r="A855" s="6"/>
      <c r="B855" s="6"/>
      <c r="K855" s="6"/>
    </row>
    <row r="856" spans="1:11" x14ac:dyDescent="0.25">
      <c r="A856" s="6"/>
      <c r="B856" s="6"/>
      <c r="K856" s="6"/>
    </row>
    <row r="857" spans="1:11" x14ac:dyDescent="0.25">
      <c r="A857" s="6"/>
      <c r="B857" s="6"/>
      <c r="K857" s="6"/>
    </row>
    <row r="858" spans="1:11" x14ac:dyDescent="0.25">
      <c r="A858" s="6"/>
      <c r="B858" s="6"/>
      <c r="K858" s="6"/>
    </row>
    <row r="859" spans="1:11" x14ac:dyDescent="0.25">
      <c r="A859" s="6"/>
      <c r="B859" s="6"/>
      <c r="K859" s="6"/>
    </row>
    <row r="860" spans="1:11" x14ac:dyDescent="0.25">
      <c r="A860" s="6"/>
      <c r="B860" s="6"/>
      <c r="K860" s="6"/>
    </row>
    <row r="861" spans="1:11" x14ac:dyDescent="0.25">
      <c r="A861" s="6"/>
      <c r="B861" s="6"/>
      <c r="K861" s="6"/>
    </row>
    <row r="862" spans="1:11" x14ac:dyDescent="0.25">
      <c r="A862" s="6"/>
      <c r="B862" s="6"/>
      <c r="K862" s="6"/>
    </row>
    <row r="863" spans="1:11" x14ac:dyDescent="0.25">
      <c r="A863" s="6"/>
      <c r="B863" s="6"/>
      <c r="K863" s="6"/>
    </row>
    <row r="864" spans="1:11" x14ac:dyDescent="0.25">
      <c r="A864" s="6"/>
      <c r="B864" s="6"/>
      <c r="K864" s="6"/>
    </row>
    <row r="865" spans="1:11" x14ac:dyDescent="0.25">
      <c r="A865" s="6"/>
      <c r="B865" s="6"/>
      <c r="K865" s="6"/>
    </row>
    <row r="866" spans="1:11" x14ac:dyDescent="0.25">
      <c r="A866" s="6"/>
      <c r="B866" s="6"/>
      <c r="K866" s="6"/>
    </row>
    <row r="867" spans="1:11" x14ac:dyDescent="0.25">
      <c r="A867" s="6"/>
      <c r="B867" s="6"/>
      <c r="K867" s="6"/>
    </row>
    <row r="868" spans="1:11" x14ac:dyDescent="0.25">
      <c r="A868" s="6"/>
      <c r="B868" s="6"/>
      <c r="K868" s="6"/>
    </row>
    <row r="869" spans="1:11" x14ac:dyDescent="0.25">
      <c r="A869" s="6"/>
      <c r="B869" s="6"/>
      <c r="K869" s="6"/>
    </row>
    <row r="870" spans="1:11" x14ac:dyDescent="0.25">
      <c r="A870" s="6"/>
      <c r="B870" s="6"/>
      <c r="K870" s="6"/>
    </row>
    <row r="871" spans="1:11" x14ac:dyDescent="0.25">
      <c r="A871" s="6"/>
      <c r="B871" s="6"/>
      <c r="K871" s="6"/>
    </row>
    <row r="872" spans="1:11" x14ac:dyDescent="0.25">
      <c r="A872" s="6"/>
      <c r="B872" s="6"/>
      <c r="K872" s="6"/>
    </row>
    <row r="873" spans="1:11" x14ac:dyDescent="0.25">
      <c r="A873" s="6"/>
      <c r="B873" s="6"/>
      <c r="K873" s="6"/>
    </row>
    <row r="874" spans="1:11" x14ac:dyDescent="0.25">
      <c r="A874" s="6"/>
      <c r="B874" s="6"/>
      <c r="K874" s="6"/>
    </row>
    <row r="875" spans="1:11" x14ac:dyDescent="0.25">
      <c r="A875" s="6"/>
      <c r="B875" s="6"/>
      <c r="K875" s="6"/>
    </row>
    <row r="876" spans="1:11" x14ac:dyDescent="0.25">
      <c r="A876" s="6"/>
      <c r="B876" s="6"/>
      <c r="K876" s="6"/>
    </row>
    <row r="877" spans="1:11" x14ac:dyDescent="0.25">
      <c r="A877" s="6"/>
      <c r="B877" s="6"/>
      <c r="K877" s="6"/>
    </row>
    <row r="878" spans="1:11" x14ac:dyDescent="0.25">
      <c r="A878" s="6"/>
      <c r="B878" s="6"/>
      <c r="K878" s="6"/>
    </row>
    <row r="879" spans="1:11" x14ac:dyDescent="0.25">
      <c r="A879" s="6"/>
      <c r="B879" s="6"/>
      <c r="K879" s="6"/>
    </row>
    <row r="880" spans="1:11" x14ac:dyDescent="0.25">
      <c r="A880" s="6"/>
      <c r="B880" s="6"/>
      <c r="K880" s="6"/>
    </row>
    <row r="881" spans="1:11" x14ac:dyDescent="0.25">
      <c r="A881" s="6"/>
      <c r="B881" s="6"/>
      <c r="K881" s="6"/>
    </row>
    <row r="882" spans="1:11" x14ac:dyDescent="0.25">
      <c r="A882" s="6"/>
      <c r="B882" s="6"/>
      <c r="K882" s="6"/>
    </row>
    <row r="883" spans="1:11" x14ac:dyDescent="0.25">
      <c r="A883" s="6"/>
      <c r="B883" s="6"/>
      <c r="K883" s="6"/>
    </row>
    <row r="884" spans="1:11" x14ac:dyDescent="0.25">
      <c r="A884" s="6"/>
      <c r="B884" s="6"/>
      <c r="K884" s="6"/>
    </row>
    <row r="885" spans="1:11" x14ac:dyDescent="0.25">
      <c r="A885" s="6"/>
      <c r="B885" s="6"/>
      <c r="K885" s="6"/>
    </row>
    <row r="886" spans="1:11" x14ac:dyDescent="0.25">
      <c r="A886" s="6"/>
      <c r="B886" s="6"/>
      <c r="K886" s="6"/>
    </row>
    <row r="887" spans="1:11" x14ac:dyDescent="0.25">
      <c r="A887" s="6"/>
      <c r="B887" s="6"/>
      <c r="K887" s="6"/>
    </row>
    <row r="888" spans="1:11" x14ac:dyDescent="0.25">
      <c r="A888" s="6"/>
      <c r="B888" s="6"/>
      <c r="K888" s="6"/>
    </row>
    <row r="889" spans="1:11" x14ac:dyDescent="0.25">
      <c r="A889" s="6"/>
      <c r="B889" s="6"/>
      <c r="K889" s="6"/>
    </row>
    <row r="890" spans="1:11" x14ac:dyDescent="0.25">
      <c r="A890" s="6"/>
      <c r="B890" s="6"/>
      <c r="K890" s="6"/>
    </row>
    <row r="891" spans="1:11" x14ac:dyDescent="0.25">
      <c r="A891" s="6"/>
      <c r="B891" s="6"/>
      <c r="K891" s="6"/>
    </row>
    <row r="892" spans="1:11" x14ac:dyDescent="0.25">
      <c r="A892" s="6"/>
      <c r="B892" s="6"/>
      <c r="K892" s="6"/>
    </row>
    <row r="893" spans="1:11" x14ac:dyDescent="0.25">
      <c r="A893" s="6"/>
      <c r="B893" s="6"/>
      <c r="K893" s="6"/>
    </row>
    <row r="894" spans="1:11" x14ac:dyDescent="0.25">
      <c r="A894" s="6"/>
      <c r="B894" s="6"/>
      <c r="K894" s="6"/>
    </row>
    <row r="895" spans="1:11" x14ac:dyDescent="0.25">
      <c r="A895" s="6"/>
      <c r="B895" s="6"/>
      <c r="K895" s="6"/>
    </row>
    <row r="896" spans="1:11" x14ac:dyDescent="0.25">
      <c r="A896" s="6"/>
      <c r="B896" s="6"/>
      <c r="K896" s="6"/>
    </row>
    <row r="897" spans="1:11" x14ac:dyDescent="0.25">
      <c r="A897" s="6"/>
      <c r="B897" s="6"/>
      <c r="K897" s="6"/>
    </row>
    <row r="898" spans="1:11" x14ac:dyDescent="0.25">
      <c r="A898" s="6"/>
      <c r="B898" s="6"/>
      <c r="K898" s="6"/>
    </row>
    <row r="899" spans="1:11" x14ac:dyDescent="0.25">
      <c r="A899" s="6"/>
      <c r="B899" s="6"/>
      <c r="K899" s="6"/>
    </row>
    <row r="900" spans="1:11" x14ac:dyDescent="0.25">
      <c r="A900" s="6"/>
      <c r="B900" s="6"/>
      <c r="K900" s="6"/>
    </row>
    <row r="901" spans="1:11" x14ac:dyDescent="0.25">
      <c r="A901" s="6"/>
      <c r="B901" s="6"/>
      <c r="K901" s="6"/>
    </row>
    <row r="902" spans="1:11" x14ac:dyDescent="0.25">
      <c r="A902" s="6"/>
      <c r="B902" s="6"/>
      <c r="K902" s="6"/>
    </row>
    <row r="903" spans="1:11" x14ac:dyDescent="0.25">
      <c r="A903" s="6"/>
      <c r="B903" s="6"/>
      <c r="K903" s="6"/>
    </row>
    <row r="904" spans="1:11" x14ac:dyDescent="0.25">
      <c r="A904" s="6"/>
      <c r="B904" s="6"/>
      <c r="K904" s="6"/>
    </row>
    <row r="905" spans="1:11" x14ac:dyDescent="0.25">
      <c r="A905" s="6"/>
      <c r="B905" s="6"/>
      <c r="K905" s="6"/>
    </row>
    <row r="906" spans="1:11" x14ac:dyDescent="0.25">
      <c r="A906" s="6"/>
      <c r="B906" s="6"/>
      <c r="K906" s="6"/>
    </row>
    <row r="907" spans="1:11" x14ac:dyDescent="0.25">
      <c r="A907" s="6"/>
      <c r="B907" s="6"/>
      <c r="K907" s="6"/>
    </row>
    <row r="908" spans="1:11" x14ac:dyDescent="0.25">
      <c r="A908" s="6"/>
      <c r="B908" s="6"/>
      <c r="K908" s="6"/>
    </row>
    <row r="909" spans="1:11" x14ac:dyDescent="0.25">
      <c r="A909" s="6"/>
      <c r="B909" s="6"/>
      <c r="K909" s="6"/>
    </row>
    <row r="910" spans="1:11" x14ac:dyDescent="0.25">
      <c r="A910" s="6"/>
      <c r="B910" s="6"/>
      <c r="K910" s="6"/>
    </row>
    <row r="911" spans="1:11" x14ac:dyDescent="0.25">
      <c r="A911" s="6"/>
      <c r="B911" s="6"/>
      <c r="K911" s="6"/>
    </row>
    <row r="912" spans="1:11" x14ac:dyDescent="0.25">
      <c r="A912" s="6"/>
      <c r="B912" s="6"/>
      <c r="K912" s="6"/>
    </row>
    <row r="913" spans="1:11" x14ac:dyDescent="0.25">
      <c r="A913" s="6"/>
      <c r="B913" s="6"/>
      <c r="K913" s="6"/>
    </row>
    <row r="914" spans="1:11" x14ac:dyDescent="0.25">
      <c r="A914" s="6"/>
      <c r="B914" s="6"/>
      <c r="K914" s="6"/>
    </row>
    <row r="915" spans="1:11" x14ac:dyDescent="0.25">
      <c r="A915" s="6"/>
      <c r="B915" s="6"/>
      <c r="K915" s="6"/>
    </row>
    <row r="916" spans="1:11" x14ac:dyDescent="0.25">
      <c r="A916" s="6"/>
      <c r="B916" s="6"/>
      <c r="K916" s="6"/>
    </row>
    <row r="917" spans="1:11" x14ac:dyDescent="0.25">
      <c r="A917" s="6"/>
      <c r="B917" s="6"/>
      <c r="K917" s="6"/>
    </row>
    <row r="918" spans="1:11" x14ac:dyDescent="0.25">
      <c r="A918" s="6"/>
      <c r="B918" s="6"/>
      <c r="K918" s="6"/>
    </row>
    <row r="919" spans="1:11" x14ac:dyDescent="0.25">
      <c r="A919" s="6"/>
      <c r="B919" s="6"/>
      <c r="K919" s="6"/>
    </row>
    <row r="920" spans="1:11" x14ac:dyDescent="0.25">
      <c r="A920" s="6"/>
      <c r="B920" s="6"/>
      <c r="K920" s="6"/>
    </row>
    <row r="921" spans="1:11" x14ac:dyDescent="0.25">
      <c r="A921" s="6"/>
      <c r="B921" s="6"/>
      <c r="K921" s="6"/>
    </row>
    <row r="922" spans="1:11" x14ac:dyDescent="0.25">
      <c r="A922" s="6"/>
      <c r="B922" s="6"/>
      <c r="K922" s="6"/>
    </row>
    <row r="923" spans="1:11" x14ac:dyDescent="0.25">
      <c r="A923" s="6"/>
      <c r="B923" s="6"/>
      <c r="K923" s="6"/>
    </row>
    <row r="924" spans="1:11" x14ac:dyDescent="0.25">
      <c r="A924" s="6"/>
      <c r="B924" s="6"/>
      <c r="K924" s="6"/>
    </row>
    <row r="925" spans="1:11" x14ac:dyDescent="0.25">
      <c r="A925" s="6"/>
      <c r="B925" s="6"/>
      <c r="K925" s="6"/>
    </row>
    <row r="926" spans="1:11" x14ac:dyDescent="0.25">
      <c r="A926" s="6"/>
      <c r="B926" s="6"/>
      <c r="K926" s="6"/>
    </row>
    <row r="927" spans="1:11" x14ac:dyDescent="0.25">
      <c r="A927" s="6"/>
      <c r="B927" s="6"/>
      <c r="K927" s="6"/>
    </row>
    <row r="928" spans="1:11" x14ac:dyDescent="0.25">
      <c r="A928" s="6"/>
      <c r="B928" s="6"/>
      <c r="K928" s="6"/>
    </row>
    <row r="929" spans="1:11" x14ac:dyDescent="0.25">
      <c r="A929" s="6"/>
      <c r="B929" s="6"/>
      <c r="K929" s="6"/>
    </row>
    <row r="930" spans="1:11" x14ac:dyDescent="0.25">
      <c r="A930" s="6"/>
      <c r="B930" s="6"/>
      <c r="K930" s="6"/>
    </row>
    <row r="931" spans="1:11" x14ac:dyDescent="0.25">
      <c r="A931" s="6"/>
      <c r="B931" s="6"/>
      <c r="K931" s="6"/>
    </row>
    <row r="932" spans="1:11" x14ac:dyDescent="0.25">
      <c r="A932" s="6"/>
      <c r="B932" s="6"/>
      <c r="K932" s="6"/>
    </row>
    <row r="933" spans="1:11" x14ac:dyDescent="0.25">
      <c r="A933" s="6"/>
      <c r="B933" s="6"/>
      <c r="K933" s="6"/>
    </row>
    <row r="934" spans="1:11" x14ac:dyDescent="0.25">
      <c r="A934" s="6"/>
      <c r="B934" s="6"/>
      <c r="K934" s="6"/>
    </row>
    <row r="935" spans="1:11" x14ac:dyDescent="0.25">
      <c r="A935" s="6"/>
      <c r="B935" s="6"/>
      <c r="K935" s="6"/>
    </row>
    <row r="936" spans="1:11" x14ac:dyDescent="0.25">
      <c r="A936" s="6"/>
      <c r="B936" s="6"/>
      <c r="K936" s="6"/>
    </row>
    <row r="937" spans="1:11" x14ac:dyDescent="0.25">
      <c r="A937" s="6"/>
      <c r="B937" s="6"/>
      <c r="K937" s="6"/>
    </row>
    <row r="938" spans="1:11" x14ac:dyDescent="0.25">
      <c r="A938" s="6"/>
      <c r="B938" s="6"/>
      <c r="K938" s="6"/>
    </row>
    <row r="939" spans="1:11" x14ac:dyDescent="0.25">
      <c r="A939" s="6"/>
      <c r="B939" s="6"/>
      <c r="K939" s="6"/>
    </row>
    <row r="940" spans="1:11" x14ac:dyDescent="0.25">
      <c r="A940" s="6"/>
      <c r="B940" s="6"/>
      <c r="K940" s="6"/>
    </row>
    <row r="941" spans="1:11" x14ac:dyDescent="0.25">
      <c r="A941" s="6"/>
      <c r="B941" s="6"/>
      <c r="K941" s="6"/>
    </row>
    <row r="942" spans="1:11" x14ac:dyDescent="0.25">
      <c r="A942" s="6"/>
      <c r="B942" s="6"/>
      <c r="K942" s="6"/>
    </row>
    <row r="943" spans="1:11" x14ac:dyDescent="0.25">
      <c r="A943" s="6"/>
      <c r="B943" s="6"/>
      <c r="K943" s="6"/>
    </row>
    <row r="944" spans="1:11" x14ac:dyDescent="0.25">
      <c r="A944" s="6"/>
      <c r="B944" s="6"/>
      <c r="K944" s="6"/>
    </row>
    <row r="945" spans="1:11" x14ac:dyDescent="0.25">
      <c r="A945" s="6"/>
      <c r="B945" s="6"/>
      <c r="K945" s="6"/>
    </row>
    <row r="946" spans="1:11" x14ac:dyDescent="0.25">
      <c r="A946" s="6"/>
      <c r="B946" s="6"/>
      <c r="K946" s="6"/>
    </row>
    <row r="947" spans="1:11" x14ac:dyDescent="0.25">
      <c r="A947" s="6"/>
      <c r="B947" s="6"/>
      <c r="K947" s="6"/>
    </row>
    <row r="948" spans="1:11" x14ac:dyDescent="0.25">
      <c r="A948" s="6"/>
      <c r="B948" s="6"/>
      <c r="K948" s="6"/>
    </row>
    <row r="949" spans="1:11" x14ac:dyDescent="0.25">
      <c r="A949" s="6"/>
      <c r="B949" s="6"/>
      <c r="K949" s="6"/>
    </row>
    <row r="950" spans="1:11" x14ac:dyDescent="0.25">
      <c r="A950" s="6"/>
      <c r="B950" s="6"/>
      <c r="K950" s="6"/>
    </row>
    <row r="951" spans="1:11" x14ac:dyDescent="0.25">
      <c r="A951" s="6"/>
      <c r="B951" s="6"/>
      <c r="K951" s="6"/>
    </row>
    <row r="952" spans="1:11" x14ac:dyDescent="0.25">
      <c r="A952" s="6"/>
      <c r="B952" s="6"/>
      <c r="K952" s="6"/>
    </row>
    <row r="953" spans="1:11" x14ac:dyDescent="0.25">
      <c r="A953" s="6"/>
      <c r="B953" s="6"/>
      <c r="K953" s="6"/>
    </row>
    <row r="954" spans="1:11" x14ac:dyDescent="0.25">
      <c r="A954" s="6"/>
      <c r="B954" s="6"/>
      <c r="K954" s="6"/>
    </row>
    <row r="955" spans="1:11" x14ac:dyDescent="0.25">
      <c r="A955" s="6"/>
      <c r="B955" s="6"/>
      <c r="K955" s="6"/>
    </row>
    <row r="956" spans="1:11" x14ac:dyDescent="0.25">
      <c r="A956" s="6"/>
      <c r="B956" s="6"/>
      <c r="K956" s="6"/>
    </row>
    <row r="957" spans="1:11" x14ac:dyDescent="0.25">
      <c r="A957" s="6"/>
      <c r="B957" s="6"/>
      <c r="K957" s="6"/>
    </row>
    <row r="958" spans="1:11" x14ac:dyDescent="0.25">
      <c r="A958" s="6"/>
      <c r="B958" s="6"/>
      <c r="K958" s="6"/>
    </row>
    <row r="959" spans="1:11" x14ac:dyDescent="0.25">
      <c r="A959" s="6"/>
      <c r="B959" s="6"/>
      <c r="K959" s="6"/>
    </row>
    <row r="960" spans="1:11" x14ac:dyDescent="0.25">
      <c r="A960" s="6"/>
      <c r="B960" s="6"/>
      <c r="K960" s="6"/>
    </row>
    <row r="961" spans="1:11" x14ac:dyDescent="0.25">
      <c r="A961" s="6"/>
      <c r="B961" s="6"/>
      <c r="K961" s="6"/>
    </row>
    <row r="962" spans="1:11" x14ac:dyDescent="0.25">
      <c r="A962" s="6"/>
      <c r="B962" s="6"/>
      <c r="K962" s="6"/>
    </row>
    <row r="963" spans="1:11" x14ac:dyDescent="0.25">
      <c r="A963" s="6"/>
      <c r="B963" s="6"/>
      <c r="K963" s="6"/>
    </row>
    <row r="964" spans="1:11" x14ac:dyDescent="0.25">
      <c r="A964" s="6"/>
      <c r="B964" s="6"/>
      <c r="K964" s="6"/>
    </row>
    <row r="965" spans="1:11" x14ac:dyDescent="0.25">
      <c r="A965" s="6"/>
      <c r="B965" s="6"/>
      <c r="K965" s="6"/>
    </row>
    <row r="966" spans="1:11" x14ac:dyDescent="0.25">
      <c r="A966" s="6"/>
      <c r="B966" s="6"/>
      <c r="K966" s="6"/>
    </row>
    <row r="967" spans="1:11" x14ac:dyDescent="0.25">
      <c r="A967" s="6"/>
      <c r="B967" s="6"/>
      <c r="K967" s="6"/>
    </row>
    <row r="968" spans="1:11" x14ac:dyDescent="0.25">
      <c r="A968" s="6"/>
      <c r="B968" s="6"/>
      <c r="K968" s="6"/>
    </row>
    <row r="969" spans="1:11" x14ac:dyDescent="0.25">
      <c r="A969" s="6"/>
      <c r="B969" s="6"/>
      <c r="K969" s="6"/>
    </row>
    <row r="970" spans="1:11" x14ac:dyDescent="0.25">
      <c r="A970" s="6"/>
      <c r="B970" s="6"/>
      <c r="K970" s="6"/>
    </row>
    <row r="971" spans="1:11" x14ac:dyDescent="0.25">
      <c r="A971" s="6"/>
      <c r="B971" s="6"/>
      <c r="K971" s="6"/>
    </row>
    <row r="972" spans="1:11" x14ac:dyDescent="0.25">
      <c r="A972" s="6"/>
      <c r="B972" s="6"/>
      <c r="K972" s="6"/>
    </row>
    <row r="973" spans="1:11" x14ac:dyDescent="0.25">
      <c r="A973" s="6"/>
      <c r="B973" s="6"/>
      <c r="K973" s="6"/>
    </row>
    <row r="974" spans="1:11" x14ac:dyDescent="0.25">
      <c r="A974" s="6"/>
      <c r="B974" s="6"/>
      <c r="K974" s="6"/>
    </row>
    <row r="975" spans="1:11" x14ac:dyDescent="0.25">
      <c r="A975" s="6"/>
      <c r="B975" s="6"/>
      <c r="K975" s="6"/>
    </row>
    <row r="976" spans="1:11" x14ac:dyDescent="0.25">
      <c r="A976" s="6"/>
      <c r="B976" s="6"/>
      <c r="K976" s="6"/>
    </row>
    <row r="977" spans="1:11" x14ac:dyDescent="0.25">
      <c r="A977" s="6"/>
      <c r="B977" s="6"/>
      <c r="K977" s="6"/>
    </row>
    <row r="978" spans="1:11" x14ac:dyDescent="0.25">
      <c r="A978" s="6"/>
      <c r="B978" s="6"/>
      <c r="K978" s="6"/>
    </row>
    <row r="979" spans="1:11" x14ac:dyDescent="0.25">
      <c r="A979" s="6"/>
      <c r="B979" s="6"/>
      <c r="K979" s="6"/>
    </row>
    <row r="980" spans="1:11" x14ac:dyDescent="0.25">
      <c r="A980" s="6"/>
      <c r="B980" s="6"/>
      <c r="K980" s="6"/>
    </row>
    <row r="981" spans="1:11" x14ac:dyDescent="0.25">
      <c r="A981" s="6"/>
      <c r="B981" s="6"/>
      <c r="K981" s="6"/>
    </row>
    <row r="982" spans="1:11" x14ac:dyDescent="0.25">
      <c r="A982" s="6"/>
      <c r="B982" s="6"/>
      <c r="K982" s="6"/>
    </row>
    <row r="983" spans="1:11" x14ac:dyDescent="0.25">
      <c r="A983" s="6"/>
      <c r="B983" s="6"/>
      <c r="K983" s="6"/>
    </row>
    <row r="984" spans="1:11" x14ac:dyDescent="0.25">
      <c r="A984" s="6"/>
      <c r="B984" s="6"/>
      <c r="K984" s="6"/>
    </row>
    <row r="985" spans="1:11" x14ac:dyDescent="0.25">
      <c r="A985" s="6"/>
      <c r="B985" s="6"/>
      <c r="K985" s="6"/>
    </row>
    <row r="986" spans="1:11" x14ac:dyDescent="0.25">
      <c r="A986" s="6"/>
      <c r="B986" s="6"/>
      <c r="K986" s="6"/>
    </row>
    <row r="987" spans="1:11" x14ac:dyDescent="0.25">
      <c r="A987" s="6"/>
      <c r="B987" s="6"/>
      <c r="K987" s="6"/>
    </row>
    <row r="988" spans="1:11" x14ac:dyDescent="0.25">
      <c r="A988" s="6"/>
      <c r="B988" s="6"/>
      <c r="K988" s="6"/>
    </row>
    <row r="989" spans="1:11" x14ac:dyDescent="0.25">
      <c r="A989" s="6"/>
      <c r="B989" s="6"/>
      <c r="K989" s="6"/>
    </row>
    <row r="990" spans="1:11" x14ac:dyDescent="0.25">
      <c r="A990" s="6"/>
      <c r="B990" s="6"/>
      <c r="K990" s="6"/>
    </row>
    <row r="991" spans="1:11" x14ac:dyDescent="0.25">
      <c r="A991" s="6"/>
      <c r="B991" s="6"/>
      <c r="K991" s="6"/>
    </row>
    <row r="992" spans="1:11" x14ac:dyDescent="0.25">
      <c r="A992" s="6"/>
      <c r="B992" s="6"/>
      <c r="K992" s="6"/>
    </row>
    <row r="993" spans="1:11" x14ac:dyDescent="0.25">
      <c r="A993" s="6"/>
      <c r="B993" s="6"/>
      <c r="K993" s="6"/>
    </row>
    <row r="994" spans="1:11" x14ac:dyDescent="0.25">
      <c r="A994" s="6"/>
      <c r="B994" s="6"/>
      <c r="K994" s="6"/>
    </row>
    <row r="995" spans="1:11" x14ac:dyDescent="0.25">
      <c r="A995" s="6"/>
      <c r="B995" s="6"/>
      <c r="K995" s="6"/>
    </row>
    <row r="996" spans="1:11" x14ac:dyDescent="0.25">
      <c r="A996" s="6"/>
      <c r="B996" s="6"/>
      <c r="K996" s="6"/>
    </row>
    <row r="997" spans="1:11" x14ac:dyDescent="0.25">
      <c r="A997" s="6"/>
      <c r="B997" s="6"/>
      <c r="K997" s="6"/>
    </row>
    <row r="998" spans="1:11" x14ac:dyDescent="0.25">
      <c r="A998" s="6"/>
      <c r="B998" s="6"/>
      <c r="K998" s="6"/>
    </row>
    <row r="999" spans="1:11" x14ac:dyDescent="0.25">
      <c r="A999" s="6"/>
      <c r="B999" s="6"/>
      <c r="K999" s="6"/>
    </row>
    <row r="1000" spans="1:11" x14ac:dyDescent="0.25">
      <c r="A1000" s="6"/>
      <c r="B1000" s="6"/>
      <c r="K1000" s="6"/>
    </row>
  </sheetData>
  <mergeCells count="12">
    <mergeCell ref="B73:K73"/>
    <mergeCell ref="B1:K1"/>
    <mergeCell ref="B8:K8"/>
    <mergeCell ref="B22:K22"/>
    <mergeCell ref="B31:K31"/>
    <mergeCell ref="B29:K29"/>
    <mergeCell ref="B15:K15"/>
    <mergeCell ref="B45:K45"/>
    <mergeCell ref="B38:K38"/>
    <mergeCell ref="B52:K52"/>
    <mergeCell ref="B59:K59"/>
    <mergeCell ref="B66:K6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54" workbookViewId="0">
      <selection activeCell="A66" sqref="A66:A69"/>
    </sheetView>
  </sheetViews>
  <sheetFormatPr defaultColWidth="12.5703125" defaultRowHeight="15" customHeight="1" x14ac:dyDescent="0.25"/>
  <cols>
    <col min="1" max="1" width="15.7109375" bestFit="1" customWidth="1"/>
    <col min="2" max="2" width="30.42578125" bestFit="1" customWidth="1"/>
    <col min="3" max="3" width="8.85546875" bestFit="1" customWidth="1"/>
    <col min="4" max="4" width="14.85546875" bestFit="1" customWidth="1"/>
    <col min="5" max="5" width="9.7109375" bestFit="1" customWidth="1"/>
    <col min="6" max="6" width="13.28515625" bestFit="1" customWidth="1"/>
    <col min="7" max="7" width="15.5703125" bestFit="1" customWidth="1"/>
    <col min="8" max="8" width="6" bestFit="1" customWidth="1"/>
    <col min="9" max="9" width="5.85546875" bestFit="1" customWidth="1"/>
    <col min="10" max="10" width="11.85546875" bestFit="1" customWidth="1"/>
    <col min="11" max="11" width="19.7109375" bestFit="1" customWidth="1"/>
    <col min="12" max="26" width="11" customWidth="1"/>
  </cols>
  <sheetData>
    <row r="1" spans="1:11" x14ac:dyDescent="0.25">
      <c r="A1" s="2"/>
      <c r="B1" s="227" t="s">
        <v>17</v>
      </c>
      <c r="C1" s="228"/>
      <c r="D1" s="228"/>
      <c r="E1" s="228"/>
      <c r="F1" s="228"/>
      <c r="G1" s="228"/>
      <c r="H1" s="228"/>
      <c r="I1" s="228"/>
      <c r="J1" s="228"/>
      <c r="K1" s="228"/>
    </row>
    <row r="2" spans="1:11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5">
      <c r="A3" s="2" t="s">
        <v>133</v>
      </c>
      <c r="B3" s="2" t="s">
        <v>48</v>
      </c>
      <c r="C3" s="2" t="s">
        <v>134</v>
      </c>
      <c r="D3" s="2">
        <v>0</v>
      </c>
      <c r="E3" s="2">
        <v>0</v>
      </c>
      <c r="F3" s="2">
        <v>0</v>
      </c>
      <c r="G3" s="2">
        <v>3</v>
      </c>
      <c r="H3" s="2">
        <v>0</v>
      </c>
      <c r="I3" s="2">
        <v>87</v>
      </c>
      <c r="J3" s="2">
        <v>0.01</v>
      </c>
      <c r="K3" s="2" t="str">
        <f>IF(J3&lt;=0.25,"Baixa colaboração",IF(J3&lt;=0.5,"Média colaboração",IF(J3&lt;=0.75,"Boa colaboração",IF(J3&lt;=1,"Excelente colaboração"))))</f>
        <v>Baixa colaboração</v>
      </c>
    </row>
    <row r="4" spans="1:11" x14ac:dyDescent="0.25">
      <c r="A4" s="2" t="s">
        <v>135</v>
      </c>
      <c r="B4" s="2" t="s">
        <v>83</v>
      </c>
      <c r="C4" s="2" t="s">
        <v>134</v>
      </c>
      <c r="D4" s="2">
        <v>8</v>
      </c>
      <c r="E4" s="2">
        <v>0</v>
      </c>
      <c r="F4" s="2">
        <v>0</v>
      </c>
      <c r="G4" s="2">
        <v>18</v>
      </c>
      <c r="H4" s="2">
        <f>D4*100/G4</f>
        <v>44.444444444444443</v>
      </c>
      <c r="I4" s="2">
        <v>87</v>
      </c>
      <c r="J4" s="2">
        <v>0.32</v>
      </c>
      <c r="K4" s="39" t="str">
        <f t="shared" ref="K4:K6" si="0">IF(J4&lt;=0.25,"Baixa colaboração",IF(J4&lt;=0.5,"Média colaboração",IF(J4&lt;=0.75,"Boa colaboração",IF(J4&lt;=1,"Excelente colaboração"))))</f>
        <v>Média colaboração</v>
      </c>
    </row>
    <row r="5" spans="1:11" x14ac:dyDescent="0.25">
      <c r="A5" s="2" t="s">
        <v>136</v>
      </c>
      <c r="B5" s="2" t="s">
        <v>84</v>
      </c>
      <c r="C5" s="2" t="s">
        <v>134</v>
      </c>
      <c r="D5" s="2">
        <v>11</v>
      </c>
      <c r="E5" s="2">
        <v>1</v>
      </c>
      <c r="F5" s="2">
        <v>0</v>
      </c>
      <c r="G5" s="2">
        <v>23</v>
      </c>
      <c r="H5" s="39">
        <f t="shared" ref="H5:H6" si="1">D5*100/G5</f>
        <v>47.826086956521742</v>
      </c>
      <c r="I5" s="2">
        <v>87</v>
      </c>
      <c r="J5" s="2">
        <v>0.47</v>
      </c>
      <c r="K5" s="39" t="str">
        <f t="shared" si="0"/>
        <v>Média colaboração</v>
      </c>
    </row>
    <row r="6" spans="1:11" x14ac:dyDescent="0.25">
      <c r="A6" s="2" t="s">
        <v>137</v>
      </c>
      <c r="B6" s="2" t="s">
        <v>87</v>
      </c>
      <c r="C6" s="2" t="s">
        <v>134</v>
      </c>
      <c r="D6" s="2">
        <v>5</v>
      </c>
      <c r="E6" s="2">
        <v>0</v>
      </c>
      <c r="F6" s="2">
        <v>0</v>
      </c>
      <c r="G6" s="2">
        <v>9</v>
      </c>
      <c r="H6" s="39">
        <f t="shared" si="1"/>
        <v>55.555555555555557</v>
      </c>
      <c r="I6" s="2">
        <v>87</v>
      </c>
      <c r="J6" s="2">
        <v>0.19</v>
      </c>
      <c r="K6" s="39" t="str">
        <f t="shared" si="0"/>
        <v>Baixa colaboração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27" t="s">
        <v>37</v>
      </c>
      <c r="C8" s="228"/>
      <c r="D8" s="228"/>
      <c r="E8" s="228"/>
      <c r="F8" s="228"/>
      <c r="G8" s="228"/>
      <c r="H8" s="228"/>
      <c r="I8" s="228"/>
      <c r="J8" s="228"/>
      <c r="K8" s="228"/>
    </row>
    <row r="9" spans="1:11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 x14ac:dyDescent="0.25">
      <c r="A10" s="2" t="s">
        <v>133</v>
      </c>
      <c r="B10" s="2" t="s">
        <v>48</v>
      </c>
      <c r="C10" s="2" t="s">
        <v>134</v>
      </c>
      <c r="D10" s="2">
        <v>1</v>
      </c>
      <c r="E10" s="2">
        <v>0</v>
      </c>
      <c r="F10" s="2">
        <v>0</v>
      </c>
      <c r="G10" s="2">
        <v>9</v>
      </c>
      <c r="H10" s="2">
        <f>D10*100/G10</f>
        <v>11.111111111111111</v>
      </c>
      <c r="I10" s="2">
        <v>100</v>
      </c>
      <c r="J10" s="2">
        <v>0.11</v>
      </c>
      <c r="K10" s="2" t="str">
        <f>IF(J10&lt;=0.25,"Baixa colaboração",IF(J10&lt;=0.5,"Média colaboração",IF(J10&lt;=0.75,"Boa colaboração",IF(J10&lt;=1,"Excelente colaboração"))))</f>
        <v>Baixa colaboração</v>
      </c>
    </row>
    <row r="11" spans="1:11" x14ac:dyDescent="0.25">
      <c r="A11" s="2" t="s">
        <v>135</v>
      </c>
      <c r="B11" s="2" t="s">
        <v>83</v>
      </c>
      <c r="C11" s="2" t="s">
        <v>134</v>
      </c>
      <c r="D11" s="2">
        <v>5</v>
      </c>
      <c r="E11" s="2">
        <v>0</v>
      </c>
      <c r="F11" s="2">
        <v>0</v>
      </c>
      <c r="G11" s="2">
        <v>16</v>
      </c>
      <c r="H11" s="39">
        <f t="shared" ref="H11:H12" si="2">D11*100/G11</f>
        <v>31.25</v>
      </c>
      <c r="I11" s="2">
        <v>100</v>
      </c>
      <c r="J11" s="2">
        <v>0.31</v>
      </c>
      <c r="K11" s="39" t="str">
        <f t="shared" ref="K11:K13" si="3">IF(J11&lt;=0.25,"Baixa colaboração",IF(J11&lt;=0.5,"Média colaboração",IF(J11&lt;=0.75,"Boa colaboração",IF(J11&lt;=1,"Excelente colaboração"))))</f>
        <v>Média colaboração</v>
      </c>
    </row>
    <row r="12" spans="1:11" x14ac:dyDescent="0.25">
      <c r="A12" s="2" t="s">
        <v>136</v>
      </c>
      <c r="B12" s="2" t="s">
        <v>84</v>
      </c>
      <c r="C12" s="2" t="s">
        <v>134</v>
      </c>
      <c r="D12" s="2">
        <v>15</v>
      </c>
      <c r="E12" s="2">
        <v>1</v>
      </c>
      <c r="F12" s="2">
        <v>0</v>
      </c>
      <c r="G12" s="2">
        <v>34</v>
      </c>
      <c r="H12" s="39">
        <f t="shared" si="2"/>
        <v>44.117647058823529</v>
      </c>
      <c r="I12" s="2">
        <v>100</v>
      </c>
      <c r="J12" s="2">
        <v>0.57999999999999996</v>
      </c>
      <c r="K12" s="39" t="str">
        <f t="shared" si="3"/>
        <v>Boa colaboração</v>
      </c>
    </row>
    <row r="13" spans="1:11" x14ac:dyDescent="0.25">
      <c r="A13" s="2" t="s">
        <v>137</v>
      </c>
      <c r="B13" s="2" t="s">
        <v>87</v>
      </c>
      <c r="C13" s="2" t="s">
        <v>134</v>
      </c>
      <c r="D13" s="2">
        <v>0</v>
      </c>
      <c r="E13" s="2">
        <v>0</v>
      </c>
      <c r="F13" s="2">
        <v>0</v>
      </c>
      <c r="G13" s="2">
        <v>0</v>
      </c>
      <c r="H13" s="39">
        <v>0</v>
      </c>
      <c r="I13" s="2">
        <v>100</v>
      </c>
      <c r="J13" s="2">
        <v>0</v>
      </c>
      <c r="K13" s="39" t="str">
        <f t="shared" si="3"/>
        <v>Baixa colaboração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27" t="s">
        <v>38</v>
      </c>
      <c r="C15" s="228"/>
      <c r="D15" s="228"/>
      <c r="E15" s="228"/>
      <c r="F15" s="228"/>
      <c r="G15" s="228"/>
      <c r="H15" s="228"/>
      <c r="I15" s="228"/>
      <c r="J15" s="228"/>
      <c r="K15" s="228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 x14ac:dyDescent="0.25">
      <c r="A17" s="2" t="s">
        <v>133</v>
      </c>
      <c r="B17" s="2" t="s">
        <v>48</v>
      </c>
      <c r="C17" s="2" t="s">
        <v>134</v>
      </c>
      <c r="D17" s="2">
        <v>4</v>
      </c>
      <c r="E17" s="2">
        <v>0</v>
      </c>
      <c r="F17" s="2">
        <v>0</v>
      </c>
      <c r="G17" s="2">
        <v>15</v>
      </c>
      <c r="H17" s="2">
        <f>D17*100/G17</f>
        <v>26.666666666666668</v>
      </c>
      <c r="I17" s="2">
        <v>91</v>
      </c>
      <c r="J17" s="2">
        <v>0.16</v>
      </c>
      <c r="K17" s="2" t="str">
        <f>IF(J17&lt;=0.25,"Baixa colaboração",IF(J17&lt;=0.5,"Média colaboração",IF(J17&lt;=0.75,"Boa colaboração",IF(J17&lt;=1,"Excelente colaboração"))))</f>
        <v>Baixa colaboração</v>
      </c>
    </row>
    <row r="18" spans="1:11" x14ac:dyDescent="0.25">
      <c r="A18" s="2" t="s">
        <v>135</v>
      </c>
      <c r="B18" s="2" t="s">
        <v>83</v>
      </c>
      <c r="C18" s="2" t="s">
        <v>134</v>
      </c>
      <c r="D18" s="2">
        <v>11</v>
      </c>
      <c r="E18" s="2">
        <v>0</v>
      </c>
      <c r="F18" s="2">
        <v>0</v>
      </c>
      <c r="G18" s="2">
        <v>27</v>
      </c>
      <c r="H18" s="39">
        <f t="shared" ref="H18:H19" si="4">D18*100/G18</f>
        <v>40.74074074074074</v>
      </c>
      <c r="I18" s="2">
        <v>91</v>
      </c>
      <c r="J18" s="2">
        <v>0.39</v>
      </c>
      <c r="K18" s="39" t="str">
        <f t="shared" ref="K18:K20" si="5">IF(J18&lt;=0.25,"Baixa colaboração",IF(J18&lt;=0.5,"Média colaboração",IF(J18&lt;=0.75,"Boa colaboração",IF(J18&lt;=1,"Excelente colaboração"))))</f>
        <v>Média colaboração</v>
      </c>
    </row>
    <row r="19" spans="1:11" x14ac:dyDescent="0.25">
      <c r="A19" s="2" t="s">
        <v>136</v>
      </c>
      <c r="B19" s="2" t="s">
        <v>84</v>
      </c>
      <c r="C19" s="2" t="s">
        <v>134</v>
      </c>
      <c r="D19" s="2">
        <v>11</v>
      </c>
      <c r="E19" s="2">
        <v>0</v>
      </c>
      <c r="F19" s="2">
        <v>1</v>
      </c>
      <c r="G19" s="2">
        <v>38</v>
      </c>
      <c r="H19" s="39">
        <f t="shared" si="4"/>
        <v>28.94736842105263</v>
      </c>
      <c r="I19" s="2">
        <v>91</v>
      </c>
      <c r="J19" s="2">
        <v>0.45</v>
      </c>
      <c r="K19" s="39" t="str">
        <f t="shared" si="5"/>
        <v>Média colaboração</v>
      </c>
    </row>
    <row r="20" spans="1:11" x14ac:dyDescent="0.25">
      <c r="A20" s="2" t="s">
        <v>137</v>
      </c>
      <c r="B20" s="2" t="s">
        <v>87</v>
      </c>
      <c r="C20" s="2" t="s">
        <v>134</v>
      </c>
      <c r="D20" s="2">
        <v>0</v>
      </c>
      <c r="E20" s="2">
        <v>0</v>
      </c>
      <c r="F20" s="2">
        <v>0</v>
      </c>
      <c r="G20" s="2">
        <v>0</v>
      </c>
      <c r="H20" s="39">
        <v>0</v>
      </c>
      <c r="I20" s="2">
        <v>91</v>
      </c>
      <c r="J20" s="2">
        <v>0</v>
      </c>
      <c r="K20" s="39" t="str">
        <f t="shared" si="5"/>
        <v>Baixa colaboração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27" t="s">
        <v>39</v>
      </c>
      <c r="C22" s="228"/>
      <c r="D22" s="228"/>
      <c r="E22" s="228"/>
      <c r="F22" s="228"/>
      <c r="G22" s="228"/>
      <c r="H22" s="228"/>
      <c r="I22" s="228"/>
      <c r="J22" s="228"/>
      <c r="K22" s="228"/>
    </row>
    <row r="23" spans="1:11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 x14ac:dyDescent="0.25">
      <c r="A24" s="2" t="s">
        <v>133</v>
      </c>
      <c r="B24" s="2" t="s">
        <v>48</v>
      </c>
      <c r="C24" s="2" t="s">
        <v>134</v>
      </c>
      <c r="D24" s="2">
        <v>11</v>
      </c>
      <c r="E24" s="2">
        <v>0</v>
      </c>
      <c r="F24" s="2">
        <v>0</v>
      </c>
      <c r="G24" s="2">
        <v>21</v>
      </c>
      <c r="H24" s="2">
        <f>D24*100/G24</f>
        <v>52.38095238095238</v>
      </c>
      <c r="I24" s="2">
        <v>100</v>
      </c>
      <c r="J24" s="2">
        <v>0.33</v>
      </c>
      <c r="K24" s="2" t="str">
        <f>IF(J24&lt;=0.25,"Baixa colaboração",IF(J24&lt;=0.5,"Média colaboração",IF(J24&lt;=0.75,"Boa colaboração",IF(J24&lt;=1,"Excelente colaboração"))))</f>
        <v>Média colaboração</v>
      </c>
    </row>
    <row r="25" spans="1:11" x14ac:dyDescent="0.25">
      <c r="A25" s="2" t="s">
        <v>135</v>
      </c>
      <c r="B25" s="2" t="s">
        <v>83</v>
      </c>
      <c r="C25" s="2" t="s">
        <v>134</v>
      </c>
      <c r="D25" s="2">
        <v>9</v>
      </c>
      <c r="E25" s="2">
        <v>0</v>
      </c>
      <c r="F25" s="2">
        <v>0</v>
      </c>
      <c r="G25" s="2">
        <v>16</v>
      </c>
      <c r="H25" s="39">
        <f t="shared" ref="H25:H27" si="6">D25*100/G25</f>
        <v>56.25</v>
      </c>
      <c r="I25" s="2">
        <v>100</v>
      </c>
      <c r="J25" s="2">
        <v>0.26</v>
      </c>
      <c r="K25" s="39" t="str">
        <f t="shared" ref="K25:K27" si="7">IF(J25&lt;=0.25,"Baixa colaboração",IF(J25&lt;=0.5,"Média colaboração",IF(J25&lt;=0.75,"Boa colaboração",IF(J25&lt;=1,"Excelente colaboração"))))</f>
        <v>Média colaboração</v>
      </c>
    </row>
    <row r="26" spans="1:11" x14ac:dyDescent="0.25">
      <c r="A26" s="2" t="s">
        <v>136</v>
      </c>
      <c r="B26" s="2" t="s">
        <v>84</v>
      </c>
      <c r="C26" s="2" t="s">
        <v>134</v>
      </c>
      <c r="D26" s="2">
        <v>11</v>
      </c>
      <c r="E26" s="2">
        <v>0</v>
      </c>
      <c r="F26" s="2">
        <v>0</v>
      </c>
      <c r="G26" s="2">
        <v>23</v>
      </c>
      <c r="H26" s="39">
        <f t="shared" si="6"/>
        <v>47.826086956521742</v>
      </c>
      <c r="I26" s="2">
        <v>100</v>
      </c>
      <c r="J26" s="2">
        <v>0.3</v>
      </c>
      <c r="K26" s="39" t="str">
        <f t="shared" si="7"/>
        <v>Média colaboração</v>
      </c>
    </row>
    <row r="27" spans="1:11" x14ac:dyDescent="0.25">
      <c r="A27" s="2" t="s">
        <v>137</v>
      </c>
      <c r="B27" s="2" t="s">
        <v>87</v>
      </c>
      <c r="C27" s="2" t="s">
        <v>134</v>
      </c>
      <c r="D27" s="2">
        <v>4</v>
      </c>
      <c r="E27" s="2">
        <v>0</v>
      </c>
      <c r="F27" s="2">
        <v>0</v>
      </c>
      <c r="G27" s="2">
        <v>14</v>
      </c>
      <c r="H27" s="39">
        <f t="shared" si="6"/>
        <v>28.571428571428573</v>
      </c>
      <c r="I27" s="2">
        <v>100</v>
      </c>
      <c r="J27" s="2">
        <v>0.12</v>
      </c>
      <c r="K27" s="39" t="str">
        <f t="shared" si="7"/>
        <v>Baixa colaboração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27" t="s">
        <v>40</v>
      </c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1" x14ac:dyDescent="0.25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 x14ac:dyDescent="0.25">
      <c r="A31" s="2" t="s">
        <v>133</v>
      </c>
      <c r="B31" s="2" t="s">
        <v>48</v>
      </c>
      <c r="C31" s="2" t="s">
        <v>134</v>
      </c>
      <c r="D31" s="2">
        <v>6</v>
      </c>
      <c r="E31" s="2">
        <v>0</v>
      </c>
      <c r="F31" s="2">
        <v>0</v>
      </c>
      <c r="G31" s="2">
        <v>15</v>
      </c>
      <c r="H31" s="2">
        <f>D31*100/G31</f>
        <v>40</v>
      </c>
      <c r="I31" s="2">
        <v>73</v>
      </c>
      <c r="J31" s="2">
        <v>0.24</v>
      </c>
      <c r="K31" s="2" t="str">
        <f>IF(J31&lt;=0.25,"Baixa colaboração",IF(J31&lt;=0.5,"Média colaboração",IF(J31&lt;=0.75,"Boa colaboração",IF(J31&lt;=1,"Excelente colaboração"))))</f>
        <v>Baixa colaboração</v>
      </c>
    </row>
    <row r="32" spans="1:11" x14ac:dyDescent="0.25">
      <c r="A32" s="2" t="s">
        <v>135</v>
      </c>
      <c r="B32" s="2" t="s">
        <v>83</v>
      </c>
      <c r="C32" s="2" t="s">
        <v>134</v>
      </c>
      <c r="D32" s="2">
        <v>2</v>
      </c>
      <c r="E32" s="2">
        <v>0</v>
      </c>
      <c r="F32" s="2">
        <v>0</v>
      </c>
      <c r="G32" s="2">
        <v>14</v>
      </c>
      <c r="H32" s="39">
        <f t="shared" ref="H32:H34" si="8">D32*100/G32</f>
        <v>14.285714285714286</v>
      </c>
      <c r="I32" s="2">
        <v>73</v>
      </c>
      <c r="J32" s="2">
        <v>0.15</v>
      </c>
      <c r="K32" s="39" t="str">
        <f t="shared" ref="K32:K34" si="9">IF(J32&lt;=0.25,"Baixa colaboração",IF(J32&lt;=0.5,"Média colaboração",IF(J32&lt;=0.75,"Boa colaboração",IF(J32&lt;=1,"Excelente colaboração"))))</f>
        <v>Baixa colaboração</v>
      </c>
    </row>
    <row r="33" spans="1:11" x14ac:dyDescent="0.25">
      <c r="A33" s="2" t="s">
        <v>136</v>
      </c>
      <c r="B33" s="2" t="s">
        <v>84</v>
      </c>
      <c r="C33" s="2" t="s">
        <v>134</v>
      </c>
      <c r="D33" s="2">
        <v>7</v>
      </c>
      <c r="E33" s="2">
        <v>0</v>
      </c>
      <c r="F33" s="2">
        <v>0</v>
      </c>
      <c r="G33" s="2">
        <v>16</v>
      </c>
      <c r="H33" s="39">
        <f t="shared" si="8"/>
        <v>43.75</v>
      </c>
      <c r="I33" s="2">
        <v>73</v>
      </c>
      <c r="J33" s="2">
        <v>0.24</v>
      </c>
      <c r="K33" s="39" t="str">
        <f t="shared" si="9"/>
        <v>Baixa colaboração</v>
      </c>
    </row>
    <row r="34" spans="1:11" x14ac:dyDescent="0.25">
      <c r="A34" s="2" t="s">
        <v>137</v>
      </c>
      <c r="B34" s="2" t="s">
        <v>87</v>
      </c>
      <c r="C34" s="2" t="s">
        <v>134</v>
      </c>
      <c r="D34" s="2">
        <v>8</v>
      </c>
      <c r="E34" s="2">
        <v>0</v>
      </c>
      <c r="F34" s="2">
        <v>0</v>
      </c>
      <c r="G34" s="2">
        <v>21</v>
      </c>
      <c r="H34" s="39">
        <f t="shared" si="8"/>
        <v>38.095238095238095</v>
      </c>
      <c r="I34" s="2">
        <v>73</v>
      </c>
      <c r="J34" s="2">
        <v>0.37</v>
      </c>
      <c r="K34" s="39" t="str">
        <f t="shared" si="9"/>
        <v>Média colaboração</v>
      </c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27" t="s">
        <v>139</v>
      </c>
      <c r="C36" s="228"/>
      <c r="D36" s="228"/>
      <c r="E36" s="228"/>
      <c r="F36" s="228"/>
      <c r="G36" s="228"/>
      <c r="H36" s="228"/>
      <c r="I36" s="228"/>
      <c r="J36" s="228"/>
      <c r="K36" s="228"/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 x14ac:dyDescent="0.25">
      <c r="A38" s="2" t="s">
        <v>133</v>
      </c>
      <c r="B38" s="2" t="s">
        <v>48</v>
      </c>
      <c r="C38" s="2" t="s">
        <v>134</v>
      </c>
      <c r="D38" s="2">
        <v>3</v>
      </c>
      <c r="E38" s="2">
        <v>0</v>
      </c>
      <c r="F38" s="2">
        <v>0</v>
      </c>
      <c r="G38" s="2">
        <v>10</v>
      </c>
      <c r="H38" s="2">
        <f>D38*100/G38</f>
        <v>30</v>
      </c>
      <c r="I38" s="2">
        <v>100</v>
      </c>
      <c r="J38" s="2">
        <v>0.21</v>
      </c>
      <c r="K38" s="2" t="str">
        <f>IF(J38&lt;=0.25,"Baixa colaboração",IF(J38&lt;=0.5,"Média colaboração",IF(J38&lt;=0.75,"Boa colaboração",IF(J38&lt;=1,"Excelente colaboração"))))</f>
        <v>Baixa colaboração</v>
      </c>
    </row>
    <row r="39" spans="1:11" x14ac:dyDescent="0.25">
      <c r="A39" s="2" t="s">
        <v>135</v>
      </c>
      <c r="B39" s="2" t="s">
        <v>83</v>
      </c>
      <c r="C39" s="2" t="s">
        <v>134</v>
      </c>
      <c r="D39" s="2">
        <v>1</v>
      </c>
      <c r="E39" s="2">
        <v>0</v>
      </c>
      <c r="F39" s="2">
        <v>0</v>
      </c>
      <c r="G39" s="2">
        <v>2</v>
      </c>
      <c r="H39" s="39">
        <f t="shared" ref="H39:H41" si="10">D39*100/G39</f>
        <v>50</v>
      </c>
      <c r="I39" s="2">
        <v>100</v>
      </c>
      <c r="J39" s="2">
        <v>0.06</v>
      </c>
      <c r="K39" s="39" t="str">
        <f t="shared" ref="K39:K41" si="11">IF(J39&lt;=0.25,"Baixa colaboração",IF(J39&lt;=0.5,"Média colaboração",IF(J39&lt;=0.75,"Boa colaboração",IF(J39&lt;=1,"Excelente colaboração"))))</f>
        <v>Baixa colaboração</v>
      </c>
    </row>
    <row r="40" spans="1:11" x14ac:dyDescent="0.25">
      <c r="A40" s="2" t="s">
        <v>136</v>
      </c>
      <c r="B40" s="2" t="s">
        <v>84</v>
      </c>
      <c r="C40" s="2" t="s">
        <v>134</v>
      </c>
      <c r="D40" s="2">
        <v>5</v>
      </c>
      <c r="E40" s="2">
        <v>0</v>
      </c>
      <c r="F40" s="2">
        <v>0</v>
      </c>
      <c r="G40" s="2">
        <v>15</v>
      </c>
      <c r="H40" s="39">
        <f t="shared" si="10"/>
        <v>33.333333333333336</v>
      </c>
      <c r="I40" s="2">
        <v>100</v>
      </c>
      <c r="J40" s="2">
        <v>0.44</v>
      </c>
      <c r="K40" s="39" t="str">
        <f t="shared" si="11"/>
        <v>Média colaboração</v>
      </c>
    </row>
    <row r="41" spans="1:11" x14ac:dyDescent="0.25">
      <c r="A41" s="2" t="s">
        <v>137</v>
      </c>
      <c r="B41" s="2" t="s">
        <v>87</v>
      </c>
      <c r="C41" s="2" t="s">
        <v>134</v>
      </c>
      <c r="D41" s="2">
        <v>5</v>
      </c>
      <c r="E41" s="2">
        <v>0</v>
      </c>
      <c r="F41" s="2">
        <v>0</v>
      </c>
      <c r="G41" s="2">
        <v>8</v>
      </c>
      <c r="H41" s="39">
        <f t="shared" si="10"/>
        <v>62.5</v>
      </c>
      <c r="I41" s="2">
        <v>100</v>
      </c>
      <c r="J41" s="2">
        <v>0.3</v>
      </c>
      <c r="K41" s="39" t="str">
        <f t="shared" si="11"/>
        <v>Média colaboração</v>
      </c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27" t="s">
        <v>43</v>
      </c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1" x14ac:dyDescent="0.25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 x14ac:dyDescent="0.25">
      <c r="A45" s="2" t="s">
        <v>133</v>
      </c>
      <c r="B45" s="2" t="s">
        <v>48</v>
      </c>
      <c r="C45" s="2" t="s">
        <v>134</v>
      </c>
      <c r="D45" s="2">
        <v>2</v>
      </c>
      <c r="E45" s="2">
        <v>0</v>
      </c>
      <c r="F45" s="2">
        <v>0</v>
      </c>
      <c r="G45" s="2">
        <v>4</v>
      </c>
      <c r="H45" s="2">
        <f>D45*100/G45</f>
        <v>50</v>
      </c>
      <c r="I45" s="2">
        <v>100</v>
      </c>
      <c r="J45" s="2">
        <v>0.17</v>
      </c>
      <c r="K45" s="2" t="str">
        <f>IF(J45&lt;=0.25,"Baixa colaboração",IF(J45&lt;=0.5,"Média colaboração",IF(J45&lt;=0.75,"Boa colaboração",IF(J45&lt;=1,"Excelente colaboração"))))</f>
        <v>Baixa colaboração</v>
      </c>
    </row>
    <row r="46" spans="1:11" x14ac:dyDescent="0.25">
      <c r="A46" s="2" t="s">
        <v>135</v>
      </c>
      <c r="B46" s="2" t="s">
        <v>83</v>
      </c>
      <c r="C46" s="2" t="s">
        <v>134</v>
      </c>
      <c r="D46" s="2">
        <v>0</v>
      </c>
      <c r="E46" s="2">
        <v>0</v>
      </c>
      <c r="F46" s="2">
        <v>0</v>
      </c>
      <c r="G46" s="2">
        <v>2</v>
      </c>
      <c r="H46" s="39">
        <f t="shared" ref="H46:H48" si="12">D46*100/G46</f>
        <v>0</v>
      </c>
      <c r="I46" s="2">
        <v>100</v>
      </c>
      <c r="J46" s="2">
        <v>0.02</v>
      </c>
      <c r="K46" s="39" t="str">
        <f t="shared" ref="K46:K48" si="13">IF(J46&lt;=0.25,"Baixa colaboração",IF(J46&lt;=0.5,"Média colaboração",IF(J46&lt;=0.75,"Boa colaboração",IF(J46&lt;=1,"Excelente colaboração"))))</f>
        <v>Baixa colaboração</v>
      </c>
    </row>
    <row r="47" spans="1:11" x14ac:dyDescent="0.25">
      <c r="A47" s="2" t="s">
        <v>136</v>
      </c>
      <c r="B47" s="2" t="s">
        <v>84</v>
      </c>
      <c r="C47" s="2" t="s">
        <v>134</v>
      </c>
      <c r="D47" s="2">
        <v>4</v>
      </c>
      <c r="E47" s="2">
        <v>0</v>
      </c>
      <c r="F47" s="2">
        <v>0</v>
      </c>
      <c r="G47" s="2">
        <v>10</v>
      </c>
      <c r="H47" s="39">
        <f t="shared" si="12"/>
        <v>40</v>
      </c>
      <c r="I47" s="2">
        <v>100</v>
      </c>
      <c r="J47" s="2">
        <v>0.35</v>
      </c>
      <c r="K47" s="39" t="str">
        <f t="shared" si="13"/>
        <v>Média colaboração</v>
      </c>
    </row>
    <row r="48" spans="1:11" x14ac:dyDescent="0.25">
      <c r="A48" s="2" t="s">
        <v>137</v>
      </c>
      <c r="B48" s="2" t="s">
        <v>87</v>
      </c>
      <c r="C48" s="2" t="s">
        <v>134</v>
      </c>
      <c r="D48" s="2">
        <v>5</v>
      </c>
      <c r="E48" s="2">
        <v>0</v>
      </c>
      <c r="F48" s="2">
        <v>0</v>
      </c>
      <c r="G48" s="2">
        <v>8</v>
      </c>
      <c r="H48" s="39">
        <f t="shared" si="12"/>
        <v>62.5</v>
      </c>
      <c r="I48" s="2">
        <v>100</v>
      </c>
      <c r="J48" s="2">
        <v>0.47</v>
      </c>
      <c r="K48" s="39" t="str">
        <f t="shared" si="13"/>
        <v>Média colaboração</v>
      </c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27" t="s">
        <v>45</v>
      </c>
      <c r="C50" s="228"/>
      <c r="D50" s="228"/>
      <c r="E50" s="228"/>
      <c r="F50" s="228"/>
      <c r="G50" s="228"/>
      <c r="H50" s="228"/>
      <c r="I50" s="228"/>
      <c r="J50" s="228"/>
      <c r="K50" s="228"/>
    </row>
    <row r="51" spans="1:11" x14ac:dyDescent="0.25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 x14ac:dyDescent="0.25">
      <c r="A52" s="2" t="s">
        <v>133</v>
      </c>
      <c r="B52" s="2" t="s">
        <v>48</v>
      </c>
      <c r="C52" s="2" t="s">
        <v>134</v>
      </c>
      <c r="D52" s="2">
        <v>12</v>
      </c>
      <c r="E52" s="2">
        <v>0</v>
      </c>
      <c r="F52" s="2">
        <v>0</v>
      </c>
      <c r="G52" s="2">
        <v>35</v>
      </c>
      <c r="H52" s="2">
        <f>D52*100/G52</f>
        <v>34.285714285714285</v>
      </c>
      <c r="I52" s="11">
        <v>94</v>
      </c>
      <c r="J52" s="2">
        <v>0.26</v>
      </c>
      <c r="K52" s="2" t="str">
        <f>IF(J52&lt;=0.25,"Baixa colaboração",IF(J52&lt;=0.5,"Média colaboração",IF(J52&lt;=0.75,"Boa colaboração",IF(J52&lt;=1,"Excelente colaboração"))))</f>
        <v>Média colaboração</v>
      </c>
    </row>
    <row r="53" spans="1:11" x14ac:dyDescent="0.25">
      <c r="A53" s="2" t="s">
        <v>135</v>
      </c>
      <c r="B53" s="2" t="s">
        <v>83</v>
      </c>
      <c r="C53" s="2" t="s">
        <v>134</v>
      </c>
      <c r="D53" s="2">
        <v>22</v>
      </c>
      <c r="E53" s="2">
        <v>0</v>
      </c>
      <c r="F53" s="2">
        <v>0</v>
      </c>
      <c r="G53" s="2">
        <v>55</v>
      </c>
      <c r="H53" s="39">
        <f t="shared" ref="H53:H55" si="14">D53*100/G53</f>
        <v>40</v>
      </c>
      <c r="I53" s="11">
        <v>94</v>
      </c>
      <c r="J53" s="2">
        <v>0.38</v>
      </c>
      <c r="K53" s="39" t="str">
        <f t="shared" ref="K53:K55" si="15">IF(J53&lt;=0.25,"Baixa colaboração",IF(J53&lt;=0.5,"Média colaboração",IF(J53&lt;=0.75,"Boa colaboração",IF(J53&lt;=1,"Excelente colaboração"))))</f>
        <v>Média colaboração</v>
      </c>
    </row>
    <row r="54" spans="1:11" x14ac:dyDescent="0.25">
      <c r="A54" s="2" t="s">
        <v>136</v>
      </c>
      <c r="B54" s="2" t="s">
        <v>84</v>
      </c>
      <c r="C54" s="2" t="s">
        <v>134</v>
      </c>
      <c r="D54" s="2">
        <v>19</v>
      </c>
      <c r="E54" s="2">
        <v>0</v>
      </c>
      <c r="F54" s="2">
        <v>0</v>
      </c>
      <c r="G54" s="2">
        <v>47</v>
      </c>
      <c r="H54" s="39">
        <f t="shared" si="14"/>
        <v>40.425531914893618</v>
      </c>
      <c r="I54" s="11">
        <v>94</v>
      </c>
      <c r="J54" s="2">
        <v>0.31</v>
      </c>
      <c r="K54" s="39" t="str">
        <f t="shared" si="15"/>
        <v>Média colaboração</v>
      </c>
    </row>
    <row r="55" spans="1:11" x14ac:dyDescent="0.25">
      <c r="A55" s="2" t="s">
        <v>137</v>
      </c>
      <c r="B55" s="2" t="s">
        <v>87</v>
      </c>
      <c r="C55" s="2" t="s">
        <v>134</v>
      </c>
      <c r="D55" s="2">
        <v>2</v>
      </c>
      <c r="E55" s="2">
        <v>0</v>
      </c>
      <c r="F55" s="2">
        <v>0</v>
      </c>
      <c r="G55" s="2">
        <v>19</v>
      </c>
      <c r="H55" s="39">
        <f t="shared" si="14"/>
        <v>10.526315789473685</v>
      </c>
      <c r="I55" s="11">
        <v>94</v>
      </c>
      <c r="J55" s="2">
        <v>0.05</v>
      </c>
      <c r="K55" s="39" t="str">
        <f t="shared" si="15"/>
        <v>Baixa colaboração</v>
      </c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27" t="s">
        <v>49</v>
      </c>
      <c r="C57" s="228"/>
      <c r="D57" s="228"/>
      <c r="E57" s="228"/>
      <c r="F57" s="228"/>
      <c r="G57" s="228"/>
      <c r="H57" s="228"/>
      <c r="I57" s="228"/>
      <c r="J57" s="228"/>
      <c r="K57" s="228"/>
    </row>
    <row r="58" spans="1:11" x14ac:dyDescent="0.25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 x14ac:dyDescent="0.25">
      <c r="A59" s="2" t="s">
        <v>133</v>
      </c>
      <c r="B59" s="2" t="s">
        <v>48</v>
      </c>
      <c r="C59" s="2" t="s">
        <v>134</v>
      </c>
      <c r="D59" s="2">
        <v>3</v>
      </c>
      <c r="E59" s="2">
        <v>0</v>
      </c>
      <c r="F59" s="2">
        <v>0</v>
      </c>
      <c r="G59" s="2">
        <v>11</v>
      </c>
      <c r="H59" s="2">
        <f>D59*100/G59</f>
        <v>27.272727272727273</v>
      </c>
      <c r="I59" s="2">
        <v>81</v>
      </c>
      <c r="J59" s="2">
        <v>0.11</v>
      </c>
      <c r="K59" s="2" t="str">
        <f>IF(J59&lt;=0.25,"Baixa colaboração",IF(J59&lt;=0.5,"Média colaboração",IF(J59&lt;=0.75,"Boa colaboração",IF(J59&lt;=1,"Excelente colaboração"))))</f>
        <v>Baixa colaboração</v>
      </c>
    </row>
    <row r="60" spans="1:11" x14ac:dyDescent="0.25">
      <c r="A60" s="2" t="s">
        <v>135</v>
      </c>
      <c r="B60" s="2" t="s">
        <v>83</v>
      </c>
      <c r="C60" s="2" t="s">
        <v>134</v>
      </c>
      <c r="D60" s="2">
        <v>20</v>
      </c>
      <c r="E60" s="2">
        <v>0</v>
      </c>
      <c r="F60" s="2">
        <v>0</v>
      </c>
      <c r="G60" s="2">
        <v>55</v>
      </c>
      <c r="H60" s="39">
        <f t="shared" ref="H60:H62" si="16">D60*100/G60</f>
        <v>36.363636363636367</v>
      </c>
      <c r="I60" s="2">
        <v>81</v>
      </c>
      <c r="J60" s="2">
        <v>0.56000000000000005</v>
      </c>
      <c r="K60" s="39" t="str">
        <f t="shared" ref="K60:K62" si="17">IF(J60&lt;=0.25,"Baixa colaboração",IF(J60&lt;=0.5,"Média colaboração",IF(J60&lt;=0.75,"Boa colaboração",IF(J60&lt;=1,"Excelente colaboração"))))</f>
        <v>Boa colaboração</v>
      </c>
    </row>
    <row r="61" spans="1:11" x14ac:dyDescent="0.25">
      <c r="A61" s="2" t="s">
        <v>136</v>
      </c>
      <c r="B61" s="2" t="s">
        <v>84</v>
      </c>
      <c r="C61" s="2" t="s">
        <v>134</v>
      </c>
      <c r="D61" s="2">
        <v>1</v>
      </c>
      <c r="E61" s="2">
        <v>0</v>
      </c>
      <c r="F61" s="2">
        <v>0</v>
      </c>
      <c r="G61" s="2">
        <v>8</v>
      </c>
      <c r="H61" s="39">
        <f t="shared" si="16"/>
        <v>12.5</v>
      </c>
      <c r="I61" s="2">
        <v>81</v>
      </c>
      <c r="J61" s="2">
        <v>0.05</v>
      </c>
      <c r="K61" s="39" t="str">
        <f t="shared" si="17"/>
        <v>Baixa colaboração</v>
      </c>
    </row>
    <row r="62" spans="1:11" x14ac:dyDescent="0.25">
      <c r="A62" s="2" t="s">
        <v>137</v>
      </c>
      <c r="B62" s="2" t="s">
        <v>87</v>
      </c>
      <c r="C62" s="2" t="s">
        <v>134</v>
      </c>
      <c r="D62" s="2">
        <v>13</v>
      </c>
      <c r="E62" s="2">
        <v>0</v>
      </c>
      <c r="F62" s="2">
        <v>0</v>
      </c>
      <c r="G62" s="2">
        <v>30</v>
      </c>
      <c r="H62" s="39">
        <f t="shared" si="16"/>
        <v>43.333333333333336</v>
      </c>
      <c r="I62" s="2">
        <v>81</v>
      </c>
      <c r="J62" s="2">
        <v>0.28000000000000003</v>
      </c>
      <c r="K62" s="39" t="str">
        <f t="shared" si="17"/>
        <v>Média colaboração</v>
      </c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27" t="s">
        <v>54</v>
      </c>
      <c r="C64" s="228"/>
      <c r="D64" s="228"/>
      <c r="E64" s="228"/>
      <c r="F64" s="228"/>
      <c r="G64" s="228"/>
      <c r="H64" s="228"/>
      <c r="I64" s="228"/>
      <c r="J64" s="228"/>
      <c r="K64" s="228"/>
    </row>
    <row r="65" spans="1:11" x14ac:dyDescent="0.25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 x14ac:dyDescent="0.25">
      <c r="A66" s="2" t="s">
        <v>133</v>
      </c>
      <c r="B66" s="2" t="s">
        <v>48</v>
      </c>
      <c r="C66" s="2" t="s">
        <v>134</v>
      </c>
      <c r="D66" s="2">
        <v>9</v>
      </c>
      <c r="E66" s="2">
        <v>0</v>
      </c>
      <c r="F66" s="2">
        <v>0</v>
      </c>
      <c r="G66" s="2">
        <v>23</v>
      </c>
      <c r="H66" s="2">
        <f>D66*100/G66</f>
        <v>39.130434782608695</v>
      </c>
      <c r="I66" s="2">
        <v>81</v>
      </c>
      <c r="J66" s="2">
        <v>0.19</v>
      </c>
      <c r="K66" s="2" t="str">
        <f>IF(J66&lt;=0.25,"Baixa colaboração",IF(J66&lt;=0.5,"Média colaboração",IF(J66&lt;=0.75,"Boa colaboração",IF(J66&lt;=1,"Excelente colaboração"))))</f>
        <v>Baixa colaboração</v>
      </c>
    </row>
    <row r="67" spans="1:11" x14ac:dyDescent="0.25">
      <c r="A67" s="2" t="s">
        <v>135</v>
      </c>
      <c r="B67" s="2" t="s">
        <v>83</v>
      </c>
      <c r="C67" s="2" t="s">
        <v>134</v>
      </c>
      <c r="D67" s="2">
        <v>5</v>
      </c>
      <c r="E67" s="2">
        <v>0</v>
      </c>
      <c r="F67" s="2">
        <v>0</v>
      </c>
      <c r="G67" s="2">
        <v>18</v>
      </c>
      <c r="H67" s="39">
        <f t="shared" ref="H67:H69" si="18">D67*100/G67</f>
        <v>27.777777777777779</v>
      </c>
      <c r="I67" s="2">
        <v>81</v>
      </c>
      <c r="J67" s="2">
        <v>0.17</v>
      </c>
      <c r="K67" s="39" t="str">
        <f t="shared" ref="K67:K69" si="19">IF(J67&lt;=0.25,"Baixa colaboração",IF(J67&lt;=0.5,"Média colaboração",IF(J67&lt;=0.75,"Boa colaboração",IF(J67&lt;=1,"Excelente colaboração"))))</f>
        <v>Baixa colaboração</v>
      </c>
    </row>
    <row r="68" spans="1:11" x14ac:dyDescent="0.25">
      <c r="A68" s="2" t="s">
        <v>136</v>
      </c>
      <c r="B68" s="2" t="s">
        <v>84</v>
      </c>
      <c r="C68" s="2" t="s">
        <v>134</v>
      </c>
      <c r="D68" s="2">
        <v>10</v>
      </c>
      <c r="E68" s="2">
        <v>0</v>
      </c>
      <c r="F68" s="2">
        <v>0</v>
      </c>
      <c r="G68" s="2">
        <v>34</v>
      </c>
      <c r="H68" s="39">
        <f t="shared" si="18"/>
        <v>29.411764705882351</v>
      </c>
      <c r="I68" s="2">
        <v>81</v>
      </c>
      <c r="J68" s="2">
        <v>0.31</v>
      </c>
      <c r="K68" s="39" t="str">
        <f t="shared" si="19"/>
        <v>Média colaboração</v>
      </c>
    </row>
    <row r="69" spans="1:11" x14ac:dyDescent="0.25">
      <c r="A69" s="2" t="s">
        <v>137</v>
      </c>
      <c r="B69" s="2" t="s">
        <v>87</v>
      </c>
      <c r="C69" s="2" t="s">
        <v>134</v>
      </c>
      <c r="D69" s="2">
        <v>17</v>
      </c>
      <c r="E69" s="2">
        <v>0</v>
      </c>
      <c r="F69" s="2">
        <v>0</v>
      </c>
      <c r="G69" s="2">
        <v>29</v>
      </c>
      <c r="H69" s="39">
        <f t="shared" si="18"/>
        <v>58.620689655172413</v>
      </c>
      <c r="I69" s="2">
        <v>81</v>
      </c>
      <c r="J69" s="2">
        <v>0.33</v>
      </c>
      <c r="K69" s="39" t="str">
        <f t="shared" si="19"/>
        <v>Média colaboração</v>
      </c>
    </row>
    <row r="70" spans="1:11" x14ac:dyDescent="0.25">
      <c r="A70" s="6"/>
      <c r="B70" s="6"/>
      <c r="K70" s="6"/>
    </row>
    <row r="71" spans="1:11" x14ac:dyDescent="0.25">
      <c r="A71" s="6"/>
      <c r="B71" s="6"/>
      <c r="K71" s="6"/>
    </row>
    <row r="72" spans="1:11" x14ac:dyDescent="0.25">
      <c r="A72" s="6"/>
      <c r="B72" s="6"/>
      <c r="K72" s="6"/>
    </row>
    <row r="73" spans="1:11" x14ac:dyDescent="0.25">
      <c r="A73" s="6"/>
      <c r="B73" s="6"/>
      <c r="K73" s="6"/>
    </row>
    <row r="74" spans="1:11" x14ac:dyDescent="0.25">
      <c r="A74" s="6"/>
      <c r="B74" s="6"/>
      <c r="K74" s="6"/>
    </row>
    <row r="75" spans="1:11" x14ac:dyDescent="0.25">
      <c r="A75" s="6"/>
      <c r="B75" s="6"/>
      <c r="K75" s="6"/>
    </row>
    <row r="76" spans="1:11" x14ac:dyDescent="0.25">
      <c r="A76" s="6"/>
      <c r="B76" s="6"/>
      <c r="K76" s="6"/>
    </row>
    <row r="77" spans="1:11" x14ac:dyDescent="0.25">
      <c r="A77" s="6"/>
      <c r="B77" s="6"/>
      <c r="K77" s="6"/>
    </row>
    <row r="78" spans="1:11" x14ac:dyDescent="0.25">
      <c r="A78" s="6"/>
      <c r="B78" s="6"/>
      <c r="K78" s="6"/>
    </row>
    <row r="79" spans="1:11" x14ac:dyDescent="0.25">
      <c r="A79" s="6"/>
      <c r="B79" s="6"/>
      <c r="K79" s="6"/>
    </row>
    <row r="80" spans="1:11" x14ac:dyDescent="0.25">
      <c r="A80" s="6"/>
      <c r="B80" s="6"/>
      <c r="K80" s="6"/>
    </row>
    <row r="81" spans="1:11" x14ac:dyDescent="0.25">
      <c r="A81" s="6"/>
      <c r="B81" s="6"/>
      <c r="K81" s="6"/>
    </row>
    <row r="82" spans="1:11" x14ac:dyDescent="0.25">
      <c r="A82" s="6"/>
      <c r="B82" s="6"/>
      <c r="K82" s="6"/>
    </row>
    <row r="83" spans="1:11" x14ac:dyDescent="0.25">
      <c r="A83" s="6"/>
      <c r="B83" s="6"/>
      <c r="K83" s="6"/>
    </row>
    <row r="84" spans="1:11" x14ac:dyDescent="0.25">
      <c r="A84" s="6"/>
      <c r="B84" s="6"/>
      <c r="K84" s="6"/>
    </row>
    <row r="85" spans="1:11" x14ac:dyDescent="0.25">
      <c r="A85" s="6"/>
      <c r="B85" s="6"/>
      <c r="K85" s="6"/>
    </row>
    <row r="86" spans="1:11" x14ac:dyDescent="0.25">
      <c r="A86" s="6"/>
      <c r="B86" s="6"/>
      <c r="K86" s="6"/>
    </row>
    <row r="87" spans="1:11" x14ac:dyDescent="0.25">
      <c r="A87" s="6"/>
      <c r="B87" s="6"/>
      <c r="K87" s="6"/>
    </row>
    <row r="88" spans="1:11" x14ac:dyDescent="0.25">
      <c r="A88" s="6"/>
      <c r="B88" s="6"/>
      <c r="K88" s="6"/>
    </row>
    <row r="89" spans="1:11" x14ac:dyDescent="0.25">
      <c r="A89" s="6"/>
      <c r="B89" s="6"/>
      <c r="K89" s="6"/>
    </row>
    <row r="90" spans="1:11" x14ac:dyDescent="0.25">
      <c r="A90" s="6"/>
      <c r="B90" s="6"/>
      <c r="K90" s="6"/>
    </row>
    <row r="91" spans="1:11" x14ac:dyDescent="0.25">
      <c r="A91" s="6"/>
      <c r="B91" s="6"/>
      <c r="K91" s="6"/>
    </row>
    <row r="92" spans="1:11" x14ac:dyDescent="0.25">
      <c r="A92" s="6"/>
      <c r="B92" s="6"/>
      <c r="K92" s="6"/>
    </row>
    <row r="93" spans="1:11" x14ac:dyDescent="0.25">
      <c r="A93" s="6"/>
      <c r="B93" s="6"/>
      <c r="K93" s="6"/>
    </row>
    <row r="94" spans="1:11" x14ac:dyDescent="0.25">
      <c r="A94" s="6"/>
      <c r="B94" s="6"/>
      <c r="K94" s="6"/>
    </row>
    <row r="95" spans="1:11" x14ac:dyDescent="0.25">
      <c r="A95" s="6"/>
      <c r="B95" s="6"/>
      <c r="K95" s="6"/>
    </row>
    <row r="96" spans="1:11" x14ac:dyDescent="0.25">
      <c r="A96" s="6"/>
      <c r="B96" s="6"/>
      <c r="K96" s="6"/>
    </row>
    <row r="97" spans="1:11" x14ac:dyDescent="0.25">
      <c r="A97" s="6"/>
      <c r="B97" s="6"/>
      <c r="K97" s="6"/>
    </row>
    <row r="98" spans="1:11" x14ac:dyDescent="0.25">
      <c r="A98" s="6"/>
      <c r="B98" s="6"/>
      <c r="K98" s="6"/>
    </row>
    <row r="99" spans="1:11" x14ac:dyDescent="0.25">
      <c r="A99" s="6"/>
      <c r="B99" s="6"/>
      <c r="K99" s="6"/>
    </row>
    <row r="100" spans="1:11" x14ac:dyDescent="0.25">
      <c r="A100" s="6"/>
      <c r="B100" s="6"/>
      <c r="K100" s="6"/>
    </row>
    <row r="101" spans="1:11" x14ac:dyDescent="0.25">
      <c r="A101" s="6"/>
      <c r="B101" s="6"/>
      <c r="K101" s="6"/>
    </row>
    <row r="102" spans="1:11" x14ac:dyDescent="0.25">
      <c r="A102" s="6"/>
      <c r="B102" s="6"/>
      <c r="K102" s="6"/>
    </row>
    <row r="103" spans="1:11" x14ac:dyDescent="0.25">
      <c r="A103" s="6"/>
      <c r="B103" s="6"/>
      <c r="K103" s="6"/>
    </row>
    <row r="104" spans="1:11" x14ac:dyDescent="0.25">
      <c r="A104" s="6"/>
      <c r="B104" s="6"/>
      <c r="K104" s="6"/>
    </row>
    <row r="105" spans="1:11" x14ac:dyDescent="0.25">
      <c r="A105" s="6"/>
      <c r="B105" s="6"/>
      <c r="K105" s="6"/>
    </row>
    <row r="106" spans="1:11" x14ac:dyDescent="0.25">
      <c r="A106" s="6"/>
      <c r="B106" s="6"/>
      <c r="K106" s="6"/>
    </row>
    <row r="107" spans="1:11" x14ac:dyDescent="0.25">
      <c r="A107" s="6"/>
      <c r="B107" s="6"/>
      <c r="K107" s="6"/>
    </row>
    <row r="108" spans="1:11" x14ac:dyDescent="0.25">
      <c r="A108" s="6"/>
      <c r="B108" s="6"/>
      <c r="K108" s="6"/>
    </row>
    <row r="109" spans="1:11" x14ac:dyDescent="0.25">
      <c r="A109" s="6"/>
      <c r="B109" s="6"/>
      <c r="K109" s="6"/>
    </row>
    <row r="110" spans="1:11" x14ac:dyDescent="0.25">
      <c r="A110" s="6"/>
      <c r="B110" s="6"/>
      <c r="K110" s="6"/>
    </row>
    <row r="111" spans="1:11" x14ac:dyDescent="0.25">
      <c r="A111" s="6"/>
      <c r="B111" s="6"/>
      <c r="K111" s="6"/>
    </row>
    <row r="112" spans="1:11" x14ac:dyDescent="0.25">
      <c r="A112" s="6"/>
      <c r="B112" s="6"/>
      <c r="K112" s="6"/>
    </row>
    <row r="113" spans="1:11" x14ac:dyDescent="0.25">
      <c r="A113" s="6"/>
      <c r="B113" s="6"/>
      <c r="K113" s="6"/>
    </row>
    <row r="114" spans="1:11" x14ac:dyDescent="0.25">
      <c r="A114" s="6"/>
      <c r="B114" s="6"/>
      <c r="K114" s="6"/>
    </row>
    <row r="115" spans="1:11" x14ac:dyDescent="0.25">
      <c r="A115" s="6"/>
      <c r="B115" s="6"/>
      <c r="K115" s="6"/>
    </row>
    <row r="116" spans="1:11" x14ac:dyDescent="0.25">
      <c r="A116" s="6"/>
      <c r="B116" s="6"/>
      <c r="K116" s="6"/>
    </row>
    <row r="117" spans="1:11" x14ac:dyDescent="0.25">
      <c r="A117" s="6"/>
      <c r="B117" s="6"/>
      <c r="K117" s="6"/>
    </row>
    <row r="118" spans="1:11" x14ac:dyDescent="0.25">
      <c r="A118" s="6"/>
      <c r="B118" s="6"/>
      <c r="K118" s="6"/>
    </row>
    <row r="119" spans="1:11" x14ac:dyDescent="0.25">
      <c r="A119" s="6"/>
      <c r="B119" s="6"/>
      <c r="K119" s="6"/>
    </row>
    <row r="120" spans="1:11" x14ac:dyDescent="0.25">
      <c r="A120" s="6"/>
      <c r="B120" s="6"/>
      <c r="K120" s="6"/>
    </row>
    <row r="121" spans="1:11" x14ac:dyDescent="0.25">
      <c r="A121" s="6"/>
      <c r="B121" s="6"/>
      <c r="K121" s="6"/>
    </row>
    <row r="122" spans="1:11" x14ac:dyDescent="0.25">
      <c r="A122" s="6"/>
      <c r="B122" s="6"/>
      <c r="K122" s="6"/>
    </row>
    <row r="123" spans="1:11" x14ac:dyDescent="0.25">
      <c r="A123" s="6"/>
      <c r="B123" s="6"/>
      <c r="K123" s="6"/>
    </row>
    <row r="124" spans="1:11" x14ac:dyDescent="0.25">
      <c r="A124" s="6"/>
      <c r="B124" s="6"/>
      <c r="K124" s="6"/>
    </row>
    <row r="125" spans="1:11" x14ac:dyDescent="0.25">
      <c r="A125" s="6"/>
      <c r="B125" s="6"/>
      <c r="K125" s="6"/>
    </row>
    <row r="126" spans="1:11" x14ac:dyDescent="0.25">
      <c r="A126" s="6"/>
      <c r="B126" s="6"/>
      <c r="K126" s="6"/>
    </row>
    <row r="127" spans="1:11" x14ac:dyDescent="0.25">
      <c r="A127" s="6"/>
      <c r="B127" s="6"/>
      <c r="K127" s="6"/>
    </row>
    <row r="128" spans="1:11" x14ac:dyDescent="0.25">
      <c r="A128" s="6"/>
      <c r="B128" s="6"/>
      <c r="K128" s="6"/>
    </row>
    <row r="129" spans="1:11" x14ac:dyDescent="0.25">
      <c r="A129" s="6"/>
      <c r="B129" s="6"/>
      <c r="K129" s="6"/>
    </row>
    <row r="130" spans="1:11" x14ac:dyDescent="0.25">
      <c r="A130" s="6"/>
      <c r="B130" s="6"/>
      <c r="K130" s="6"/>
    </row>
    <row r="131" spans="1:11" x14ac:dyDescent="0.25">
      <c r="A131" s="6"/>
      <c r="B131" s="6"/>
      <c r="K131" s="6"/>
    </row>
    <row r="132" spans="1:11" x14ac:dyDescent="0.25">
      <c r="A132" s="6"/>
      <c r="B132" s="6"/>
      <c r="K132" s="6"/>
    </row>
    <row r="133" spans="1:11" x14ac:dyDescent="0.25">
      <c r="A133" s="6"/>
      <c r="B133" s="6"/>
      <c r="K133" s="6"/>
    </row>
    <row r="134" spans="1:11" x14ac:dyDescent="0.25">
      <c r="A134" s="6"/>
      <c r="B134" s="6"/>
      <c r="K134" s="6"/>
    </row>
    <row r="135" spans="1:11" x14ac:dyDescent="0.25">
      <c r="A135" s="6"/>
      <c r="B135" s="6"/>
      <c r="K135" s="6"/>
    </row>
    <row r="136" spans="1:11" x14ac:dyDescent="0.25">
      <c r="A136" s="6"/>
      <c r="B136" s="6"/>
      <c r="K136" s="6"/>
    </row>
    <row r="137" spans="1:11" x14ac:dyDescent="0.25">
      <c r="A137" s="6"/>
      <c r="B137" s="6"/>
      <c r="K137" s="6"/>
    </row>
    <row r="138" spans="1:11" x14ac:dyDescent="0.25">
      <c r="A138" s="6"/>
      <c r="B138" s="6"/>
      <c r="K138" s="6"/>
    </row>
    <row r="139" spans="1:11" x14ac:dyDescent="0.25">
      <c r="A139" s="6"/>
      <c r="B139" s="6"/>
      <c r="K139" s="6"/>
    </row>
    <row r="140" spans="1:11" x14ac:dyDescent="0.25">
      <c r="A140" s="6"/>
      <c r="B140" s="6"/>
      <c r="K140" s="6"/>
    </row>
    <row r="141" spans="1:11" x14ac:dyDescent="0.25">
      <c r="A141" s="6"/>
      <c r="B141" s="6"/>
      <c r="K141" s="6"/>
    </row>
    <row r="142" spans="1:11" x14ac:dyDescent="0.25">
      <c r="A142" s="6"/>
      <c r="B142" s="6"/>
      <c r="K142" s="6"/>
    </row>
    <row r="143" spans="1:11" x14ac:dyDescent="0.25">
      <c r="A143" s="6"/>
      <c r="B143" s="6"/>
      <c r="K143" s="6"/>
    </row>
    <row r="144" spans="1:11" x14ac:dyDescent="0.25">
      <c r="A144" s="6"/>
      <c r="B144" s="6"/>
      <c r="K144" s="6"/>
    </row>
    <row r="145" spans="1:11" x14ac:dyDescent="0.25">
      <c r="A145" s="6"/>
      <c r="B145" s="6"/>
      <c r="K145" s="6"/>
    </row>
    <row r="146" spans="1:11" x14ac:dyDescent="0.25">
      <c r="A146" s="6"/>
      <c r="B146" s="6"/>
      <c r="K146" s="6"/>
    </row>
    <row r="147" spans="1:11" x14ac:dyDescent="0.25">
      <c r="A147" s="6"/>
      <c r="B147" s="6"/>
      <c r="K147" s="6"/>
    </row>
    <row r="148" spans="1:11" x14ac:dyDescent="0.25">
      <c r="A148" s="6"/>
      <c r="B148" s="6"/>
      <c r="K148" s="6"/>
    </row>
    <row r="149" spans="1:11" x14ac:dyDescent="0.25">
      <c r="A149" s="6"/>
      <c r="B149" s="6"/>
      <c r="K149" s="6"/>
    </row>
    <row r="150" spans="1:11" x14ac:dyDescent="0.25">
      <c r="A150" s="6"/>
      <c r="B150" s="6"/>
      <c r="K150" s="6"/>
    </row>
    <row r="151" spans="1:11" x14ac:dyDescent="0.25">
      <c r="A151" s="6"/>
      <c r="B151" s="6"/>
      <c r="K151" s="6"/>
    </row>
    <row r="152" spans="1:11" x14ac:dyDescent="0.25">
      <c r="A152" s="6"/>
      <c r="B152" s="6"/>
      <c r="K152" s="6"/>
    </row>
    <row r="153" spans="1:11" x14ac:dyDescent="0.25">
      <c r="A153" s="6"/>
      <c r="B153" s="6"/>
      <c r="K153" s="6"/>
    </row>
    <row r="154" spans="1:11" x14ac:dyDescent="0.25">
      <c r="A154" s="6"/>
      <c r="B154" s="6"/>
      <c r="K154" s="6"/>
    </row>
    <row r="155" spans="1:11" x14ac:dyDescent="0.25">
      <c r="A155" s="6"/>
      <c r="B155" s="6"/>
      <c r="K155" s="6"/>
    </row>
    <row r="156" spans="1:11" x14ac:dyDescent="0.25">
      <c r="A156" s="6"/>
      <c r="B156" s="6"/>
      <c r="K156" s="6"/>
    </row>
    <row r="157" spans="1:11" x14ac:dyDescent="0.25">
      <c r="A157" s="6"/>
      <c r="B157" s="6"/>
      <c r="K157" s="6"/>
    </row>
    <row r="158" spans="1:11" x14ac:dyDescent="0.25">
      <c r="A158" s="6"/>
      <c r="B158" s="6"/>
      <c r="K158" s="6"/>
    </row>
    <row r="159" spans="1:11" x14ac:dyDescent="0.25">
      <c r="A159" s="6"/>
      <c r="B159" s="6"/>
      <c r="K159" s="6"/>
    </row>
    <row r="160" spans="1:11" x14ac:dyDescent="0.25">
      <c r="A160" s="6"/>
      <c r="B160" s="6"/>
      <c r="K160" s="6"/>
    </row>
    <row r="161" spans="1:11" x14ac:dyDescent="0.25">
      <c r="A161" s="6"/>
      <c r="B161" s="6"/>
      <c r="K161" s="6"/>
    </row>
    <row r="162" spans="1:11" x14ac:dyDescent="0.25">
      <c r="A162" s="6"/>
      <c r="B162" s="6"/>
      <c r="K162" s="6"/>
    </row>
    <row r="163" spans="1:11" x14ac:dyDescent="0.25">
      <c r="A163" s="6"/>
      <c r="B163" s="6"/>
      <c r="K163" s="6"/>
    </row>
    <row r="164" spans="1:11" x14ac:dyDescent="0.25">
      <c r="A164" s="6"/>
      <c r="B164" s="6"/>
      <c r="K164" s="6"/>
    </row>
    <row r="165" spans="1:11" x14ac:dyDescent="0.25">
      <c r="A165" s="6"/>
      <c r="B165" s="6"/>
      <c r="K165" s="6"/>
    </row>
    <row r="166" spans="1:11" x14ac:dyDescent="0.25">
      <c r="A166" s="6"/>
      <c r="B166" s="6"/>
      <c r="K166" s="6"/>
    </row>
    <row r="167" spans="1:11" x14ac:dyDescent="0.25">
      <c r="A167" s="6"/>
      <c r="B167" s="6"/>
      <c r="K167" s="6"/>
    </row>
    <row r="168" spans="1:11" x14ac:dyDescent="0.25">
      <c r="A168" s="6"/>
      <c r="B168" s="6"/>
      <c r="K168" s="6"/>
    </row>
    <row r="169" spans="1:11" x14ac:dyDescent="0.25">
      <c r="A169" s="6"/>
      <c r="B169" s="6"/>
      <c r="K169" s="6"/>
    </row>
    <row r="170" spans="1:11" x14ac:dyDescent="0.25">
      <c r="A170" s="6"/>
      <c r="B170" s="6"/>
      <c r="K170" s="6"/>
    </row>
    <row r="171" spans="1:11" x14ac:dyDescent="0.25">
      <c r="A171" s="6"/>
      <c r="B171" s="6"/>
      <c r="K171" s="6"/>
    </row>
    <row r="172" spans="1:11" x14ac:dyDescent="0.25">
      <c r="A172" s="6"/>
      <c r="B172" s="6"/>
      <c r="K172" s="6"/>
    </row>
    <row r="173" spans="1:11" x14ac:dyDescent="0.25">
      <c r="A173" s="6"/>
      <c r="B173" s="6"/>
      <c r="K173" s="6"/>
    </row>
    <row r="174" spans="1:11" x14ac:dyDescent="0.25">
      <c r="A174" s="6"/>
      <c r="B174" s="6"/>
      <c r="K174" s="6"/>
    </row>
    <row r="175" spans="1:11" x14ac:dyDescent="0.25">
      <c r="A175" s="6"/>
      <c r="B175" s="6"/>
      <c r="K175" s="6"/>
    </row>
    <row r="176" spans="1:11" x14ac:dyDescent="0.25">
      <c r="A176" s="6"/>
      <c r="B176" s="6"/>
      <c r="K176" s="6"/>
    </row>
    <row r="177" spans="1:11" x14ac:dyDescent="0.25">
      <c r="A177" s="6"/>
      <c r="B177" s="6"/>
      <c r="K177" s="6"/>
    </row>
    <row r="178" spans="1:11" x14ac:dyDescent="0.25">
      <c r="A178" s="6"/>
      <c r="B178" s="6"/>
      <c r="K178" s="6"/>
    </row>
    <row r="179" spans="1:11" x14ac:dyDescent="0.25">
      <c r="A179" s="6"/>
      <c r="B179" s="6"/>
      <c r="K179" s="6"/>
    </row>
    <row r="180" spans="1:11" x14ac:dyDescent="0.25">
      <c r="A180" s="6"/>
      <c r="B180" s="6"/>
      <c r="K180" s="6"/>
    </row>
    <row r="181" spans="1:11" x14ac:dyDescent="0.25">
      <c r="A181" s="6"/>
      <c r="B181" s="6"/>
      <c r="K181" s="6"/>
    </row>
    <row r="182" spans="1:11" x14ac:dyDescent="0.25">
      <c r="A182" s="6"/>
      <c r="B182" s="6"/>
      <c r="K182" s="6"/>
    </row>
    <row r="183" spans="1:11" x14ac:dyDescent="0.25">
      <c r="A183" s="6"/>
      <c r="B183" s="6"/>
      <c r="K183" s="6"/>
    </row>
    <row r="184" spans="1:11" x14ac:dyDescent="0.25">
      <c r="A184" s="6"/>
      <c r="B184" s="6"/>
      <c r="K184" s="6"/>
    </row>
    <row r="185" spans="1:11" x14ac:dyDescent="0.25">
      <c r="A185" s="6"/>
      <c r="B185" s="6"/>
      <c r="K185" s="6"/>
    </row>
    <row r="186" spans="1:11" x14ac:dyDescent="0.25">
      <c r="A186" s="6"/>
      <c r="B186" s="6"/>
      <c r="K186" s="6"/>
    </row>
    <row r="187" spans="1:11" x14ac:dyDescent="0.25">
      <c r="A187" s="6"/>
      <c r="B187" s="6"/>
      <c r="K187" s="6"/>
    </row>
    <row r="188" spans="1:11" x14ac:dyDescent="0.25">
      <c r="A188" s="6"/>
      <c r="B188" s="6"/>
      <c r="K188" s="6"/>
    </row>
    <row r="189" spans="1:11" x14ac:dyDescent="0.25">
      <c r="A189" s="6"/>
      <c r="B189" s="6"/>
      <c r="K189" s="6"/>
    </row>
    <row r="190" spans="1:11" x14ac:dyDescent="0.25">
      <c r="A190" s="6"/>
      <c r="B190" s="6"/>
      <c r="K190" s="6"/>
    </row>
    <row r="191" spans="1:11" x14ac:dyDescent="0.25">
      <c r="A191" s="6"/>
      <c r="B191" s="6"/>
      <c r="K191" s="6"/>
    </row>
    <row r="192" spans="1:11" x14ac:dyDescent="0.25">
      <c r="A192" s="6"/>
      <c r="B192" s="6"/>
      <c r="K192" s="6"/>
    </row>
    <row r="193" spans="1:11" x14ac:dyDescent="0.25">
      <c r="A193" s="6"/>
      <c r="B193" s="6"/>
      <c r="K193" s="6"/>
    </row>
    <row r="194" spans="1:11" x14ac:dyDescent="0.25">
      <c r="A194" s="6"/>
      <c r="B194" s="6"/>
      <c r="K194" s="6"/>
    </row>
    <row r="195" spans="1:11" x14ac:dyDescent="0.25">
      <c r="A195" s="6"/>
      <c r="B195" s="6"/>
      <c r="K195" s="6"/>
    </row>
    <row r="196" spans="1:11" x14ac:dyDescent="0.25">
      <c r="A196" s="6"/>
      <c r="B196" s="6"/>
      <c r="K196" s="6"/>
    </row>
    <row r="197" spans="1:11" x14ac:dyDescent="0.25">
      <c r="A197" s="6"/>
      <c r="B197" s="6"/>
      <c r="K197" s="6"/>
    </row>
    <row r="198" spans="1:11" x14ac:dyDescent="0.25">
      <c r="A198" s="6"/>
      <c r="B198" s="6"/>
      <c r="K198" s="6"/>
    </row>
    <row r="199" spans="1:11" x14ac:dyDescent="0.25">
      <c r="A199" s="6"/>
      <c r="B199" s="6"/>
      <c r="K199" s="6"/>
    </row>
    <row r="200" spans="1:11" x14ac:dyDescent="0.25">
      <c r="A200" s="6"/>
      <c r="B200" s="6"/>
      <c r="K200" s="6"/>
    </row>
    <row r="201" spans="1:11" x14ac:dyDescent="0.25">
      <c r="A201" s="6"/>
      <c r="B201" s="6"/>
      <c r="K201" s="6"/>
    </row>
    <row r="202" spans="1:11" x14ac:dyDescent="0.25">
      <c r="A202" s="6"/>
      <c r="B202" s="6"/>
      <c r="K202" s="6"/>
    </row>
    <row r="203" spans="1:11" x14ac:dyDescent="0.25">
      <c r="A203" s="6"/>
      <c r="B203" s="6"/>
      <c r="K203" s="6"/>
    </row>
    <row r="204" spans="1:11" x14ac:dyDescent="0.25">
      <c r="A204" s="6"/>
      <c r="B204" s="6"/>
      <c r="K204" s="6"/>
    </row>
    <row r="205" spans="1:11" x14ac:dyDescent="0.25">
      <c r="A205" s="6"/>
      <c r="B205" s="6"/>
      <c r="K205" s="6"/>
    </row>
    <row r="206" spans="1:11" x14ac:dyDescent="0.25">
      <c r="A206" s="6"/>
      <c r="B206" s="6"/>
      <c r="K206" s="6"/>
    </row>
    <row r="207" spans="1:11" x14ac:dyDescent="0.25">
      <c r="A207" s="6"/>
      <c r="B207" s="6"/>
      <c r="K207" s="6"/>
    </row>
    <row r="208" spans="1:11" x14ac:dyDescent="0.25">
      <c r="A208" s="6"/>
      <c r="B208" s="6"/>
      <c r="K208" s="6"/>
    </row>
    <row r="209" spans="1:11" x14ac:dyDescent="0.25">
      <c r="A209" s="6"/>
      <c r="B209" s="6"/>
      <c r="K209" s="6"/>
    </row>
    <row r="210" spans="1:11" x14ac:dyDescent="0.25">
      <c r="A210" s="6"/>
      <c r="B210" s="6"/>
      <c r="K210" s="6"/>
    </row>
    <row r="211" spans="1:11" x14ac:dyDescent="0.25">
      <c r="A211" s="6"/>
      <c r="B211" s="6"/>
      <c r="K211" s="6"/>
    </row>
    <row r="212" spans="1:11" x14ac:dyDescent="0.25">
      <c r="A212" s="6"/>
      <c r="B212" s="6"/>
      <c r="K212" s="6"/>
    </row>
    <row r="213" spans="1:11" x14ac:dyDescent="0.25">
      <c r="A213" s="6"/>
      <c r="B213" s="6"/>
      <c r="K213" s="6"/>
    </row>
    <row r="214" spans="1:11" x14ac:dyDescent="0.25">
      <c r="A214" s="6"/>
      <c r="B214" s="6"/>
      <c r="K214" s="6"/>
    </row>
    <row r="215" spans="1:11" x14ac:dyDescent="0.25">
      <c r="A215" s="6"/>
      <c r="B215" s="6"/>
      <c r="K215" s="6"/>
    </row>
    <row r="216" spans="1:11" x14ac:dyDescent="0.25">
      <c r="A216" s="6"/>
      <c r="B216" s="6"/>
      <c r="K216" s="6"/>
    </row>
    <row r="217" spans="1:11" x14ac:dyDescent="0.25">
      <c r="A217" s="6"/>
      <c r="B217" s="6"/>
      <c r="K217" s="6"/>
    </row>
    <row r="218" spans="1:11" x14ac:dyDescent="0.25">
      <c r="A218" s="6"/>
      <c r="B218" s="6"/>
      <c r="K218" s="6"/>
    </row>
    <row r="219" spans="1:11" x14ac:dyDescent="0.25">
      <c r="A219" s="6"/>
      <c r="B219" s="6"/>
      <c r="K219" s="6"/>
    </row>
    <row r="220" spans="1:11" x14ac:dyDescent="0.25">
      <c r="A220" s="6"/>
      <c r="B220" s="6"/>
      <c r="K220" s="6"/>
    </row>
    <row r="221" spans="1:11" x14ac:dyDescent="0.25">
      <c r="A221" s="6"/>
      <c r="B221" s="6"/>
      <c r="K221" s="6"/>
    </row>
    <row r="222" spans="1:11" x14ac:dyDescent="0.25">
      <c r="A222" s="6"/>
      <c r="B222" s="6"/>
      <c r="K222" s="6"/>
    </row>
    <row r="223" spans="1:11" x14ac:dyDescent="0.25">
      <c r="A223" s="6"/>
      <c r="B223" s="6"/>
      <c r="K223" s="6"/>
    </row>
    <row r="224" spans="1:11" x14ac:dyDescent="0.25">
      <c r="A224" s="6"/>
      <c r="B224" s="6"/>
      <c r="K224" s="6"/>
    </row>
    <row r="225" spans="1:11" x14ac:dyDescent="0.25">
      <c r="A225" s="6"/>
      <c r="B225" s="6"/>
      <c r="K225" s="6"/>
    </row>
    <row r="226" spans="1:11" x14ac:dyDescent="0.25">
      <c r="A226" s="6"/>
      <c r="B226" s="6"/>
      <c r="K226" s="6"/>
    </row>
    <row r="227" spans="1:11" x14ac:dyDescent="0.25">
      <c r="A227" s="6"/>
      <c r="B227" s="6"/>
      <c r="K227" s="6"/>
    </row>
    <row r="228" spans="1:11" x14ac:dyDescent="0.25">
      <c r="A228" s="6"/>
      <c r="B228" s="6"/>
      <c r="K228" s="6"/>
    </row>
    <row r="229" spans="1:11" x14ac:dyDescent="0.25">
      <c r="A229" s="6"/>
      <c r="B229" s="6"/>
      <c r="K229" s="6"/>
    </row>
    <row r="230" spans="1:11" x14ac:dyDescent="0.25">
      <c r="A230" s="6"/>
      <c r="B230" s="6"/>
      <c r="K230" s="6"/>
    </row>
    <row r="231" spans="1:11" x14ac:dyDescent="0.25">
      <c r="A231" s="6"/>
      <c r="B231" s="6"/>
      <c r="K231" s="6"/>
    </row>
    <row r="232" spans="1:11" x14ac:dyDescent="0.25">
      <c r="A232" s="6"/>
      <c r="B232" s="6"/>
      <c r="K232" s="6"/>
    </row>
    <row r="233" spans="1:11" x14ac:dyDescent="0.25">
      <c r="A233" s="6"/>
      <c r="B233" s="6"/>
      <c r="K233" s="6"/>
    </row>
    <row r="234" spans="1:11" x14ac:dyDescent="0.25">
      <c r="A234" s="6"/>
      <c r="B234" s="6"/>
      <c r="K234" s="6"/>
    </row>
    <row r="235" spans="1:11" x14ac:dyDescent="0.25">
      <c r="A235" s="6"/>
      <c r="B235" s="6"/>
      <c r="K235" s="6"/>
    </row>
    <row r="236" spans="1:11" x14ac:dyDescent="0.25">
      <c r="A236" s="6"/>
      <c r="B236" s="6"/>
      <c r="K236" s="6"/>
    </row>
    <row r="237" spans="1:11" x14ac:dyDescent="0.25">
      <c r="A237" s="6"/>
      <c r="B237" s="6"/>
      <c r="K237" s="6"/>
    </row>
    <row r="238" spans="1:11" x14ac:dyDescent="0.25">
      <c r="A238" s="6"/>
      <c r="B238" s="6"/>
      <c r="K238" s="6"/>
    </row>
    <row r="239" spans="1:11" x14ac:dyDescent="0.25">
      <c r="A239" s="6"/>
      <c r="B239" s="6"/>
      <c r="K239" s="6"/>
    </row>
    <row r="240" spans="1:11" x14ac:dyDescent="0.25">
      <c r="A240" s="6"/>
      <c r="B240" s="6"/>
      <c r="K240" s="6"/>
    </row>
    <row r="241" spans="1:11" x14ac:dyDescent="0.25">
      <c r="A241" s="6"/>
      <c r="B241" s="6"/>
      <c r="K241" s="6"/>
    </row>
    <row r="242" spans="1:11" x14ac:dyDescent="0.25">
      <c r="A242" s="6"/>
      <c r="B242" s="6"/>
      <c r="K242" s="6"/>
    </row>
    <row r="243" spans="1:11" x14ac:dyDescent="0.25">
      <c r="A243" s="6"/>
      <c r="B243" s="6"/>
      <c r="K243" s="6"/>
    </row>
    <row r="244" spans="1:11" x14ac:dyDescent="0.25">
      <c r="A244" s="6"/>
      <c r="B244" s="6"/>
      <c r="K244" s="6"/>
    </row>
    <row r="245" spans="1:11" x14ac:dyDescent="0.25">
      <c r="A245" s="6"/>
      <c r="B245" s="6"/>
      <c r="K245" s="6"/>
    </row>
    <row r="246" spans="1:11" x14ac:dyDescent="0.25">
      <c r="A246" s="6"/>
      <c r="B246" s="6"/>
      <c r="K246" s="6"/>
    </row>
    <row r="247" spans="1:11" x14ac:dyDescent="0.25">
      <c r="A247" s="6"/>
      <c r="B247" s="6"/>
      <c r="K247" s="6"/>
    </row>
    <row r="248" spans="1:11" x14ac:dyDescent="0.25">
      <c r="A248" s="6"/>
      <c r="B248" s="6"/>
      <c r="K248" s="6"/>
    </row>
    <row r="249" spans="1:11" x14ac:dyDescent="0.25">
      <c r="A249" s="6"/>
      <c r="B249" s="6"/>
      <c r="K249" s="6"/>
    </row>
    <row r="250" spans="1:11" x14ac:dyDescent="0.25">
      <c r="A250" s="6"/>
      <c r="B250" s="6"/>
      <c r="K250" s="6"/>
    </row>
    <row r="251" spans="1:11" x14ac:dyDescent="0.25">
      <c r="A251" s="6"/>
      <c r="B251" s="6"/>
      <c r="K251" s="6"/>
    </row>
    <row r="252" spans="1:11" x14ac:dyDescent="0.25">
      <c r="A252" s="6"/>
      <c r="B252" s="6"/>
      <c r="K252" s="6"/>
    </row>
    <row r="253" spans="1:11" x14ac:dyDescent="0.25">
      <c r="A253" s="6"/>
      <c r="B253" s="6"/>
      <c r="K253" s="6"/>
    </row>
    <row r="254" spans="1:11" x14ac:dyDescent="0.25">
      <c r="A254" s="6"/>
      <c r="B254" s="6"/>
      <c r="K254" s="6"/>
    </row>
    <row r="255" spans="1:11" x14ac:dyDescent="0.25">
      <c r="A255" s="6"/>
      <c r="B255" s="6"/>
      <c r="K255" s="6"/>
    </row>
    <row r="256" spans="1:11" x14ac:dyDescent="0.25">
      <c r="A256" s="6"/>
      <c r="B256" s="6"/>
      <c r="K256" s="6"/>
    </row>
    <row r="257" spans="1:11" x14ac:dyDescent="0.25">
      <c r="A257" s="6"/>
      <c r="B257" s="6"/>
      <c r="K257" s="6"/>
    </row>
    <row r="258" spans="1:11" x14ac:dyDescent="0.25">
      <c r="A258" s="6"/>
      <c r="B258" s="6"/>
      <c r="K258" s="6"/>
    </row>
    <row r="259" spans="1:11" x14ac:dyDescent="0.25">
      <c r="A259" s="6"/>
      <c r="B259" s="6"/>
      <c r="K259" s="6"/>
    </row>
    <row r="260" spans="1:11" x14ac:dyDescent="0.25">
      <c r="A260" s="6"/>
      <c r="B260" s="6"/>
      <c r="K260" s="6"/>
    </row>
    <row r="261" spans="1:11" x14ac:dyDescent="0.25">
      <c r="A261" s="6"/>
      <c r="B261" s="6"/>
      <c r="K261" s="6"/>
    </row>
    <row r="262" spans="1:11" x14ac:dyDescent="0.25">
      <c r="A262" s="6"/>
      <c r="B262" s="6"/>
      <c r="K262" s="6"/>
    </row>
    <row r="263" spans="1:11" x14ac:dyDescent="0.25">
      <c r="A263" s="6"/>
      <c r="B263" s="6"/>
      <c r="K263" s="6"/>
    </row>
    <row r="264" spans="1:11" x14ac:dyDescent="0.25">
      <c r="A264" s="6"/>
      <c r="B264" s="6"/>
      <c r="K264" s="6"/>
    </row>
    <row r="265" spans="1:11" x14ac:dyDescent="0.25">
      <c r="A265" s="6"/>
      <c r="B265" s="6"/>
      <c r="K265" s="6"/>
    </row>
    <row r="266" spans="1:11" x14ac:dyDescent="0.25">
      <c r="A266" s="6"/>
      <c r="B266" s="6"/>
      <c r="K266" s="6"/>
    </row>
    <row r="267" spans="1:11" x14ac:dyDescent="0.25">
      <c r="A267" s="6"/>
      <c r="B267" s="6"/>
      <c r="K267" s="6"/>
    </row>
    <row r="268" spans="1:11" x14ac:dyDescent="0.25">
      <c r="A268" s="6"/>
      <c r="B268" s="6"/>
      <c r="K268" s="6"/>
    </row>
    <row r="269" spans="1:11" x14ac:dyDescent="0.25">
      <c r="A269" s="6"/>
      <c r="B269" s="6"/>
      <c r="K269" s="6"/>
    </row>
    <row r="270" spans="1:11" x14ac:dyDescent="0.25">
      <c r="A270" s="6"/>
      <c r="B270" s="6"/>
      <c r="K270" s="6"/>
    </row>
    <row r="271" spans="1:11" x14ac:dyDescent="0.25">
      <c r="A271" s="6"/>
      <c r="B271" s="6"/>
      <c r="K271" s="6"/>
    </row>
    <row r="272" spans="1:11" x14ac:dyDescent="0.25">
      <c r="A272" s="6"/>
      <c r="B272" s="6"/>
      <c r="K272" s="6"/>
    </row>
    <row r="273" spans="1:11" x14ac:dyDescent="0.25">
      <c r="A273" s="6"/>
      <c r="B273" s="6"/>
      <c r="K273" s="6"/>
    </row>
    <row r="274" spans="1:11" x14ac:dyDescent="0.25">
      <c r="A274" s="6"/>
      <c r="B274" s="6"/>
      <c r="K274" s="6"/>
    </row>
    <row r="275" spans="1:11" x14ac:dyDescent="0.25">
      <c r="A275" s="6"/>
      <c r="B275" s="6"/>
      <c r="K275" s="6"/>
    </row>
    <row r="276" spans="1:11" x14ac:dyDescent="0.25">
      <c r="A276" s="6"/>
      <c r="B276" s="6"/>
      <c r="K276" s="6"/>
    </row>
    <row r="277" spans="1:11" x14ac:dyDescent="0.25">
      <c r="A277" s="6"/>
      <c r="B277" s="6"/>
      <c r="K277" s="6"/>
    </row>
    <row r="278" spans="1:11" x14ac:dyDescent="0.25">
      <c r="A278" s="6"/>
      <c r="B278" s="6"/>
      <c r="K278" s="6"/>
    </row>
    <row r="279" spans="1:11" x14ac:dyDescent="0.25">
      <c r="A279" s="6"/>
      <c r="B279" s="6"/>
      <c r="K279" s="6"/>
    </row>
    <row r="280" spans="1:11" x14ac:dyDescent="0.25">
      <c r="A280" s="6"/>
      <c r="B280" s="6"/>
      <c r="K280" s="6"/>
    </row>
    <row r="281" spans="1:11" x14ac:dyDescent="0.25">
      <c r="A281" s="6"/>
      <c r="B281" s="6"/>
      <c r="K281" s="6"/>
    </row>
    <row r="282" spans="1:11" x14ac:dyDescent="0.25">
      <c r="A282" s="6"/>
      <c r="B282" s="6"/>
      <c r="K282" s="6"/>
    </row>
    <row r="283" spans="1:11" x14ac:dyDescent="0.25">
      <c r="A283" s="6"/>
      <c r="B283" s="6"/>
      <c r="K283" s="6"/>
    </row>
    <row r="284" spans="1:11" x14ac:dyDescent="0.25">
      <c r="A284" s="6"/>
      <c r="B284" s="6"/>
      <c r="K284" s="6"/>
    </row>
    <row r="285" spans="1:11" x14ac:dyDescent="0.25">
      <c r="A285" s="6"/>
      <c r="B285" s="6"/>
      <c r="K285" s="6"/>
    </row>
    <row r="286" spans="1:11" x14ac:dyDescent="0.25">
      <c r="A286" s="6"/>
      <c r="B286" s="6"/>
      <c r="K286" s="6"/>
    </row>
    <row r="287" spans="1:11" x14ac:dyDescent="0.25">
      <c r="A287" s="6"/>
      <c r="B287" s="6"/>
      <c r="K287" s="6"/>
    </row>
    <row r="288" spans="1:11" x14ac:dyDescent="0.25">
      <c r="A288" s="6"/>
      <c r="B288" s="6"/>
      <c r="K288" s="6"/>
    </row>
    <row r="289" spans="1:11" x14ac:dyDescent="0.25">
      <c r="A289" s="6"/>
      <c r="B289" s="6"/>
      <c r="K289" s="6"/>
    </row>
    <row r="290" spans="1:11" x14ac:dyDescent="0.25">
      <c r="A290" s="6"/>
      <c r="B290" s="6"/>
      <c r="K290" s="6"/>
    </row>
    <row r="291" spans="1:11" x14ac:dyDescent="0.25">
      <c r="A291" s="6"/>
      <c r="B291" s="6"/>
      <c r="K291" s="6"/>
    </row>
    <row r="292" spans="1:11" x14ac:dyDescent="0.25">
      <c r="A292" s="6"/>
      <c r="B292" s="6"/>
      <c r="K292" s="6"/>
    </row>
    <row r="293" spans="1:11" x14ac:dyDescent="0.25">
      <c r="A293" s="6"/>
      <c r="B293" s="6"/>
      <c r="K293" s="6"/>
    </row>
    <row r="294" spans="1:11" x14ac:dyDescent="0.25">
      <c r="A294" s="6"/>
      <c r="B294" s="6"/>
      <c r="K294" s="6"/>
    </row>
    <row r="295" spans="1:11" x14ac:dyDescent="0.25">
      <c r="A295" s="6"/>
      <c r="B295" s="6"/>
      <c r="K295" s="6"/>
    </row>
    <row r="296" spans="1:11" x14ac:dyDescent="0.25">
      <c r="A296" s="6"/>
      <c r="B296" s="6"/>
      <c r="K296" s="6"/>
    </row>
    <row r="297" spans="1:11" x14ac:dyDescent="0.25">
      <c r="A297" s="6"/>
      <c r="B297" s="6"/>
      <c r="K297" s="6"/>
    </row>
    <row r="298" spans="1:11" x14ac:dyDescent="0.25">
      <c r="A298" s="6"/>
      <c r="B298" s="6"/>
      <c r="K298" s="6"/>
    </row>
    <row r="299" spans="1:11" x14ac:dyDescent="0.25">
      <c r="A299" s="6"/>
      <c r="B299" s="6"/>
      <c r="K299" s="6"/>
    </row>
    <row r="300" spans="1:11" x14ac:dyDescent="0.25">
      <c r="A300" s="6"/>
      <c r="B300" s="6"/>
      <c r="K300" s="6"/>
    </row>
    <row r="301" spans="1:11" x14ac:dyDescent="0.25">
      <c r="A301" s="6"/>
      <c r="B301" s="6"/>
      <c r="K301" s="6"/>
    </row>
    <row r="302" spans="1:11" x14ac:dyDescent="0.25">
      <c r="A302" s="6"/>
      <c r="B302" s="6"/>
      <c r="K302" s="6"/>
    </row>
    <row r="303" spans="1:11" x14ac:dyDescent="0.25">
      <c r="A303" s="6"/>
      <c r="B303" s="6"/>
      <c r="K303" s="6"/>
    </row>
    <row r="304" spans="1:11" x14ac:dyDescent="0.25">
      <c r="A304" s="6"/>
      <c r="B304" s="6"/>
      <c r="K304" s="6"/>
    </row>
    <row r="305" spans="1:11" x14ac:dyDescent="0.25">
      <c r="A305" s="6"/>
      <c r="B305" s="6"/>
      <c r="K305" s="6"/>
    </row>
    <row r="306" spans="1:11" x14ac:dyDescent="0.25">
      <c r="A306" s="6"/>
      <c r="B306" s="6"/>
      <c r="K306" s="6"/>
    </row>
    <row r="307" spans="1:11" x14ac:dyDescent="0.25">
      <c r="A307" s="6"/>
      <c r="B307" s="6"/>
      <c r="K307" s="6"/>
    </row>
    <row r="308" spans="1:11" x14ac:dyDescent="0.25">
      <c r="A308" s="6"/>
      <c r="B308" s="6"/>
      <c r="K308" s="6"/>
    </row>
    <row r="309" spans="1:11" x14ac:dyDescent="0.25">
      <c r="A309" s="6"/>
      <c r="B309" s="6"/>
      <c r="K309" s="6"/>
    </row>
    <row r="310" spans="1:11" x14ac:dyDescent="0.25">
      <c r="A310" s="6"/>
      <c r="B310" s="6"/>
      <c r="K310" s="6"/>
    </row>
    <row r="311" spans="1:11" x14ac:dyDescent="0.25">
      <c r="A311" s="6"/>
      <c r="B311" s="6"/>
      <c r="K311" s="6"/>
    </row>
    <row r="312" spans="1:11" x14ac:dyDescent="0.25">
      <c r="A312" s="6"/>
      <c r="B312" s="6"/>
      <c r="K312" s="6"/>
    </row>
    <row r="313" spans="1:11" x14ac:dyDescent="0.25">
      <c r="A313" s="6"/>
      <c r="B313" s="6"/>
      <c r="K313" s="6"/>
    </row>
    <row r="314" spans="1:11" x14ac:dyDescent="0.25">
      <c r="A314" s="6"/>
      <c r="B314" s="6"/>
      <c r="K314" s="6"/>
    </row>
    <row r="315" spans="1:11" x14ac:dyDescent="0.25">
      <c r="A315" s="6"/>
      <c r="B315" s="6"/>
      <c r="K315" s="6"/>
    </row>
    <row r="316" spans="1:11" x14ac:dyDescent="0.25">
      <c r="A316" s="6"/>
      <c r="B316" s="6"/>
      <c r="K316" s="6"/>
    </row>
    <row r="317" spans="1:11" x14ac:dyDescent="0.25">
      <c r="A317" s="6"/>
      <c r="B317" s="6"/>
      <c r="K317" s="6"/>
    </row>
    <row r="318" spans="1:11" x14ac:dyDescent="0.25">
      <c r="A318" s="6"/>
      <c r="B318" s="6"/>
      <c r="K318" s="6"/>
    </row>
    <row r="319" spans="1:11" x14ac:dyDescent="0.25">
      <c r="A319" s="6"/>
      <c r="B319" s="6"/>
      <c r="K319" s="6"/>
    </row>
    <row r="320" spans="1:11" x14ac:dyDescent="0.25">
      <c r="A320" s="6"/>
      <c r="B320" s="6"/>
      <c r="K320" s="6"/>
    </row>
    <row r="321" spans="1:11" x14ac:dyDescent="0.25">
      <c r="A321" s="6"/>
      <c r="B321" s="6"/>
      <c r="K321" s="6"/>
    </row>
    <row r="322" spans="1:11" x14ac:dyDescent="0.25">
      <c r="A322" s="6"/>
      <c r="B322" s="6"/>
      <c r="K322" s="6"/>
    </row>
    <row r="323" spans="1:11" x14ac:dyDescent="0.25">
      <c r="A323" s="6"/>
      <c r="B323" s="6"/>
      <c r="K323" s="6"/>
    </row>
    <row r="324" spans="1:11" x14ac:dyDescent="0.25">
      <c r="A324" s="6"/>
      <c r="B324" s="6"/>
      <c r="K324" s="6"/>
    </row>
    <row r="325" spans="1:11" x14ac:dyDescent="0.25">
      <c r="A325" s="6"/>
      <c r="B325" s="6"/>
      <c r="K325" s="6"/>
    </row>
    <row r="326" spans="1:11" x14ac:dyDescent="0.25">
      <c r="A326" s="6"/>
      <c r="B326" s="6"/>
      <c r="K326" s="6"/>
    </row>
    <row r="327" spans="1:11" x14ac:dyDescent="0.25">
      <c r="A327" s="6"/>
      <c r="B327" s="6"/>
      <c r="K327" s="6"/>
    </row>
    <row r="328" spans="1:11" x14ac:dyDescent="0.25">
      <c r="A328" s="6"/>
      <c r="B328" s="6"/>
      <c r="K328" s="6"/>
    </row>
    <row r="329" spans="1:11" x14ac:dyDescent="0.25">
      <c r="A329" s="6"/>
      <c r="B329" s="6"/>
      <c r="K329" s="6"/>
    </row>
    <row r="330" spans="1:11" x14ac:dyDescent="0.25">
      <c r="A330" s="6"/>
      <c r="B330" s="6"/>
      <c r="K330" s="6"/>
    </row>
    <row r="331" spans="1:11" x14ac:dyDescent="0.25">
      <c r="A331" s="6"/>
      <c r="B331" s="6"/>
      <c r="K331" s="6"/>
    </row>
    <row r="332" spans="1:11" x14ac:dyDescent="0.25">
      <c r="A332" s="6"/>
      <c r="B332" s="6"/>
      <c r="K332" s="6"/>
    </row>
    <row r="333" spans="1:11" x14ac:dyDescent="0.25">
      <c r="A333" s="6"/>
      <c r="B333" s="6"/>
      <c r="K333" s="6"/>
    </row>
    <row r="334" spans="1:11" x14ac:dyDescent="0.25">
      <c r="A334" s="6"/>
      <c r="B334" s="6"/>
      <c r="K334" s="6"/>
    </row>
    <row r="335" spans="1:11" x14ac:dyDescent="0.25">
      <c r="A335" s="6"/>
      <c r="B335" s="6"/>
      <c r="K335" s="6"/>
    </row>
    <row r="336" spans="1:11" x14ac:dyDescent="0.25">
      <c r="A336" s="6"/>
      <c r="B336" s="6"/>
      <c r="K336" s="6"/>
    </row>
    <row r="337" spans="1:11" x14ac:dyDescent="0.25">
      <c r="A337" s="6"/>
      <c r="B337" s="6"/>
      <c r="K337" s="6"/>
    </row>
    <row r="338" spans="1:11" x14ac:dyDescent="0.25">
      <c r="A338" s="6"/>
      <c r="B338" s="6"/>
      <c r="K338" s="6"/>
    </row>
    <row r="339" spans="1:11" x14ac:dyDescent="0.25">
      <c r="A339" s="6"/>
      <c r="B339" s="6"/>
      <c r="K339" s="6"/>
    </row>
    <row r="340" spans="1:11" x14ac:dyDescent="0.25">
      <c r="A340" s="6"/>
      <c r="B340" s="6"/>
      <c r="K340" s="6"/>
    </row>
    <row r="341" spans="1:11" x14ac:dyDescent="0.25">
      <c r="A341" s="6"/>
      <c r="B341" s="6"/>
      <c r="K341" s="6"/>
    </row>
    <row r="342" spans="1:11" x14ac:dyDescent="0.25">
      <c r="A342" s="6"/>
      <c r="B342" s="6"/>
      <c r="K342" s="6"/>
    </row>
    <row r="343" spans="1:11" x14ac:dyDescent="0.25">
      <c r="A343" s="6"/>
      <c r="B343" s="6"/>
      <c r="K343" s="6"/>
    </row>
    <row r="344" spans="1:11" x14ac:dyDescent="0.25">
      <c r="A344" s="6"/>
      <c r="B344" s="6"/>
      <c r="K344" s="6"/>
    </row>
    <row r="345" spans="1:11" x14ac:dyDescent="0.25">
      <c r="A345" s="6"/>
      <c r="B345" s="6"/>
      <c r="K345" s="6"/>
    </row>
    <row r="346" spans="1:11" x14ac:dyDescent="0.25">
      <c r="A346" s="6"/>
      <c r="B346" s="6"/>
      <c r="K346" s="6"/>
    </row>
    <row r="347" spans="1:11" x14ac:dyDescent="0.25">
      <c r="A347" s="6"/>
      <c r="B347" s="6"/>
      <c r="K347" s="6"/>
    </row>
    <row r="348" spans="1:11" x14ac:dyDescent="0.25">
      <c r="A348" s="6"/>
      <c r="B348" s="6"/>
      <c r="K348" s="6"/>
    </row>
    <row r="349" spans="1:11" x14ac:dyDescent="0.25">
      <c r="A349" s="6"/>
      <c r="B349" s="6"/>
      <c r="K349" s="6"/>
    </row>
    <row r="350" spans="1:11" x14ac:dyDescent="0.25">
      <c r="A350" s="6"/>
      <c r="B350" s="6"/>
      <c r="K350" s="6"/>
    </row>
    <row r="351" spans="1:11" x14ac:dyDescent="0.25">
      <c r="A351" s="6"/>
      <c r="B351" s="6"/>
      <c r="K351" s="6"/>
    </row>
    <row r="352" spans="1:11" x14ac:dyDescent="0.25">
      <c r="A352" s="6"/>
      <c r="B352" s="6"/>
      <c r="K352" s="6"/>
    </row>
    <row r="353" spans="1:11" x14ac:dyDescent="0.25">
      <c r="A353" s="6"/>
      <c r="B353" s="6"/>
      <c r="K353" s="6"/>
    </row>
    <row r="354" spans="1:11" x14ac:dyDescent="0.25">
      <c r="A354" s="6"/>
      <c r="B354" s="6"/>
      <c r="K354" s="6"/>
    </row>
    <row r="355" spans="1:11" x14ac:dyDescent="0.25">
      <c r="A355" s="6"/>
      <c r="B355" s="6"/>
      <c r="K355" s="6"/>
    </row>
    <row r="356" spans="1:11" x14ac:dyDescent="0.25">
      <c r="A356" s="6"/>
      <c r="B356" s="6"/>
      <c r="K356" s="6"/>
    </row>
    <row r="357" spans="1:11" x14ac:dyDescent="0.25">
      <c r="A357" s="6"/>
      <c r="B357" s="6"/>
      <c r="K357" s="6"/>
    </row>
    <row r="358" spans="1:11" x14ac:dyDescent="0.25">
      <c r="A358" s="6"/>
      <c r="B358" s="6"/>
      <c r="K358" s="6"/>
    </row>
    <row r="359" spans="1:11" x14ac:dyDescent="0.25">
      <c r="A359" s="6"/>
      <c r="B359" s="6"/>
      <c r="K359" s="6"/>
    </row>
    <row r="360" spans="1:11" x14ac:dyDescent="0.25">
      <c r="A360" s="6"/>
      <c r="B360" s="6"/>
      <c r="K360" s="6"/>
    </row>
    <row r="361" spans="1:11" x14ac:dyDescent="0.25">
      <c r="A361" s="6"/>
      <c r="B361" s="6"/>
      <c r="K361" s="6"/>
    </row>
    <row r="362" spans="1:11" x14ac:dyDescent="0.25">
      <c r="A362" s="6"/>
      <c r="B362" s="6"/>
      <c r="K362" s="6"/>
    </row>
    <row r="363" spans="1:11" x14ac:dyDescent="0.25">
      <c r="A363" s="6"/>
      <c r="B363" s="6"/>
      <c r="K363" s="6"/>
    </row>
    <row r="364" spans="1:11" x14ac:dyDescent="0.25">
      <c r="A364" s="6"/>
      <c r="B364" s="6"/>
      <c r="K364" s="6"/>
    </row>
    <row r="365" spans="1:11" x14ac:dyDescent="0.25">
      <c r="A365" s="6"/>
      <c r="B365" s="6"/>
      <c r="K365" s="6"/>
    </row>
    <row r="366" spans="1:11" x14ac:dyDescent="0.25">
      <c r="A366" s="6"/>
      <c r="B366" s="6"/>
      <c r="K366" s="6"/>
    </row>
    <row r="367" spans="1:11" x14ac:dyDescent="0.25">
      <c r="A367" s="6"/>
      <c r="B367" s="6"/>
      <c r="K367" s="6"/>
    </row>
    <row r="368" spans="1:11" x14ac:dyDescent="0.25">
      <c r="A368" s="6"/>
      <c r="B368" s="6"/>
      <c r="K368" s="6"/>
    </row>
    <row r="369" spans="1:11" x14ac:dyDescent="0.25">
      <c r="A369" s="6"/>
      <c r="B369" s="6"/>
      <c r="K369" s="6"/>
    </row>
    <row r="370" spans="1:11" x14ac:dyDescent="0.25">
      <c r="A370" s="6"/>
      <c r="B370" s="6"/>
      <c r="K370" s="6"/>
    </row>
    <row r="371" spans="1:11" x14ac:dyDescent="0.25">
      <c r="A371" s="6"/>
      <c r="B371" s="6"/>
      <c r="K371" s="6"/>
    </row>
    <row r="372" spans="1:11" x14ac:dyDescent="0.25">
      <c r="A372" s="6"/>
      <c r="B372" s="6"/>
      <c r="K372" s="6"/>
    </row>
    <row r="373" spans="1:11" x14ac:dyDescent="0.25">
      <c r="A373" s="6"/>
      <c r="B373" s="6"/>
      <c r="K373" s="6"/>
    </row>
    <row r="374" spans="1:11" x14ac:dyDescent="0.25">
      <c r="A374" s="6"/>
      <c r="B374" s="6"/>
      <c r="K374" s="6"/>
    </row>
    <row r="375" spans="1:11" x14ac:dyDescent="0.25">
      <c r="A375" s="6"/>
      <c r="B375" s="6"/>
      <c r="K375" s="6"/>
    </row>
    <row r="376" spans="1:11" x14ac:dyDescent="0.25">
      <c r="A376" s="6"/>
      <c r="B376" s="6"/>
      <c r="K376" s="6"/>
    </row>
    <row r="377" spans="1:11" x14ac:dyDescent="0.25">
      <c r="A377" s="6"/>
      <c r="B377" s="6"/>
      <c r="K377" s="6"/>
    </row>
    <row r="378" spans="1:11" x14ac:dyDescent="0.25">
      <c r="A378" s="6"/>
      <c r="B378" s="6"/>
      <c r="K378" s="6"/>
    </row>
    <row r="379" spans="1:11" x14ac:dyDescent="0.25">
      <c r="A379" s="6"/>
      <c r="B379" s="6"/>
      <c r="K379" s="6"/>
    </row>
    <row r="380" spans="1:11" x14ac:dyDescent="0.25">
      <c r="A380" s="6"/>
      <c r="B380" s="6"/>
      <c r="K380" s="6"/>
    </row>
    <row r="381" spans="1:11" x14ac:dyDescent="0.25">
      <c r="A381" s="6"/>
      <c r="B381" s="6"/>
      <c r="K381" s="6"/>
    </row>
    <row r="382" spans="1:11" x14ac:dyDescent="0.25">
      <c r="A382" s="6"/>
      <c r="B382" s="6"/>
      <c r="K382" s="6"/>
    </row>
    <row r="383" spans="1:11" x14ac:dyDescent="0.25">
      <c r="A383" s="6"/>
      <c r="B383" s="6"/>
      <c r="K383" s="6"/>
    </row>
    <row r="384" spans="1:11" x14ac:dyDescent="0.25">
      <c r="A384" s="6"/>
      <c r="B384" s="6"/>
      <c r="K384" s="6"/>
    </row>
    <row r="385" spans="1:11" x14ac:dyDescent="0.25">
      <c r="A385" s="6"/>
      <c r="B385" s="6"/>
      <c r="K385" s="6"/>
    </row>
    <row r="386" spans="1:11" x14ac:dyDescent="0.25">
      <c r="A386" s="6"/>
      <c r="B386" s="6"/>
      <c r="K386" s="6"/>
    </row>
    <row r="387" spans="1:11" x14ac:dyDescent="0.25">
      <c r="A387" s="6"/>
      <c r="B387" s="6"/>
      <c r="K387" s="6"/>
    </row>
    <row r="388" spans="1:11" x14ac:dyDescent="0.25">
      <c r="A388" s="6"/>
      <c r="B388" s="6"/>
      <c r="K388" s="6"/>
    </row>
    <row r="389" spans="1:11" x14ac:dyDescent="0.25">
      <c r="A389" s="6"/>
      <c r="B389" s="6"/>
      <c r="K389" s="6"/>
    </row>
    <row r="390" spans="1:11" x14ac:dyDescent="0.25">
      <c r="A390" s="6"/>
      <c r="B390" s="6"/>
      <c r="K390" s="6"/>
    </row>
    <row r="391" spans="1:11" x14ac:dyDescent="0.25">
      <c r="A391" s="6"/>
      <c r="B391" s="6"/>
      <c r="K391" s="6"/>
    </row>
    <row r="392" spans="1:11" x14ac:dyDescent="0.25">
      <c r="A392" s="6"/>
      <c r="B392" s="6"/>
      <c r="K392" s="6"/>
    </row>
    <row r="393" spans="1:11" x14ac:dyDescent="0.25">
      <c r="A393" s="6"/>
      <c r="B393" s="6"/>
      <c r="K393" s="6"/>
    </row>
    <row r="394" spans="1:11" x14ac:dyDescent="0.25">
      <c r="A394" s="6"/>
      <c r="B394" s="6"/>
      <c r="K394" s="6"/>
    </row>
    <row r="395" spans="1:11" x14ac:dyDescent="0.25">
      <c r="A395" s="6"/>
      <c r="B395" s="6"/>
      <c r="K395" s="6"/>
    </row>
    <row r="396" spans="1:11" x14ac:dyDescent="0.25">
      <c r="A396" s="6"/>
      <c r="B396" s="6"/>
      <c r="K396" s="6"/>
    </row>
    <row r="397" spans="1:11" x14ac:dyDescent="0.25">
      <c r="A397" s="6"/>
      <c r="B397" s="6"/>
      <c r="K397" s="6"/>
    </row>
    <row r="398" spans="1:11" x14ac:dyDescent="0.25">
      <c r="A398" s="6"/>
      <c r="B398" s="6"/>
      <c r="K398" s="6"/>
    </row>
    <row r="399" spans="1:11" x14ac:dyDescent="0.25">
      <c r="A399" s="6"/>
      <c r="B399" s="6"/>
      <c r="K399" s="6"/>
    </row>
    <row r="400" spans="1:11" x14ac:dyDescent="0.25">
      <c r="A400" s="6"/>
      <c r="B400" s="6"/>
      <c r="K400" s="6"/>
    </row>
    <row r="401" spans="1:11" x14ac:dyDescent="0.25">
      <c r="A401" s="6"/>
      <c r="B401" s="6"/>
      <c r="K401" s="6"/>
    </row>
    <row r="402" spans="1:11" x14ac:dyDescent="0.25">
      <c r="A402" s="6"/>
      <c r="B402" s="6"/>
      <c r="K402" s="6"/>
    </row>
    <row r="403" spans="1:11" x14ac:dyDescent="0.25">
      <c r="A403" s="6"/>
      <c r="B403" s="6"/>
      <c r="K403" s="6"/>
    </row>
    <row r="404" spans="1:11" x14ac:dyDescent="0.25">
      <c r="A404" s="6"/>
      <c r="B404" s="6"/>
      <c r="K404" s="6"/>
    </row>
    <row r="405" spans="1:11" x14ac:dyDescent="0.25">
      <c r="A405" s="6"/>
      <c r="B405" s="6"/>
      <c r="K405" s="6"/>
    </row>
    <row r="406" spans="1:11" x14ac:dyDescent="0.25">
      <c r="A406" s="6"/>
      <c r="B406" s="6"/>
      <c r="K406" s="6"/>
    </row>
    <row r="407" spans="1:11" x14ac:dyDescent="0.25">
      <c r="A407" s="6"/>
      <c r="B407" s="6"/>
      <c r="K407" s="6"/>
    </row>
    <row r="408" spans="1:11" x14ac:dyDescent="0.25">
      <c r="A408" s="6"/>
      <c r="B408" s="6"/>
      <c r="K408" s="6"/>
    </row>
    <row r="409" spans="1:11" x14ac:dyDescent="0.25">
      <c r="A409" s="6"/>
      <c r="B409" s="6"/>
      <c r="K409" s="6"/>
    </row>
    <row r="410" spans="1:11" x14ac:dyDescent="0.25">
      <c r="A410" s="6"/>
      <c r="B410" s="6"/>
      <c r="K410" s="6"/>
    </row>
    <row r="411" spans="1:11" x14ac:dyDescent="0.25">
      <c r="A411" s="6"/>
      <c r="B411" s="6"/>
      <c r="K411" s="6"/>
    </row>
    <row r="412" spans="1:11" x14ac:dyDescent="0.25">
      <c r="A412" s="6"/>
      <c r="B412" s="6"/>
      <c r="K412" s="6"/>
    </row>
    <row r="413" spans="1:11" x14ac:dyDescent="0.25">
      <c r="A413" s="6"/>
      <c r="B413" s="6"/>
      <c r="K413" s="6"/>
    </row>
    <row r="414" spans="1:11" x14ac:dyDescent="0.25">
      <c r="A414" s="6"/>
      <c r="B414" s="6"/>
      <c r="K414" s="6"/>
    </row>
    <row r="415" spans="1:11" x14ac:dyDescent="0.25">
      <c r="A415" s="6"/>
      <c r="B415" s="6"/>
      <c r="K415" s="6"/>
    </row>
    <row r="416" spans="1:11" x14ac:dyDescent="0.25">
      <c r="A416" s="6"/>
      <c r="B416" s="6"/>
      <c r="K416" s="6"/>
    </row>
    <row r="417" spans="1:11" x14ac:dyDescent="0.25">
      <c r="A417" s="6"/>
      <c r="B417" s="6"/>
      <c r="K417" s="6"/>
    </row>
    <row r="418" spans="1:11" x14ac:dyDescent="0.25">
      <c r="A418" s="6"/>
      <c r="B418" s="6"/>
      <c r="K418" s="6"/>
    </row>
    <row r="419" spans="1:11" x14ac:dyDescent="0.25">
      <c r="A419" s="6"/>
      <c r="B419" s="6"/>
      <c r="K419" s="6"/>
    </row>
    <row r="420" spans="1:11" x14ac:dyDescent="0.25">
      <c r="A420" s="6"/>
      <c r="B420" s="6"/>
      <c r="K420" s="6"/>
    </row>
    <row r="421" spans="1:11" x14ac:dyDescent="0.25">
      <c r="A421" s="6"/>
      <c r="B421" s="6"/>
      <c r="K421" s="6"/>
    </row>
    <row r="422" spans="1:11" x14ac:dyDescent="0.25">
      <c r="A422" s="6"/>
      <c r="B422" s="6"/>
      <c r="K422" s="6"/>
    </row>
    <row r="423" spans="1:11" x14ac:dyDescent="0.25">
      <c r="A423" s="6"/>
      <c r="B423" s="6"/>
      <c r="K423" s="6"/>
    </row>
    <row r="424" spans="1:11" x14ac:dyDescent="0.25">
      <c r="A424" s="6"/>
      <c r="B424" s="6"/>
      <c r="K424" s="6"/>
    </row>
    <row r="425" spans="1:11" x14ac:dyDescent="0.25">
      <c r="A425" s="6"/>
      <c r="B425" s="6"/>
      <c r="K425" s="6"/>
    </row>
    <row r="426" spans="1:11" x14ac:dyDescent="0.25">
      <c r="A426" s="6"/>
      <c r="B426" s="6"/>
      <c r="K426" s="6"/>
    </row>
    <row r="427" spans="1:11" x14ac:dyDescent="0.25">
      <c r="A427" s="6"/>
      <c r="B427" s="6"/>
      <c r="K427" s="6"/>
    </row>
    <row r="428" spans="1:11" x14ac:dyDescent="0.25">
      <c r="A428" s="6"/>
      <c r="B428" s="6"/>
      <c r="K428" s="6"/>
    </row>
    <row r="429" spans="1:11" x14ac:dyDescent="0.25">
      <c r="A429" s="6"/>
      <c r="B429" s="6"/>
      <c r="K429" s="6"/>
    </row>
    <row r="430" spans="1:11" x14ac:dyDescent="0.25">
      <c r="A430" s="6"/>
      <c r="B430" s="6"/>
      <c r="K430" s="6"/>
    </row>
    <row r="431" spans="1:11" x14ac:dyDescent="0.25">
      <c r="A431" s="6"/>
      <c r="B431" s="6"/>
      <c r="K431" s="6"/>
    </row>
    <row r="432" spans="1:11" x14ac:dyDescent="0.25">
      <c r="A432" s="6"/>
      <c r="B432" s="6"/>
      <c r="K432" s="6"/>
    </row>
    <row r="433" spans="1:11" x14ac:dyDescent="0.25">
      <c r="A433" s="6"/>
      <c r="B433" s="6"/>
      <c r="K433" s="6"/>
    </row>
    <row r="434" spans="1:11" x14ac:dyDescent="0.25">
      <c r="A434" s="6"/>
      <c r="B434" s="6"/>
      <c r="K434" s="6"/>
    </row>
    <row r="435" spans="1:11" x14ac:dyDescent="0.25">
      <c r="A435" s="6"/>
      <c r="B435" s="6"/>
      <c r="K435" s="6"/>
    </row>
    <row r="436" spans="1:11" x14ac:dyDescent="0.25">
      <c r="A436" s="6"/>
      <c r="B436" s="6"/>
      <c r="K436" s="6"/>
    </row>
    <row r="437" spans="1:11" x14ac:dyDescent="0.25">
      <c r="A437" s="6"/>
      <c r="B437" s="6"/>
      <c r="K437" s="6"/>
    </row>
    <row r="438" spans="1:11" x14ac:dyDescent="0.25">
      <c r="A438" s="6"/>
      <c r="B438" s="6"/>
      <c r="K438" s="6"/>
    </row>
    <row r="439" spans="1:11" x14ac:dyDescent="0.25">
      <c r="A439" s="6"/>
      <c r="B439" s="6"/>
      <c r="K439" s="6"/>
    </row>
    <row r="440" spans="1:11" x14ac:dyDescent="0.25">
      <c r="A440" s="6"/>
      <c r="B440" s="6"/>
      <c r="K440" s="6"/>
    </row>
    <row r="441" spans="1:11" x14ac:dyDescent="0.25">
      <c r="A441" s="6"/>
      <c r="B441" s="6"/>
      <c r="K441" s="6"/>
    </row>
    <row r="442" spans="1:11" x14ac:dyDescent="0.25">
      <c r="A442" s="6"/>
      <c r="B442" s="6"/>
      <c r="K442" s="6"/>
    </row>
    <row r="443" spans="1:11" x14ac:dyDescent="0.25">
      <c r="A443" s="6"/>
      <c r="B443" s="6"/>
      <c r="K443" s="6"/>
    </row>
    <row r="444" spans="1:11" x14ac:dyDescent="0.25">
      <c r="A444" s="6"/>
      <c r="B444" s="6"/>
      <c r="K444" s="6"/>
    </row>
    <row r="445" spans="1:11" x14ac:dyDescent="0.25">
      <c r="A445" s="6"/>
      <c r="B445" s="6"/>
      <c r="K445" s="6"/>
    </row>
    <row r="446" spans="1:11" x14ac:dyDescent="0.25">
      <c r="A446" s="6"/>
      <c r="B446" s="6"/>
      <c r="K446" s="6"/>
    </row>
    <row r="447" spans="1:11" x14ac:dyDescent="0.25">
      <c r="A447" s="6"/>
      <c r="B447" s="6"/>
      <c r="K447" s="6"/>
    </row>
    <row r="448" spans="1:11" x14ac:dyDescent="0.25">
      <c r="A448" s="6"/>
      <c r="B448" s="6"/>
      <c r="K448" s="6"/>
    </row>
    <row r="449" spans="1:11" x14ac:dyDescent="0.25">
      <c r="A449" s="6"/>
      <c r="B449" s="6"/>
      <c r="K449" s="6"/>
    </row>
    <row r="450" spans="1:11" x14ac:dyDescent="0.25">
      <c r="A450" s="6"/>
      <c r="B450" s="6"/>
      <c r="K450" s="6"/>
    </row>
    <row r="451" spans="1:11" x14ac:dyDescent="0.25">
      <c r="A451" s="6"/>
      <c r="B451" s="6"/>
      <c r="K451" s="6"/>
    </row>
    <row r="452" spans="1:11" x14ac:dyDescent="0.25">
      <c r="A452" s="6"/>
      <c r="B452" s="6"/>
      <c r="K452" s="6"/>
    </row>
    <row r="453" spans="1:11" x14ac:dyDescent="0.25">
      <c r="A453" s="6"/>
      <c r="B453" s="6"/>
      <c r="K453" s="6"/>
    </row>
    <row r="454" spans="1:11" x14ac:dyDescent="0.25">
      <c r="A454" s="6"/>
      <c r="B454" s="6"/>
      <c r="K454" s="6"/>
    </row>
    <row r="455" spans="1:11" x14ac:dyDescent="0.25">
      <c r="A455" s="6"/>
      <c r="B455" s="6"/>
      <c r="K455" s="6"/>
    </row>
    <row r="456" spans="1:11" x14ac:dyDescent="0.25">
      <c r="A456" s="6"/>
      <c r="B456" s="6"/>
      <c r="K456" s="6"/>
    </row>
    <row r="457" spans="1:11" x14ac:dyDescent="0.25">
      <c r="A457" s="6"/>
      <c r="B457" s="6"/>
      <c r="K457" s="6"/>
    </row>
    <row r="458" spans="1:11" x14ac:dyDescent="0.25">
      <c r="A458" s="6"/>
      <c r="B458" s="6"/>
      <c r="K458" s="6"/>
    </row>
    <row r="459" spans="1:11" x14ac:dyDescent="0.25">
      <c r="A459" s="6"/>
      <c r="B459" s="6"/>
      <c r="K459" s="6"/>
    </row>
    <row r="460" spans="1:11" x14ac:dyDescent="0.25">
      <c r="A460" s="6"/>
      <c r="B460" s="6"/>
      <c r="K460" s="6"/>
    </row>
    <row r="461" spans="1:11" x14ac:dyDescent="0.25">
      <c r="A461" s="6"/>
      <c r="B461" s="6"/>
      <c r="K461" s="6"/>
    </row>
    <row r="462" spans="1:11" x14ac:dyDescent="0.25">
      <c r="A462" s="6"/>
      <c r="B462" s="6"/>
      <c r="K462" s="6"/>
    </row>
    <row r="463" spans="1:11" x14ac:dyDescent="0.25">
      <c r="A463" s="6"/>
      <c r="B463" s="6"/>
      <c r="K463" s="6"/>
    </row>
    <row r="464" spans="1:11" x14ac:dyDescent="0.25">
      <c r="A464" s="6"/>
      <c r="B464" s="6"/>
      <c r="K464" s="6"/>
    </row>
    <row r="465" spans="1:11" x14ac:dyDescent="0.25">
      <c r="A465" s="6"/>
      <c r="B465" s="6"/>
      <c r="K465" s="6"/>
    </row>
    <row r="466" spans="1:11" x14ac:dyDescent="0.25">
      <c r="A466" s="6"/>
      <c r="B466" s="6"/>
      <c r="K466" s="6"/>
    </row>
    <row r="467" spans="1:11" x14ac:dyDescent="0.25">
      <c r="A467" s="6"/>
      <c r="B467" s="6"/>
      <c r="K467" s="6"/>
    </row>
    <row r="468" spans="1:11" x14ac:dyDescent="0.25">
      <c r="A468" s="6"/>
      <c r="B468" s="6"/>
      <c r="K468" s="6"/>
    </row>
    <row r="469" spans="1:11" x14ac:dyDescent="0.25">
      <c r="A469" s="6"/>
      <c r="B469" s="6"/>
      <c r="K469" s="6"/>
    </row>
    <row r="470" spans="1:11" x14ac:dyDescent="0.25">
      <c r="A470" s="6"/>
      <c r="B470" s="6"/>
      <c r="K470" s="6"/>
    </row>
    <row r="471" spans="1:11" x14ac:dyDescent="0.25">
      <c r="A471" s="6"/>
      <c r="B471" s="6"/>
      <c r="K471" s="6"/>
    </row>
    <row r="472" spans="1:11" x14ac:dyDescent="0.25">
      <c r="A472" s="6"/>
      <c r="B472" s="6"/>
      <c r="K472" s="6"/>
    </row>
    <row r="473" spans="1:11" x14ac:dyDescent="0.25">
      <c r="A473" s="6"/>
      <c r="B473" s="6"/>
      <c r="K473" s="6"/>
    </row>
    <row r="474" spans="1:11" x14ac:dyDescent="0.25">
      <c r="A474" s="6"/>
      <c r="B474" s="6"/>
      <c r="K474" s="6"/>
    </row>
    <row r="475" spans="1:11" x14ac:dyDescent="0.25">
      <c r="A475" s="6"/>
      <c r="B475" s="6"/>
      <c r="K475" s="6"/>
    </row>
    <row r="476" spans="1:11" x14ac:dyDescent="0.25">
      <c r="A476" s="6"/>
      <c r="B476" s="6"/>
      <c r="K476" s="6"/>
    </row>
    <row r="477" spans="1:11" x14ac:dyDescent="0.25">
      <c r="A477" s="6"/>
      <c r="B477" s="6"/>
      <c r="K477" s="6"/>
    </row>
    <row r="478" spans="1:11" x14ac:dyDescent="0.25">
      <c r="A478" s="6"/>
      <c r="B478" s="6"/>
      <c r="K478" s="6"/>
    </row>
    <row r="479" spans="1:11" x14ac:dyDescent="0.25">
      <c r="A479" s="6"/>
      <c r="B479" s="6"/>
      <c r="K479" s="6"/>
    </row>
    <row r="480" spans="1:11" x14ac:dyDescent="0.25">
      <c r="A480" s="6"/>
      <c r="B480" s="6"/>
      <c r="K480" s="6"/>
    </row>
    <row r="481" spans="1:11" x14ac:dyDescent="0.25">
      <c r="A481" s="6"/>
      <c r="B481" s="6"/>
      <c r="K481" s="6"/>
    </row>
    <row r="482" spans="1:11" x14ac:dyDescent="0.25">
      <c r="A482" s="6"/>
      <c r="B482" s="6"/>
      <c r="K482" s="6"/>
    </row>
    <row r="483" spans="1:11" x14ac:dyDescent="0.25">
      <c r="A483" s="6"/>
      <c r="B483" s="6"/>
      <c r="K483" s="6"/>
    </row>
    <row r="484" spans="1:11" x14ac:dyDescent="0.25">
      <c r="A484" s="6"/>
      <c r="B484" s="6"/>
      <c r="K484" s="6"/>
    </row>
    <row r="485" spans="1:11" x14ac:dyDescent="0.25">
      <c r="A485" s="6"/>
      <c r="B485" s="6"/>
      <c r="K485" s="6"/>
    </row>
    <row r="486" spans="1:11" x14ac:dyDescent="0.25">
      <c r="A486" s="6"/>
      <c r="B486" s="6"/>
      <c r="K486" s="6"/>
    </row>
    <row r="487" spans="1:11" x14ac:dyDescent="0.25">
      <c r="A487" s="6"/>
      <c r="B487" s="6"/>
      <c r="K487" s="6"/>
    </row>
    <row r="488" spans="1:11" x14ac:dyDescent="0.25">
      <c r="A488" s="6"/>
      <c r="B488" s="6"/>
      <c r="K488" s="6"/>
    </row>
    <row r="489" spans="1:11" x14ac:dyDescent="0.25">
      <c r="A489" s="6"/>
      <c r="B489" s="6"/>
      <c r="K489" s="6"/>
    </row>
    <row r="490" spans="1:11" x14ac:dyDescent="0.25">
      <c r="A490" s="6"/>
      <c r="B490" s="6"/>
      <c r="K490" s="6"/>
    </row>
    <row r="491" spans="1:11" x14ac:dyDescent="0.25">
      <c r="A491" s="6"/>
      <c r="B491" s="6"/>
      <c r="K491" s="6"/>
    </row>
    <row r="492" spans="1:11" x14ac:dyDescent="0.25">
      <c r="A492" s="6"/>
      <c r="B492" s="6"/>
      <c r="K492" s="6"/>
    </row>
    <row r="493" spans="1:11" x14ac:dyDescent="0.25">
      <c r="A493" s="6"/>
      <c r="B493" s="6"/>
      <c r="K493" s="6"/>
    </row>
    <row r="494" spans="1:11" x14ac:dyDescent="0.25">
      <c r="A494" s="6"/>
      <c r="B494" s="6"/>
      <c r="K494" s="6"/>
    </row>
    <row r="495" spans="1:11" x14ac:dyDescent="0.25">
      <c r="A495" s="6"/>
      <c r="B495" s="6"/>
      <c r="K495" s="6"/>
    </row>
    <row r="496" spans="1:11" x14ac:dyDescent="0.25">
      <c r="A496" s="6"/>
      <c r="B496" s="6"/>
      <c r="K496" s="6"/>
    </row>
    <row r="497" spans="1:11" x14ac:dyDescent="0.25">
      <c r="A497" s="6"/>
      <c r="B497" s="6"/>
      <c r="K497" s="6"/>
    </row>
    <row r="498" spans="1:11" x14ac:dyDescent="0.25">
      <c r="A498" s="6"/>
      <c r="B498" s="6"/>
      <c r="K498" s="6"/>
    </row>
    <row r="499" spans="1:11" x14ac:dyDescent="0.25">
      <c r="A499" s="6"/>
      <c r="B499" s="6"/>
      <c r="K499" s="6"/>
    </row>
    <row r="500" spans="1:11" x14ac:dyDescent="0.25">
      <c r="A500" s="6"/>
      <c r="B500" s="6"/>
      <c r="K500" s="6"/>
    </row>
    <row r="501" spans="1:11" x14ac:dyDescent="0.25">
      <c r="A501" s="6"/>
      <c r="B501" s="6"/>
      <c r="K501" s="6"/>
    </row>
    <row r="502" spans="1:11" x14ac:dyDescent="0.25">
      <c r="A502" s="6"/>
      <c r="B502" s="6"/>
      <c r="K502" s="6"/>
    </row>
    <row r="503" spans="1:11" x14ac:dyDescent="0.25">
      <c r="A503" s="6"/>
      <c r="B503" s="6"/>
      <c r="K503" s="6"/>
    </row>
    <row r="504" spans="1:11" x14ac:dyDescent="0.25">
      <c r="A504" s="6"/>
      <c r="B504" s="6"/>
      <c r="K504" s="6"/>
    </row>
    <row r="505" spans="1:11" x14ac:dyDescent="0.25">
      <c r="A505" s="6"/>
      <c r="B505" s="6"/>
      <c r="K505" s="6"/>
    </row>
    <row r="506" spans="1:11" x14ac:dyDescent="0.25">
      <c r="A506" s="6"/>
      <c r="B506" s="6"/>
      <c r="K506" s="6"/>
    </row>
    <row r="507" spans="1:11" x14ac:dyDescent="0.25">
      <c r="A507" s="6"/>
      <c r="B507" s="6"/>
      <c r="K507" s="6"/>
    </row>
    <row r="508" spans="1:11" x14ac:dyDescent="0.25">
      <c r="A508" s="6"/>
      <c r="B508" s="6"/>
      <c r="K508" s="6"/>
    </row>
    <row r="509" spans="1:11" x14ac:dyDescent="0.25">
      <c r="A509" s="6"/>
      <c r="B509" s="6"/>
      <c r="K509" s="6"/>
    </row>
    <row r="510" spans="1:11" x14ac:dyDescent="0.25">
      <c r="A510" s="6"/>
      <c r="B510" s="6"/>
      <c r="K510" s="6"/>
    </row>
    <row r="511" spans="1:11" x14ac:dyDescent="0.25">
      <c r="A511" s="6"/>
      <c r="B511" s="6"/>
      <c r="K511" s="6"/>
    </row>
    <row r="512" spans="1:11" x14ac:dyDescent="0.25">
      <c r="A512" s="6"/>
      <c r="B512" s="6"/>
      <c r="K512" s="6"/>
    </row>
    <row r="513" spans="1:11" x14ac:dyDescent="0.25">
      <c r="A513" s="6"/>
      <c r="B513" s="6"/>
      <c r="K513" s="6"/>
    </row>
    <row r="514" spans="1:11" x14ac:dyDescent="0.25">
      <c r="A514" s="6"/>
      <c r="B514" s="6"/>
      <c r="K514" s="6"/>
    </row>
    <row r="515" spans="1:11" x14ac:dyDescent="0.25">
      <c r="A515" s="6"/>
      <c r="B515" s="6"/>
      <c r="K515" s="6"/>
    </row>
    <row r="516" spans="1:11" x14ac:dyDescent="0.25">
      <c r="A516" s="6"/>
      <c r="B516" s="6"/>
      <c r="K516" s="6"/>
    </row>
    <row r="517" spans="1:11" x14ac:dyDescent="0.25">
      <c r="A517" s="6"/>
      <c r="B517" s="6"/>
      <c r="K517" s="6"/>
    </row>
    <row r="518" spans="1:11" x14ac:dyDescent="0.25">
      <c r="A518" s="6"/>
      <c r="B518" s="6"/>
      <c r="K518" s="6"/>
    </row>
    <row r="519" spans="1:11" x14ac:dyDescent="0.25">
      <c r="A519" s="6"/>
      <c r="B519" s="6"/>
      <c r="K519" s="6"/>
    </row>
    <row r="520" spans="1:11" x14ac:dyDescent="0.25">
      <c r="A520" s="6"/>
      <c r="B520" s="6"/>
      <c r="K520" s="6"/>
    </row>
    <row r="521" spans="1:11" x14ac:dyDescent="0.25">
      <c r="A521" s="6"/>
      <c r="B521" s="6"/>
      <c r="K521" s="6"/>
    </row>
    <row r="522" spans="1:11" x14ac:dyDescent="0.25">
      <c r="A522" s="6"/>
      <c r="B522" s="6"/>
      <c r="K522" s="6"/>
    </row>
    <row r="523" spans="1:11" x14ac:dyDescent="0.25">
      <c r="A523" s="6"/>
      <c r="B523" s="6"/>
      <c r="K523" s="6"/>
    </row>
    <row r="524" spans="1:11" x14ac:dyDescent="0.25">
      <c r="A524" s="6"/>
      <c r="B524" s="6"/>
      <c r="K524" s="6"/>
    </row>
    <row r="525" spans="1:11" x14ac:dyDescent="0.25">
      <c r="A525" s="6"/>
      <c r="B525" s="6"/>
      <c r="K525" s="6"/>
    </row>
    <row r="526" spans="1:11" x14ac:dyDescent="0.25">
      <c r="A526" s="6"/>
      <c r="B526" s="6"/>
      <c r="K526" s="6"/>
    </row>
    <row r="527" spans="1:11" x14ac:dyDescent="0.25">
      <c r="A527" s="6"/>
      <c r="B527" s="6"/>
      <c r="K527" s="6"/>
    </row>
    <row r="528" spans="1:11" x14ac:dyDescent="0.25">
      <c r="A528" s="6"/>
      <c r="B528" s="6"/>
      <c r="K528" s="6"/>
    </row>
    <row r="529" spans="1:11" x14ac:dyDescent="0.25">
      <c r="A529" s="6"/>
      <c r="B529" s="6"/>
      <c r="K529" s="6"/>
    </row>
    <row r="530" spans="1:11" x14ac:dyDescent="0.25">
      <c r="A530" s="6"/>
      <c r="B530" s="6"/>
      <c r="K530" s="6"/>
    </row>
    <row r="531" spans="1:11" x14ac:dyDescent="0.25">
      <c r="A531" s="6"/>
      <c r="B531" s="6"/>
      <c r="K531" s="6"/>
    </row>
    <row r="532" spans="1:11" x14ac:dyDescent="0.25">
      <c r="A532" s="6"/>
      <c r="B532" s="6"/>
      <c r="K532" s="6"/>
    </row>
    <row r="533" spans="1:11" x14ac:dyDescent="0.25">
      <c r="A533" s="6"/>
      <c r="B533" s="6"/>
      <c r="K533" s="6"/>
    </row>
    <row r="534" spans="1:11" x14ac:dyDescent="0.25">
      <c r="A534" s="6"/>
      <c r="B534" s="6"/>
      <c r="K534" s="6"/>
    </row>
    <row r="535" spans="1:11" x14ac:dyDescent="0.25">
      <c r="A535" s="6"/>
      <c r="B535" s="6"/>
      <c r="K535" s="6"/>
    </row>
    <row r="536" spans="1:11" x14ac:dyDescent="0.25">
      <c r="A536" s="6"/>
      <c r="B536" s="6"/>
      <c r="K536" s="6"/>
    </row>
    <row r="537" spans="1:11" x14ac:dyDescent="0.25">
      <c r="A537" s="6"/>
      <c r="B537" s="6"/>
      <c r="K537" s="6"/>
    </row>
    <row r="538" spans="1:11" x14ac:dyDescent="0.25">
      <c r="A538" s="6"/>
      <c r="B538" s="6"/>
      <c r="K538" s="6"/>
    </row>
    <row r="539" spans="1:11" x14ac:dyDescent="0.25">
      <c r="A539" s="6"/>
      <c r="B539" s="6"/>
      <c r="K539" s="6"/>
    </row>
    <row r="540" spans="1:11" x14ac:dyDescent="0.25">
      <c r="A540" s="6"/>
      <c r="B540" s="6"/>
      <c r="K540" s="6"/>
    </row>
    <row r="541" spans="1:11" x14ac:dyDescent="0.25">
      <c r="A541" s="6"/>
      <c r="B541" s="6"/>
      <c r="K541" s="6"/>
    </row>
    <row r="542" spans="1:11" x14ac:dyDescent="0.25">
      <c r="A542" s="6"/>
      <c r="B542" s="6"/>
      <c r="K542" s="6"/>
    </row>
    <row r="543" spans="1:11" x14ac:dyDescent="0.25">
      <c r="A543" s="6"/>
      <c r="B543" s="6"/>
      <c r="K543" s="6"/>
    </row>
    <row r="544" spans="1:11" x14ac:dyDescent="0.25">
      <c r="A544" s="6"/>
      <c r="B544" s="6"/>
      <c r="K544" s="6"/>
    </row>
    <row r="545" spans="1:11" x14ac:dyDescent="0.25">
      <c r="A545" s="6"/>
      <c r="B545" s="6"/>
      <c r="K545" s="6"/>
    </row>
    <row r="546" spans="1:11" x14ac:dyDescent="0.25">
      <c r="A546" s="6"/>
      <c r="B546" s="6"/>
      <c r="K546" s="6"/>
    </row>
    <row r="547" spans="1:11" x14ac:dyDescent="0.25">
      <c r="A547" s="6"/>
      <c r="B547" s="6"/>
      <c r="K547" s="6"/>
    </row>
    <row r="548" spans="1:11" x14ac:dyDescent="0.25">
      <c r="A548" s="6"/>
      <c r="B548" s="6"/>
      <c r="K548" s="6"/>
    </row>
    <row r="549" spans="1:11" x14ac:dyDescent="0.25">
      <c r="A549" s="6"/>
      <c r="B549" s="6"/>
      <c r="K549" s="6"/>
    </row>
    <row r="550" spans="1:11" x14ac:dyDescent="0.25">
      <c r="A550" s="6"/>
      <c r="B550" s="6"/>
      <c r="K550" s="6"/>
    </row>
    <row r="551" spans="1:11" x14ac:dyDescent="0.25">
      <c r="A551" s="6"/>
      <c r="B551" s="6"/>
      <c r="K551" s="6"/>
    </row>
    <row r="552" spans="1:11" x14ac:dyDescent="0.25">
      <c r="A552" s="6"/>
      <c r="B552" s="6"/>
      <c r="K552" s="6"/>
    </row>
    <row r="553" spans="1:11" x14ac:dyDescent="0.25">
      <c r="A553" s="6"/>
      <c r="B553" s="6"/>
      <c r="K553" s="6"/>
    </row>
    <row r="554" spans="1:11" x14ac:dyDescent="0.25">
      <c r="A554" s="6"/>
      <c r="B554" s="6"/>
      <c r="K554" s="6"/>
    </row>
    <row r="555" spans="1:11" x14ac:dyDescent="0.25">
      <c r="A555" s="6"/>
      <c r="B555" s="6"/>
      <c r="K555" s="6"/>
    </row>
    <row r="556" spans="1:11" x14ac:dyDescent="0.25">
      <c r="A556" s="6"/>
      <c r="B556" s="6"/>
      <c r="K556" s="6"/>
    </row>
    <row r="557" spans="1:11" x14ac:dyDescent="0.25">
      <c r="A557" s="6"/>
      <c r="B557" s="6"/>
      <c r="K557" s="6"/>
    </row>
    <row r="558" spans="1:11" x14ac:dyDescent="0.25">
      <c r="A558" s="6"/>
      <c r="B558" s="6"/>
      <c r="K558" s="6"/>
    </row>
    <row r="559" spans="1:11" x14ac:dyDescent="0.25">
      <c r="A559" s="6"/>
      <c r="B559" s="6"/>
      <c r="K559" s="6"/>
    </row>
    <row r="560" spans="1:11" x14ac:dyDescent="0.25">
      <c r="A560" s="6"/>
      <c r="B560" s="6"/>
      <c r="K560" s="6"/>
    </row>
    <row r="561" spans="1:11" x14ac:dyDescent="0.25">
      <c r="A561" s="6"/>
      <c r="B561" s="6"/>
      <c r="K561" s="6"/>
    </row>
    <row r="562" spans="1:11" x14ac:dyDescent="0.25">
      <c r="A562" s="6"/>
      <c r="B562" s="6"/>
      <c r="K562" s="6"/>
    </row>
    <row r="563" spans="1:11" x14ac:dyDescent="0.25">
      <c r="A563" s="6"/>
      <c r="B563" s="6"/>
      <c r="K563" s="6"/>
    </row>
    <row r="564" spans="1:11" x14ac:dyDescent="0.25">
      <c r="A564" s="6"/>
      <c r="B564" s="6"/>
      <c r="K564" s="6"/>
    </row>
    <row r="565" spans="1:11" x14ac:dyDescent="0.25">
      <c r="A565" s="6"/>
      <c r="B565" s="6"/>
      <c r="K565" s="6"/>
    </row>
    <row r="566" spans="1:11" x14ac:dyDescent="0.25">
      <c r="A566" s="6"/>
      <c r="B566" s="6"/>
      <c r="K566" s="6"/>
    </row>
    <row r="567" spans="1:11" x14ac:dyDescent="0.25">
      <c r="A567" s="6"/>
      <c r="B567" s="6"/>
      <c r="K567" s="6"/>
    </row>
    <row r="568" spans="1:11" x14ac:dyDescent="0.25">
      <c r="A568" s="6"/>
      <c r="B568" s="6"/>
      <c r="K568" s="6"/>
    </row>
    <row r="569" spans="1:11" x14ac:dyDescent="0.25">
      <c r="A569" s="6"/>
      <c r="B569" s="6"/>
      <c r="K569" s="6"/>
    </row>
    <row r="570" spans="1:11" x14ac:dyDescent="0.25">
      <c r="A570" s="6"/>
      <c r="B570" s="6"/>
      <c r="K570" s="6"/>
    </row>
    <row r="571" spans="1:11" x14ac:dyDescent="0.25">
      <c r="A571" s="6"/>
      <c r="B571" s="6"/>
      <c r="K571" s="6"/>
    </row>
    <row r="572" spans="1:11" x14ac:dyDescent="0.25">
      <c r="A572" s="6"/>
      <c r="B572" s="6"/>
      <c r="K572" s="6"/>
    </row>
    <row r="573" spans="1:11" x14ac:dyDescent="0.25">
      <c r="A573" s="6"/>
      <c r="B573" s="6"/>
      <c r="K573" s="6"/>
    </row>
    <row r="574" spans="1:11" x14ac:dyDescent="0.25">
      <c r="A574" s="6"/>
      <c r="B574" s="6"/>
      <c r="K574" s="6"/>
    </row>
    <row r="575" spans="1:11" x14ac:dyDescent="0.25">
      <c r="A575" s="6"/>
      <c r="B575" s="6"/>
      <c r="K575" s="6"/>
    </row>
    <row r="576" spans="1:11" x14ac:dyDescent="0.25">
      <c r="A576" s="6"/>
      <c r="B576" s="6"/>
      <c r="K576" s="6"/>
    </row>
    <row r="577" spans="1:11" x14ac:dyDescent="0.25">
      <c r="A577" s="6"/>
      <c r="B577" s="6"/>
      <c r="K577" s="6"/>
    </row>
    <row r="578" spans="1:11" x14ac:dyDescent="0.25">
      <c r="A578" s="6"/>
      <c r="B578" s="6"/>
      <c r="K578" s="6"/>
    </row>
    <row r="579" spans="1:11" x14ac:dyDescent="0.25">
      <c r="A579" s="6"/>
      <c r="B579" s="6"/>
      <c r="K579" s="6"/>
    </row>
    <row r="580" spans="1:11" x14ac:dyDescent="0.25">
      <c r="A580" s="6"/>
      <c r="B580" s="6"/>
      <c r="K580" s="6"/>
    </row>
    <row r="581" spans="1:11" x14ac:dyDescent="0.25">
      <c r="A581" s="6"/>
      <c r="B581" s="6"/>
      <c r="K581" s="6"/>
    </row>
    <row r="582" spans="1:11" x14ac:dyDescent="0.25">
      <c r="A582" s="6"/>
      <c r="B582" s="6"/>
      <c r="K582" s="6"/>
    </row>
    <row r="583" spans="1:11" x14ac:dyDescent="0.25">
      <c r="A583" s="6"/>
      <c r="B583" s="6"/>
      <c r="K583" s="6"/>
    </row>
    <row r="584" spans="1:11" x14ac:dyDescent="0.25">
      <c r="A584" s="6"/>
      <c r="B584" s="6"/>
      <c r="K584" s="6"/>
    </row>
    <row r="585" spans="1:11" x14ac:dyDescent="0.25">
      <c r="A585" s="6"/>
      <c r="B585" s="6"/>
      <c r="K585" s="6"/>
    </row>
    <row r="586" spans="1:11" x14ac:dyDescent="0.25">
      <c r="A586" s="6"/>
      <c r="B586" s="6"/>
      <c r="K586" s="6"/>
    </row>
    <row r="587" spans="1:11" x14ac:dyDescent="0.25">
      <c r="A587" s="6"/>
      <c r="B587" s="6"/>
      <c r="K587" s="6"/>
    </row>
    <row r="588" spans="1:11" x14ac:dyDescent="0.25">
      <c r="A588" s="6"/>
      <c r="B588" s="6"/>
      <c r="K588" s="6"/>
    </row>
    <row r="589" spans="1:11" x14ac:dyDescent="0.25">
      <c r="A589" s="6"/>
      <c r="B589" s="6"/>
      <c r="K589" s="6"/>
    </row>
    <row r="590" spans="1:11" x14ac:dyDescent="0.25">
      <c r="A590" s="6"/>
      <c r="B590" s="6"/>
      <c r="K590" s="6"/>
    </row>
    <row r="591" spans="1:11" x14ac:dyDescent="0.25">
      <c r="A591" s="6"/>
      <c r="B591" s="6"/>
      <c r="K591" s="6"/>
    </row>
    <row r="592" spans="1:11" x14ac:dyDescent="0.25">
      <c r="A592" s="6"/>
      <c r="B592" s="6"/>
      <c r="K592" s="6"/>
    </row>
    <row r="593" spans="1:11" x14ac:dyDescent="0.25">
      <c r="A593" s="6"/>
      <c r="B593" s="6"/>
      <c r="K593" s="6"/>
    </row>
    <row r="594" spans="1:11" x14ac:dyDescent="0.25">
      <c r="A594" s="6"/>
      <c r="B594" s="6"/>
      <c r="K594" s="6"/>
    </row>
    <row r="595" spans="1:11" x14ac:dyDescent="0.25">
      <c r="A595" s="6"/>
      <c r="B595" s="6"/>
      <c r="K595" s="6"/>
    </row>
    <row r="596" spans="1:11" x14ac:dyDescent="0.25">
      <c r="A596" s="6"/>
      <c r="B596" s="6"/>
      <c r="K596" s="6"/>
    </row>
    <row r="597" spans="1:11" x14ac:dyDescent="0.25">
      <c r="A597" s="6"/>
      <c r="B597" s="6"/>
      <c r="K597" s="6"/>
    </row>
    <row r="598" spans="1:11" x14ac:dyDescent="0.25">
      <c r="A598" s="6"/>
      <c r="B598" s="6"/>
      <c r="K598" s="6"/>
    </row>
    <row r="599" spans="1:11" x14ac:dyDescent="0.25">
      <c r="A599" s="6"/>
      <c r="B599" s="6"/>
      <c r="K599" s="6"/>
    </row>
    <row r="600" spans="1:11" x14ac:dyDescent="0.25">
      <c r="A600" s="6"/>
      <c r="B600" s="6"/>
      <c r="K600" s="6"/>
    </row>
    <row r="601" spans="1:11" x14ac:dyDescent="0.25">
      <c r="A601" s="6"/>
      <c r="B601" s="6"/>
      <c r="K601" s="6"/>
    </row>
    <row r="602" spans="1:11" x14ac:dyDescent="0.25">
      <c r="A602" s="6"/>
      <c r="B602" s="6"/>
      <c r="K602" s="6"/>
    </row>
    <row r="603" spans="1:11" x14ac:dyDescent="0.25">
      <c r="A603" s="6"/>
      <c r="B603" s="6"/>
      <c r="K603" s="6"/>
    </row>
    <row r="604" spans="1:11" x14ac:dyDescent="0.25">
      <c r="A604" s="6"/>
      <c r="B604" s="6"/>
      <c r="K604" s="6"/>
    </row>
    <row r="605" spans="1:11" x14ac:dyDescent="0.25">
      <c r="A605" s="6"/>
      <c r="B605" s="6"/>
      <c r="K605" s="6"/>
    </row>
    <row r="606" spans="1:11" x14ac:dyDescent="0.25">
      <c r="A606" s="6"/>
      <c r="B606" s="6"/>
      <c r="K606" s="6"/>
    </row>
    <row r="607" spans="1:11" x14ac:dyDescent="0.25">
      <c r="A607" s="6"/>
      <c r="B607" s="6"/>
      <c r="K607" s="6"/>
    </row>
    <row r="608" spans="1:11" x14ac:dyDescent="0.25">
      <c r="A608" s="6"/>
      <c r="B608" s="6"/>
      <c r="K608" s="6"/>
    </row>
    <row r="609" spans="1:11" x14ac:dyDescent="0.25">
      <c r="A609" s="6"/>
      <c r="B609" s="6"/>
      <c r="K609" s="6"/>
    </row>
    <row r="610" spans="1:11" x14ac:dyDescent="0.25">
      <c r="A610" s="6"/>
      <c r="B610" s="6"/>
      <c r="K610" s="6"/>
    </row>
    <row r="611" spans="1:11" x14ac:dyDescent="0.25">
      <c r="A611" s="6"/>
      <c r="B611" s="6"/>
      <c r="K611" s="6"/>
    </row>
    <row r="612" spans="1:11" x14ac:dyDescent="0.25">
      <c r="A612" s="6"/>
      <c r="B612" s="6"/>
      <c r="K612" s="6"/>
    </row>
    <row r="613" spans="1:11" x14ac:dyDescent="0.25">
      <c r="A613" s="6"/>
      <c r="B613" s="6"/>
      <c r="K613" s="6"/>
    </row>
    <row r="614" spans="1:11" x14ac:dyDescent="0.25">
      <c r="A614" s="6"/>
      <c r="B614" s="6"/>
      <c r="K614" s="6"/>
    </row>
    <row r="615" spans="1:11" x14ac:dyDescent="0.25">
      <c r="A615" s="6"/>
      <c r="B615" s="6"/>
      <c r="K615" s="6"/>
    </row>
    <row r="616" spans="1:11" x14ac:dyDescent="0.25">
      <c r="A616" s="6"/>
      <c r="B616" s="6"/>
      <c r="K616" s="6"/>
    </row>
    <row r="617" spans="1:11" x14ac:dyDescent="0.25">
      <c r="A617" s="6"/>
      <c r="B617" s="6"/>
      <c r="K617" s="6"/>
    </row>
    <row r="618" spans="1:11" x14ac:dyDescent="0.25">
      <c r="A618" s="6"/>
      <c r="B618" s="6"/>
      <c r="K618" s="6"/>
    </row>
    <row r="619" spans="1:11" x14ac:dyDescent="0.25">
      <c r="A619" s="6"/>
      <c r="B619" s="6"/>
      <c r="K619" s="6"/>
    </row>
    <row r="620" spans="1:11" x14ac:dyDescent="0.25">
      <c r="A620" s="6"/>
      <c r="B620" s="6"/>
      <c r="K620" s="6"/>
    </row>
    <row r="621" spans="1:11" x14ac:dyDescent="0.25">
      <c r="A621" s="6"/>
      <c r="B621" s="6"/>
      <c r="K621" s="6"/>
    </row>
    <row r="622" spans="1:11" x14ac:dyDescent="0.25">
      <c r="A622" s="6"/>
      <c r="B622" s="6"/>
      <c r="K622" s="6"/>
    </row>
    <row r="623" spans="1:11" x14ac:dyDescent="0.25">
      <c r="A623" s="6"/>
      <c r="B623" s="6"/>
      <c r="K623" s="6"/>
    </row>
    <row r="624" spans="1:11" x14ac:dyDescent="0.25">
      <c r="A624" s="6"/>
      <c r="B624" s="6"/>
      <c r="K624" s="6"/>
    </row>
    <row r="625" spans="1:11" x14ac:dyDescent="0.25">
      <c r="A625" s="6"/>
      <c r="B625" s="6"/>
      <c r="K625" s="6"/>
    </row>
    <row r="626" spans="1:11" x14ac:dyDescent="0.25">
      <c r="A626" s="6"/>
      <c r="B626" s="6"/>
      <c r="K626" s="6"/>
    </row>
    <row r="627" spans="1:11" x14ac:dyDescent="0.25">
      <c r="A627" s="6"/>
      <c r="B627" s="6"/>
      <c r="K627" s="6"/>
    </row>
    <row r="628" spans="1:11" x14ac:dyDescent="0.25">
      <c r="A628" s="6"/>
      <c r="B628" s="6"/>
      <c r="K628" s="6"/>
    </row>
    <row r="629" spans="1:11" x14ac:dyDescent="0.25">
      <c r="A629" s="6"/>
      <c r="B629" s="6"/>
      <c r="K629" s="6"/>
    </row>
    <row r="630" spans="1:11" x14ac:dyDescent="0.25">
      <c r="A630" s="6"/>
      <c r="B630" s="6"/>
      <c r="K630" s="6"/>
    </row>
    <row r="631" spans="1:11" x14ac:dyDescent="0.25">
      <c r="A631" s="6"/>
      <c r="B631" s="6"/>
      <c r="K631" s="6"/>
    </row>
    <row r="632" spans="1:11" x14ac:dyDescent="0.25">
      <c r="A632" s="6"/>
      <c r="B632" s="6"/>
      <c r="K632" s="6"/>
    </row>
    <row r="633" spans="1:11" x14ac:dyDescent="0.25">
      <c r="A633" s="6"/>
      <c r="B633" s="6"/>
      <c r="K633" s="6"/>
    </row>
    <row r="634" spans="1:11" x14ac:dyDescent="0.25">
      <c r="A634" s="6"/>
      <c r="B634" s="6"/>
      <c r="K634" s="6"/>
    </row>
    <row r="635" spans="1:11" x14ac:dyDescent="0.25">
      <c r="A635" s="6"/>
      <c r="B635" s="6"/>
      <c r="K635" s="6"/>
    </row>
    <row r="636" spans="1:11" x14ac:dyDescent="0.25">
      <c r="A636" s="6"/>
      <c r="B636" s="6"/>
      <c r="K636" s="6"/>
    </row>
    <row r="637" spans="1:11" x14ac:dyDescent="0.25">
      <c r="A637" s="6"/>
      <c r="B637" s="6"/>
      <c r="K637" s="6"/>
    </row>
    <row r="638" spans="1:11" x14ac:dyDescent="0.25">
      <c r="A638" s="6"/>
      <c r="B638" s="6"/>
      <c r="K638" s="6"/>
    </row>
    <row r="639" spans="1:11" x14ac:dyDescent="0.25">
      <c r="A639" s="6"/>
      <c r="B639" s="6"/>
      <c r="K639" s="6"/>
    </row>
    <row r="640" spans="1:11" x14ac:dyDescent="0.25">
      <c r="A640" s="6"/>
      <c r="B640" s="6"/>
      <c r="K640" s="6"/>
    </row>
    <row r="641" spans="1:11" x14ac:dyDescent="0.25">
      <c r="A641" s="6"/>
      <c r="B641" s="6"/>
      <c r="K641" s="6"/>
    </row>
    <row r="642" spans="1:11" x14ac:dyDescent="0.25">
      <c r="A642" s="6"/>
      <c r="B642" s="6"/>
      <c r="K642" s="6"/>
    </row>
    <row r="643" spans="1:11" x14ac:dyDescent="0.25">
      <c r="A643" s="6"/>
      <c r="B643" s="6"/>
      <c r="K643" s="6"/>
    </row>
    <row r="644" spans="1:11" x14ac:dyDescent="0.25">
      <c r="A644" s="6"/>
      <c r="B644" s="6"/>
      <c r="K644" s="6"/>
    </row>
    <row r="645" spans="1:11" x14ac:dyDescent="0.25">
      <c r="A645" s="6"/>
      <c r="B645" s="6"/>
      <c r="K645" s="6"/>
    </row>
    <row r="646" spans="1:11" x14ac:dyDescent="0.25">
      <c r="A646" s="6"/>
      <c r="B646" s="6"/>
      <c r="K646" s="6"/>
    </row>
    <row r="647" spans="1:11" x14ac:dyDescent="0.25">
      <c r="A647" s="6"/>
      <c r="B647" s="6"/>
      <c r="K647" s="6"/>
    </row>
    <row r="648" spans="1:11" x14ac:dyDescent="0.25">
      <c r="A648" s="6"/>
      <c r="B648" s="6"/>
      <c r="K648" s="6"/>
    </row>
    <row r="649" spans="1:11" x14ac:dyDescent="0.25">
      <c r="A649" s="6"/>
      <c r="B649" s="6"/>
      <c r="K649" s="6"/>
    </row>
    <row r="650" spans="1:11" x14ac:dyDescent="0.25">
      <c r="A650" s="6"/>
      <c r="B650" s="6"/>
      <c r="K650" s="6"/>
    </row>
    <row r="651" spans="1:11" x14ac:dyDescent="0.25">
      <c r="A651" s="6"/>
      <c r="B651" s="6"/>
      <c r="K651" s="6"/>
    </row>
    <row r="652" spans="1:11" x14ac:dyDescent="0.25">
      <c r="A652" s="6"/>
      <c r="B652" s="6"/>
      <c r="K652" s="6"/>
    </row>
    <row r="653" spans="1:11" x14ac:dyDescent="0.25">
      <c r="A653" s="6"/>
      <c r="B653" s="6"/>
      <c r="K653" s="6"/>
    </row>
    <row r="654" spans="1:11" x14ac:dyDescent="0.25">
      <c r="A654" s="6"/>
      <c r="B654" s="6"/>
      <c r="K654" s="6"/>
    </row>
    <row r="655" spans="1:11" x14ac:dyDescent="0.25">
      <c r="A655" s="6"/>
      <c r="B655" s="6"/>
      <c r="K655" s="6"/>
    </row>
    <row r="656" spans="1:11" x14ac:dyDescent="0.25">
      <c r="A656" s="6"/>
      <c r="B656" s="6"/>
      <c r="K656" s="6"/>
    </row>
    <row r="657" spans="1:11" x14ac:dyDescent="0.25">
      <c r="A657" s="6"/>
      <c r="B657" s="6"/>
      <c r="K657" s="6"/>
    </row>
    <row r="658" spans="1:11" x14ac:dyDescent="0.25">
      <c r="A658" s="6"/>
      <c r="B658" s="6"/>
      <c r="K658" s="6"/>
    </row>
    <row r="659" spans="1:11" x14ac:dyDescent="0.25">
      <c r="A659" s="6"/>
      <c r="B659" s="6"/>
      <c r="K659" s="6"/>
    </row>
    <row r="660" spans="1:11" x14ac:dyDescent="0.25">
      <c r="A660" s="6"/>
      <c r="B660" s="6"/>
      <c r="K660" s="6"/>
    </row>
    <row r="661" spans="1:11" x14ac:dyDescent="0.25">
      <c r="A661" s="6"/>
      <c r="B661" s="6"/>
      <c r="K661" s="6"/>
    </row>
    <row r="662" spans="1:11" x14ac:dyDescent="0.25">
      <c r="A662" s="6"/>
      <c r="B662" s="6"/>
      <c r="K662" s="6"/>
    </row>
    <row r="663" spans="1:11" x14ac:dyDescent="0.25">
      <c r="A663" s="6"/>
      <c r="B663" s="6"/>
      <c r="K663" s="6"/>
    </row>
    <row r="664" spans="1:11" x14ac:dyDescent="0.25">
      <c r="A664" s="6"/>
      <c r="B664" s="6"/>
      <c r="K664" s="6"/>
    </row>
    <row r="665" spans="1:11" x14ac:dyDescent="0.25">
      <c r="A665" s="6"/>
      <c r="B665" s="6"/>
      <c r="K665" s="6"/>
    </row>
    <row r="666" spans="1:11" x14ac:dyDescent="0.25">
      <c r="A666" s="6"/>
      <c r="B666" s="6"/>
      <c r="K666" s="6"/>
    </row>
    <row r="667" spans="1:11" x14ac:dyDescent="0.25">
      <c r="A667" s="6"/>
      <c r="B667" s="6"/>
      <c r="K667" s="6"/>
    </row>
    <row r="668" spans="1:11" x14ac:dyDescent="0.25">
      <c r="A668" s="6"/>
      <c r="B668" s="6"/>
      <c r="K668" s="6"/>
    </row>
    <row r="669" spans="1:11" x14ac:dyDescent="0.25">
      <c r="A669" s="6"/>
      <c r="B669" s="6"/>
      <c r="K669" s="6"/>
    </row>
    <row r="670" spans="1:11" x14ac:dyDescent="0.25">
      <c r="A670" s="6"/>
      <c r="B670" s="6"/>
      <c r="K670" s="6"/>
    </row>
    <row r="671" spans="1:11" x14ac:dyDescent="0.25">
      <c r="A671" s="6"/>
      <c r="B671" s="6"/>
      <c r="K671" s="6"/>
    </row>
    <row r="672" spans="1:11" x14ac:dyDescent="0.25">
      <c r="A672" s="6"/>
      <c r="B672" s="6"/>
      <c r="K672" s="6"/>
    </row>
    <row r="673" spans="1:11" x14ac:dyDescent="0.25">
      <c r="A673" s="6"/>
      <c r="B673" s="6"/>
      <c r="K673" s="6"/>
    </row>
    <row r="674" spans="1:11" x14ac:dyDescent="0.25">
      <c r="A674" s="6"/>
      <c r="B674" s="6"/>
      <c r="K674" s="6"/>
    </row>
    <row r="675" spans="1:11" x14ac:dyDescent="0.25">
      <c r="A675" s="6"/>
      <c r="B675" s="6"/>
      <c r="K675" s="6"/>
    </row>
    <row r="676" spans="1:11" x14ac:dyDescent="0.25">
      <c r="A676" s="6"/>
      <c r="B676" s="6"/>
      <c r="K676" s="6"/>
    </row>
    <row r="677" spans="1:11" x14ac:dyDescent="0.25">
      <c r="A677" s="6"/>
      <c r="B677" s="6"/>
      <c r="K677" s="6"/>
    </row>
    <row r="678" spans="1:11" x14ac:dyDescent="0.25">
      <c r="A678" s="6"/>
      <c r="B678" s="6"/>
      <c r="K678" s="6"/>
    </row>
    <row r="679" spans="1:11" x14ac:dyDescent="0.25">
      <c r="A679" s="6"/>
      <c r="B679" s="6"/>
      <c r="K679" s="6"/>
    </row>
    <row r="680" spans="1:11" x14ac:dyDescent="0.25">
      <c r="A680" s="6"/>
      <c r="B680" s="6"/>
      <c r="K680" s="6"/>
    </row>
    <row r="681" spans="1:11" x14ac:dyDescent="0.25">
      <c r="A681" s="6"/>
      <c r="B681" s="6"/>
      <c r="K681" s="6"/>
    </row>
    <row r="682" spans="1:11" x14ac:dyDescent="0.25">
      <c r="A682" s="6"/>
      <c r="B682" s="6"/>
      <c r="K682" s="6"/>
    </row>
    <row r="683" spans="1:11" x14ac:dyDescent="0.25">
      <c r="A683" s="6"/>
      <c r="B683" s="6"/>
      <c r="K683" s="6"/>
    </row>
    <row r="684" spans="1:11" x14ac:dyDescent="0.25">
      <c r="A684" s="6"/>
      <c r="B684" s="6"/>
      <c r="K684" s="6"/>
    </row>
    <row r="685" spans="1:11" x14ac:dyDescent="0.25">
      <c r="A685" s="6"/>
      <c r="B685" s="6"/>
      <c r="K685" s="6"/>
    </row>
    <row r="686" spans="1:11" x14ac:dyDescent="0.25">
      <c r="A686" s="6"/>
      <c r="B686" s="6"/>
      <c r="K686" s="6"/>
    </row>
    <row r="687" spans="1:11" x14ac:dyDescent="0.25">
      <c r="A687" s="6"/>
      <c r="B687" s="6"/>
      <c r="K687" s="6"/>
    </row>
    <row r="688" spans="1:11" x14ac:dyDescent="0.25">
      <c r="A688" s="6"/>
      <c r="B688" s="6"/>
      <c r="K688" s="6"/>
    </row>
    <row r="689" spans="1:11" x14ac:dyDescent="0.25">
      <c r="A689" s="6"/>
      <c r="B689" s="6"/>
      <c r="K689" s="6"/>
    </row>
    <row r="690" spans="1:11" x14ac:dyDescent="0.25">
      <c r="A690" s="6"/>
      <c r="B690" s="6"/>
      <c r="K690" s="6"/>
    </row>
    <row r="691" spans="1:11" x14ac:dyDescent="0.25">
      <c r="A691" s="6"/>
      <c r="B691" s="6"/>
      <c r="K691" s="6"/>
    </row>
    <row r="692" spans="1:11" x14ac:dyDescent="0.25">
      <c r="A692" s="6"/>
      <c r="B692" s="6"/>
      <c r="K692" s="6"/>
    </row>
    <row r="693" spans="1:11" x14ac:dyDescent="0.25">
      <c r="A693" s="6"/>
      <c r="B693" s="6"/>
      <c r="K693" s="6"/>
    </row>
    <row r="694" spans="1:11" x14ac:dyDescent="0.25">
      <c r="A694" s="6"/>
      <c r="B694" s="6"/>
      <c r="K694" s="6"/>
    </row>
    <row r="695" spans="1:11" x14ac:dyDescent="0.25">
      <c r="A695" s="6"/>
      <c r="B695" s="6"/>
      <c r="K695" s="6"/>
    </row>
    <row r="696" spans="1:11" x14ac:dyDescent="0.25">
      <c r="A696" s="6"/>
      <c r="B696" s="6"/>
      <c r="K696" s="6"/>
    </row>
    <row r="697" spans="1:11" x14ac:dyDescent="0.25">
      <c r="A697" s="6"/>
      <c r="B697" s="6"/>
      <c r="K697" s="6"/>
    </row>
    <row r="698" spans="1:11" x14ac:dyDescent="0.25">
      <c r="A698" s="6"/>
      <c r="B698" s="6"/>
      <c r="K698" s="6"/>
    </row>
    <row r="699" spans="1:11" x14ac:dyDescent="0.25">
      <c r="A699" s="6"/>
      <c r="B699" s="6"/>
      <c r="K699" s="6"/>
    </row>
    <row r="700" spans="1:11" x14ac:dyDescent="0.25">
      <c r="A700" s="6"/>
      <c r="B700" s="6"/>
      <c r="K700" s="6"/>
    </row>
    <row r="701" spans="1:11" x14ac:dyDescent="0.25">
      <c r="A701" s="6"/>
      <c r="B701" s="6"/>
      <c r="K701" s="6"/>
    </row>
    <row r="702" spans="1:11" x14ac:dyDescent="0.25">
      <c r="A702" s="6"/>
      <c r="B702" s="6"/>
      <c r="K702" s="6"/>
    </row>
    <row r="703" spans="1:11" x14ac:dyDescent="0.25">
      <c r="A703" s="6"/>
      <c r="B703" s="6"/>
      <c r="K703" s="6"/>
    </row>
    <row r="704" spans="1:11" x14ac:dyDescent="0.25">
      <c r="A704" s="6"/>
      <c r="B704" s="6"/>
      <c r="K704" s="6"/>
    </row>
    <row r="705" spans="1:11" x14ac:dyDescent="0.25">
      <c r="A705" s="6"/>
      <c r="B705" s="6"/>
      <c r="K705" s="6"/>
    </row>
    <row r="706" spans="1:11" x14ac:dyDescent="0.25">
      <c r="A706" s="6"/>
      <c r="B706" s="6"/>
      <c r="K706" s="6"/>
    </row>
    <row r="707" spans="1:11" x14ac:dyDescent="0.25">
      <c r="A707" s="6"/>
      <c r="B707" s="6"/>
      <c r="K707" s="6"/>
    </row>
    <row r="708" spans="1:11" x14ac:dyDescent="0.25">
      <c r="A708" s="6"/>
      <c r="B708" s="6"/>
      <c r="K708" s="6"/>
    </row>
    <row r="709" spans="1:11" x14ac:dyDescent="0.25">
      <c r="A709" s="6"/>
      <c r="B709" s="6"/>
      <c r="K709" s="6"/>
    </row>
    <row r="710" spans="1:11" x14ac:dyDescent="0.25">
      <c r="A710" s="6"/>
      <c r="B710" s="6"/>
      <c r="K710" s="6"/>
    </row>
    <row r="711" spans="1:11" x14ac:dyDescent="0.25">
      <c r="A711" s="6"/>
      <c r="B711" s="6"/>
      <c r="K711" s="6"/>
    </row>
    <row r="712" spans="1:11" x14ac:dyDescent="0.25">
      <c r="A712" s="6"/>
      <c r="B712" s="6"/>
      <c r="K712" s="6"/>
    </row>
    <row r="713" spans="1:11" x14ac:dyDescent="0.25">
      <c r="A713" s="6"/>
      <c r="B713" s="6"/>
      <c r="K713" s="6"/>
    </row>
    <row r="714" spans="1:11" x14ac:dyDescent="0.25">
      <c r="A714" s="6"/>
      <c r="B714" s="6"/>
      <c r="K714" s="6"/>
    </row>
    <row r="715" spans="1:11" x14ac:dyDescent="0.25">
      <c r="A715" s="6"/>
      <c r="B715" s="6"/>
      <c r="K715" s="6"/>
    </row>
    <row r="716" spans="1:11" x14ac:dyDescent="0.25">
      <c r="A716" s="6"/>
      <c r="B716" s="6"/>
      <c r="K716" s="6"/>
    </row>
    <row r="717" spans="1:11" x14ac:dyDescent="0.25">
      <c r="A717" s="6"/>
      <c r="B717" s="6"/>
      <c r="K717" s="6"/>
    </row>
    <row r="718" spans="1:11" x14ac:dyDescent="0.25">
      <c r="A718" s="6"/>
      <c r="B718" s="6"/>
      <c r="K718" s="6"/>
    </row>
    <row r="719" spans="1:11" x14ac:dyDescent="0.25">
      <c r="A719" s="6"/>
      <c r="B719" s="6"/>
      <c r="K719" s="6"/>
    </row>
    <row r="720" spans="1:11" x14ac:dyDescent="0.25">
      <c r="A720" s="6"/>
      <c r="B720" s="6"/>
      <c r="K720" s="6"/>
    </row>
    <row r="721" spans="1:11" x14ac:dyDescent="0.25">
      <c r="A721" s="6"/>
      <c r="B721" s="6"/>
      <c r="K721" s="6"/>
    </row>
    <row r="722" spans="1:11" x14ac:dyDescent="0.25">
      <c r="A722" s="6"/>
      <c r="B722" s="6"/>
      <c r="K722" s="6"/>
    </row>
    <row r="723" spans="1:11" x14ac:dyDescent="0.25">
      <c r="A723" s="6"/>
      <c r="B723" s="6"/>
      <c r="K723" s="6"/>
    </row>
    <row r="724" spans="1:11" x14ac:dyDescent="0.25">
      <c r="A724" s="6"/>
      <c r="B724" s="6"/>
      <c r="K724" s="6"/>
    </row>
    <row r="725" spans="1:11" x14ac:dyDescent="0.25">
      <c r="A725" s="6"/>
      <c r="B725" s="6"/>
      <c r="K725" s="6"/>
    </row>
    <row r="726" spans="1:11" x14ac:dyDescent="0.25">
      <c r="A726" s="6"/>
      <c r="B726" s="6"/>
      <c r="K726" s="6"/>
    </row>
    <row r="727" spans="1:11" x14ac:dyDescent="0.25">
      <c r="A727" s="6"/>
      <c r="B727" s="6"/>
      <c r="K727" s="6"/>
    </row>
    <row r="728" spans="1:11" x14ac:dyDescent="0.25">
      <c r="A728" s="6"/>
      <c r="B728" s="6"/>
      <c r="K728" s="6"/>
    </row>
    <row r="729" spans="1:11" x14ac:dyDescent="0.25">
      <c r="A729" s="6"/>
      <c r="B729" s="6"/>
      <c r="K729" s="6"/>
    </row>
    <row r="730" spans="1:11" x14ac:dyDescent="0.25">
      <c r="A730" s="6"/>
      <c r="B730" s="6"/>
      <c r="K730" s="6"/>
    </row>
    <row r="731" spans="1:11" x14ac:dyDescent="0.25">
      <c r="A731" s="6"/>
      <c r="B731" s="6"/>
      <c r="K731" s="6"/>
    </row>
    <row r="732" spans="1:11" x14ac:dyDescent="0.25">
      <c r="A732" s="6"/>
      <c r="B732" s="6"/>
      <c r="K732" s="6"/>
    </row>
    <row r="733" spans="1:11" x14ac:dyDescent="0.25">
      <c r="A733" s="6"/>
      <c r="B733" s="6"/>
      <c r="K733" s="6"/>
    </row>
    <row r="734" spans="1:11" x14ac:dyDescent="0.25">
      <c r="A734" s="6"/>
      <c r="B734" s="6"/>
      <c r="K734" s="6"/>
    </row>
    <row r="735" spans="1:11" x14ac:dyDescent="0.25">
      <c r="A735" s="6"/>
      <c r="B735" s="6"/>
      <c r="K735" s="6"/>
    </row>
    <row r="736" spans="1:11" x14ac:dyDescent="0.25">
      <c r="A736" s="6"/>
      <c r="B736" s="6"/>
      <c r="K736" s="6"/>
    </row>
    <row r="737" spans="1:11" x14ac:dyDescent="0.25">
      <c r="A737" s="6"/>
      <c r="B737" s="6"/>
      <c r="K737" s="6"/>
    </row>
    <row r="738" spans="1:11" x14ac:dyDescent="0.25">
      <c r="A738" s="6"/>
      <c r="B738" s="6"/>
      <c r="K738" s="6"/>
    </row>
    <row r="739" spans="1:11" x14ac:dyDescent="0.25">
      <c r="A739" s="6"/>
      <c r="B739" s="6"/>
      <c r="K739" s="6"/>
    </row>
    <row r="740" spans="1:11" x14ac:dyDescent="0.25">
      <c r="A740" s="6"/>
      <c r="B740" s="6"/>
      <c r="K740" s="6"/>
    </row>
    <row r="741" spans="1:11" x14ac:dyDescent="0.25">
      <c r="A741" s="6"/>
      <c r="B741" s="6"/>
      <c r="K741" s="6"/>
    </row>
    <row r="742" spans="1:11" x14ac:dyDescent="0.25">
      <c r="A742" s="6"/>
      <c r="B742" s="6"/>
      <c r="K742" s="6"/>
    </row>
    <row r="743" spans="1:11" x14ac:dyDescent="0.25">
      <c r="A743" s="6"/>
      <c r="B743" s="6"/>
      <c r="K743" s="6"/>
    </row>
    <row r="744" spans="1:11" x14ac:dyDescent="0.25">
      <c r="A744" s="6"/>
      <c r="B744" s="6"/>
      <c r="K744" s="6"/>
    </row>
    <row r="745" spans="1:11" x14ac:dyDescent="0.25">
      <c r="A745" s="6"/>
      <c r="B745" s="6"/>
      <c r="K745" s="6"/>
    </row>
    <row r="746" spans="1:11" x14ac:dyDescent="0.25">
      <c r="A746" s="6"/>
      <c r="B746" s="6"/>
      <c r="K746" s="6"/>
    </row>
    <row r="747" spans="1:11" x14ac:dyDescent="0.25">
      <c r="A747" s="6"/>
      <c r="B747" s="6"/>
      <c r="K747" s="6"/>
    </row>
    <row r="748" spans="1:11" x14ac:dyDescent="0.25">
      <c r="A748" s="6"/>
      <c r="B748" s="6"/>
      <c r="K748" s="6"/>
    </row>
    <row r="749" spans="1:11" x14ac:dyDescent="0.25">
      <c r="A749" s="6"/>
      <c r="B749" s="6"/>
      <c r="K749" s="6"/>
    </row>
    <row r="750" spans="1:11" x14ac:dyDescent="0.25">
      <c r="A750" s="6"/>
      <c r="B750" s="6"/>
      <c r="K750" s="6"/>
    </row>
    <row r="751" spans="1:11" x14ac:dyDescent="0.25">
      <c r="A751" s="6"/>
      <c r="B751" s="6"/>
      <c r="K751" s="6"/>
    </row>
    <row r="752" spans="1:11" x14ac:dyDescent="0.25">
      <c r="A752" s="6"/>
      <c r="B752" s="6"/>
      <c r="K752" s="6"/>
    </row>
    <row r="753" spans="1:11" x14ac:dyDescent="0.25">
      <c r="A753" s="6"/>
      <c r="B753" s="6"/>
      <c r="K753" s="6"/>
    </row>
    <row r="754" spans="1:11" x14ac:dyDescent="0.25">
      <c r="A754" s="6"/>
      <c r="B754" s="6"/>
      <c r="K754" s="6"/>
    </row>
    <row r="755" spans="1:11" x14ac:dyDescent="0.25">
      <c r="A755" s="6"/>
      <c r="B755" s="6"/>
      <c r="K755" s="6"/>
    </row>
    <row r="756" spans="1:11" x14ac:dyDescent="0.25">
      <c r="A756" s="6"/>
      <c r="B756" s="6"/>
      <c r="K756" s="6"/>
    </row>
    <row r="757" spans="1:11" x14ac:dyDescent="0.25">
      <c r="A757" s="6"/>
      <c r="B757" s="6"/>
      <c r="K757" s="6"/>
    </row>
    <row r="758" spans="1:11" x14ac:dyDescent="0.25">
      <c r="A758" s="6"/>
      <c r="B758" s="6"/>
      <c r="K758" s="6"/>
    </row>
    <row r="759" spans="1:11" x14ac:dyDescent="0.25">
      <c r="A759" s="6"/>
      <c r="B759" s="6"/>
      <c r="K759" s="6"/>
    </row>
    <row r="760" spans="1:11" x14ac:dyDescent="0.25">
      <c r="A760" s="6"/>
      <c r="B760" s="6"/>
      <c r="K760" s="6"/>
    </row>
    <row r="761" spans="1:11" x14ac:dyDescent="0.25">
      <c r="A761" s="6"/>
      <c r="B761" s="6"/>
      <c r="K761" s="6"/>
    </row>
    <row r="762" spans="1:11" x14ac:dyDescent="0.25">
      <c r="A762" s="6"/>
      <c r="B762" s="6"/>
      <c r="K762" s="6"/>
    </row>
    <row r="763" spans="1:11" x14ac:dyDescent="0.25">
      <c r="A763" s="6"/>
      <c r="B763" s="6"/>
      <c r="K763" s="6"/>
    </row>
    <row r="764" spans="1:11" x14ac:dyDescent="0.25">
      <c r="A764" s="6"/>
      <c r="B764" s="6"/>
      <c r="K764" s="6"/>
    </row>
    <row r="765" spans="1:11" x14ac:dyDescent="0.25">
      <c r="A765" s="6"/>
      <c r="B765" s="6"/>
      <c r="K765" s="6"/>
    </row>
    <row r="766" spans="1:11" x14ac:dyDescent="0.25">
      <c r="A766" s="6"/>
      <c r="B766" s="6"/>
      <c r="K766" s="6"/>
    </row>
    <row r="767" spans="1:11" x14ac:dyDescent="0.25">
      <c r="A767" s="6"/>
      <c r="B767" s="6"/>
      <c r="K767" s="6"/>
    </row>
    <row r="768" spans="1:11" x14ac:dyDescent="0.25">
      <c r="A768" s="6"/>
      <c r="B768" s="6"/>
      <c r="K768" s="6"/>
    </row>
    <row r="769" spans="1:11" x14ac:dyDescent="0.25">
      <c r="A769" s="6"/>
      <c r="B769" s="6"/>
      <c r="K769" s="6"/>
    </row>
    <row r="770" spans="1:11" x14ac:dyDescent="0.25">
      <c r="A770" s="6"/>
      <c r="B770" s="6"/>
      <c r="K770" s="6"/>
    </row>
    <row r="771" spans="1:11" x14ac:dyDescent="0.25">
      <c r="A771" s="6"/>
      <c r="B771" s="6"/>
      <c r="K771" s="6"/>
    </row>
    <row r="772" spans="1:11" x14ac:dyDescent="0.25">
      <c r="A772" s="6"/>
      <c r="B772" s="6"/>
      <c r="K772" s="6"/>
    </row>
    <row r="773" spans="1:11" x14ac:dyDescent="0.25">
      <c r="A773" s="6"/>
      <c r="B773" s="6"/>
      <c r="K773" s="6"/>
    </row>
    <row r="774" spans="1:11" x14ac:dyDescent="0.25">
      <c r="A774" s="6"/>
      <c r="B774" s="6"/>
      <c r="K774" s="6"/>
    </row>
    <row r="775" spans="1:11" x14ac:dyDescent="0.25">
      <c r="A775" s="6"/>
      <c r="B775" s="6"/>
      <c r="K775" s="6"/>
    </row>
    <row r="776" spans="1:11" x14ac:dyDescent="0.25">
      <c r="A776" s="6"/>
      <c r="B776" s="6"/>
      <c r="K776" s="6"/>
    </row>
    <row r="777" spans="1:11" x14ac:dyDescent="0.25">
      <c r="A777" s="6"/>
      <c r="B777" s="6"/>
      <c r="K777" s="6"/>
    </row>
    <row r="778" spans="1:11" x14ac:dyDescent="0.25">
      <c r="A778" s="6"/>
      <c r="B778" s="6"/>
      <c r="K778" s="6"/>
    </row>
    <row r="779" spans="1:11" x14ac:dyDescent="0.25">
      <c r="A779" s="6"/>
      <c r="B779" s="6"/>
      <c r="K779" s="6"/>
    </row>
    <row r="780" spans="1:11" x14ac:dyDescent="0.25">
      <c r="A780" s="6"/>
      <c r="B780" s="6"/>
      <c r="K780" s="6"/>
    </row>
    <row r="781" spans="1:11" x14ac:dyDescent="0.25">
      <c r="A781" s="6"/>
      <c r="B781" s="6"/>
      <c r="K781" s="6"/>
    </row>
    <row r="782" spans="1:11" x14ac:dyDescent="0.25">
      <c r="A782" s="6"/>
      <c r="B782" s="6"/>
      <c r="K782" s="6"/>
    </row>
    <row r="783" spans="1:11" x14ac:dyDescent="0.25">
      <c r="A783" s="6"/>
      <c r="B783" s="6"/>
      <c r="K783" s="6"/>
    </row>
    <row r="784" spans="1:11" x14ac:dyDescent="0.25">
      <c r="A784" s="6"/>
      <c r="B784" s="6"/>
      <c r="K784" s="6"/>
    </row>
    <row r="785" spans="1:11" x14ac:dyDescent="0.25">
      <c r="A785" s="6"/>
      <c r="B785" s="6"/>
      <c r="K785" s="6"/>
    </row>
    <row r="786" spans="1:11" x14ac:dyDescent="0.25">
      <c r="A786" s="6"/>
      <c r="B786" s="6"/>
      <c r="K786" s="6"/>
    </row>
    <row r="787" spans="1:11" x14ac:dyDescent="0.25">
      <c r="A787" s="6"/>
      <c r="B787" s="6"/>
      <c r="K787" s="6"/>
    </row>
    <row r="788" spans="1:11" x14ac:dyDescent="0.25">
      <c r="A788" s="6"/>
      <c r="B788" s="6"/>
      <c r="K788" s="6"/>
    </row>
    <row r="789" spans="1:11" x14ac:dyDescent="0.25">
      <c r="A789" s="6"/>
      <c r="B789" s="6"/>
      <c r="K789" s="6"/>
    </row>
    <row r="790" spans="1:11" x14ac:dyDescent="0.25">
      <c r="A790" s="6"/>
      <c r="B790" s="6"/>
      <c r="K790" s="6"/>
    </row>
    <row r="791" spans="1:11" x14ac:dyDescent="0.25">
      <c r="A791" s="6"/>
      <c r="B791" s="6"/>
      <c r="K791" s="6"/>
    </row>
    <row r="792" spans="1:11" x14ac:dyDescent="0.25">
      <c r="A792" s="6"/>
      <c r="B792" s="6"/>
      <c r="K792" s="6"/>
    </row>
    <row r="793" spans="1:11" x14ac:dyDescent="0.25">
      <c r="A793" s="6"/>
      <c r="B793" s="6"/>
      <c r="K793" s="6"/>
    </row>
    <row r="794" spans="1:11" x14ac:dyDescent="0.25">
      <c r="A794" s="6"/>
      <c r="B794" s="6"/>
      <c r="K794" s="6"/>
    </row>
    <row r="795" spans="1:11" x14ac:dyDescent="0.25">
      <c r="A795" s="6"/>
      <c r="B795" s="6"/>
      <c r="K795" s="6"/>
    </row>
    <row r="796" spans="1:11" x14ac:dyDescent="0.25">
      <c r="A796" s="6"/>
      <c r="B796" s="6"/>
      <c r="K796" s="6"/>
    </row>
    <row r="797" spans="1:11" x14ac:dyDescent="0.25">
      <c r="A797" s="6"/>
      <c r="B797" s="6"/>
      <c r="K797" s="6"/>
    </row>
    <row r="798" spans="1:11" x14ac:dyDescent="0.25">
      <c r="A798" s="6"/>
      <c r="B798" s="6"/>
      <c r="K798" s="6"/>
    </row>
    <row r="799" spans="1:11" x14ac:dyDescent="0.25">
      <c r="A799" s="6"/>
      <c r="B799" s="6"/>
      <c r="K799" s="6"/>
    </row>
    <row r="800" spans="1:11" x14ac:dyDescent="0.25">
      <c r="A800" s="6"/>
      <c r="B800" s="6"/>
      <c r="K800" s="6"/>
    </row>
    <row r="801" spans="1:11" x14ac:dyDescent="0.25">
      <c r="A801" s="6"/>
      <c r="B801" s="6"/>
      <c r="K801" s="6"/>
    </row>
    <row r="802" spans="1:11" x14ac:dyDescent="0.25">
      <c r="A802" s="6"/>
      <c r="B802" s="6"/>
      <c r="K802" s="6"/>
    </row>
    <row r="803" spans="1:11" x14ac:dyDescent="0.25">
      <c r="A803" s="6"/>
      <c r="B803" s="6"/>
      <c r="K803" s="6"/>
    </row>
    <row r="804" spans="1:11" x14ac:dyDescent="0.25">
      <c r="A804" s="6"/>
      <c r="B804" s="6"/>
      <c r="K804" s="6"/>
    </row>
    <row r="805" spans="1:11" x14ac:dyDescent="0.25">
      <c r="A805" s="6"/>
      <c r="B805" s="6"/>
      <c r="K805" s="6"/>
    </row>
    <row r="806" spans="1:11" x14ac:dyDescent="0.25">
      <c r="A806" s="6"/>
      <c r="B806" s="6"/>
      <c r="K806" s="6"/>
    </row>
    <row r="807" spans="1:11" x14ac:dyDescent="0.25">
      <c r="A807" s="6"/>
      <c r="B807" s="6"/>
      <c r="K807" s="6"/>
    </row>
    <row r="808" spans="1:11" x14ac:dyDescent="0.25">
      <c r="A808" s="6"/>
      <c r="B808" s="6"/>
      <c r="K808" s="6"/>
    </row>
    <row r="809" spans="1:11" x14ac:dyDescent="0.25">
      <c r="A809" s="6"/>
      <c r="B809" s="6"/>
      <c r="K809" s="6"/>
    </row>
    <row r="810" spans="1:11" x14ac:dyDescent="0.25">
      <c r="A810" s="6"/>
      <c r="B810" s="6"/>
      <c r="K810" s="6"/>
    </row>
    <row r="811" spans="1:11" x14ac:dyDescent="0.25">
      <c r="A811" s="6"/>
      <c r="B811" s="6"/>
      <c r="K811" s="6"/>
    </row>
    <row r="812" spans="1:11" x14ac:dyDescent="0.25">
      <c r="A812" s="6"/>
      <c r="B812" s="6"/>
      <c r="K812" s="6"/>
    </row>
    <row r="813" spans="1:11" x14ac:dyDescent="0.25">
      <c r="A813" s="6"/>
      <c r="B813" s="6"/>
      <c r="K813" s="6"/>
    </row>
    <row r="814" spans="1:11" x14ac:dyDescent="0.25">
      <c r="A814" s="6"/>
      <c r="B814" s="6"/>
      <c r="K814" s="6"/>
    </row>
    <row r="815" spans="1:11" x14ac:dyDescent="0.25">
      <c r="A815" s="6"/>
      <c r="B815" s="6"/>
      <c r="K815" s="6"/>
    </row>
    <row r="816" spans="1:11" x14ac:dyDescent="0.25">
      <c r="A816" s="6"/>
      <c r="B816" s="6"/>
      <c r="K816" s="6"/>
    </row>
    <row r="817" spans="1:11" x14ac:dyDescent="0.25">
      <c r="A817" s="6"/>
      <c r="B817" s="6"/>
      <c r="K817" s="6"/>
    </row>
    <row r="818" spans="1:11" x14ac:dyDescent="0.25">
      <c r="A818" s="6"/>
      <c r="B818" s="6"/>
      <c r="K818" s="6"/>
    </row>
    <row r="819" spans="1:11" x14ac:dyDescent="0.25">
      <c r="A819" s="6"/>
      <c r="B819" s="6"/>
      <c r="K819" s="6"/>
    </row>
    <row r="820" spans="1:11" x14ac:dyDescent="0.25">
      <c r="A820" s="6"/>
      <c r="B820" s="6"/>
      <c r="K820" s="6"/>
    </row>
    <row r="821" spans="1:11" x14ac:dyDescent="0.25">
      <c r="A821" s="6"/>
      <c r="B821" s="6"/>
      <c r="K821" s="6"/>
    </row>
    <row r="822" spans="1:11" x14ac:dyDescent="0.25">
      <c r="A822" s="6"/>
      <c r="B822" s="6"/>
      <c r="K822" s="6"/>
    </row>
    <row r="823" spans="1:11" x14ac:dyDescent="0.25">
      <c r="A823" s="6"/>
      <c r="B823" s="6"/>
      <c r="K823" s="6"/>
    </row>
    <row r="824" spans="1:11" x14ac:dyDescent="0.25">
      <c r="A824" s="6"/>
      <c r="B824" s="6"/>
      <c r="K824" s="6"/>
    </row>
    <row r="825" spans="1:11" x14ac:dyDescent="0.25">
      <c r="A825" s="6"/>
      <c r="B825" s="6"/>
      <c r="K825" s="6"/>
    </row>
    <row r="826" spans="1:11" x14ac:dyDescent="0.25">
      <c r="A826" s="6"/>
      <c r="B826" s="6"/>
      <c r="K826" s="6"/>
    </row>
    <row r="827" spans="1:11" x14ac:dyDescent="0.25">
      <c r="A827" s="6"/>
      <c r="B827" s="6"/>
      <c r="K827" s="6"/>
    </row>
    <row r="828" spans="1:11" x14ac:dyDescent="0.25">
      <c r="A828" s="6"/>
      <c r="B828" s="6"/>
      <c r="K828" s="6"/>
    </row>
    <row r="829" spans="1:11" x14ac:dyDescent="0.25">
      <c r="A829" s="6"/>
      <c r="B829" s="6"/>
      <c r="K829" s="6"/>
    </row>
    <row r="830" spans="1:11" x14ac:dyDescent="0.25">
      <c r="A830" s="6"/>
      <c r="B830" s="6"/>
      <c r="K830" s="6"/>
    </row>
    <row r="831" spans="1:11" x14ac:dyDescent="0.25">
      <c r="A831" s="6"/>
      <c r="B831" s="6"/>
      <c r="K831" s="6"/>
    </row>
    <row r="832" spans="1:11" x14ac:dyDescent="0.25">
      <c r="A832" s="6"/>
      <c r="B832" s="6"/>
      <c r="K832" s="6"/>
    </row>
    <row r="833" spans="1:11" x14ac:dyDescent="0.25">
      <c r="A833" s="6"/>
      <c r="B833" s="6"/>
      <c r="K833" s="6"/>
    </row>
    <row r="834" spans="1:11" x14ac:dyDescent="0.25">
      <c r="A834" s="6"/>
      <c r="B834" s="6"/>
      <c r="K834" s="6"/>
    </row>
    <row r="835" spans="1:11" x14ac:dyDescent="0.25">
      <c r="A835" s="6"/>
      <c r="B835" s="6"/>
      <c r="K835" s="6"/>
    </row>
    <row r="836" spans="1:11" x14ac:dyDescent="0.25">
      <c r="A836" s="6"/>
      <c r="B836" s="6"/>
      <c r="K836" s="6"/>
    </row>
    <row r="837" spans="1:11" x14ac:dyDescent="0.25">
      <c r="A837" s="6"/>
      <c r="B837" s="6"/>
      <c r="K837" s="6"/>
    </row>
    <row r="838" spans="1:11" x14ac:dyDescent="0.25">
      <c r="A838" s="6"/>
      <c r="B838" s="6"/>
      <c r="K838" s="6"/>
    </row>
    <row r="839" spans="1:11" x14ac:dyDescent="0.25">
      <c r="A839" s="6"/>
      <c r="B839" s="6"/>
      <c r="K839" s="6"/>
    </row>
    <row r="840" spans="1:11" x14ac:dyDescent="0.25">
      <c r="A840" s="6"/>
      <c r="B840" s="6"/>
      <c r="K840" s="6"/>
    </row>
    <row r="841" spans="1:11" x14ac:dyDescent="0.25">
      <c r="A841" s="6"/>
      <c r="B841" s="6"/>
      <c r="K841" s="6"/>
    </row>
    <row r="842" spans="1:11" x14ac:dyDescent="0.25">
      <c r="A842" s="6"/>
      <c r="B842" s="6"/>
      <c r="K842" s="6"/>
    </row>
    <row r="843" spans="1:11" x14ac:dyDescent="0.25">
      <c r="A843" s="6"/>
      <c r="B843" s="6"/>
      <c r="K843" s="6"/>
    </row>
    <row r="844" spans="1:11" x14ac:dyDescent="0.25">
      <c r="A844" s="6"/>
      <c r="B844" s="6"/>
      <c r="K844" s="6"/>
    </row>
    <row r="845" spans="1:11" x14ac:dyDescent="0.25">
      <c r="A845" s="6"/>
      <c r="B845" s="6"/>
      <c r="K845" s="6"/>
    </row>
    <row r="846" spans="1:11" x14ac:dyDescent="0.25">
      <c r="A846" s="6"/>
      <c r="B846" s="6"/>
      <c r="K846" s="6"/>
    </row>
    <row r="847" spans="1:11" x14ac:dyDescent="0.25">
      <c r="A847" s="6"/>
      <c r="B847" s="6"/>
      <c r="K847" s="6"/>
    </row>
    <row r="848" spans="1:11" x14ac:dyDescent="0.25">
      <c r="A848" s="6"/>
      <c r="B848" s="6"/>
      <c r="K848" s="6"/>
    </row>
    <row r="849" spans="1:11" x14ac:dyDescent="0.25">
      <c r="A849" s="6"/>
      <c r="B849" s="6"/>
      <c r="K849" s="6"/>
    </row>
    <row r="850" spans="1:11" x14ac:dyDescent="0.25">
      <c r="A850" s="6"/>
      <c r="B850" s="6"/>
      <c r="K850" s="6"/>
    </row>
    <row r="851" spans="1:11" x14ac:dyDescent="0.25">
      <c r="A851" s="6"/>
      <c r="B851" s="6"/>
      <c r="K851" s="6"/>
    </row>
    <row r="852" spans="1:11" x14ac:dyDescent="0.25">
      <c r="A852" s="6"/>
      <c r="B852" s="6"/>
      <c r="K852" s="6"/>
    </row>
    <row r="853" spans="1:11" x14ac:dyDescent="0.25">
      <c r="A853" s="6"/>
      <c r="B853" s="6"/>
      <c r="K853" s="6"/>
    </row>
    <row r="854" spans="1:11" x14ac:dyDescent="0.25">
      <c r="A854" s="6"/>
      <c r="B854" s="6"/>
      <c r="K854" s="6"/>
    </row>
    <row r="855" spans="1:11" x14ac:dyDescent="0.25">
      <c r="A855" s="6"/>
      <c r="B855" s="6"/>
      <c r="K855" s="6"/>
    </row>
    <row r="856" spans="1:11" x14ac:dyDescent="0.25">
      <c r="A856" s="6"/>
      <c r="B856" s="6"/>
      <c r="K856" s="6"/>
    </row>
    <row r="857" spans="1:11" x14ac:dyDescent="0.25">
      <c r="A857" s="6"/>
      <c r="B857" s="6"/>
      <c r="K857" s="6"/>
    </row>
    <row r="858" spans="1:11" x14ac:dyDescent="0.25">
      <c r="A858" s="6"/>
      <c r="B858" s="6"/>
      <c r="K858" s="6"/>
    </row>
    <row r="859" spans="1:11" x14ac:dyDescent="0.25">
      <c r="A859" s="6"/>
      <c r="B859" s="6"/>
      <c r="K859" s="6"/>
    </row>
    <row r="860" spans="1:11" x14ac:dyDescent="0.25">
      <c r="A860" s="6"/>
      <c r="B860" s="6"/>
      <c r="K860" s="6"/>
    </row>
    <row r="861" spans="1:11" x14ac:dyDescent="0.25">
      <c r="A861" s="6"/>
      <c r="B861" s="6"/>
      <c r="K861" s="6"/>
    </row>
    <row r="862" spans="1:11" x14ac:dyDescent="0.25">
      <c r="A862" s="6"/>
      <c r="B862" s="6"/>
      <c r="K862" s="6"/>
    </row>
    <row r="863" spans="1:11" x14ac:dyDescent="0.25">
      <c r="A863" s="6"/>
      <c r="B863" s="6"/>
      <c r="K863" s="6"/>
    </row>
    <row r="864" spans="1:11" x14ac:dyDescent="0.25">
      <c r="A864" s="6"/>
      <c r="B864" s="6"/>
      <c r="K864" s="6"/>
    </row>
    <row r="865" spans="1:11" x14ac:dyDescent="0.25">
      <c r="A865" s="6"/>
      <c r="B865" s="6"/>
      <c r="K865" s="6"/>
    </row>
    <row r="866" spans="1:11" x14ac:dyDescent="0.25">
      <c r="A866" s="6"/>
      <c r="B866" s="6"/>
      <c r="K866" s="6"/>
    </row>
    <row r="867" spans="1:11" x14ac:dyDescent="0.25">
      <c r="A867" s="6"/>
      <c r="B867" s="6"/>
      <c r="K867" s="6"/>
    </row>
    <row r="868" spans="1:11" x14ac:dyDescent="0.25">
      <c r="A868" s="6"/>
      <c r="B868" s="6"/>
      <c r="K868" s="6"/>
    </row>
    <row r="869" spans="1:11" x14ac:dyDescent="0.25">
      <c r="A869" s="6"/>
      <c r="B869" s="6"/>
      <c r="K869" s="6"/>
    </row>
    <row r="870" spans="1:11" x14ac:dyDescent="0.25">
      <c r="A870" s="6"/>
      <c r="B870" s="6"/>
      <c r="K870" s="6"/>
    </row>
    <row r="871" spans="1:11" x14ac:dyDescent="0.25">
      <c r="A871" s="6"/>
      <c r="B871" s="6"/>
      <c r="K871" s="6"/>
    </row>
    <row r="872" spans="1:11" x14ac:dyDescent="0.25">
      <c r="A872" s="6"/>
      <c r="B872" s="6"/>
      <c r="K872" s="6"/>
    </row>
    <row r="873" spans="1:11" x14ac:dyDescent="0.25">
      <c r="A873" s="6"/>
      <c r="B873" s="6"/>
      <c r="K873" s="6"/>
    </row>
    <row r="874" spans="1:11" x14ac:dyDescent="0.25">
      <c r="A874" s="6"/>
      <c r="B874" s="6"/>
      <c r="K874" s="6"/>
    </row>
    <row r="875" spans="1:11" x14ac:dyDescent="0.25">
      <c r="A875" s="6"/>
      <c r="B875" s="6"/>
      <c r="K875" s="6"/>
    </row>
    <row r="876" spans="1:11" x14ac:dyDescent="0.25">
      <c r="A876" s="6"/>
      <c r="B876" s="6"/>
      <c r="K876" s="6"/>
    </row>
    <row r="877" spans="1:11" x14ac:dyDescent="0.25">
      <c r="A877" s="6"/>
      <c r="B877" s="6"/>
      <c r="K877" s="6"/>
    </row>
    <row r="878" spans="1:11" x14ac:dyDescent="0.25">
      <c r="A878" s="6"/>
      <c r="B878" s="6"/>
      <c r="K878" s="6"/>
    </row>
    <row r="879" spans="1:11" x14ac:dyDescent="0.25">
      <c r="A879" s="6"/>
      <c r="B879" s="6"/>
      <c r="K879" s="6"/>
    </row>
    <row r="880" spans="1:11" x14ac:dyDescent="0.25">
      <c r="A880" s="6"/>
      <c r="B880" s="6"/>
      <c r="K880" s="6"/>
    </row>
    <row r="881" spans="1:11" x14ac:dyDescent="0.25">
      <c r="A881" s="6"/>
      <c r="B881" s="6"/>
      <c r="K881" s="6"/>
    </row>
    <row r="882" spans="1:11" x14ac:dyDescent="0.25">
      <c r="A882" s="6"/>
      <c r="B882" s="6"/>
      <c r="K882" s="6"/>
    </row>
    <row r="883" spans="1:11" x14ac:dyDescent="0.25">
      <c r="A883" s="6"/>
      <c r="B883" s="6"/>
      <c r="K883" s="6"/>
    </row>
    <row r="884" spans="1:11" x14ac:dyDescent="0.25">
      <c r="A884" s="6"/>
      <c r="B884" s="6"/>
      <c r="K884" s="6"/>
    </row>
    <row r="885" spans="1:11" x14ac:dyDescent="0.25">
      <c r="A885" s="6"/>
      <c r="B885" s="6"/>
      <c r="K885" s="6"/>
    </row>
    <row r="886" spans="1:11" x14ac:dyDescent="0.25">
      <c r="A886" s="6"/>
      <c r="B886" s="6"/>
      <c r="K886" s="6"/>
    </row>
    <row r="887" spans="1:11" x14ac:dyDescent="0.25">
      <c r="A887" s="6"/>
      <c r="B887" s="6"/>
      <c r="K887" s="6"/>
    </row>
    <row r="888" spans="1:11" x14ac:dyDescent="0.25">
      <c r="A888" s="6"/>
      <c r="B888" s="6"/>
      <c r="K888" s="6"/>
    </row>
    <row r="889" spans="1:11" x14ac:dyDescent="0.25">
      <c r="A889" s="6"/>
      <c r="B889" s="6"/>
      <c r="K889" s="6"/>
    </row>
    <row r="890" spans="1:11" x14ac:dyDescent="0.25">
      <c r="A890" s="6"/>
      <c r="B890" s="6"/>
      <c r="K890" s="6"/>
    </row>
    <row r="891" spans="1:11" x14ac:dyDescent="0.25">
      <c r="A891" s="6"/>
      <c r="B891" s="6"/>
      <c r="K891" s="6"/>
    </row>
    <row r="892" spans="1:11" x14ac:dyDescent="0.25">
      <c r="A892" s="6"/>
      <c r="B892" s="6"/>
      <c r="K892" s="6"/>
    </row>
    <row r="893" spans="1:11" x14ac:dyDescent="0.25">
      <c r="A893" s="6"/>
      <c r="B893" s="6"/>
      <c r="K893" s="6"/>
    </row>
    <row r="894" spans="1:11" x14ac:dyDescent="0.25">
      <c r="A894" s="6"/>
      <c r="B894" s="6"/>
      <c r="K894" s="6"/>
    </row>
    <row r="895" spans="1:11" x14ac:dyDescent="0.25">
      <c r="A895" s="6"/>
      <c r="B895" s="6"/>
      <c r="K895" s="6"/>
    </row>
    <row r="896" spans="1:11" x14ac:dyDescent="0.25">
      <c r="A896" s="6"/>
      <c r="B896" s="6"/>
      <c r="K896" s="6"/>
    </row>
    <row r="897" spans="1:11" x14ac:dyDescent="0.25">
      <c r="A897" s="6"/>
      <c r="B897" s="6"/>
      <c r="K897" s="6"/>
    </row>
    <row r="898" spans="1:11" x14ac:dyDescent="0.25">
      <c r="A898" s="6"/>
      <c r="B898" s="6"/>
      <c r="K898" s="6"/>
    </row>
    <row r="899" spans="1:11" x14ac:dyDescent="0.25">
      <c r="A899" s="6"/>
      <c r="B899" s="6"/>
      <c r="K899" s="6"/>
    </row>
    <row r="900" spans="1:11" x14ac:dyDescent="0.25">
      <c r="A900" s="6"/>
      <c r="B900" s="6"/>
      <c r="K900" s="6"/>
    </row>
    <row r="901" spans="1:11" x14ac:dyDescent="0.25">
      <c r="A901" s="6"/>
      <c r="B901" s="6"/>
      <c r="K901" s="6"/>
    </row>
    <row r="902" spans="1:11" x14ac:dyDescent="0.25">
      <c r="A902" s="6"/>
      <c r="B902" s="6"/>
      <c r="K902" s="6"/>
    </row>
    <row r="903" spans="1:11" x14ac:dyDescent="0.25">
      <c r="A903" s="6"/>
      <c r="B903" s="6"/>
      <c r="K903" s="6"/>
    </row>
    <row r="904" spans="1:11" x14ac:dyDescent="0.25">
      <c r="A904" s="6"/>
      <c r="B904" s="6"/>
      <c r="K904" s="6"/>
    </row>
    <row r="905" spans="1:11" x14ac:dyDescent="0.25">
      <c r="A905" s="6"/>
      <c r="B905" s="6"/>
      <c r="K905" s="6"/>
    </row>
    <row r="906" spans="1:11" x14ac:dyDescent="0.25">
      <c r="A906" s="6"/>
      <c r="B906" s="6"/>
      <c r="K906" s="6"/>
    </row>
    <row r="907" spans="1:11" x14ac:dyDescent="0.25">
      <c r="A907" s="6"/>
      <c r="B907" s="6"/>
      <c r="K907" s="6"/>
    </row>
    <row r="908" spans="1:11" x14ac:dyDescent="0.25">
      <c r="A908" s="6"/>
      <c r="B908" s="6"/>
      <c r="K908" s="6"/>
    </row>
    <row r="909" spans="1:11" x14ac:dyDescent="0.25">
      <c r="A909" s="6"/>
      <c r="B909" s="6"/>
      <c r="K909" s="6"/>
    </row>
    <row r="910" spans="1:11" x14ac:dyDescent="0.25">
      <c r="A910" s="6"/>
      <c r="B910" s="6"/>
      <c r="K910" s="6"/>
    </row>
    <row r="911" spans="1:11" x14ac:dyDescent="0.25">
      <c r="A911" s="6"/>
      <c r="B911" s="6"/>
      <c r="K911" s="6"/>
    </row>
    <row r="912" spans="1:11" x14ac:dyDescent="0.25">
      <c r="A912" s="6"/>
      <c r="B912" s="6"/>
      <c r="K912" s="6"/>
    </row>
    <row r="913" spans="1:11" x14ac:dyDescent="0.25">
      <c r="A913" s="6"/>
      <c r="B913" s="6"/>
      <c r="K913" s="6"/>
    </row>
    <row r="914" spans="1:11" x14ac:dyDescent="0.25">
      <c r="A914" s="6"/>
      <c r="B914" s="6"/>
      <c r="K914" s="6"/>
    </row>
    <row r="915" spans="1:11" x14ac:dyDescent="0.25">
      <c r="A915" s="6"/>
      <c r="B915" s="6"/>
      <c r="K915" s="6"/>
    </row>
    <row r="916" spans="1:11" x14ac:dyDescent="0.25">
      <c r="A916" s="6"/>
      <c r="B916" s="6"/>
      <c r="K916" s="6"/>
    </row>
    <row r="917" spans="1:11" x14ac:dyDescent="0.25">
      <c r="A917" s="6"/>
      <c r="B917" s="6"/>
      <c r="K917" s="6"/>
    </row>
    <row r="918" spans="1:11" x14ac:dyDescent="0.25">
      <c r="A918" s="6"/>
      <c r="B918" s="6"/>
      <c r="K918" s="6"/>
    </row>
    <row r="919" spans="1:11" x14ac:dyDescent="0.25">
      <c r="A919" s="6"/>
      <c r="B919" s="6"/>
      <c r="K919" s="6"/>
    </row>
    <row r="920" spans="1:11" x14ac:dyDescent="0.25">
      <c r="A920" s="6"/>
      <c r="B920" s="6"/>
      <c r="K920" s="6"/>
    </row>
    <row r="921" spans="1:11" x14ac:dyDescent="0.25">
      <c r="A921" s="6"/>
      <c r="B921" s="6"/>
      <c r="K921" s="6"/>
    </row>
    <row r="922" spans="1:11" x14ac:dyDescent="0.25">
      <c r="A922" s="6"/>
      <c r="B922" s="6"/>
      <c r="K922" s="6"/>
    </row>
    <row r="923" spans="1:11" x14ac:dyDescent="0.25">
      <c r="A923" s="6"/>
      <c r="B923" s="6"/>
      <c r="K923" s="6"/>
    </row>
    <row r="924" spans="1:11" x14ac:dyDescent="0.25">
      <c r="A924" s="6"/>
      <c r="B924" s="6"/>
      <c r="K924" s="6"/>
    </row>
    <row r="925" spans="1:11" x14ac:dyDescent="0.25">
      <c r="A925" s="6"/>
      <c r="B925" s="6"/>
      <c r="K925" s="6"/>
    </row>
    <row r="926" spans="1:11" x14ac:dyDescent="0.25">
      <c r="A926" s="6"/>
      <c r="B926" s="6"/>
      <c r="K926" s="6"/>
    </row>
    <row r="927" spans="1:11" x14ac:dyDescent="0.25">
      <c r="A927" s="6"/>
      <c r="B927" s="6"/>
      <c r="K927" s="6"/>
    </row>
    <row r="928" spans="1:11" x14ac:dyDescent="0.25">
      <c r="A928" s="6"/>
      <c r="B928" s="6"/>
      <c r="K928" s="6"/>
    </row>
    <row r="929" spans="1:11" x14ac:dyDescent="0.25">
      <c r="A929" s="6"/>
      <c r="B929" s="6"/>
      <c r="K929" s="6"/>
    </row>
    <row r="930" spans="1:11" x14ac:dyDescent="0.25">
      <c r="A930" s="6"/>
      <c r="B930" s="6"/>
      <c r="K930" s="6"/>
    </row>
    <row r="931" spans="1:11" x14ac:dyDescent="0.25">
      <c r="A931" s="6"/>
      <c r="B931" s="6"/>
      <c r="K931" s="6"/>
    </row>
    <row r="932" spans="1:11" x14ac:dyDescent="0.25">
      <c r="A932" s="6"/>
      <c r="B932" s="6"/>
      <c r="K932" s="6"/>
    </row>
    <row r="933" spans="1:11" x14ac:dyDescent="0.25">
      <c r="A933" s="6"/>
      <c r="B933" s="6"/>
      <c r="K933" s="6"/>
    </row>
    <row r="934" spans="1:11" x14ac:dyDescent="0.25">
      <c r="A934" s="6"/>
      <c r="B934" s="6"/>
      <c r="K934" s="6"/>
    </row>
    <row r="935" spans="1:11" x14ac:dyDescent="0.25">
      <c r="A935" s="6"/>
      <c r="B935" s="6"/>
      <c r="K935" s="6"/>
    </row>
    <row r="936" spans="1:11" x14ac:dyDescent="0.25">
      <c r="A936" s="6"/>
      <c r="B936" s="6"/>
      <c r="K936" s="6"/>
    </row>
    <row r="937" spans="1:11" x14ac:dyDescent="0.25">
      <c r="A937" s="6"/>
      <c r="B937" s="6"/>
      <c r="K937" s="6"/>
    </row>
    <row r="938" spans="1:11" x14ac:dyDescent="0.25">
      <c r="A938" s="6"/>
      <c r="B938" s="6"/>
      <c r="K938" s="6"/>
    </row>
    <row r="939" spans="1:11" x14ac:dyDescent="0.25">
      <c r="A939" s="6"/>
      <c r="B939" s="6"/>
      <c r="K939" s="6"/>
    </row>
    <row r="940" spans="1:11" x14ac:dyDescent="0.25">
      <c r="A940" s="6"/>
      <c r="B940" s="6"/>
      <c r="K940" s="6"/>
    </row>
    <row r="941" spans="1:11" x14ac:dyDescent="0.25">
      <c r="A941" s="6"/>
      <c r="B941" s="6"/>
      <c r="K941" s="6"/>
    </row>
    <row r="942" spans="1:11" x14ac:dyDescent="0.25">
      <c r="A942" s="6"/>
      <c r="B942" s="6"/>
      <c r="K942" s="6"/>
    </row>
    <row r="943" spans="1:11" x14ac:dyDescent="0.25">
      <c r="A943" s="6"/>
      <c r="B943" s="6"/>
      <c r="K943" s="6"/>
    </row>
    <row r="944" spans="1:11" x14ac:dyDescent="0.25">
      <c r="A944" s="6"/>
      <c r="B944" s="6"/>
      <c r="K944" s="6"/>
    </row>
    <row r="945" spans="1:11" x14ac:dyDescent="0.25">
      <c r="A945" s="6"/>
      <c r="B945" s="6"/>
      <c r="K945" s="6"/>
    </row>
    <row r="946" spans="1:11" x14ac:dyDescent="0.25">
      <c r="A946" s="6"/>
      <c r="B946" s="6"/>
      <c r="K946" s="6"/>
    </row>
    <row r="947" spans="1:11" x14ac:dyDescent="0.25">
      <c r="A947" s="6"/>
      <c r="B947" s="6"/>
      <c r="K947" s="6"/>
    </row>
    <row r="948" spans="1:11" x14ac:dyDescent="0.25">
      <c r="A948" s="6"/>
      <c r="B948" s="6"/>
      <c r="K948" s="6"/>
    </row>
    <row r="949" spans="1:11" x14ac:dyDescent="0.25">
      <c r="A949" s="6"/>
      <c r="B949" s="6"/>
      <c r="K949" s="6"/>
    </row>
    <row r="950" spans="1:11" x14ac:dyDescent="0.25">
      <c r="A950" s="6"/>
      <c r="B950" s="6"/>
      <c r="K950" s="6"/>
    </row>
    <row r="951" spans="1:11" x14ac:dyDescent="0.25">
      <c r="A951" s="6"/>
      <c r="B951" s="6"/>
      <c r="K951" s="6"/>
    </row>
    <row r="952" spans="1:11" x14ac:dyDescent="0.25">
      <c r="A952" s="6"/>
      <c r="B952" s="6"/>
      <c r="K952" s="6"/>
    </row>
    <row r="953" spans="1:11" x14ac:dyDescent="0.25">
      <c r="A953" s="6"/>
      <c r="B953" s="6"/>
      <c r="K953" s="6"/>
    </row>
    <row r="954" spans="1:11" x14ac:dyDescent="0.25">
      <c r="A954" s="6"/>
      <c r="B954" s="6"/>
      <c r="K954" s="6"/>
    </row>
    <row r="955" spans="1:11" x14ac:dyDescent="0.25">
      <c r="A955" s="6"/>
      <c r="B955" s="6"/>
      <c r="K955" s="6"/>
    </row>
    <row r="956" spans="1:11" x14ac:dyDescent="0.25">
      <c r="A956" s="6"/>
      <c r="B956" s="6"/>
      <c r="K956" s="6"/>
    </row>
    <row r="957" spans="1:11" x14ac:dyDescent="0.25">
      <c r="A957" s="6"/>
      <c r="B957" s="6"/>
      <c r="K957" s="6"/>
    </row>
    <row r="958" spans="1:11" x14ac:dyDescent="0.25">
      <c r="A958" s="6"/>
      <c r="B958" s="6"/>
      <c r="K958" s="6"/>
    </row>
    <row r="959" spans="1:11" x14ac:dyDescent="0.25">
      <c r="A959" s="6"/>
      <c r="B959" s="6"/>
      <c r="K959" s="6"/>
    </row>
    <row r="960" spans="1:11" x14ac:dyDescent="0.25">
      <c r="A960" s="6"/>
      <c r="B960" s="6"/>
      <c r="K960" s="6"/>
    </row>
    <row r="961" spans="1:11" x14ac:dyDescent="0.25">
      <c r="A961" s="6"/>
      <c r="B961" s="6"/>
      <c r="K961" s="6"/>
    </row>
    <row r="962" spans="1:11" x14ac:dyDescent="0.25">
      <c r="A962" s="6"/>
      <c r="B962" s="6"/>
      <c r="K962" s="6"/>
    </row>
    <row r="963" spans="1:11" x14ac:dyDescent="0.25">
      <c r="A963" s="6"/>
      <c r="B963" s="6"/>
      <c r="K963" s="6"/>
    </row>
    <row r="964" spans="1:11" x14ac:dyDescent="0.25">
      <c r="A964" s="6"/>
      <c r="B964" s="6"/>
      <c r="K964" s="6"/>
    </row>
    <row r="965" spans="1:11" x14ac:dyDescent="0.25">
      <c r="A965" s="6"/>
      <c r="B965" s="6"/>
      <c r="K965" s="6"/>
    </row>
    <row r="966" spans="1:11" x14ac:dyDescent="0.25">
      <c r="A966" s="6"/>
      <c r="B966" s="6"/>
      <c r="K966" s="6"/>
    </row>
    <row r="967" spans="1:11" x14ac:dyDescent="0.25">
      <c r="A967" s="6"/>
      <c r="B967" s="6"/>
      <c r="K967" s="6"/>
    </row>
    <row r="968" spans="1:11" x14ac:dyDescent="0.25">
      <c r="A968" s="6"/>
      <c r="B968" s="6"/>
      <c r="K968" s="6"/>
    </row>
    <row r="969" spans="1:11" x14ac:dyDescent="0.25">
      <c r="A969" s="6"/>
      <c r="B969" s="6"/>
      <c r="K969" s="6"/>
    </row>
    <row r="970" spans="1:11" x14ac:dyDescent="0.25">
      <c r="A970" s="6"/>
      <c r="B970" s="6"/>
      <c r="K970" s="6"/>
    </row>
    <row r="971" spans="1:11" x14ac:dyDescent="0.25">
      <c r="A971" s="6"/>
      <c r="B971" s="6"/>
      <c r="K971" s="6"/>
    </row>
    <row r="972" spans="1:11" x14ac:dyDescent="0.25">
      <c r="A972" s="6"/>
      <c r="B972" s="6"/>
      <c r="K972" s="6"/>
    </row>
    <row r="973" spans="1:11" x14ac:dyDescent="0.25">
      <c r="A973" s="6"/>
      <c r="B973" s="6"/>
      <c r="K973" s="6"/>
    </row>
    <row r="974" spans="1:11" x14ac:dyDescent="0.25">
      <c r="A974" s="6"/>
      <c r="B974" s="6"/>
      <c r="K974" s="6"/>
    </row>
    <row r="975" spans="1:11" x14ac:dyDescent="0.25">
      <c r="A975" s="6"/>
      <c r="B975" s="6"/>
      <c r="K975" s="6"/>
    </row>
    <row r="976" spans="1:11" x14ac:dyDescent="0.25">
      <c r="A976" s="6"/>
      <c r="B976" s="6"/>
      <c r="K976" s="6"/>
    </row>
    <row r="977" spans="1:11" x14ac:dyDescent="0.25">
      <c r="A977" s="6"/>
      <c r="B977" s="6"/>
      <c r="K977" s="6"/>
    </row>
    <row r="978" spans="1:11" x14ac:dyDescent="0.25">
      <c r="A978" s="6"/>
      <c r="B978" s="6"/>
      <c r="K978" s="6"/>
    </row>
    <row r="979" spans="1:11" x14ac:dyDescent="0.25">
      <c r="A979" s="6"/>
      <c r="B979" s="6"/>
      <c r="K979" s="6"/>
    </row>
    <row r="980" spans="1:11" x14ac:dyDescent="0.25">
      <c r="A980" s="6"/>
      <c r="B980" s="6"/>
      <c r="K980" s="6"/>
    </row>
    <row r="981" spans="1:11" x14ac:dyDescent="0.25">
      <c r="A981" s="6"/>
      <c r="B981" s="6"/>
      <c r="K981" s="6"/>
    </row>
    <row r="982" spans="1:11" x14ac:dyDescent="0.25">
      <c r="A982" s="6"/>
      <c r="B982" s="6"/>
      <c r="K982" s="6"/>
    </row>
    <row r="983" spans="1:11" x14ac:dyDescent="0.25">
      <c r="A983" s="6"/>
      <c r="B983" s="6"/>
      <c r="K983" s="6"/>
    </row>
    <row r="984" spans="1:11" x14ac:dyDescent="0.25">
      <c r="A984" s="6"/>
      <c r="B984" s="6"/>
      <c r="K984" s="6"/>
    </row>
    <row r="985" spans="1:11" x14ac:dyDescent="0.25">
      <c r="A985" s="6"/>
      <c r="B985" s="6"/>
      <c r="K985" s="6"/>
    </row>
    <row r="986" spans="1:11" x14ac:dyDescent="0.25">
      <c r="A986" s="6"/>
      <c r="B986" s="6"/>
      <c r="K986" s="6"/>
    </row>
    <row r="987" spans="1:11" x14ac:dyDescent="0.25">
      <c r="A987" s="6"/>
      <c r="B987" s="6"/>
      <c r="K987" s="6"/>
    </row>
    <row r="988" spans="1:11" x14ac:dyDescent="0.25">
      <c r="A988" s="6"/>
      <c r="B988" s="6"/>
      <c r="K988" s="6"/>
    </row>
    <row r="989" spans="1:11" x14ac:dyDescent="0.25">
      <c r="A989" s="6"/>
      <c r="B989" s="6"/>
      <c r="K989" s="6"/>
    </row>
    <row r="990" spans="1:11" x14ac:dyDescent="0.25">
      <c r="A990" s="6"/>
      <c r="B990" s="6"/>
      <c r="K990" s="6"/>
    </row>
    <row r="991" spans="1:11" x14ac:dyDescent="0.25">
      <c r="A991" s="6"/>
      <c r="B991" s="6"/>
      <c r="K991" s="6"/>
    </row>
    <row r="992" spans="1:11" x14ac:dyDescent="0.25">
      <c r="A992" s="6"/>
      <c r="B992" s="6"/>
      <c r="K992" s="6"/>
    </row>
    <row r="993" spans="1:11" x14ac:dyDescent="0.25">
      <c r="A993" s="6"/>
      <c r="B993" s="6"/>
      <c r="K993" s="6"/>
    </row>
    <row r="994" spans="1:11" x14ac:dyDescent="0.25">
      <c r="A994" s="6"/>
      <c r="B994" s="6"/>
      <c r="K994" s="6"/>
    </row>
    <row r="995" spans="1:11" x14ac:dyDescent="0.25">
      <c r="A995" s="6"/>
      <c r="B995" s="6"/>
      <c r="K995" s="6"/>
    </row>
    <row r="996" spans="1:11" x14ac:dyDescent="0.25">
      <c r="A996" s="6"/>
      <c r="B996" s="6"/>
      <c r="K996" s="6"/>
    </row>
    <row r="997" spans="1:11" x14ac:dyDescent="0.25">
      <c r="A997" s="6"/>
      <c r="B997" s="6"/>
      <c r="K997" s="6"/>
    </row>
    <row r="998" spans="1:11" x14ac:dyDescent="0.25">
      <c r="A998" s="6"/>
      <c r="B998" s="6"/>
      <c r="K998" s="6"/>
    </row>
    <row r="999" spans="1:11" x14ac:dyDescent="0.25">
      <c r="A999" s="6"/>
      <c r="B999" s="6"/>
      <c r="K999" s="6"/>
    </row>
    <row r="1000" spans="1:11" x14ac:dyDescent="0.25">
      <c r="A1000" s="6"/>
      <c r="B1000" s="6"/>
      <c r="K1000" s="6"/>
    </row>
  </sheetData>
  <mergeCells count="10">
    <mergeCell ref="B57:K57"/>
    <mergeCell ref="B50:K50"/>
    <mergeCell ref="B64:K64"/>
    <mergeCell ref="B1:K1"/>
    <mergeCell ref="B8:K8"/>
    <mergeCell ref="B15:K15"/>
    <mergeCell ref="B22:K22"/>
    <mergeCell ref="B43:K43"/>
    <mergeCell ref="B29:K29"/>
    <mergeCell ref="B36:K3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zoomScaleNormal="100" workbookViewId="0">
      <selection activeCell="E26" sqref="E26"/>
    </sheetView>
  </sheetViews>
  <sheetFormatPr defaultColWidth="12.5703125" defaultRowHeight="15" customHeight="1" x14ac:dyDescent="0.2"/>
  <cols>
    <col min="1" max="1" width="15.42578125" style="148" customWidth="1"/>
    <col min="2" max="2" width="10.42578125" style="156" customWidth="1"/>
    <col min="3" max="3" width="11.7109375" style="156" customWidth="1"/>
    <col min="4" max="4" width="16.140625" style="148" customWidth="1"/>
    <col min="5" max="5" width="13" style="148" customWidth="1"/>
    <col min="6" max="6" width="15.28515625" style="148" customWidth="1"/>
    <col min="7" max="7" width="19.7109375" style="157" customWidth="1"/>
    <col min="8" max="16384" width="12.5703125" style="148"/>
  </cols>
  <sheetData>
    <row r="1" spans="1:7" ht="15" customHeight="1" x14ac:dyDescent="0.25">
      <c r="A1" s="221" t="s">
        <v>154</v>
      </c>
      <c r="B1" s="221"/>
      <c r="C1" s="221"/>
      <c r="D1" s="221"/>
      <c r="E1" s="221"/>
      <c r="F1" s="221"/>
      <c r="G1" s="221"/>
    </row>
    <row r="3" spans="1:7" s="143" customFormat="1" ht="42.75" customHeight="1" x14ac:dyDescent="0.25">
      <c r="A3" s="141" t="s">
        <v>0</v>
      </c>
      <c r="B3" s="142" t="s">
        <v>2</v>
      </c>
      <c r="C3" s="164" t="s">
        <v>157</v>
      </c>
      <c r="D3" s="141" t="s">
        <v>4</v>
      </c>
      <c r="E3" s="141" t="s">
        <v>156</v>
      </c>
      <c r="F3" s="141" t="s">
        <v>6</v>
      </c>
      <c r="G3" s="141" t="s">
        <v>7</v>
      </c>
    </row>
    <row r="4" spans="1:7" ht="12.75" x14ac:dyDescent="0.2">
      <c r="A4" s="144" t="s">
        <v>13</v>
      </c>
      <c r="B4" s="144" t="s">
        <v>15</v>
      </c>
      <c r="C4" s="159">
        <v>6.7</v>
      </c>
      <c r="D4" s="145">
        <f>SUM('Grupo 2'!I3,'Grupo 2'!I10,'Grupo 2'!I17,'Grupo 2'!I24,'Grupo 2'!I31,'Grupo 2'!I38,'Grupo 2'!I45)/7</f>
        <v>85.285714285714292</v>
      </c>
      <c r="E4" s="146">
        <f>('Grupo 2'!H3+'Grupo 2'!H10+'Grupo 2'!H17+'Grupo 2'!H24+'Grupo 2'!H31+'Grupo 2'!H38+'Grupo 2'!H45+'Grupo 2'!H52+'Grupo 2'!H66)/7</f>
        <v>32.193114554618312</v>
      </c>
      <c r="F4" s="146">
        <f>SUM('Grupo 2'!J3+'Grupo 2'!J10+'Grupo 2'!J17+'Grupo 2'!J24+'Grupo 2'!J31+'Grupo 2'!J38+'Grupo 2'!J45)/7</f>
        <v>0.24857142857142858</v>
      </c>
      <c r="G4" s="147" t="str">
        <f>IF(F4&lt;=0.25,"Baixa colaboração",IF(F4&lt;=0.5,"Média colaboração",IF(F4&lt;=0.75,"Boa colaboração",IF(F4&lt;=1,"Excelente colaboração"))))</f>
        <v>Baixa colaboração</v>
      </c>
    </row>
    <row r="5" spans="1:7" ht="12.75" x14ac:dyDescent="0.2">
      <c r="A5" s="144" t="s">
        <v>31</v>
      </c>
      <c r="B5" s="144" t="s">
        <v>15</v>
      </c>
      <c r="C5" s="159">
        <v>1.4</v>
      </c>
      <c r="D5" s="149">
        <f>SUM('Grupo 2'!I4,'Grupo 2'!I11,'Grupo 2'!I18,'Grupo 2'!I25,'Grupo 2'!I32,'Grupo 2'!I39,'Grupo 2'!I46)/7</f>
        <v>85.285714285714292</v>
      </c>
      <c r="E5" s="146">
        <f>('Grupo 2'!H4+'Grupo 2'!H11+'Grupo 2'!H18+'Grupo 2'!H25+'Grupo 2'!H32+'Grupo 2'!H39+'Grupo 2'!H46)/7</f>
        <v>47.241330049261087</v>
      </c>
      <c r="F5" s="146">
        <f>SUM('Grupo 2'!J4,'Grupo 2'!J11,'Grupo 2'!J18,'Grupo 2'!J25,'Grupo 2'!J32,'Grupo 2'!J39,'Grupo 2'!J46)/7</f>
        <v>0.31142857142857144</v>
      </c>
      <c r="G5" s="150" t="str">
        <f>IF(F5&lt;=0.25,"Baixa colaboração",IF(F5&lt;=0.5,"Média colaboração",IF(F5&lt;=0.75,"Boa colaboração",IF(F5&lt;=1,"Excelente colaboração"))))</f>
        <v>Média colaboração</v>
      </c>
    </row>
    <row r="6" spans="1:7" ht="12.75" x14ac:dyDescent="0.2">
      <c r="A6" s="144" t="s">
        <v>33</v>
      </c>
      <c r="B6" s="144" t="s">
        <v>15</v>
      </c>
      <c r="C6" s="159">
        <v>0</v>
      </c>
      <c r="D6" s="149">
        <f>SUM('Grupo 2'!I5,'Grupo 2'!I12,'Grupo 2'!I19,'Grupo 2'!I26,'Grupo 2'!I33,'Grupo 2'!I40,'Grupo 2'!I47)/7</f>
        <v>85.285714285714292</v>
      </c>
      <c r="E6" s="146">
        <f>SUM('Grupo 2'!H5,'Grupo 2'!H12,'Grupo 2'!H19,'Grupo 2'!H26,'Grupo 2'!H33,'Grupo 2'!H40,'Grupo 2'!H47)/7</f>
        <v>37.836055758912906</v>
      </c>
      <c r="F6" s="146">
        <f>SUM('Grupo 2'!J5,'Grupo 2'!J12,'Grupo 2'!J19,'Grupo 2'!J26,'Grupo 2'!J33,'Grupo 2'!J40,'Grupo 2'!J47)/7</f>
        <v>0.25714285714285712</v>
      </c>
      <c r="G6" s="150" t="str">
        <f>IF(F6&lt;=0.25,"Baixa colaboração",IF(F6&lt;=0.5,"Média colaboração",IF(F6&lt;=0.75,"Boa colaboração",IF(F6&lt;=1,"Excelente colaboração"))))</f>
        <v>Média colaboração</v>
      </c>
    </row>
    <row r="7" spans="1:7" ht="12.75" x14ac:dyDescent="0.2">
      <c r="A7" s="144" t="s">
        <v>35</v>
      </c>
      <c r="B7" s="144" t="s">
        <v>15</v>
      </c>
      <c r="C7" s="159">
        <v>3.6</v>
      </c>
      <c r="D7" s="149">
        <f>SUM('Grupo 2'!I6,'Grupo 2'!I13,'Grupo 2'!I20,'Grupo 2'!I27,'Grupo 2'!I34,'Grupo 2'!I41,'Grupo 2'!I48)/7</f>
        <v>85.285714285714292</v>
      </c>
      <c r="E7" s="146">
        <f>SUM('Grupo 2'!H6,'Grupo 2'!H13,'Grupo 2'!H20,'Grupo 2'!H27,'Grupo 2'!H34,'Grupo 2'!H41,'Grupo 2'!H48)/7</f>
        <v>46.079006833854827</v>
      </c>
      <c r="F7" s="146">
        <f>SUM('Grupo 2'!J6,'Grupo 2'!J13,'Grupo 2'!J20,'Grupo 2'!J27,'Grupo 2'!J34,'Grupo 2'!J41,'Grupo 2'!J48)/7</f>
        <v>0.25285714285714284</v>
      </c>
      <c r="G7" s="150" t="str">
        <f t="shared" ref="G7" si="0">IF(F7&lt;=0.25,"Baixa colaboração",IF(F7&lt;=0.5,"Média colaboração",IF(F7&lt;=0.75,"Boa colaboração",IF(F7&lt;=1,"Excelente colaboração"))))</f>
        <v>Média colaboração</v>
      </c>
    </row>
    <row r="8" spans="1:7" ht="12.75" x14ac:dyDescent="0.2">
      <c r="A8" s="222"/>
      <c r="B8" s="223"/>
      <c r="C8" s="223"/>
      <c r="D8" s="223"/>
      <c r="E8" s="223"/>
      <c r="F8" s="223"/>
      <c r="G8" s="224"/>
    </row>
    <row r="9" spans="1:7" ht="12.75" x14ac:dyDescent="0.2">
      <c r="A9" s="144" t="s">
        <v>77</v>
      </c>
      <c r="B9" s="144" t="s">
        <v>78</v>
      </c>
      <c r="C9" s="144">
        <v>6.4</v>
      </c>
      <c r="D9" s="145">
        <f>SUM('Grupo 3'!J3,'Grupo 3'!J10,'Grupo 3'!J17,'Grupo 3'!J24,'Grupo 3'!J31,'Grupo 3'!J38,'Grupo 3'!J45)/7</f>
        <v>92.571428571428569</v>
      </c>
      <c r="E9" s="146">
        <f>SUM('Grupo 3'!I3,'Grupo 3'!I10,'Grupo 3'!I17,'Grupo 3'!I24,'Grupo 3'!I31,'Grupo 3'!I38,'Grupo 3'!I45)/7</f>
        <v>28.49816244923732</v>
      </c>
      <c r="F9" s="146">
        <f>SUM('Grupo 3'!K3+'Grupo 3'!K10+'Grupo 3'!K17+'Grupo 3'!K24+'Grupo 3'!K31+'Grupo 3'!K38+'Grupo 3'!K45)/7</f>
        <v>0.26</v>
      </c>
      <c r="G9" s="150" t="str">
        <f t="shared" ref="G9:G56" si="1">IF(F9&lt;=0.25,"Baixa colaboração",IF(F9&lt;=0.5,"Média colaboração",IF(F9&lt;=0.75,"Boa colaboração",IF(F9&lt;=1,"Excelente colaboração"))))</f>
        <v>Média colaboração</v>
      </c>
    </row>
    <row r="10" spans="1:7" ht="12.75" x14ac:dyDescent="0.2">
      <c r="A10" s="144" t="s">
        <v>88</v>
      </c>
      <c r="B10" s="144" t="s">
        <v>78</v>
      </c>
      <c r="C10" s="144">
        <v>2.9</v>
      </c>
      <c r="D10" s="145">
        <f>SUM('Grupo 3'!J4,'Grupo 3'!J11,'Grupo 3'!J18,'Grupo 3'!J25,'Grupo 3'!J32,'Grupo 3'!J39,'Grupo 3'!J46)/7</f>
        <v>92.571428571428569</v>
      </c>
      <c r="E10" s="146">
        <f>SUM('Grupo 3'!I4,'Grupo 3'!I11,'Grupo 3'!I18,'Grupo 3'!I25,'Grupo 3'!I32,'Grupo 3'!I39,'Grupo 3'!I46)/7</f>
        <v>34.884701355289586</v>
      </c>
      <c r="F10" s="146">
        <f>SUM('Grupo 3'!K4+'Grupo 3'!K11+'Grupo 3'!K18+'Grupo 3'!K39+'Grupo 3'!K46+'Grupo 3'!K53+'Grupo 3'!K60)/7</f>
        <v>0.18714285714285714</v>
      </c>
      <c r="G10" s="147" t="str">
        <f t="shared" si="1"/>
        <v>Baixa colaboração</v>
      </c>
    </row>
    <row r="11" spans="1:7" ht="12.75" x14ac:dyDescent="0.2">
      <c r="A11" s="144" t="s">
        <v>89</v>
      </c>
      <c r="B11" s="144" t="s">
        <v>78</v>
      </c>
      <c r="C11" s="159">
        <v>8.3000000000000007</v>
      </c>
      <c r="D11" s="145">
        <f>SUM('Grupo 3'!J5,'Grupo 3'!J12,'Grupo 3'!J19,'Grupo 3'!J26,'Grupo 3'!J33,'Grupo 3'!J40,'Grupo 3'!J47)/7</f>
        <v>92.571428571428569</v>
      </c>
      <c r="E11" s="146">
        <f>SUM('Grupo 3'!I5,'Grupo 3'!I12,'Grupo 3'!I19,'Grupo 3'!I26,'Grupo 3'!I33,'Grupo 3'!I40,'Grupo 3'!I47)/7</f>
        <v>43.434356663922543</v>
      </c>
      <c r="F11" s="146">
        <f>SUM('Grupo 3'!K47+'Grupo 3'!K40+'Grupo 3'!K33+'Grupo 3'!K26+'Grupo 3'!K19+'Grupo 3'!K12+'Grupo 3'!K5)/7</f>
        <v>0.32285714285714284</v>
      </c>
      <c r="G11" s="150" t="str">
        <f t="shared" si="1"/>
        <v>Média colaboração</v>
      </c>
    </row>
    <row r="12" spans="1:7" ht="12.75" x14ac:dyDescent="0.2">
      <c r="A12" s="144" t="s">
        <v>90</v>
      </c>
      <c r="B12" s="144" t="s">
        <v>78</v>
      </c>
      <c r="C12" s="144">
        <v>8.1</v>
      </c>
      <c r="D12" s="145">
        <f>SUM('Grupo 3'!J6,'Grupo 3'!J13,'Grupo 3'!J20,'Grupo 3'!J27,'Grupo 3'!J34,'Grupo 3'!J41,'Grupo 3'!J48)/7</f>
        <v>92.571428571428569</v>
      </c>
      <c r="E12" s="146">
        <f>SUM('Grupo 3'!I6,'Grupo 3'!I13,'Grupo 3'!I20,'Grupo 3'!I27,'Grupo 3'!I34,'Grupo 3'!I41,'Grupo 3'!I48)/7</f>
        <v>35.810033775150053</v>
      </c>
      <c r="F12" s="146">
        <f>SUM('Grupo 3'!K6+'Grupo 3'!K13+'Grupo 3'!K20+'Grupo 3'!K27+'Grupo 3'!K34+'Grupo 3'!K41+'Grupo 3'!K48)/7</f>
        <v>0.21285714285714283</v>
      </c>
      <c r="G12" s="147" t="str">
        <f t="shared" si="1"/>
        <v>Baixa colaboração</v>
      </c>
    </row>
    <row r="13" spans="1:7" ht="12.75" x14ac:dyDescent="0.2">
      <c r="A13" s="222"/>
      <c r="B13" s="223"/>
      <c r="C13" s="223"/>
      <c r="D13" s="223"/>
      <c r="E13" s="223"/>
      <c r="F13" s="223"/>
      <c r="G13" s="224"/>
    </row>
    <row r="14" spans="1:7" ht="12.75" x14ac:dyDescent="0.2">
      <c r="A14" s="144" t="s">
        <v>91</v>
      </c>
      <c r="B14" s="144" t="s">
        <v>92</v>
      </c>
      <c r="C14" s="144">
        <v>4.3</v>
      </c>
      <c r="D14" s="145">
        <f>SUM('Grupo 4'!I3,'Grupo 4'!I10,'Grupo 4'!I17,'Grupo 4'!I24,'Grupo 4'!I31,'Grupo 4'!I38,'Grupo 4'!I45)/7</f>
        <v>73.571428571428569</v>
      </c>
      <c r="E14" s="146">
        <f>SUM('Grupo 4'!H3,'Grupo 4'!H10,'Grupo 4'!H17,'Grupo 4'!H24,'Grupo 4'!H31,'Grupo 4'!H38,'Grupo 4'!H45)/7</f>
        <v>35.676699676891609</v>
      </c>
      <c r="F14" s="146">
        <f>SUM('Grupo 4'!J3,'Grupo 4'!J10,'Grupo 4'!J17,'Grupo 4'!J24,'Grupo 4'!J31,'Grupo 4'!J38,'Grupo 4'!J45)/7</f>
        <v>0.25142857142857145</v>
      </c>
      <c r="G14" s="150" t="str">
        <f>IF(F14&lt;=0.25,"Baixa colaboração",IF(F14&lt;=0.5,"Média colaboração",IF(F14&lt;G15=0.75,"Boa colaboração",IF(F14&lt;=1,"Excelente colaboração"))))</f>
        <v>Média colaboração</v>
      </c>
    </row>
    <row r="15" spans="1:7" ht="12.75" x14ac:dyDescent="0.2">
      <c r="A15" s="144" t="s">
        <v>93</v>
      </c>
      <c r="B15" s="144" t="s">
        <v>92</v>
      </c>
      <c r="C15" s="144">
        <v>2.1</v>
      </c>
      <c r="D15" s="145">
        <f>SUM('Grupo 4'!I4,'Grupo 4'!I11,'Grupo 4'!I18,'Grupo 4'!I25,'Grupo 4'!I32,'Grupo 4'!I39,'Grupo 4'!I46)/7</f>
        <v>86.428571428571431</v>
      </c>
      <c r="E15" s="146">
        <f>SUM('Grupo 4'!H4,'Grupo 4'!H11,'Grupo 4'!H18,'Grupo 4'!H25,'Grupo 4'!H32,'Grupo 4'!H39,'Grupo 4'!H46)/7</f>
        <v>24.654065629821989</v>
      </c>
      <c r="F15" s="146">
        <f>SUM('Grupo 4'!J4,'Grupo 4'!J11,'Grupo 4'!J18,'Grupo 4'!J25,'Grupo 4'!J32,'Grupo 4'!J39,'Grupo 4'!J46)/7</f>
        <v>0.14714285714285716</v>
      </c>
      <c r="G15" s="147" t="str">
        <f t="shared" si="1"/>
        <v>Baixa colaboração</v>
      </c>
    </row>
    <row r="16" spans="1:7" ht="12.75" x14ac:dyDescent="0.2">
      <c r="A16" s="144" t="s">
        <v>94</v>
      </c>
      <c r="B16" s="144" t="s">
        <v>92</v>
      </c>
      <c r="C16" s="144">
        <v>4.3</v>
      </c>
      <c r="D16" s="145">
        <f>SUM('Grupo 4'!I5,'Grupo 4'!I12,'Grupo 4'!I19,'Grupo 4'!I26,'Grupo 4'!I33,'Grupo 4'!I40,'Grupo 4'!I47)/7</f>
        <v>86.428571428571431</v>
      </c>
      <c r="E16" s="146">
        <f>SUM('Grupo 4'!H5,'Grupo 4'!H12,'Grupo 4'!H19,'Grupo 4'!H26,'Grupo 4'!H33,'Grupo 4'!H40,'Grupo 4'!H47)/7</f>
        <v>44.656793109171588</v>
      </c>
      <c r="F16" s="146">
        <f>SUM('Grupo 4'!J5,'Grupo 4'!J12,'Grupo 4'!J19,'Grupo 4'!J26,'Grupo 4'!J33,'Grupo 4'!J40,'Grupo 4'!J47)/7</f>
        <v>0.34285714285714286</v>
      </c>
      <c r="G16" s="150" t="str">
        <f t="shared" si="1"/>
        <v>Média colaboração</v>
      </c>
    </row>
    <row r="17" spans="1:7" ht="12.75" x14ac:dyDescent="0.2">
      <c r="A17" s="144" t="s">
        <v>95</v>
      </c>
      <c r="B17" s="144" t="s">
        <v>92</v>
      </c>
      <c r="C17" s="144">
        <v>3.1</v>
      </c>
      <c r="D17" s="145">
        <f>SUM('Grupo 4'!I6,'Grupo 4'!I13,'Grupo 4'!I20,'Grupo 4'!I27,'Grupo 4'!I34,'Grupo 4'!I41,'Grupo 4'!I48)/7</f>
        <v>86.428571428571431</v>
      </c>
      <c r="E17" s="146">
        <f>SUM('Grupo 4'!H6,'Grupo 4'!H13,'Grupo 4'!H20,'Grupo 4'!H27,'Grupo 4'!H34,'Grupo 4'!H41,'Grupo 4'!H48)/7</f>
        <v>40.811604362024525</v>
      </c>
      <c r="F17" s="146">
        <f>SUM('Grupo 4'!J6,'Grupo 4'!J13,'Grupo 4'!J20,'Grupo 4'!J27,'Grupo 4'!J34,'Grupo 4'!J41,'Grupo 4'!J48)/7</f>
        <v>0.27285714285714285</v>
      </c>
      <c r="G17" s="150" t="str">
        <f t="shared" si="1"/>
        <v>Média colaboração</v>
      </c>
    </row>
    <row r="18" spans="1:7" ht="12.75" x14ac:dyDescent="0.2">
      <c r="A18" s="222"/>
      <c r="B18" s="223"/>
      <c r="C18" s="223"/>
      <c r="D18" s="223"/>
      <c r="E18" s="223"/>
      <c r="F18" s="223"/>
      <c r="G18" s="224"/>
    </row>
    <row r="19" spans="1:7" ht="12.75" x14ac:dyDescent="0.2">
      <c r="A19" s="144" t="s">
        <v>96</v>
      </c>
      <c r="B19" s="144" t="s">
        <v>97</v>
      </c>
      <c r="C19" s="144">
        <v>0</v>
      </c>
      <c r="D19" s="144">
        <f>SUM('Grupo 5'!I3,'Grupo 5'!I10,'Grupo 5'!I17,'Grupo 5'!I24,'Grupo 5'!I31,'Grupo 5'!I38,'Grupo 5'!I45)/7</f>
        <v>25</v>
      </c>
      <c r="E19" s="146">
        <f>SUM('Grupo 5'!H3+'Grupo 5'!H10+'Grupo 5'!H17+'Grupo 5'!H24+'Grupo 5'!H31+'Grupo 5'!H38+'Grupo 5'!H45)/7</f>
        <v>9.1349044709533498</v>
      </c>
      <c r="F19" s="146">
        <f>SUM('Grupo 5'!J3,'Grupo 5'!J10,'Grupo 5'!J17,'Grupo 5'!J24,'Grupo 5'!J31,'Grupo 5'!J38,'Grupo 5'!J45)/7</f>
        <v>6.4285714285714293E-2</v>
      </c>
      <c r="G19" s="147" t="str">
        <f t="shared" si="1"/>
        <v>Baixa colaboração</v>
      </c>
    </row>
    <row r="20" spans="1:7" ht="12.75" x14ac:dyDescent="0.2">
      <c r="A20" s="144" t="s">
        <v>98</v>
      </c>
      <c r="B20" s="144" t="s">
        <v>97</v>
      </c>
      <c r="C20" s="144">
        <v>4.3</v>
      </c>
      <c r="D20" s="145">
        <f>SUM('Grupo 5'!I4,'Grupo 5'!I11,'Grupo 5'!I18,'Grupo 5'!I25,'Grupo 5'!I32,'Grupo 5'!I39,'Grupo 5'!I46)/7</f>
        <v>55.857142857142854</v>
      </c>
      <c r="E20" s="146">
        <f>SUM('Grupo 5'!H4,'Grupo 5'!H11,'Grupo 5'!H18,'Grupo 5'!H25,'Grupo 5'!H32,'Grupo 5'!H39,'Grupo 5'!H46)/7</f>
        <v>39.909164479344859</v>
      </c>
      <c r="F20" s="146">
        <f>SUM('Grupo 5'!J4,'Grupo 5'!J11,'Grupo 5'!J18,'Grupo 5'!J25,'Grupo 5'!J32,'Grupo 5'!J39,'Grupo 5'!J46)/7</f>
        <v>0.28285714285714286</v>
      </c>
      <c r="G20" s="150" t="str">
        <f t="shared" si="1"/>
        <v>Média colaboração</v>
      </c>
    </row>
    <row r="21" spans="1:7" ht="12.75" x14ac:dyDescent="0.2">
      <c r="A21" s="144" t="s">
        <v>99</v>
      </c>
      <c r="B21" s="144" t="s">
        <v>97</v>
      </c>
      <c r="C21" s="144">
        <v>4.5999999999999996</v>
      </c>
      <c r="D21" s="145">
        <f>SUM('Grupo 5'!I5,'Grupo 5'!I12,'Grupo 5'!I19,'Grupo 5'!I26,'Grupo 5'!I33,'Grupo 5'!I40,'Grupo 5'!I47)/7</f>
        <v>56.571428571428569</v>
      </c>
      <c r="E21" s="146">
        <f>SUM('Grupo 5'!H5,'Grupo 5'!H12,'Grupo 5'!H19,'Grupo 5'!H26,'Grupo 5'!H33,'Grupo 5'!H40,'Grupo 5'!H47)/7</f>
        <v>33.561973971195457</v>
      </c>
      <c r="F21" s="146">
        <f>SUM('Grupo 5'!J5,'Grupo 5'!J12,'Grupo 5'!J19,'Grupo 5'!J26,'Grupo 5'!J33,'Grupo 5'!J40,'Grupo 5'!J47)/7</f>
        <v>0.22285714285714286</v>
      </c>
      <c r="G21" s="147" t="str">
        <f t="shared" si="1"/>
        <v>Baixa colaboração</v>
      </c>
    </row>
    <row r="22" spans="1:7" ht="12.75" x14ac:dyDescent="0.2">
      <c r="A22" s="144" t="s">
        <v>100</v>
      </c>
      <c r="B22" s="144" t="s">
        <v>97</v>
      </c>
      <c r="C22" s="144">
        <v>2.1</v>
      </c>
      <c r="D22" s="145">
        <f>SUM('Grupo 5'!I6,'Grupo 5'!I13,'Grupo 5'!I20,'Grupo 5'!I27,'Grupo 5'!I34,'Grupo 5'!I41,'Grupo 5'!I48)/7</f>
        <v>48.714285714285715</v>
      </c>
      <c r="E22" s="146">
        <f>SUM('Grupo 5'!H6,'Grupo 5'!H13,'Grupo 5'!H20,'Grupo 5'!H27,'Grupo 5'!H34,'Grupo 5'!H41,'Grupo 5'!H48)/7</f>
        <v>28.358707710084282</v>
      </c>
      <c r="F22" s="146">
        <f>SUM('Grupo 5'!J6,'Grupo 5'!J13,'Grupo 5'!J20,'Grupo 5'!J27,'Grupo 5'!J34,'Grupo 5'!J41,'Grupo 5'!J48)/7</f>
        <v>0.14571428571428571</v>
      </c>
      <c r="G22" s="147" t="str">
        <f t="shared" si="1"/>
        <v>Baixa colaboração</v>
      </c>
    </row>
    <row r="23" spans="1:7" ht="12.75" x14ac:dyDescent="0.2">
      <c r="A23" s="222"/>
      <c r="B23" s="223"/>
      <c r="C23" s="223"/>
      <c r="D23" s="223"/>
      <c r="E23" s="223"/>
      <c r="F23" s="223"/>
      <c r="G23" s="224"/>
    </row>
    <row r="24" spans="1:7" ht="12.75" x14ac:dyDescent="0.2">
      <c r="A24" s="144" t="s">
        <v>101</v>
      </c>
      <c r="B24" s="144" t="s">
        <v>102</v>
      </c>
      <c r="C24" s="144">
        <v>1.4</v>
      </c>
      <c r="D24" s="145">
        <f>SUM('Grupo 6'!I3,'Grupo 6'!I10,'Grupo 6'!I17,'Grupo 6'!I24,'Grupo 6'!I31,'Grupo 6'!I38,'Grupo 6'!I45)/7</f>
        <v>87.142857142857139</v>
      </c>
      <c r="E24" s="146">
        <f>SUM('Grupo 6'!H3,'Grupo 6'!H10,'Grupo 6'!H17,'Grupo 6'!H24,'Grupo 6'!H31,'Grupo 6'!H38,'Grupo 6'!H45)/7</f>
        <v>42.910618792971725</v>
      </c>
      <c r="F24" s="146">
        <f>SUM('Grupo 6'!J3,'Grupo 6'!J10,'Grupo 6'!J17,'Grupo 6'!J24,'Grupo 6'!J31,'Grupo 6'!J38,'Grupo 6'!J45)/7</f>
        <v>0.27142857142857141</v>
      </c>
      <c r="G24" s="150" t="str">
        <f t="shared" si="1"/>
        <v>Média colaboração</v>
      </c>
    </row>
    <row r="25" spans="1:7" ht="12.75" x14ac:dyDescent="0.2">
      <c r="A25" s="144" t="s">
        <v>103</v>
      </c>
      <c r="B25" s="144" t="s">
        <v>102</v>
      </c>
      <c r="C25" s="144">
        <v>1.4</v>
      </c>
      <c r="D25" s="145">
        <f>SUM('Grupo 6'!I4,'Grupo 6'!I11,'Grupo 6'!I18,'Grupo 6'!I25,'Grupo 6'!I32,'Grupo 6'!I39,'Grupo 6'!I46)/7</f>
        <v>87.142857142857139</v>
      </c>
      <c r="E25" s="146">
        <f>SUM('Grupo 6'!H4,'Grupo 6'!H11,'Grupo 6'!H18,'Grupo 6'!H25,'Grupo 6'!H32,'Grupo 6'!H39,'Grupo 6'!H46)/7</f>
        <v>41.911756638139131</v>
      </c>
      <c r="F25" s="146">
        <f>SUM('Grupo 6'!J4,'Grupo 6'!J11,'Grupo 6'!J18,'Grupo 6'!J25,'Grupo 6'!J32,'Grupo 6'!J39,'Grupo 6'!J46)/7</f>
        <v>0.21285714285714286</v>
      </c>
      <c r="G25" s="147" t="str">
        <f t="shared" si="1"/>
        <v>Baixa colaboração</v>
      </c>
    </row>
    <row r="26" spans="1:7" ht="12.75" x14ac:dyDescent="0.2">
      <c r="A26" s="144" t="s">
        <v>105</v>
      </c>
      <c r="B26" s="144" t="s">
        <v>102</v>
      </c>
      <c r="C26" s="144">
        <v>4.3</v>
      </c>
      <c r="D26" s="145">
        <f>SUM('Grupo 6'!I5,'Grupo 6'!I12,'Grupo 6'!I19,'Grupo 6'!I26,'Grupo 6'!I33,'Grupo 6'!I40,'Grupo 6'!I47)/7</f>
        <v>87.142857142857139</v>
      </c>
      <c r="E26" s="146">
        <f>SUM('Grupo 6'!H5,'Grupo 6'!H12,'Grupo 6'!H19,'Grupo 6'!H26,'Grupo 6'!H33,'Grupo 6'!H40,'Grupo 6'!H47)/7</f>
        <v>40.526809287893094</v>
      </c>
      <c r="F26" s="146">
        <f>SUM('Grupo 6'!J5,'Grupo 6'!J12,'Grupo 6'!J19,'Grupo 6'!J26,'Grupo 6'!J33,'Grupo 6'!J40,'Grupo 6'!J47)/7</f>
        <v>0.21571428571428575</v>
      </c>
      <c r="G26" s="147" t="str">
        <f t="shared" si="1"/>
        <v>Baixa colaboração</v>
      </c>
    </row>
    <row r="27" spans="1:7" ht="12.75" x14ac:dyDescent="0.2">
      <c r="A27" s="144" t="s">
        <v>106</v>
      </c>
      <c r="B27" s="144" t="s">
        <v>102</v>
      </c>
      <c r="C27" s="144">
        <v>4.4000000000000004</v>
      </c>
      <c r="D27" s="145">
        <f>SUM('Grupo 6'!I6,'Grupo 6'!I13,'Grupo 6'!I20,'Grupo 6'!I27,'Grupo 6'!I34,'Grupo 6'!I41,'Grupo 6'!I48)/7</f>
        <v>87.142857142857139</v>
      </c>
      <c r="E27" s="146">
        <f>SUM('Grupo 6'!H6,'Grupo 6'!H13,'Grupo 6'!H20,'Grupo 6'!H27,'Grupo 6'!H34,'Grupo 6'!H41,'Grupo 6'!H48)/7</f>
        <v>50.813459590055338</v>
      </c>
      <c r="F27" s="146">
        <f>SUM('Grupo 6'!J6,'Grupo 6'!J13,'Grupo 6'!J20,'Grupo 6'!J27,'Grupo 6'!J34,'Grupo 6'!J41,'Grupo 6'!J48)/7</f>
        <v>0.30142857142857149</v>
      </c>
      <c r="G27" s="150" t="str">
        <f t="shared" si="1"/>
        <v>Média colaboração</v>
      </c>
    </row>
    <row r="28" spans="1:7" ht="12.75" x14ac:dyDescent="0.2">
      <c r="A28" s="222"/>
      <c r="B28" s="223"/>
      <c r="C28" s="223"/>
      <c r="D28" s="223"/>
      <c r="E28" s="223"/>
      <c r="F28" s="223"/>
      <c r="G28" s="224"/>
    </row>
    <row r="29" spans="1:7" ht="12.75" x14ac:dyDescent="0.2">
      <c r="A29" s="144" t="s">
        <v>107</v>
      </c>
      <c r="B29" s="144" t="s">
        <v>108</v>
      </c>
      <c r="C29" s="144">
        <v>6.4</v>
      </c>
      <c r="D29" s="145">
        <f>SUM('Grupo 7'!I3,'Grupo 7'!I10,'Grupo 7'!I17,'Grupo 7'!I24,'Grupo 7'!I31,'Grupo 7'!I38,'Grupo 7'!I45)/7</f>
        <v>80.142857142857139</v>
      </c>
      <c r="E29" s="146">
        <f>SUM('Grupo 7'!H3,'Grupo 7'!H10,'Grupo 7'!H17,'Grupo 7'!H24,'Grupo 7'!H31,'Grupo 7'!H38,'Grupo 7'!H45)/7</f>
        <v>43.814200406466668</v>
      </c>
      <c r="F29" s="144">
        <f>SUM('Grupo 7'!J3,'Grupo 7'!J10,'Grupo 7'!J17,'Grupo 7'!J24,'Grupo 7'!J31,'Grupo 7'!J38,'Grupo 7'!J45)/7</f>
        <v>0.26</v>
      </c>
      <c r="G29" s="150" t="str">
        <f t="shared" si="1"/>
        <v>Média colaboração</v>
      </c>
    </row>
    <row r="30" spans="1:7" ht="12.75" x14ac:dyDescent="0.2">
      <c r="A30" s="144" t="s">
        <v>109</v>
      </c>
      <c r="B30" s="144" t="s">
        <v>108</v>
      </c>
      <c r="C30" s="144">
        <v>0</v>
      </c>
      <c r="D30" s="145">
        <f>SUM('Grupo 7'!I4,'Grupo 7'!I11,'Grupo 7'!I18,'Grupo 7'!I25,'Grupo 7'!I32,'Grupo 7'!I39,'Grupo 7'!I46)/7</f>
        <v>51.571428571428569</v>
      </c>
      <c r="E30" s="146">
        <f>SUM('Grupo 7'!H4,'Grupo 7'!H11,'Grupo 7'!H18,'Grupo 7'!H25,'Grupo 7'!H32,'Grupo 7'!H39,'Grupo 7'!H46)/7</f>
        <v>13.592314118629909</v>
      </c>
      <c r="F30" s="146">
        <f>SUM('Grupo 7'!J4,'Grupo 7'!J11,'Grupo 7'!J18,'Grupo 7'!J25,'Grupo 7'!J32,'Grupo 7'!J39,'Grupo 7'!J46)/7</f>
        <v>0.1042857142857143</v>
      </c>
      <c r="G30" s="147" t="str">
        <f t="shared" si="1"/>
        <v>Baixa colaboração</v>
      </c>
    </row>
    <row r="31" spans="1:7" ht="12.75" x14ac:dyDescent="0.2">
      <c r="A31" s="144" t="s">
        <v>110</v>
      </c>
      <c r="B31" s="144" t="s">
        <v>108</v>
      </c>
      <c r="C31" s="144">
        <v>2.1</v>
      </c>
      <c r="D31" s="145">
        <f>SUM('Grupo 7'!I5,'Grupo 7'!I12,'Grupo 7'!I19,'Grupo 7'!I26,'Grupo 7'!I33,'Grupo 7'!I40,'Grupo 7'!I47)/7</f>
        <v>23</v>
      </c>
      <c r="E31" s="146">
        <f>SUM('Grupo 7'!H5,'Grupo 7'!H12,'Grupo 7'!H19,'Grupo 7'!H26,'Grupo 7'!H33,'Grupo 7'!H40,'Grupo 7'!H47)/7</f>
        <v>11.904761904761907</v>
      </c>
      <c r="F31" s="146">
        <f>SUM('Grupo 7'!J5,'Grupo 7'!J12,'Grupo 7'!J19,'Grupo 7'!J26,'Grupo 7'!J33,'Grupo 7'!J40,'Grupo 7'!J47)/7</f>
        <v>3.7142857142857144E-2</v>
      </c>
      <c r="G31" s="147" t="str">
        <f t="shared" si="1"/>
        <v>Baixa colaboração</v>
      </c>
    </row>
    <row r="32" spans="1:7" ht="12.75" x14ac:dyDescent="0.2">
      <c r="A32" s="144" t="s">
        <v>111</v>
      </c>
      <c r="B32" s="144" t="s">
        <v>108</v>
      </c>
      <c r="C32" s="144">
        <v>8.1</v>
      </c>
      <c r="D32" s="145">
        <f>SUM('Grupo 7'!I6,'Grupo 7'!I13,'Grupo 7'!I20,'Grupo 7'!I27,'Grupo 7'!I34,'Grupo 7'!I41,'Grupo 7'!I48)/7</f>
        <v>80.142857142857139</v>
      </c>
      <c r="E32" s="146">
        <f>SUM('Grupo 7'!H6,'Grupo 7'!H13,'Grupo 7'!H20,'Grupo 7'!H27,'Grupo 7'!H34,'Grupo 7'!H41,'Grupo 7'!H48)/7</f>
        <v>42.933010609427818</v>
      </c>
      <c r="F32" s="146">
        <f>SUM('Grupo 7'!J6,'Grupo 7'!J13,'Grupo 7'!J20,'Grupo 7'!J27,'Grupo 7'!J34,'Grupo 7'!J41,'Grupo 7'!J48)/7</f>
        <v>0.45571428571428563</v>
      </c>
      <c r="G32" s="150" t="str">
        <f t="shared" si="1"/>
        <v>Média colaboração</v>
      </c>
    </row>
    <row r="33" spans="1:7" ht="12.75" x14ac:dyDescent="0.2">
      <c r="A33" s="222"/>
      <c r="B33" s="223"/>
      <c r="C33" s="223"/>
      <c r="D33" s="223"/>
      <c r="E33" s="223"/>
      <c r="F33" s="223"/>
      <c r="G33" s="224"/>
    </row>
    <row r="34" spans="1:7" ht="12.75" x14ac:dyDescent="0.2">
      <c r="A34" s="144" t="s">
        <v>112</v>
      </c>
      <c r="B34" s="144" t="s">
        <v>113</v>
      </c>
      <c r="C34" s="144">
        <v>6.7</v>
      </c>
      <c r="D34" s="145">
        <f>SUM('Grupo 8'!I3,'Grupo 8'!I9,'Grupo 8'!I15,'Grupo 8'!I21,'Grupo 8'!I27,'Grupo 8'!I33,'Grupo 8'!I39)/7</f>
        <v>57.142857142857146</v>
      </c>
      <c r="E34" s="146">
        <f>SUM('Grupo 8'!H3,'Grupo 8'!H9,'Grupo 8'!H15,'Grupo 8'!H21,'Grupo 8'!H27,'Grupo 8'!H33,'Grupo 8'!H39)/7</f>
        <v>8.0001241291563883</v>
      </c>
      <c r="F34" s="146">
        <f>SUM('Grupo 8'!J3,'Grupo 8'!J9,'Grupo 8'!J15,'Grupo 8'!J21,'Grupo 8'!J27,'Grupo 8'!J33,'Grupo 8'!J39)/7</f>
        <v>0.17428571428571429</v>
      </c>
      <c r="G34" s="147" t="str">
        <f t="shared" si="1"/>
        <v>Baixa colaboração</v>
      </c>
    </row>
    <row r="35" spans="1:7" ht="12.75" x14ac:dyDescent="0.2">
      <c r="A35" s="144" t="s">
        <v>114</v>
      </c>
      <c r="B35" s="144" t="s">
        <v>113</v>
      </c>
      <c r="C35" s="144">
        <v>5</v>
      </c>
      <c r="D35" s="145">
        <f>SUM('Grupo 8'!I4,'Grupo 8'!I10,'Grupo 8'!I16,'Grupo 8'!I22,'Grupo 8'!I28,'Grupo 8'!I34,'Grupo 8'!I40)/7</f>
        <v>57.142857142857146</v>
      </c>
      <c r="E35" s="146">
        <f>SUM('Grupo 8'!H4,'Grupo 8'!H10,'Grupo 8'!H16,'Grupo 8'!H22,'Grupo 8'!H28,'Grupo 8'!H34,'Grupo 8'!H40)/7</f>
        <v>37.877700530761764</v>
      </c>
      <c r="F35" s="146">
        <f>SUM('Grupo 8'!J4,'Grupo 8'!J10,'Grupo 8'!J16,'Grupo 8'!J22,'Grupo 8'!J28,'Grupo 8'!J34,'Grupo 8'!J40)/7</f>
        <v>0.31428571428571433</v>
      </c>
      <c r="G35" s="150" t="str">
        <f t="shared" si="1"/>
        <v>Média colaboração</v>
      </c>
    </row>
    <row r="36" spans="1:7" ht="12.75" x14ac:dyDescent="0.2">
      <c r="A36" s="144" t="s">
        <v>115</v>
      </c>
      <c r="B36" s="144" t="s">
        <v>113</v>
      </c>
      <c r="C36" s="144">
        <v>3.6</v>
      </c>
      <c r="D36" s="145">
        <f>SUM('Grupo 8'!I5,'Grupo 8'!I11,'Grupo 8'!I17,'Grupo 8'!I23,'Grupo 8'!I29,'Grupo 8'!I35,'Grupo 8'!I41)/7</f>
        <v>57.142857142857146</v>
      </c>
      <c r="E36" s="146">
        <f>SUM('Grupo 8'!H5,'Grupo 8'!H11,'Grupo 8'!H17,'Grupo 8'!H23,'Grupo 8'!H29,'Grupo 8'!H35,'Grupo 8'!H41)/7</f>
        <v>21.403596403596403</v>
      </c>
      <c r="F36" s="146">
        <f>SUM('Grupo 8'!J5,'Grupo 8'!J11,'Grupo 8'!J17,'Grupo 8'!J23,'Grupo 8'!J29,'Grupo 8'!J35,'Grupo 8'!J41)/7</f>
        <v>0.22714285714285715</v>
      </c>
      <c r="G36" s="147" t="str">
        <f t="shared" si="1"/>
        <v>Baixa colaboração</v>
      </c>
    </row>
    <row r="37" spans="1:7" ht="12.75" x14ac:dyDescent="0.2">
      <c r="A37" s="222"/>
      <c r="B37" s="223"/>
      <c r="C37" s="223"/>
      <c r="D37" s="223"/>
      <c r="E37" s="223"/>
      <c r="F37" s="223"/>
      <c r="G37" s="224"/>
    </row>
    <row r="38" spans="1:7" s="154" customFormat="1" ht="12.75" x14ac:dyDescent="0.2">
      <c r="A38" s="152" t="s">
        <v>116</v>
      </c>
      <c r="B38" s="152" t="s">
        <v>117</v>
      </c>
      <c r="C38" s="152">
        <v>0</v>
      </c>
      <c r="D38" s="152" t="s">
        <v>118</v>
      </c>
      <c r="E38" s="153">
        <f>SUM('Grupo 9'!H3,'Grupo 9'!H10,'Grupo 9'!H17,'Grupo 9'!H24,'Grupo 9'!H31,'Grupo 9'!H38,'Grupo 9'!H46)/7</f>
        <v>0</v>
      </c>
      <c r="F38" s="153">
        <f>SUM('Grupo 9'!J3,'Grupo 9'!J10,'Grupo 9'!J17,'Grupo 9'!J24,'Grupo 9'!J31,'Grupo 9'!J38,'Grupo 9'!J46)/7</f>
        <v>0</v>
      </c>
      <c r="G38" s="152" t="str">
        <f t="shared" si="1"/>
        <v>Baixa colaboração</v>
      </c>
    </row>
    <row r="39" spans="1:7" ht="12.75" x14ac:dyDescent="0.2">
      <c r="A39" s="144" t="s">
        <v>119</v>
      </c>
      <c r="B39" s="144" t="s">
        <v>117</v>
      </c>
      <c r="C39" s="144">
        <v>3.3</v>
      </c>
      <c r="D39" s="145">
        <f>SUM('Grupo 9'!I4,'Grupo 9'!I11,'Grupo 9'!I18,'Grupo 9'!I25,'Grupo 9'!I32,'Grupo 9'!I39,'Grupo 9'!I47)/7</f>
        <v>78.285714285714292</v>
      </c>
      <c r="E39" s="146">
        <f>SUM('Grupo 9'!H4,'Grupo 9'!H11,'Grupo 9'!H18,'Grupo 9'!H25,'Grupo 9'!H32,'Grupo 9'!H39,'Grupo 9'!H47)/7</f>
        <v>36.606453561527779</v>
      </c>
      <c r="F39" s="146">
        <f>SUM('Grupo 9'!J4,'Grupo 9'!J11,'Grupo 9'!J18,'Grupo 9'!J25,'Grupo 9'!J32,'Grupo 9'!J39,'Grupo 9'!J47)/7</f>
        <v>0.27857142857142858</v>
      </c>
      <c r="G39" s="150" t="str">
        <f t="shared" si="1"/>
        <v>Média colaboração</v>
      </c>
    </row>
    <row r="40" spans="1:7" ht="12.75" x14ac:dyDescent="0.2">
      <c r="A40" s="144" t="s">
        <v>120</v>
      </c>
      <c r="B40" s="144" t="s">
        <v>117</v>
      </c>
      <c r="C40" s="144">
        <v>3.4</v>
      </c>
      <c r="D40" s="145">
        <f>SUM('Grupo 9'!I5,'Grupo 9'!I12,'Grupo 9'!I19,'Grupo 9'!I26,'Grupo 9'!I33,'Grupo 9'!I40,'Grupo 9'!I48)/7</f>
        <v>78.285714285714292</v>
      </c>
      <c r="E40" s="146">
        <f>SUM('Grupo 9'!H5,'Grupo 9'!H12,'Grupo 9'!H19,'Grupo 9'!H26,'Grupo 9'!H33,'Grupo 9'!H40,'Grupo 9'!H48)/7</f>
        <v>48.593479691040663</v>
      </c>
      <c r="F40" s="146">
        <f>SUM('Grupo 9'!J5,'Grupo 9'!J12,'Grupo 9'!J19,'Grupo 9'!J26,'Grupo 9'!J33,'Grupo 9'!J40,'Grupo 9'!J48)/7</f>
        <v>0.29142857142857143</v>
      </c>
      <c r="G40" s="150" t="str">
        <f t="shared" si="1"/>
        <v>Média colaboração</v>
      </c>
    </row>
    <row r="41" spans="1:7" ht="12.75" x14ac:dyDescent="0.2">
      <c r="A41" s="144" t="s">
        <v>121</v>
      </c>
      <c r="B41" s="144" t="s">
        <v>117</v>
      </c>
      <c r="C41" s="144">
        <v>1.4</v>
      </c>
      <c r="D41" s="145">
        <f>SUM('Grupo 9'!I6,'Grupo 9'!I13,'Grupo 9'!I20,'Grupo 9'!I27,'Grupo 9'!I34,'Grupo 9'!I41,'Grupo 9'!I49)/7</f>
        <v>78.285714285714292</v>
      </c>
      <c r="E41" s="146">
        <f>SUM('Grupo 9'!H6,'Grupo 9'!H13,'Grupo 9'!H20,'Grupo 9'!H27,'Grupo 9'!H34,'Grupo 9'!H41,'Grupo 9'!H49)/7</f>
        <v>31.090288258443678</v>
      </c>
      <c r="F41" s="146">
        <f>SUM('Grupo 9'!J6,'Grupo 9'!J13,'Grupo 9'!J20,'Grupo 9'!J27,'Grupo 9'!J34,'Grupo 9'!J41,'Grupo 9'!J49)/7</f>
        <v>0.2857142857142857</v>
      </c>
      <c r="G41" s="150" t="str">
        <f t="shared" si="1"/>
        <v>Média colaboração</v>
      </c>
    </row>
    <row r="42" spans="1:7" ht="12.75" x14ac:dyDescent="0.2">
      <c r="A42" s="222"/>
      <c r="B42" s="223"/>
      <c r="C42" s="223"/>
      <c r="D42" s="223"/>
      <c r="E42" s="223"/>
      <c r="F42" s="223"/>
      <c r="G42" s="224"/>
    </row>
    <row r="43" spans="1:7" ht="12.75" x14ac:dyDescent="0.2">
      <c r="A43" s="144" t="s">
        <v>123</v>
      </c>
      <c r="B43" s="144" t="s">
        <v>124</v>
      </c>
      <c r="C43" s="144">
        <v>2.2999999999999998</v>
      </c>
      <c r="D43" s="145">
        <f>SUM('Grupo 10'!I3,'Grupo 10'!I10,'Grupo 10'!I17,'Grupo 10'!I24,'Grupo 10'!I31,'Grupo 10'!I38,'Grupo 10'!I45)/7</f>
        <v>72.857142857142861</v>
      </c>
      <c r="E43" s="146">
        <f>SUM('Grupo 10'!H3,'Grupo 10'!H10,'Grupo 10'!H17,'Grupo 10'!H24,'Grupo 10'!H31,'Grupo 10'!H38,'Grupo 10'!H45)/7</f>
        <v>43.095238095238095</v>
      </c>
      <c r="F43" s="146">
        <f>SUM('Grupo 10'!J3,'Grupo 10'!J10,'Grupo 10'!J17,'Grupo 10'!J24,'Grupo 10'!J31,'Grupo 10'!J38,'Grupo 10'!J45)/7</f>
        <v>0.29571428571428571</v>
      </c>
      <c r="G43" s="150" t="str">
        <f t="shared" si="1"/>
        <v>Média colaboração</v>
      </c>
    </row>
    <row r="44" spans="1:7" s="154" customFormat="1" ht="12.75" hidden="1" x14ac:dyDescent="0.2">
      <c r="A44" s="152" t="s">
        <v>125</v>
      </c>
      <c r="B44" s="152" t="s">
        <v>124</v>
      </c>
      <c r="C44" s="152">
        <v>0</v>
      </c>
      <c r="D44" s="155">
        <f>SUM('Grupo 10'!I4,'Grupo 10'!I11,'Grupo 10'!I18,'Grupo 10'!I25,'Grupo 10'!I32,'Grupo 10'!I39,'Grupo 10'!I46)/7</f>
        <v>0</v>
      </c>
      <c r="E44" s="153">
        <f>SUM('Grupo 10'!H4,'Grupo 10'!H11,'Grupo 10'!H18,'Grupo 10'!H25,'Grupo 10'!H32,'Grupo 10'!H39,'Grupo 10'!H46)/7</f>
        <v>0</v>
      </c>
      <c r="F44" s="153">
        <f>SUM('Grupo 10'!J4,'Grupo 10'!J11,'Grupo 10'!J18,'Grupo 10'!J25,'Grupo 10'!J32,'Grupo 10'!J39,'Grupo 10'!J46)/7</f>
        <v>0</v>
      </c>
      <c r="G44" s="152" t="str">
        <f t="shared" si="1"/>
        <v>Baixa colaboração</v>
      </c>
    </row>
    <row r="45" spans="1:7" ht="12.75" x14ac:dyDescent="0.2">
      <c r="A45" s="144" t="s">
        <v>126</v>
      </c>
      <c r="B45" s="144" t="s">
        <v>124</v>
      </c>
      <c r="C45" s="144">
        <v>0</v>
      </c>
      <c r="D45" s="145">
        <f>SUM('Grupo 10'!I5,'Grupo 10'!I12,'Grupo 10'!I19,'Grupo 10'!I26,'Grupo 10'!I33,'Grupo 10'!I40,'Grupo 10'!I47)/7</f>
        <v>72.857142857142861</v>
      </c>
      <c r="E45" s="146">
        <f>SUM('Grupo 10'!H5,'Grupo 10'!H12,'Grupo 10'!H19,'Grupo 10'!H26,'Grupo 10'!H33,'Grupo 10'!H40,'Grupo 10'!H47)/7</f>
        <v>30.952380952380956</v>
      </c>
      <c r="F45" s="146">
        <f>SUM('Grupo 10'!J5,'Grupo 10'!J12,'Grupo 10'!J19,'Grupo 10'!J26,'Grupo 10'!J33,'Grupo 10'!J40,'Grupo 10'!J47)/7</f>
        <v>6.7142857142857143E-2</v>
      </c>
      <c r="G45" s="147" t="str">
        <f t="shared" si="1"/>
        <v>Baixa colaboração</v>
      </c>
    </row>
    <row r="46" spans="1:7" ht="12.75" x14ac:dyDescent="0.2">
      <c r="A46" s="144" t="s">
        <v>127</v>
      </c>
      <c r="B46" s="144" t="s">
        <v>124</v>
      </c>
      <c r="C46" s="144">
        <v>0</v>
      </c>
      <c r="D46" s="145">
        <f>SUM('Grupo 10'!I6,'Grupo 10'!I13,'Grupo 10'!I20,'Grupo 10'!I27,'Grupo 10'!I34,'Grupo 10'!I41,'Grupo 10'!I48)/7</f>
        <v>72.857142857142861</v>
      </c>
      <c r="E46" s="146">
        <f>SUM('Grupo 10'!H6,'Grupo 10'!H13,'Grupo 10'!H20,'Grupo 10'!H27,'Grupo 10'!H34,'Grupo 10'!H41,'Grupo 10'!H48)/7</f>
        <v>27.4917239623122</v>
      </c>
      <c r="F46" s="146">
        <f>SUM('Grupo 10'!J6,'Grupo 10'!J13,'Grupo 10'!J20,'Grupo 10'!J27,'Grupo 10'!J34,'Grupo 10'!J41,'Grupo 10'!J48)/7</f>
        <v>0.20571428571428571</v>
      </c>
      <c r="G46" s="147" t="str">
        <f t="shared" si="1"/>
        <v>Baixa colaboração</v>
      </c>
    </row>
    <row r="47" spans="1:7" ht="12.75" x14ac:dyDescent="0.2">
      <c r="A47" s="222"/>
      <c r="B47" s="223"/>
      <c r="C47" s="223"/>
      <c r="D47" s="223"/>
      <c r="E47" s="223"/>
      <c r="F47" s="223"/>
      <c r="G47" s="224"/>
    </row>
    <row r="48" spans="1:7" ht="12.75" x14ac:dyDescent="0.2">
      <c r="A48" s="144" t="s">
        <v>128</v>
      </c>
      <c r="B48" s="144" t="s">
        <v>129</v>
      </c>
      <c r="C48" s="144">
        <v>0</v>
      </c>
      <c r="D48" s="144">
        <f>SUM('Grupo 11'!I3,'Grupo 11'!I10,'Grupo 11'!I17,'Grupo 11'!I24,'Grupo 11'!I33,'Grupo 11'!I40,'Grupo 11'!I47)/7</f>
        <v>0</v>
      </c>
      <c r="E48" s="144">
        <f>SUM('Grupo 11'!H3,'Grupo 11'!H10,'Grupo 11'!H17,'Grupo 11'!H24,'Grupo 11'!H33,'Grupo 11'!H40,'Grupo 11'!H47)/7</f>
        <v>0</v>
      </c>
      <c r="F48" s="144">
        <f>SUM('Grupo 11'!J3,'Grupo 11'!J10,'Grupo 11'!J17,'Grupo 11'!J24,'Grupo 11'!J33,'Grupo 11'!J40,'Grupo 11'!J47)/7</f>
        <v>0</v>
      </c>
      <c r="G48" s="147" t="str">
        <f t="shared" si="1"/>
        <v>Baixa colaboração</v>
      </c>
    </row>
    <row r="49" spans="1:7" ht="12.75" x14ac:dyDescent="0.2">
      <c r="A49" s="144" t="s">
        <v>130</v>
      </c>
      <c r="B49" s="144" t="s">
        <v>129</v>
      </c>
      <c r="C49" s="144">
        <v>0.7</v>
      </c>
      <c r="D49" s="145">
        <f>SUM('Grupo 11'!I4,'Grupo 11'!I11,'Grupo 11'!I18,'Grupo 11'!I25,'Grupo 11'!I34,'Grupo 11'!I41,'Grupo 11'!I48)/7</f>
        <v>55.714285714285715</v>
      </c>
      <c r="E49" s="146">
        <f>SUM('Grupo 11'!H4,'Grupo 11'!H11,'Grupo 11'!H18,'Grupo 11'!H25,'Grupo 11'!H34,'Grupo 11'!H41,'Grupo 11'!H48)/7</f>
        <v>31.269841269841269</v>
      </c>
      <c r="F49" s="146">
        <f>SUM('Grupo 11'!J4,'Grupo 11'!J11,'Grupo 11'!J18,'Grupo 11'!J25,'Grupo 11'!J34,'Grupo 11'!J41,'Grupo 11'!J48)/7</f>
        <v>0.4042857142857143</v>
      </c>
      <c r="G49" s="150" t="str">
        <f t="shared" si="1"/>
        <v>Média colaboração</v>
      </c>
    </row>
    <row r="50" spans="1:7" ht="12.75" x14ac:dyDescent="0.2">
      <c r="A50" s="144" t="s">
        <v>131</v>
      </c>
      <c r="B50" s="144" t="s">
        <v>129</v>
      </c>
      <c r="C50" s="144">
        <v>2.1</v>
      </c>
      <c r="D50" s="145">
        <f>SUM('Grupo 11'!I5,'Grupo 11'!I12,'Grupo 11'!I19,'Grupo 11'!I26,'Grupo 11'!I35,'Grupo 11'!I42,'Grupo 11'!I49)/7</f>
        <v>55.714285714285715</v>
      </c>
      <c r="E50" s="146">
        <f>SUM('Grupo 11'!H49+'Grupo 11'!H42+'Grupo 11'!H35+'Grupo 11'!H26+'Grupo 11'!H19+'Grupo 11'!H12+'Grupo 11'!H5)/7</f>
        <v>4.7619047619047619</v>
      </c>
      <c r="F50" s="146">
        <f>SUM('Grupo 11'!J5,'Grupo 11'!J12,'Grupo 11'!J19,'Grupo 11'!J26,'Grupo 11'!J35,'Grupo 11'!J42,'Grupo 11'!J49)/7</f>
        <v>2.4285714285714289E-2</v>
      </c>
      <c r="G50" s="147" t="str">
        <f t="shared" si="1"/>
        <v>Baixa colaboração</v>
      </c>
    </row>
    <row r="51" spans="1:7" ht="12.75" x14ac:dyDescent="0.2">
      <c r="A51" s="144" t="s">
        <v>132</v>
      </c>
      <c r="B51" s="144" t="s">
        <v>129</v>
      </c>
      <c r="C51" s="144">
        <v>7.1</v>
      </c>
      <c r="D51" s="145">
        <f>SUM('Grupo 11'!I6,'Grupo 11'!I13,'Grupo 11'!I20,'Grupo 11'!I27,'Grupo 11'!I36,'Grupo 11'!I43,'Grupo 11'!I50)/7</f>
        <v>55.714285714285715</v>
      </c>
      <c r="E51" s="146">
        <f>SUM('Grupo 11'!H6,'Grupo 11'!H13,'Grupo 11'!H20,'Grupo 11'!H27,'Grupo 11'!H36,'Grupo 11'!H43,'Grupo 11'!H50)/7</f>
        <v>21.428571428571427</v>
      </c>
      <c r="F51" s="146">
        <f>SUM('Grupo 11'!J6,'Grupo 11'!J13,'Grupo 11'!J20,'Grupo 11'!J27,'Grupo 11'!J36,'Grupo 11'!J43,'Grupo 11'!J50)/7</f>
        <v>0.14285714285714285</v>
      </c>
      <c r="G51" s="147" t="str">
        <f t="shared" si="1"/>
        <v>Baixa colaboração</v>
      </c>
    </row>
    <row r="52" spans="1:7" ht="12.75" x14ac:dyDescent="0.2">
      <c r="A52" s="144"/>
      <c r="B52" s="144"/>
      <c r="C52" s="144"/>
      <c r="D52" s="144"/>
      <c r="E52" s="144"/>
      <c r="F52" s="144"/>
      <c r="G52" s="144"/>
    </row>
    <row r="53" spans="1:7" ht="12.75" x14ac:dyDescent="0.2">
      <c r="A53" s="144" t="s">
        <v>133</v>
      </c>
      <c r="B53" s="144" t="s">
        <v>134</v>
      </c>
      <c r="C53" s="144">
        <v>3.3</v>
      </c>
      <c r="D53" s="144">
        <f>SUM('Grupo 12'!I3,'Grupo 12'!I10,'Grupo 12'!I17,'Grupo 12'!I24,'Grupo 12'!I31,'Grupo 12'!I38,'Grupo 12'!I45)/7</f>
        <v>93</v>
      </c>
      <c r="E53" s="146">
        <f>SUM('Grupo 12'!H3,'Grupo 12'!H10,'Grupo 12'!H17,'Grupo 12'!H24,'Grupo 12'!H31,'Grupo 12'!H38,'Grupo 12'!H45)/7</f>
        <v>30.02267573696145</v>
      </c>
      <c r="F53" s="146">
        <f>SUM('Grupo 12'!J3,'Grupo 12'!J10,'Grupo 12'!J17,'Grupo 12'!J24,'Grupo 12'!J31,'Grupo 12'!J38,'Grupo 12'!J45)/7</f>
        <v>0.17571428571428571</v>
      </c>
      <c r="G53" s="147" t="str">
        <f t="shared" si="1"/>
        <v>Baixa colaboração</v>
      </c>
    </row>
    <row r="54" spans="1:7" ht="12.75" x14ac:dyDescent="0.2">
      <c r="A54" s="144" t="s">
        <v>135</v>
      </c>
      <c r="B54" s="144" t="s">
        <v>134</v>
      </c>
      <c r="C54" s="144">
        <v>4.3</v>
      </c>
      <c r="D54" s="144">
        <f>SUM('Grupo 12'!I4,'Grupo 12'!I11,'Grupo 12'!I18,'Grupo 12'!I25,'Grupo 12'!I32,'Grupo 12'!I39,'Grupo 12'!I46)/7</f>
        <v>93</v>
      </c>
      <c r="E54" s="146">
        <f>SUM('Grupo 12'!H4,'Grupo 12'!H11,'Grupo 12'!H18,'Grupo 12'!H25,'Grupo 12'!H32,'Grupo 12'!H39,'Grupo 12'!H46)/7</f>
        <v>33.852985638699927</v>
      </c>
      <c r="F54" s="146">
        <f>SUM('Grupo 12'!J4,'Grupo 12'!J11,'Grupo 12'!J18,'Grupo 12'!J25,'Grupo 12'!J32,'Grupo 12'!J39,'Grupo 12'!J46)/7</f>
        <v>0.21571428571428572</v>
      </c>
      <c r="G54" s="147" t="str">
        <f t="shared" si="1"/>
        <v>Baixa colaboração</v>
      </c>
    </row>
    <row r="55" spans="1:7" ht="12.75" x14ac:dyDescent="0.2">
      <c r="A55" s="144" t="s">
        <v>136</v>
      </c>
      <c r="B55" s="144" t="s">
        <v>134</v>
      </c>
      <c r="C55" s="144">
        <v>7.1</v>
      </c>
      <c r="D55" s="144">
        <f>SUM('Grupo 12'!I5,'Grupo 12'!I12,'Grupo 12'!I19,'Grupo 12'!I26,'Grupo 12'!I33,'Grupo 12'!I40,'Grupo 12'!I47)/7</f>
        <v>93</v>
      </c>
      <c r="E55" s="146">
        <f>SUM('Grupo 12'!H5,'Grupo 12'!H12,'Grupo 12'!H19,'Grupo 12'!H26,'Grupo 12'!H33,'Grupo 12'!H40,'Grupo 12'!H47)/7</f>
        <v>40.82864610375043</v>
      </c>
      <c r="F55" s="146">
        <f>SUM('Grupo 12'!J5,'Grupo 12'!J12,'Grupo 12'!J19,'Grupo 12'!J26,'Grupo 12'!J33,'Grupo 12'!J40,'Grupo 12'!J47)/7</f>
        <v>0.4042857142857143</v>
      </c>
      <c r="G55" s="150" t="str">
        <f t="shared" si="1"/>
        <v>Média colaboração</v>
      </c>
    </row>
    <row r="56" spans="1:7" ht="12.75" x14ac:dyDescent="0.2">
      <c r="A56" s="144" t="s">
        <v>137</v>
      </c>
      <c r="B56" s="144" t="s">
        <v>134</v>
      </c>
      <c r="C56" s="144">
        <v>5.7</v>
      </c>
      <c r="D56" s="144">
        <f>SUM('Grupo 12'!I6,'Grupo 12'!I13,'Grupo 12'!I20,'Grupo 12'!I27,'Grupo 12'!I34,'Grupo 12'!I41,'Grupo 12'!I48)/7</f>
        <v>93</v>
      </c>
      <c r="E56" s="146">
        <f>SUM('Grupo 12'!H6,'Grupo 12'!H13,'Grupo 12'!H20,'Grupo 12'!H27,'Grupo 12'!H34,'Grupo 12'!H41,'Grupo 12'!H48)/7</f>
        <v>35.317460317460316</v>
      </c>
      <c r="F56" s="146">
        <f>SUM('Grupo 12'!J6,'Grupo 12'!J13,'Grupo 12'!J20,'Grupo 12'!J27,'Grupo 12'!J34,'Grupo 12'!J41,'Grupo 12'!J48)/7</f>
        <v>0.20714285714285713</v>
      </c>
      <c r="G56" s="147" t="str">
        <f t="shared" si="1"/>
        <v>Baixa colaboração</v>
      </c>
    </row>
    <row r="57" spans="1:7" ht="12.75" x14ac:dyDescent="0.2">
      <c r="A57" s="158"/>
      <c r="B57" s="158"/>
      <c r="C57" s="158"/>
      <c r="D57" s="158"/>
      <c r="E57" s="162"/>
      <c r="F57" s="162"/>
      <c r="G57" s="163"/>
    </row>
    <row r="58" spans="1:7" ht="12.75" x14ac:dyDescent="0.2">
      <c r="A58" s="158"/>
      <c r="B58" s="158"/>
      <c r="C58" s="158"/>
      <c r="D58" s="158"/>
      <c r="E58" s="162"/>
      <c r="F58" s="162"/>
      <c r="G58" s="163"/>
    </row>
    <row r="59" spans="1:7" ht="12.75" x14ac:dyDescent="0.2">
      <c r="A59" s="158"/>
      <c r="B59" s="158"/>
      <c r="C59" s="158"/>
      <c r="D59" s="158"/>
      <c r="E59" s="162"/>
      <c r="F59" s="162"/>
      <c r="G59" s="163"/>
    </row>
    <row r="60" spans="1:7" ht="12.75" x14ac:dyDescent="0.2">
      <c r="A60" s="158"/>
      <c r="B60" s="158"/>
      <c r="C60" s="158"/>
      <c r="D60" s="158"/>
      <c r="E60" s="162"/>
      <c r="F60" s="162"/>
      <c r="G60" s="163"/>
    </row>
    <row r="61" spans="1:7" ht="12.75" x14ac:dyDescent="0.2">
      <c r="A61" s="158"/>
      <c r="B61" s="158"/>
      <c r="C61" s="158"/>
      <c r="D61" s="158"/>
      <c r="E61" s="162"/>
      <c r="F61" s="162"/>
      <c r="G61" s="163"/>
    </row>
    <row r="62" spans="1:7" ht="12.75" x14ac:dyDescent="0.2">
      <c r="A62" s="158"/>
      <c r="B62" s="158"/>
      <c r="C62" s="158"/>
      <c r="D62" s="158"/>
      <c r="E62" s="162"/>
      <c r="F62" s="162"/>
      <c r="G62" s="163"/>
    </row>
    <row r="63" spans="1:7" ht="12.75" x14ac:dyDescent="0.2">
      <c r="A63" s="158"/>
      <c r="B63" s="158"/>
      <c r="C63" s="158"/>
      <c r="D63" s="158"/>
      <c r="E63" s="162"/>
      <c r="F63" s="162"/>
      <c r="G63" s="163"/>
    </row>
    <row r="65" spans="1:7" ht="15" customHeight="1" x14ac:dyDescent="0.25">
      <c r="A65" s="221" t="s">
        <v>155</v>
      </c>
      <c r="B65" s="221"/>
      <c r="C65" s="221"/>
      <c r="D65" s="221"/>
      <c r="E65" s="221"/>
      <c r="F65" s="221"/>
      <c r="G65" s="221"/>
    </row>
    <row r="67" spans="1:7" ht="40.5" customHeight="1" x14ac:dyDescent="0.2">
      <c r="A67" s="141" t="s">
        <v>0</v>
      </c>
      <c r="B67" s="142" t="s">
        <v>2</v>
      </c>
      <c r="C67" s="164" t="s">
        <v>157</v>
      </c>
      <c r="D67" s="141" t="s">
        <v>9</v>
      </c>
      <c r="E67" s="141" t="s">
        <v>156</v>
      </c>
      <c r="F67" s="141" t="s">
        <v>11</v>
      </c>
      <c r="G67" s="141" t="s">
        <v>12</v>
      </c>
    </row>
    <row r="68" spans="1:7" ht="15" customHeight="1" x14ac:dyDescent="0.2">
      <c r="A68" s="144" t="s">
        <v>13</v>
      </c>
      <c r="B68" s="144" t="s">
        <v>15</v>
      </c>
      <c r="C68" s="144">
        <v>6</v>
      </c>
      <c r="D68" s="145">
        <v>83</v>
      </c>
      <c r="E68" s="146">
        <v>40.06</v>
      </c>
      <c r="F68" s="144">
        <v>0.24</v>
      </c>
      <c r="G68" s="147" t="str">
        <f>IF(F68&lt;=0.25,"Baixa colaboração",IF(F68&lt;=0.5,"Média colaboração",IF(F68&lt;=0.75,"Boa colaboração",IF(F68&lt;=1,"Excelente colaboração"))))</f>
        <v>Baixa colaboração</v>
      </c>
    </row>
    <row r="69" spans="1:7" ht="15" customHeight="1" x14ac:dyDescent="0.2">
      <c r="A69" s="144" t="s">
        <v>31</v>
      </c>
      <c r="B69" s="144" t="s">
        <v>15</v>
      </c>
      <c r="C69" s="144">
        <v>6.7</v>
      </c>
      <c r="D69" s="145">
        <v>83.333333333333329</v>
      </c>
      <c r="E69" s="146">
        <v>51.52</v>
      </c>
      <c r="F69" s="146">
        <v>0.38666666666666671</v>
      </c>
      <c r="G69" s="150" t="str">
        <f>IF(F69&lt;=0.25,"Baixa colaboração",IF(F69&lt;=0.5,"Média colaboração",IF(F69&lt;=0.75,"Boa colaboração",IF(F69&lt;=1,"Excelente colaboração"))))</f>
        <v>Média colaboração</v>
      </c>
    </row>
    <row r="70" spans="1:7" ht="15" customHeight="1" x14ac:dyDescent="0.2">
      <c r="A70" s="144" t="s">
        <v>33</v>
      </c>
      <c r="B70" s="144" t="s">
        <v>15</v>
      </c>
      <c r="C70" s="144">
        <v>0</v>
      </c>
      <c r="D70" s="145">
        <v>0</v>
      </c>
      <c r="E70" s="146">
        <v>0</v>
      </c>
      <c r="F70" s="146">
        <v>0</v>
      </c>
      <c r="G70" s="147" t="str">
        <f>IF(F70&lt;=0.25,"Baixa colaboração",IF(F70&lt;=0.5,"Média colaboração",IF(F70&lt;=0.75,"Boa colaboração",IF(F70&lt;=1,"Excelente colaboração"))))</f>
        <v>Baixa colaboração</v>
      </c>
    </row>
    <row r="71" spans="1:7" ht="15" customHeight="1" x14ac:dyDescent="0.2">
      <c r="A71" s="144" t="s">
        <v>35</v>
      </c>
      <c r="B71" s="144" t="s">
        <v>15</v>
      </c>
      <c r="C71" s="144">
        <v>9.3000000000000007</v>
      </c>
      <c r="D71" s="145">
        <v>83.333333333333329</v>
      </c>
      <c r="E71" s="146">
        <v>66.403333333333336</v>
      </c>
      <c r="F71" s="146">
        <v>0.37333333333333335</v>
      </c>
      <c r="G71" s="150" t="str">
        <f>IF(F71&lt;=0.25,"Baixa colaboração",IF(F71&lt;=0.5,"Média colaboração",IF(F71&lt;=0.75,"Boa colaboração",IF(F71&lt;=1,"Excelente colaboração"))))</f>
        <v>Média colaboração</v>
      </c>
    </row>
    <row r="72" spans="1:7" ht="15" customHeight="1" x14ac:dyDescent="0.2">
      <c r="A72" s="222"/>
      <c r="B72" s="223"/>
      <c r="C72" s="223"/>
      <c r="D72" s="223"/>
      <c r="E72" s="223"/>
      <c r="F72" s="223"/>
      <c r="G72" s="224"/>
    </row>
    <row r="73" spans="1:7" ht="15" customHeight="1" x14ac:dyDescent="0.2">
      <c r="A73" s="144" t="s">
        <v>77</v>
      </c>
      <c r="B73" s="144" t="s">
        <v>78</v>
      </c>
      <c r="C73" s="144">
        <v>8.1</v>
      </c>
      <c r="D73" s="145">
        <v>89.333333333333329</v>
      </c>
      <c r="E73" s="146">
        <v>34.293134598012649</v>
      </c>
      <c r="F73" s="146">
        <v>0.36333333333333334</v>
      </c>
      <c r="G73" s="150" t="s">
        <v>160</v>
      </c>
    </row>
    <row r="74" spans="1:7" ht="15" customHeight="1" x14ac:dyDescent="0.2">
      <c r="A74" s="144" t="s">
        <v>88</v>
      </c>
      <c r="B74" s="144" t="s">
        <v>78</v>
      </c>
      <c r="C74" s="144">
        <v>8.3000000000000007</v>
      </c>
      <c r="D74" s="145">
        <v>89.333333333333329</v>
      </c>
      <c r="E74" s="146">
        <v>16.111111111111111</v>
      </c>
      <c r="F74" s="146">
        <v>0.13</v>
      </c>
      <c r="G74" s="147" t="s">
        <v>159</v>
      </c>
    </row>
    <row r="75" spans="1:7" ht="15" customHeight="1" x14ac:dyDescent="0.2">
      <c r="A75" s="144" t="s">
        <v>89</v>
      </c>
      <c r="B75" s="144" t="s">
        <v>78</v>
      </c>
      <c r="C75" s="144">
        <v>9.6999999999999993</v>
      </c>
      <c r="D75" s="145">
        <v>89.333333333333329</v>
      </c>
      <c r="E75" s="146">
        <v>39.881572454630181</v>
      </c>
      <c r="F75" s="146">
        <v>0.28333333333333327</v>
      </c>
      <c r="G75" s="150" t="s">
        <v>160</v>
      </c>
    </row>
    <row r="76" spans="1:7" ht="15" customHeight="1" x14ac:dyDescent="0.2">
      <c r="A76" s="144" t="s">
        <v>90</v>
      </c>
      <c r="B76" s="144" t="s">
        <v>78</v>
      </c>
      <c r="C76" s="159">
        <v>9.4</v>
      </c>
      <c r="D76" s="145">
        <v>89.333333333333329</v>
      </c>
      <c r="E76" s="146">
        <v>38.532380952380954</v>
      </c>
      <c r="F76" s="146">
        <v>0.2726320987654321</v>
      </c>
      <c r="G76" s="150" t="s">
        <v>160</v>
      </c>
    </row>
    <row r="77" spans="1:7" ht="15" customHeight="1" x14ac:dyDescent="0.2">
      <c r="A77" s="222"/>
      <c r="B77" s="223"/>
      <c r="C77" s="223"/>
      <c r="D77" s="223"/>
      <c r="E77" s="223"/>
      <c r="F77" s="223"/>
      <c r="G77" s="224"/>
    </row>
    <row r="78" spans="1:7" ht="15" customHeight="1" x14ac:dyDescent="0.2">
      <c r="A78" s="144" t="s">
        <v>91</v>
      </c>
      <c r="B78" s="144" t="s">
        <v>92</v>
      </c>
      <c r="C78" s="144">
        <v>6.6</v>
      </c>
      <c r="D78" s="145">
        <v>84.333333333333329</v>
      </c>
      <c r="E78" s="146">
        <v>39.93</v>
      </c>
      <c r="F78" s="146">
        <v>0.18333333333333335</v>
      </c>
      <c r="G78" s="147" t="str">
        <f t="shared" ref="G78:G81" si="2">IF(F78&lt;=0.25,"Baixa colaboração",IF(F78&lt;=0.5,"Média colaboração",IF(F78&lt;=0.75,"Boa colaboração",IF(F78&lt;=1,"Excelente colaboração"))))</f>
        <v>Baixa colaboração</v>
      </c>
    </row>
    <row r="79" spans="1:7" ht="15" customHeight="1" x14ac:dyDescent="0.2">
      <c r="A79" s="144" t="s">
        <v>93</v>
      </c>
      <c r="B79" s="144" t="s">
        <v>92</v>
      </c>
      <c r="C79" s="144">
        <v>6.9</v>
      </c>
      <c r="D79" s="145">
        <v>84.333333333333329</v>
      </c>
      <c r="E79" s="146">
        <v>27.689999999999998</v>
      </c>
      <c r="F79" s="146">
        <v>9.6666666666666665E-2</v>
      </c>
      <c r="G79" s="147" t="str">
        <f t="shared" si="2"/>
        <v>Baixa colaboração</v>
      </c>
    </row>
    <row r="80" spans="1:7" ht="15" customHeight="1" x14ac:dyDescent="0.2">
      <c r="A80" s="144" t="s">
        <v>94</v>
      </c>
      <c r="B80" s="144" t="s">
        <v>92</v>
      </c>
      <c r="C80" s="144">
        <v>7.1</v>
      </c>
      <c r="D80" s="145">
        <v>84.333333333333329</v>
      </c>
      <c r="E80" s="146">
        <v>64.063333333333333</v>
      </c>
      <c r="F80" s="146">
        <v>0.38999999999999996</v>
      </c>
      <c r="G80" s="150" t="str">
        <f t="shared" si="2"/>
        <v>Média colaboração</v>
      </c>
    </row>
    <row r="81" spans="1:7" ht="15" customHeight="1" x14ac:dyDescent="0.2">
      <c r="A81" s="144" t="s">
        <v>95</v>
      </c>
      <c r="B81" s="144" t="s">
        <v>92</v>
      </c>
      <c r="C81" s="144">
        <v>7.4</v>
      </c>
      <c r="D81" s="145">
        <v>84.333333333333329</v>
      </c>
      <c r="E81" s="146">
        <v>55.870000000000005</v>
      </c>
      <c r="F81" s="146">
        <v>0.33333333333333331</v>
      </c>
      <c r="G81" s="150" t="str">
        <f t="shared" si="2"/>
        <v>Média colaboração</v>
      </c>
    </row>
    <row r="82" spans="1:7" ht="15" customHeight="1" x14ac:dyDescent="0.2">
      <c r="A82" s="222"/>
      <c r="B82" s="223"/>
      <c r="C82" s="223"/>
      <c r="D82" s="223"/>
      <c r="E82" s="223"/>
      <c r="F82" s="223"/>
      <c r="G82" s="224"/>
    </row>
    <row r="83" spans="1:7" ht="15" customHeight="1" x14ac:dyDescent="0.2">
      <c r="A83" s="144" t="s">
        <v>96</v>
      </c>
      <c r="B83" s="144" t="s">
        <v>97</v>
      </c>
      <c r="C83" s="144">
        <v>6</v>
      </c>
      <c r="D83" s="146">
        <v>74</v>
      </c>
      <c r="E83" s="146">
        <v>22.45</v>
      </c>
      <c r="F83" s="146">
        <v>0.15</v>
      </c>
      <c r="G83" s="147" t="str">
        <f t="shared" ref="G83:G86" si="3">IF(F83&lt;=0.25,"Baixa colaboração",IF(F83&lt;=0.5,"Média colaboração",IF(F83&lt;=0.75,"Boa colaboração",IF(F83&lt;=1,"Excelente colaboração"))))</f>
        <v>Baixa colaboração</v>
      </c>
    </row>
    <row r="84" spans="1:7" ht="15" customHeight="1" x14ac:dyDescent="0.2">
      <c r="A84" s="144" t="s">
        <v>98</v>
      </c>
      <c r="B84" s="144" t="s">
        <v>97</v>
      </c>
      <c r="C84" s="144">
        <v>7.4</v>
      </c>
      <c r="D84" s="146">
        <v>74</v>
      </c>
      <c r="E84" s="146">
        <v>34.35</v>
      </c>
      <c r="F84" s="146">
        <v>0.33333333333333331</v>
      </c>
      <c r="G84" s="150" t="str">
        <f t="shared" si="3"/>
        <v>Média colaboração</v>
      </c>
    </row>
    <row r="85" spans="1:7" ht="15" customHeight="1" x14ac:dyDescent="0.2">
      <c r="A85" s="144" t="s">
        <v>99</v>
      </c>
      <c r="B85" s="144" t="s">
        <v>97</v>
      </c>
      <c r="C85" s="144">
        <v>9.4</v>
      </c>
      <c r="D85" s="146">
        <v>74</v>
      </c>
      <c r="E85" s="146">
        <v>58.186666666666667</v>
      </c>
      <c r="F85" s="146">
        <v>0.33333333333333331</v>
      </c>
      <c r="G85" s="150" t="str">
        <f t="shared" si="3"/>
        <v>Média colaboração</v>
      </c>
    </row>
    <row r="86" spans="1:7" ht="15" customHeight="1" x14ac:dyDescent="0.2">
      <c r="A86" s="144" t="s">
        <v>100</v>
      </c>
      <c r="B86" s="144" t="s">
        <v>97</v>
      </c>
      <c r="C86" s="144">
        <v>7.7</v>
      </c>
      <c r="D86" s="144">
        <v>49</v>
      </c>
      <c r="E86" s="146">
        <v>33.553333333333335</v>
      </c>
      <c r="F86" s="146">
        <v>0.17666666666666667</v>
      </c>
      <c r="G86" s="147" t="str">
        <f t="shared" si="3"/>
        <v>Baixa colaboração</v>
      </c>
    </row>
    <row r="87" spans="1:7" ht="15" customHeight="1" x14ac:dyDescent="0.2">
      <c r="A87" s="144"/>
      <c r="B87" s="144"/>
      <c r="C87" s="144"/>
      <c r="D87" s="144"/>
      <c r="E87" s="144"/>
      <c r="F87" s="144"/>
      <c r="G87" s="147"/>
    </row>
    <row r="88" spans="1:7" ht="15" customHeight="1" x14ac:dyDescent="0.2">
      <c r="A88" s="151" t="s">
        <v>101</v>
      </c>
      <c r="B88" s="144" t="s">
        <v>102</v>
      </c>
      <c r="C88" s="144">
        <v>8.6</v>
      </c>
      <c r="D88" s="145">
        <v>91.333333333333329</v>
      </c>
      <c r="E88" s="146">
        <v>49.330000000000005</v>
      </c>
      <c r="F88" s="144">
        <v>0.27999999999999997</v>
      </c>
      <c r="G88" s="150" t="str">
        <f t="shared" ref="G88:G91" si="4">IF(F88&lt;=0.25,"Baixa colaboração",IF(F88&lt;=0.5,"Média colaboração",IF(F88&lt;=0.75,"Boa colaboração",IF(F88&lt;=1,"Excelente colaboração"))))</f>
        <v>Média colaboração</v>
      </c>
    </row>
    <row r="89" spans="1:7" ht="15" customHeight="1" x14ac:dyDescent="0.2">
      <c r="A89" s="144" t="s">
        <v>103</v>
      </c>
      <c r="B89" s="144" t="s">
        <v>102</v>
      </c>
      <c r="C89" s="144">
        <v>8.9</v>
      </c>
      <c r="D89" s="145">
        <v>91.333333333333329</v>
      </c>
      <c r="E89" s="146">
        <v>52.896666666666668</v>
      </c>
      <c r="F89" s="146">
        <v>0.2233333333333333</v>
      </c>
      <c r="G89" s="147" t="str">
        <f t="shared" si="4"/>
        <v>Baixa colaboração</v>
      </c>
    </row>
    <row r="90" spans="1:7" ht="15" customHeight="1" x14ac:dyDescent="0.2">
      <c r="A90" s="144" t="s">
        <v>105</v>
      </c>
      <c r="B90" s="144" t="s">
        <v>102</v>
      </c>
      <c r="C90" s="144">
        <v>3.7</v>
      </c>
      <c r="D90" s="145">
        <v>91.333333333333329</v>
      </c>
      <c r="E90" s="146">
        <v>39.023333333333333</v>
      </c>
      <c r="F90" s="146">
        <v>0.20666666666666667</v>
      </c>
      <c r="G90" s="147" t="str">
        <f t="shared" si="4"/>
        <v>Baixa colaboração</v>
      </c>
    </row>
    <row r="91" spans="1:7" ht="15" customHeight="1" x14ac:dyDescent="0.2">
      <c r="A91" s="144" t="s">
        <v>106</v>
      </c>
      <c r="B91" s="144" t="s">
        <v>102</v>
      </c>
      <c r="C91" s="144">
        <v>6.6</v>
      </c>
      <c r="D91" s="145">
        <v>91.333333333333329</v>
      </c>
      <c r="E91" s="146">
        <v>48.79</v>
      </c>
      <c r="F91" s="146">
        <v>0.29333333333333328</v>
      </c>
      <c r="G91" s="150" t="str">
        <f t="shared" si="4"/>
        <v>Média colaboração</v>
      </c>
    </row>
    <row r="92" spans="1:7" ht="15" customHeight="1" x14ac:dyDescent="0.2">
      <c r="A92" s="222"/>
      <c r="B92" s="223"/>
      <c r="C92" s="223"/>
      <c r="D92" s="223"/>
      <c r="E92" s="223"/>
      <c r="F92" s="223"/>
      <c r="G92" s="224"/>
    </row>
    <row r="93" spans="1:7" ht="15" customHeight="1" x14ac:dyDescent="0.2">
      <c r="A93" s="144" t="s">
        <v>107</v>
      </c>
      <c r="B93" s="144" t="s">
        <v>108</v>
      </c>
      <c r="C93" s="144">
        <v>8.6</v>
      </c>
      <c r="D93" s="145">
        <v>33.333333333333336</v>
      </c>
      <c r="E93" s="146">
        <v>19.046666666666667</v>
      </c>
      <c r="F93" s="144">
        <v>0.08</v>
      </c>
      <c r="G93" s="147" t="str">
        <f t="shared" ref="G93:G96" si="5">IF(F93&lt;=0.25,"Baixa colaboração",IF(F93&lt;=0.5,"Média colaboração",IF(F93&lt;=0.75,"Boa colaboração",IF(F93&lt;=1,"Excelente colaboração"))))</f>
        <v>Baixa colaboração</v>
      </c>
    </row>
    <row r="94" spans="1:7" ht="15" customHeight="1" x14ac:dyDescent="0.2">
      <c r="A94" s="144" t="s">
        <v>109</v>
      </c>
      <c r="B94" s="144" t="s">
        <v>108</v>
      </c>
      <c r="C94" s="144">
        <v>6.3</v>
      </c>
      <c r="D94" s="145">
        <v>33.333333333333336</v>
      </c>
      <c r="E94" s="146">
        <v>8.4500000000000011</v>
      </c>
      <c r="F94" s="146">
        <v>4.6666666666666669E-2</v>
      </c>
      <c r="G94" s="147" t="str">
        <f t="shared" si="5"/>
        <v>Baixa colaboração</v>
      </c>
    </row>
    <row r="95" spans="1:7" ht="15" customHeight="1" x14ac:dyDescent="0.2">
      <c r="A95" s="144" t="s">
        <v>110</v>
      </c>
      <c r="B95" s="144" t="s">
        <v>108</v>
      </c>
      <c r="C95" s="144">
        <v>3.3</v>
      </c>
      <c r="D95" s="145">
        <v>33.333333333333336</v>
      </c>
      <c r="E95" s="146">
        <v>14.753333333333332</v>
      </c>
      <c r="F95" s="146">
        <v>6.9999999999999993E-2</v>
      </c>
      <c r="G95" s="147" t="str">
        <f t="shared" si="5"/>
        <v>Baixa colaboração</v>
      </c>
    </row>
    <row r="96" spans="1:7" ht="15" customHeight="1" x14ac:dyDescent="0.2">
      <c r="A96" s="144" t="s">
        <v>111</v>
      </c>
      <c r="B96" s="144" t="s">
        <v>108</v>
      </c>
      <c r="C96" s="144">
        <v>7.7</v>
      </c>
      <c r="D96" s="145">
        <v>33.333333333333336</v>
      </c>
      <c r="E96" s="146">
        <v>14.356666666666667</v>
      </c>
      <c r="F96" s="146">
        <v>0.13666666666666666</v>
      </c>
      <c r="G96" s="147" t="str">
        <f t="shared" si="5"/>
        <v>Baixa colaboração</v>
      </c>
    </row>
    <row r="97" spans="1:7" ht="15" customHeight="1" x14ac:dyDescent="0.2">
      <c r="A97" s="222"/>
      <c r="B97" s="223"/>
      <c r="C97" s="223"/>
      <c r="D97" s="223"/>
      <c r="E97" s="223"/>
      <c r="F97" s="223"/>
      <c r="G97" s="224"/>
    </row>
    <row r="98" spans="1:7" ht="15" customHeight="1" x14ac:dyDescent="0.2">
      <c r="A98" s="144" t="s">
        <v>112</v>
      </c>
      <c r="B98" s="144" t="s">
        <v>113</v>
      </c>
      <c r="C98" s="144">
        <v>3.4</v>
      </c>
      <c r="D98" s="145">
        <v>31.666666666666668</v>
      </c>
      <c r="E98" s="146">
        <v>3.92</v>
      </c>
      <c r="F98" s="144">
        <v>6.9999999999999993E-2</v>
      </c>
      <c r="G98" s="147" t="str">
        <f t="shared" ref="G98:G100" si="6">IF(F98&lt;=0.25,"Baixa colaboração",IF(F98&lt;=0.5,"Média colaboração",IF(F98&lt;=0.75,"Boa colaboração",IF(F98&lt;=1,"Excelente colaboração"))))</f>
        <v>Baixa colaboração</v>
      </c>
    </row>
    <row r="99" spans="1:7" ht="15" customHeight="1" x14ac:dyDescent="0.2">
      <c r="A99" s="144" t="s">
        <v>114</v>
      </c>
      <c r="B99" s="144" t="s">
        <v>113</v>
      </c>
      <c r="C99" s="144">
        <v>10</v>
      </c>
      <c r="D99" s="145">
        <v>96.666666666666671</v>
      </c>
      <c r="E99" s="146">
        <v>63.293333333333329</v>
      </c>
      <c r="F99" s="146">
        <v>0.63666666666666671</v>
      </c>
      <c r="G99" s="150" t="str">
        <f t="shared" si="6"/>
        <v>Boa colaboração</v>
      </c>
    </row>
    <row r="100" spans="1:7" ht="15" customHeight="1" x14ac:dyDescent="0.2">
      <c r="A100" s="144" t="s">
        <v>115</v>
      </c>
      <c r="B100" s="144" t="s">
        <v>113</v>
      </c>
      <c r="C100" s="144">
        <v>8.6</v>
      </c>
      <c r="D100" s="145">
        <v>96.666666666666671</v>
      </c>
      <c r="E100" s="146">
        <v>33.32</v>
      </c>
      <c r="F100" s="146">
        <v>0.29333333333333328</v>
      </c>
      <c r="G100" s="150" t="str">
        <f t="shared" si="6"/>
        <v>Média colaboração</v>
      </c>
    </row>
    <row r="101" spans="1:7" ht="15" customHeight="1" x14ac:dyDescent="0.2">
      <c r="A101" s="222"/>
      <c r="B101" s="223"/>
      <c r="C101" s="223"/>
      <c r="D101" s="223"/>
      <c r="E101" s="223"/>
      <c r="F101" s="223"/>
      <c r="G101" s="224"/>
    </row>
    <row r="102" spans="1:7" ht="15" customHeight="1" x14ac:dyDescent="0.2">
      <c r="A102" s="144" t="s">
        <v>119</v>
      </c>
      <c r="B102" s="144" t="s">
        <v>117</v>
      </c>
      <c r="C102" s="144">
        <v>4.5999999999999996</v>
      </c>
      <c r="D102" s="144">
        <f>SUM('Grupo 9'!C120,'Grupo 9'!C127,'Grupo 9'!C134)/3</f>
        <v>0</v>
      </c>
      <c r="E102" s="144">
        <f>SUM('Grupo 9'!B120,'Grupo 9'!B127,'Grupo 9'!B134)/3</f>
        <v>0</v>
      </c>
      <c r="F102" s="144">
        <f>SUM('Grupo 9'!D120,'Grupo 9'!D127,'Grupo 9'!D134)/3</f>
        <v>0</v>
      </c>
      <c r="G102" s="147" t="str">
        <f t="shared" ref="G102:G104" si="7">IF(F102&lt;=0.25,"Baixa colaboração",IF(F102&lt;=0.5,"Média colaboração",IF(F102&lt;=0.75,"Boa colaboração",IF(F102&lt;=1,"Excelente colaboração"))))</f>
        <v>Baixa colaboração</v>
      </c>
    </row>
    <row r="103" spans="1:7" ht="15" customHeight="1" x14ac:dyDescent="0.2">
      <c r="A103" s="144" t="s">
        <v>120</v>
      </c>
      <c r="B103" s="144" t="s">
        <v>117</v>
      </c>
      <c r="C103" s="144">
        <v>2.9</v>
      </c>
      <c r="D103" s="144">
        <f>SUM('Grupo 9'!C121,'Grupo 9'!C128,'Grupo 9'!C135)/3</f>
        <v>0</v>
      </c>
      <c r="E103" s="144">
        <f>SUM('Grupo 9'!B121,'Grupo 9'!B128,'Grupo 9'!B135)/3</f>
        <v>0</v>
      </c>
      <c r="F103" s="144">
        <f>SUM('Grupo 9'!D121,'Grupo 9'!D128,'Grupo 9'!D135)/3</f>
        <v>0</v>
      </c>
      <c r="G103" s="147" t="str">
        <f t="shared" si="7"/>
        <v>Baixa colaboração</v>
      </c>
    </row>
    <row r="104" spans="1:7" ht="15" customHeight="1" x14ac:dyDescent="0.2">
      <c r="A104" s="144" t="s">
        <v>121</v>
      </c>
      <c r="B104" s="144" t="s">
        <v>117</v>
      </c>
      <c r="C104" s="144">
        <v>6.6</v>
      </c>
      <c r="D104" s="144">
        <f>SUM('Grupo 9'!C122,'Grupo 9'!C129,'Grupo 9'!C136)/3</f>
        <v>0</v>
      </c>
      <c r="E104" s="144">
        <f>SUM('Grupo 9'!B122,'Grupo 9'!B129,'Grupo 9'!B136)/3</f>
        <v>0</v>
      </c>
      <c r="F104" s="144">
        <f>SUM('Grupo 9'!D122,'Grupo 9'!D129,'Grupo 9'!D136)/3</f>
        <v>0</v>
      </c>
      <c r="G104" s="147" t="str">
        <f t="shared" si="7"/>
        <v>Baixa colaboração</v>
      </c>
    </row>
    <row r="105" spans="1:7" ht="15" customHeight="1" x14ac:dyDescent="0.2">
      <c r="A105" s="222"/>
      <c r="B105" s="223"/>
      <c r="C105" s="223"/>
      <c r="D105" s="223"/>
      <c r="E105" s="223"/>
      <c r="F105" s="223"/>
      <c r="G105" s="224"/>
    </row>
    <row r="106" spans="1:7" ht="15" customHeight="1" x14ac:dyDescent="0.2">
      <c r="A106" s="144" t="s">
        <v>123</v>
      </c>
      <c r="B106" s="144" t="s">
        <v>124</v>
      </c>
      <c r="C106" s="144">
        <v>8.6</v>
      </c>
      <c r="D106" s="145">
        <v>74.666666666666671</v>
      </c>
      <c r="E106" s="146">
        <v>40.633000000000003</v>
      </c>
      <c r="F106" s="146">
        <v>0.51</v>
      </c>
      <c r="G106" s="160" t="str">
        <f t="shared" ref="G106:G108" si="8">IF(F106&lt;=0.25,"Baixa colaboração",IF(F106&lt;=0.5,"Média colaboração",IF(F106&lt;=0.75,"Boa colaboração",IF(F106&lt;=1,"Excelente colaboração"))))</f>
        <v>Boa colaboração</v>
      </c>
    </row>
    <row r="107" spans="1:7" ht="15" customHeight="1" x14ac:dyDescent="0.2">
      <c r="A107" s="144" t="s">
        <v>126</v>
      </c>
      <c r="B107" s="144" t="s">
        <v>124</v>
      </c>
      <c r="C107" s="144">
        <v>4.4000000000000004</v>
      </c>
      <c r="D107" s="145">
        <v>74.666666666666671</v>
      </c>
      <c r="E107" s="146">
        <v>32.786666666666669</v>
      </c>
      <c r="F107" s="146">
        <v>0.3666666666666667</v>
      </c>
      <c r="G107" s="150" t="str">
        <f t="shared" si="8"/>
        <v>Média colaboração</v>
      </c>
    </row>
    <row r="108" spans="1:7" ht="15" customHeight="1" x14ac:dyDescent="0.2">
      <c r="A108" s="144" t="s">
        <v>127</v>
      </c>
      <c r="B108" s="144" t="s">
        <v>124</v>
      </c>
      <c r="C108" s="144">
        <v>0</v>
      </c>
      <c r="D108" s="145">
        <v>74.666666666666671</v>
      </c>
      <c r="E108" s="146">
        <v>25.953333333333333</v>
      </c>
      <c r="F108" s="146">
        <v>0.13</v>
      </c>
      <c r="G108" s="147" t="str">
        <f t="shared" si="8"/>
        <v>Baixa colaboração</v>
      </c>
    </row>
    <row r="109" spans="1:7" ht="15" customHeight="1" x14ac:dyDescent="0.2">
      <c r="A109" s="222"/>
      <c r="B109" s="223"/>
      <c r="C109" s="223"/>
      <c r="D109" s="223"/>
      <c r="E109" s="223"/>
      <c r="F109" s="223"/>
      <c r="G109" s="224"/>
    </row>
    <row r="110" spans="1:7" ht="15" customHeight="1" x14ac:dyDescent="0.2">
      <c r="A110" s="144" t="s">
        <v>128</v>
      </c>
      <c r="B110" s="144" t="s">
        <v>129</v>
      </c>
      <c r="C110" s="144">
        <v>0</v>
      </c>
      <c r="D110" s="144">
        <f>SUM('Grupo 11'!C120,'Grupo 11'!C127,'Grupo 11'!C134)/3</f>
        <v>0</v>
      </c>
      <c r="E110" s="144">
        <f>SUM('Grupo 11'!B120,'Grupo 11'!B127,'Grupo 11'!B134)/3</f>
        <v>0</v>
      </c>
      <c r="F110" s="144">
        <f>SUM('Grupo 11'!D120,'Grupo 11'!D127,'Grupo 11'!D134)/3</f>
        <v>0</v>
      </c>
      <c r="G110" s="147" t="str">
        <f t="shared" ref="G110:G113" si="9">IF(F110&lt;=0.25,"Baixa colaboração",IF(F110&lt;=0.5,"Média colaboração",IF(F110&lt;=0.75,"Boa colaboração",IF(F110&lt;=1,"Excelente colaboração"))))</f>
        <v>Baixa colaboração</v>
      </c>
    </row>
    <row r="111" spans="1:7" ht="15" customHeight="1" x14ac:dyDescent="0.2">
      <c r="A111" s="144" t="s">
        <v>130</v>
      </c>
      <c r="B111" s="144" t="s">
        <v>129</v>
      </c>
      <c r="C111" s="144">
        <v>0</v>
      </c>
      <c r="D111" s="145">
        <v>30.666666666666668</v>
      </c>
      <c r="E111" s="146">
        <v>33.333333333333336</v>
      </c>
      <c r="F111" s="146">
        <v>0.33333333333333331</v>
      </c>
      <c r="G111" s="150" t="str">
        <f t="shared" si="9"/>
        <v>Média colaboração</v>
      </c>
    </row>
    <row r="112" spans="1:7" ht="15" customHeight="1" x14ac:dyDescent="0.2">
      <c r="A112" s="144" t="s">
        <v>131</v>
      </c>
      <c r="B112" s="144" t="s">
        <v>129</v>
      </c>
      <c r="C112" s="144">
        <v>0.3</v>
      </c>
      <c r="D112" s="145">
        <v>30.666666666666668</v>
      </c>
      <c r="E112" s="144">
        <v>0</v>
      </c>
      <c r="F112" s="144">
        <v>0</v>
      </c>
      <c r="G112" s="147" t="str">
        <f t="shared" si="9"/>
        <v>Baixa colaboração</v>
      </c>
    </row>
    <row r="113" spans="1:7" ht="15" customHeight="1" x14ac:dyDescent="0.2">
      <c r="A113" s="144" t="s">
        <v>132</v>
      </c>
      <c r="B113" s="144" t="s">
        <v>129</v>
      </c>
      <c r="C113" s="144">
        <v>1.1000000000000001</v>
      </c>
      <c r="D113" s="145">
        <v>30.666666666666668</v>
      </c>
      <c r="E113" s="144">
        <v>0</v>
      </c>
      <c r="F113" s="144">
        <v>0</v>
      </c>
      <c r="G113" s="147" t="str">
        <f t="shared" si="9"/>
        <v>Baixa colaboração</v>
      </c>
    </row>
    <row r="114" spans="1:7" ht="15" customHeight="1" x14ac:dyDescent="0.2">
      <c r="A114" s="222"/>
      <c r="B114" s="223"/>
      <c r="C114" s="223"/>
      <c r="D114" s="223"/>
      <c r="E114" s="223"/>
      <c r="F114" s="223"/>
      <c r="G114" s="224"/>
    </row>
    <row r="115" spans="1:7" ht="15" customHeight="1" x14ac:dyDescent="0.2">
      <c r="A115" s="144" t="s">
        <v>133</v>
      </c>
      <c r="B115" s="144" t="s">
        <v>134</v>
      </c>
      <c r="C115" s="144">
        <v>6.6</v>
      </c>
      <c r="D115" s="145">
        <v>85.333333333333329</v>
      </c>
      <c r="E115" s="146">
        <v>44.383333333333333</v>
      </c>
      <c r="F115" s="146">
        <v>0.18666666666666668</v>
      </c>
      <c r="G115" s="147" t="str">
        <f t="shared" ref="G115:G118" si="10">IF(F115&lt;=0.25,"Baixa colaboração",IF(F115&lt;=0.5,"Média colaboração",IF(F115&lt;=0.75,"Boa colaboração",IF(F115&lt;=1,"Excelente colaboração"))))</f>
        <v>Baixa colaboração</v>
      </c>
    </row>
    <row r="116" spans="1:7" ht="15" customHeight="1" x14ac:dyDescent="0.2">
      <c r="A116" s="144" t="s">
        <v>135</v>
      </c>
      <c r="B116" s="144" t="s">
        <v>134</v>
      </c>
      <c r="C116" s="144">
        <v>7.7</v>
      </c>
      <c r="D116" s="145">
        <v>85.333333333333329</v>
      </c>
      <c r="E116" s="146">
        <v>45.116666666666667</v>
      </c>
      <c r="F116" s="146">
        <v>0.37000000000000005</v>
      </c>
      <c r="G116" s="150" t="str">
        <f t="shared" si="10"/>
        <v>Média colaboração</v>
      </c>
    </row>
    <row r="117" spans="1:7" ht="15" customHeight="1" x14ac:dyDescent="0.2">
      <c r="A117" s="144" t="s">
        <v>136</v>
      </c>
      <c r="B117" s="144" t="s">
        <v>134</v>
      </c>
      <c r="C117" s="144">
        <v>8.6</v>
      </c>
      <c r="D117" s="145">
        <v>85.333333333333329</v>
      </c>
      <c r="E117" s="146">
        <v>37.223333333333329</v>
      </c>
      <c r="F117" s="146">
        <v>0.2233333333333333</v>
      </c>
      <c r="G117" s="147" t="str">
        <f t="shared" si="10"/>
        <v>Baixa colaboração</v>
      </c>
    </row>
    <row r="118" spans="1:7" ht="15" customHeight="1" x14ac:dyDescent="0.2">
      <c r="A118" s="144" t="s">
        <v>137</v>
      </c>
      <c r="B118" s="144" t="s">
        <v>134</v>
      </c>
      <c r="C118" s="144">
        <v>3.9</v>
      </c>
      <c r="D118" s="145">
        <v>85.333333333333329</v>
      </c>
      <c r="E118" s="146">
        <v>37.493333333333332</v>
      </c>
      <c r="F118" s="146">
        <v>0.22</v>
      </c>
      <c r="G118" s="147" t="str">
        <f t="shared" si="10"/>
        <v>Baixa colaboração</v>
      </c>
    </row>
  </sheetData>
  <mergeCells count="20">
    <mergeCell ref="A114:G114"/>
    <mergeCell ref="A37:G37"/>
    <mergeCell ref="A42:G42"/>
    <mergeCell ref="A47:G47"/>
    <mergeCell ref="A72:G72"/>
    <mergeCell ref="A77:G77"/>
    <mergeCell ref="A82:G82"/>
    <mergeCell ref="A92:G92"/>
    <mergeCell ref="A97:G97"/>
    <mergeCell ref="A101:G101"/>
    <mergeCell ref="A105:G105"/>
    <mergeCell ref="A109:G109"/>
    <mergeCell ref="A1:G1"/>
    <mergeCell ref="A65:G65"/>
    <mergeCell ref="A8:G8"/>
    <mergeCell ref="A13:G13"/>
    <mergeCell ref="A18:G18"/>
    <mergeCell ref="A23:G23"/>
    <mergeCell ref="A28:G28"/>
    <mergeCell ref="A33:G3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2" sqref="I2"/>
    </sheetView>
  </sheetViews>
  <sheetFormatPr defaultColWidth="12.5703125" defaultRowHeight="15" customHeight="1" x14ac:dyDescent="0.25"/>
  <cols>
    <col min="1" max="1" width="8" customWidth="1"/>
    <col min="2" max="2" width="31.85546875" customWidth="1"/>
    <col min="3" max="3" width="9.7109375" hidden="1" customWidth="1"/>
    <col min="4" max="4" width="10" hidden="1" customWidth="1"/>
    <col min="5" max="5" width="10" customWidth="1"/>
    <col min="6" max="6" width="9.5703125" hidden="1" customWidth="1"/>
    <col min="7" max="7" width="10" hidden="1" customWidth="1"/>
    <col min="8" max="8" width="9.42578125" customWidth="1"/>
    <col min="9" max="9" width="13.42578125" customWidth="1"/>
    <col min="10" max="17" width="8" customWidth="1"/>
    <col min="18" max="18" width="16.140625" customWidth="1"/>
    <col min="19" max="26" width="7.5703125" customWidth="1"/>
  </cols>
  <sheetData>
    <row r="1" spans="1:26" ht="42" customHeight="1" x14ac:dyDescent="0.25">
      <c r="A1" s="3"/>
      <c r="B1" s="4" t="s">
        <v>16</v>
      </c>
      <c r="C1" s="5" t="s">
        <v>18</v>
      </c>
      <c r="D1" s="5" t="s">
        <v>19</v>
      </c>
      <c r="E1" s="5" t="s">
        <v>20</v>
      </c>
      <c r="F1" s="5" t="s">
        <v>18</v>
      </c>
      <c r="G1" s="5" t="s">
        <v>21</v>
      </c>
      <c r="H1" s="5" t="s">
        <v>22</v>
      </c>
      <c r="I1" s="7"/>
      <c r="J1" s="8"/>
      <c r="K1" s="8"/>
      <c r="L1" s="8"/>
      <c r="M1" s="8"/>
      <c r="N1" s="8"/>
      <c r="O1" s="8"/>
      <c r="P1" s="8"/>
      <c r="Q1" s="8"/>
      <c r="R1" s="8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2">
        <v>1</v>
      </c>
      <c r="B2" s="14" t="s">
        <v>14</v>
      </c>
      <c r="C2" s="15">
        <v>2.56</v>
      </c>
      <c r="D2" s="16">
        <v>4.7</v>
      </c>
      <c r="E2" s="18">
        <f t="shared" ref="E2:E45" si="0">(D2/70)*100</f>
        <v>6.7142857142857144</v>
      </c>
      <c r="F2" s="19">
        <v>2.5</v>
      </c>
      <c r="G2" s="16">
        <v>4.2</v>
      </c>
      <c r="H2" s="18">
        <f t="shared" ref="H2:H45" si="1">(G2/70)*100</f>
        <v>6.0000000000000009</v>
      </c>
      <c r="I2" s="20"/>
      <c r="J2" s="21"/>
      <c r="K2" s="21"/>
      <c r="L2" s="21"/>
      <c r="M2" s="21"/>
      <c r="N2" s="21"/>
      <c r="O2" s="21"/>
      <c r="P2" s="21"/>
      <c r="Q2" s="21"/>
      <c r="R2" s="21"/>
      <c r="S2" s="22"/>
      <c r="T2" s="22"/>
      <c r="U2" s="22"/>
      <c r="V2" s="22"/>
      <c r="W2" s="22"/>
      <c r="X2" s="22"/>
      <c r="Y2" s="22"/>
      <c r="Z2" s="22"/>
    </row>
    <row r="3" spans="1:26" ht="15.75" customHeight="1" x14ac:dyDescent="0.25">
      <c r="A3" s="12">
        <v>2</v>
      </c>
      <c r="B3" s="14" t="s">
        <v>32</v>
      </c>
      <c r="C3" s="15">
        <v>2.56</v>
      </c>
      <c r="D3" s="16">
        <v>1</v>
      </c>
      <c r="E3" s="18">
        <f t="shared" si="0"/>
        <v>1.4285714285714286</v>
      </c>
      <c r="F3" s="19">
        <v>2.5</v>
      </c>
      <c r="G3" s="16">
        <v>4.7</v>
      </c>
      <c r="H3" s="18">
        <f t="shared" si="1"/>
        <v>6.7142857142857144</v>
      </c>
      <c r="I3" s="23"/>
      <c r="J3" s="22"/>
      <c r="K3" s="22"/>
      <c r="L3" s="22"/>
      <c r="M3" s="24"/>
      <c r="N3" s="24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 x14ac:dyDescent="0.25">
      <c r="A4" s="12">
        <v>3</v>
      </c>
      <c r="B4" s="14" t="s">
        <v>42</v>
      </c>
      <c r="C4" s="15">
        <v>0.75</v>
      </c>
      <c r="D4" s="16">
        <v>0</v>
      </c>
      <c r="E4" s="18">
        <f t="shared" si="0"/>
        <v>0</v>
      </c>
      <c r="F4" s="19">
        <v>2.2200000000000002</v>
      </c>
      <c r="G4" s="16">
        <v>4.2</v>
      </c>
      <c r="H4" s="18">
        <f t="shared" si="1"/>
        <v>6.0000000000000009</v>
      </c>
      <c r="I4" s="23"/>
      <c r="J4" s="22"/>
      <c r="K4" s="22"/>
      <c r="L4" s="22"/>
      <c r="M4" s="24"/>
      <c r="N4" s="24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 x14ac:dyDescent="0.25">
      <c r="A5" s="12">
        <v>4</v>
      </c>
      <c r="B5" s="14" t="s">
        <v>44</v>
      </c>
      <c r="C5" s="15">
        <v>2.2999999999999998</v>
      </c>
      <c r="D5" s="16">
        <v>3</v>
      </c>
      <c r="E5" s="18">
        <f t="shared" si="0"/>
        <v>4.2857142857142856</v>
      </c>
      <c r="F5" s="19">
        <v>2.5299999999999998</v>
      </c>
      <c r="G5" s="16">
        <v>4.5999999999999996</v>
      </c>
      <c r="H5" s="18">
        <f t="shared" si="1"/>
        <v>6.5714285714285712</v>
      </c>
      <c r="I5" s="23"/>
      <c r="J5" s="22"/>
      <c r="K5" s="22"/>
      <c r="L5" s="22"/>
      <c r="M5" s="24"/>
      <c r="N5" s="24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25">
      <c r="A6" s="12">
        <v>5</v>
      </c>
      <c r="B6" s="14" t="s">
        <v>46</v>
      </c>
      <c r="C6" s="15">
        <v>2.19</v>
      </c>
      <c r="D6" s="16">
        <v>1.6</v>
      </c>
      <c r="E6" s="18">
        <f t="shared" si="0"/>
        <v>2.2857142857142856</v>
      </c>
      <c r="F6" s="19">
        <v>2.2400000000000002</v>
      </c>
      <c r="G6" s="16">
        <v>6</v>
      </c>
      <c r="H6" s="18">
        <f t="shared" si="1"/>
        <v>8.5714285714285712</v>
      </c>
      <c r="I6" s="23"/>
      <c r="J6" s="22"/>
      <c r="K6" s="22"/>
      <c r="L6" s="22"/>
      <c r="M6" s="24"/>
      <c r="N6" s="24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25">
      <c r="A7" s="12">
        <v>6</v>
      </c>
      <c r="B7" s="14" t="s">
        <v>47</v>
      </c>
      <c r="C7" s="15">
        <v>0</v>
      </c>
      <c r="D7" s="16"/>
      <c r="E7" s="18">
        <f t="shared" si="0"/>
        <v>0</v>
      </c>
      <c r="F7" s="19">
        <v>0</v>
      </c>
      <c r="G7" s="16">
        <v>0</v>
      </c>
      <c r="H7" s="18">
        <f t="shared" si="1"/>
        <v>0</v>
      </c>
      <c r="I7" s="23"/>
      <c r="J7" s="22"/>
      <c r="K7" s="22"/>
      <c r="L7" s="22"/>
      <c r="M7" s="24"/>
      <c r="N7" s="24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 x14ac:dyDescent="0.25">
      <c r="A8" s="12">
        <v>7</v>
      </c>
      <c r="B8" s="14" t="s">
        <v>48</v>
      </c>
      <c r="C8" s="15">
        <v>2.79</v>
      </c>
      <c r="D8" s="16">
        <v>2.2999999999999998</v>
      </c>
      <c r="E8" s="18">
        <f t="shared" si="0"/>
        <v>3.2857142857142856</v>
      </c>
      <c r="F8" s="19">
        <v>2.56</v>
      </c>
      <c r="G8" s="16">
        <v>4.5999999999999996</v>
      </c>
      <c r="H8" s="18">
        <f t="shared" si="1"/>
        <v>6.5714285714285712</v>
      </c>
      <c r="I8" s="23"/>
      <c r="J8" s="22"/>
      <c r="K8" s="22"/>
      <c r="L8" s="22"/>
      <c r="M8" s="24"/>
      <c r="N8" s="24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25">
      <c r="A9" s="12">
        <v>8</v>
      </c>
      <c r="B9" s="14" t="s">
        <v>50</v>
      </c>
      <c r="C9" s="15">
        <v>2.59</v>
      </c>
      <c r="D9" s="16">
        <v>1.5</v>
      </c>
      <c r="E9" s="18">
        <f t="shared" si="0"/>
        <v>2.1428571428571428</v>
      </c>
      <c r="F9" s="19">
        <v>2.5299999999999998</v>
      </c>
      <c r="G9" s="16">
        <v>4.8</v>
      </c>
      <c r="H9" s="18">
        <f t="shared" si="1"/>
        <v>6.8571428571428577</v>
      </c>
      <c r="I9" s="23"/>
      <c r="J9" s="22"/>
      <c r="K9" s="22"/>
      <c r="L9" s="22"/>
      <c r="M9" s="24"/>
      <c r="N9" s="24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25">
      <c r="A10" s="12">
        <v>9</v>
      </c>
      <c r="B10" s="14" t="s">
        <v>51</v>
      </c>
      <c r="C10" s="15">
        <v>2.4</v>
      </c>
      <c r="D10" s="16">
        <v>4.5</v>
      </c>
      <c r="E10" s="18">
        <f t="shared" si="0"/>
        <v>6.4285714285714279</v>
      </c>
      <c r="F10" s="19">
        <v>1</v>
      </c>
      <c r="G10" s="16">
        <v>6</v>
      </c>
      <c r="H10" s="18">
        <f t="shared" si="1"/>
        <v>8.5714285714285712</v>
      </c>
      <c r="I10" s="23"/>
      <c r="J10" s="22"/>
      <c r="K10" s="22"/>
      <c r="L10" s="22"/>
      <c r="M10" s="24"/>
      <c r="N10" s="24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25">
      <c r="A11" s="12">
        <v>10</v>
      </c>
      <c r="B11" s="14" t="s">
        <v>52</v>
      </c>
      <c r="C11" s="15">
        <v>1.55</v>
      </c>
      <c r="D11" s="16">
        <v>0</v>
      </c>
      <c r="E11" s="18">
        <f t="shared" si="0"/>
        <v>0</v>
      </c>
      <c r="F11" s="19">
        <v>1</v>
      </c>
      <c r="G11" s="16">
        <v>4.4000000000000004</v>
      </c>
      <c r="H11" s="18">
        <f t="shared" si="1"/>
        <v>6.2857142857142865</v>
      </c>
      <c r="I11" s="23"/>
      <c r="J11" s="22"/>
      <c r="K11" s="22"/>
      <c r="L11" s="22"/>
      <c r="M11" s="24"/>
      <c r="N11" s="24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25">
      <c r="A12" s="12">
        <v>11</v>
      </c>
      <c r="B12" s="14" t="s">
        <v>53</v>
      </c>
      <c r="C12" s="15">
        <v>1.85</v>
      </c>
      <c r="D12" s="16">
        <v>3</v>
      </c>
      <c r="E12" s="18">
        <f t="shared" si="0"/>
        <v>4.2857142857142856</v>
      </c>
      <c r="F12" s="19">
        <v>2.2200000000000002</v>
      </c>
      <c r="G12" s="16">
        <v>5.2</v>
      </c>
      <c r="H12" s="18">
        <f t="shared" si="1"/>
        <v>7.4285714285714288</v>
      </c>
      <c r="I12" s="25"/>
      <c r="J12" s="22"/>
      <c r="K12" s="22"/>
      <c r="L12" s="22"/>
      <c r="M12" s="24"/>
      <c r="N12" s="24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25">
      <c r="A13" s="12">
        <v>12</v>
      </c>
      <c r="B13" s="14" t="s">
        <v>55</v>
      </c>
      <c r="C13" s="15">
        <v>1.85</v>
      </c>
      <c r="D13" s="16">
        <v>3.2</v>
      </c>
      <c r="E13" s="18">
        <f t="shared" si="0"/>
        <v>4.5714285714285712</v>
      </c>
      <c r="F13" s="19">
        <v>2.2200000000000002</v>
      </c>
      <c r="G13" s="16">
        <v>6.6</v>
      </c>
      <c r="H13" s="18">
        <f t="shared" si="1"/>
        <v>9.428571428571427</v>
      </c>
      <c r="I13" s="23"/>
      <c r="J13" s="22"/>
      <c r="K13" s="22"/>
      <c r="L13" s="22"/>
      <c r="M13" s="24"/>
      <c r="N13" s="24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25">
      <c r="A14" s="12">
        <v>13</v>
      </c>
      <c r="B14" s="14" t="s">
        <v>56</v>
      </c>
      <c r="C14" s="15">
        <v>2.59</v>
      </c>
      <c r="D14" s="16">
        <v>3</v>
      </c>
      <c r="E14" s="18">
        <f t="shared" si="0"/>
        <v>4.2857142857142856</v>
      </c>
      <c r="F14" s="19">
        <v>2.5299999999999998</v>
      </c>
      <c r="G14" s="16">
        <v>5</v>
      </c>
      <c r="H14" s="18">
        <f t="shared" si="1"/>
        <v>7.1428571428571423</v>
      </c>
      <c r="I14" s="23"/>
      <c r="J14" s="22"/>
      <c r="K14" s="22"/>
      <c r="L14" s="22"/>
      <c r="M14" s="24"/>
      <c r="N14" s="24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25">
      <c r="A15" s="12">
        <v>14</v>
      </c>
      <c r="B15" s="14" t="s">
        <v>57</v>
      </c>
      <c r="C15" s="15">
        <v>1.67</v>
      </c>
      <c r="D15" s="16">
        <v>0.5</v>
      </c>
      <c r="E15" s="18">
        <f t="shared" si="0"/>
        <v>0.7142857142857143</v>
      </c>
      <c r="F15" s="19">
        <v>0.9</v>
      </c>
      <c r="G15" s="16">
        <v>0</v>
      </c>
      <c r="H15" s="18">
        <f t="shared" si="1"/>
        <v>0</v>
      </c>
      <c r="I15" s="23"/>
      <c r="J15" s="22"/>
      <c r="K15" s="22"/>
      <c r="L15" s="22"/>
      <c r="M15" s="24"/>
      <c r="N15" s="24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25">
      <c r="A16" s="12">
        <v>15</v>
      </c>
      <c r="B16" s="14" t="s">
        <v>58</v>
      </c>
      <c r="C16" s="15"/>
      <c r="D16" s="16"/>
      <c r="E16" s="18">
        <f t="shared" si="0"/>
        <v>0</v>
      </c>
      <c r="F16" s="19"/>
      <c r="G16" s="16"/>
      <c r="H16" s="18">
        <f t="shared" si="1"/>
        <v>0</v>
      </c>
      <c r="I16" s="23"/>
      <c r="J16" s="22"/>
      <c r="K16" s="22"/>
      <c r="L16" s="22"/>
      <c r="M16" s="24"/>
      <c r="N16" s="24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 x14ac:dyDescent="0.25">
      <c r="A17" s="12">
        <v>16</v>
      </c>
      <c r="B17" s="14" t="s">
        <v>59</v>
      </c>
      <c r="C17" s="15"/>
      <c r="D17" s="16"/>
      <c r="E17" s="18">
        <f t="shared" si="0"/>
        <v>0</v>
      </c>
      <c r="F17" s="19"/>
      <c r="G17" s="16"/>
      <c r="H17" s="18">
        <f t="shared" si="1"/>
        <v>0</v>
      </c>
      <c r="I17" s="23"/>
      <c r="J17" s="22"/>
      <c r="K17" s="22"/>
      <c r="L17" s="22"/>
      <c r="M17" s="24"/>
      <c r="N17" s="24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30" x14ac:dyDescent="0.25">
      <c r="A18" s="12">
        <v>17</v>
      </c>
      <c r="B18" s="14" t="s">
        <v>60</v>
      </c>
      <c r="C18" s="15">
        <v>2.35</v>
      </c>
      <c r="D18" s="16">
        <v>2.2999999999999998</v>
      </c>
      <c r="E18" s="18">
        <f t="shared" si="0"/>
        <v>3.2857142857142856</v>
      </c>
      <c r="F18" s="19">
        <v>0</v>
      </c>
      <c r="G18" s="16">
        <v>3.2</v>
      </c>
      <c r="H18" s="18">
        <f t="shared" si="1"/>
        <v>4.5714285714285712</v>
      </c>
      <c r="I18" s="23"/>
      <c r="J18" s="22"/>
      <c r="K18" s="22"/>
      <c r="L18" s="22"/>
      <c r="M18" s="24"/>
      <c r="N18" s="24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 x14ac:dyDescent="0.25">
      <c r="A19" s="12">
        <v>18</v>
      </c>
      <c r="B19" s="14" t="s">
        <v>61</v>
      </c>
      <c r="C19" s="15">
        <v>1.71</v>
      </c>
      <c r="D19" s="16">
        <v>4.7</v>
      </c>
      <c r="E19" s="18">
        <f t="shared" si="0"/>
        <v>6.7142857142857144</v>
      </c>
      <c r="F19" s="19">
        <v>0.95</v>
      </c>
      <c r="G19" s="16">
        <v>2.4</v>
      </c>
      <c r="H19" s="18">
        <f t="shared" si="1"/>
        <v>3.4285714285714288</v>
      </c>
      <c r="I19" s="23"/>
      <c r="J19" s="22"/>
      <c r="K19" s="22"/>
      <c r="L19" s="22"/>
      <c r="M19" s="24"/>
      <c r="N19" s="24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 x14ac:dyDescent="0.25">
      <c r="A20" s="12">
        <v>19</v>
      </c>
      <c r="B20" s="14" t="s">
        <v>62</v>
      </c>
      <c r="C20" s="15">
        <v>1.67</v>
      </c>
      <c r="D20" s="16">
        <v>1.5</v>
      </c>
      <c r="E20" s="18">
        <f t="shared" si="0"/>
        <v>2.1428571428571428</v>
      </c>
      <c r="F20" s="19">
        <v>0.9</v>
      </c>
      <c r="G20" s="16">
        <v>0.2</v>
      </c>
      <c r="H20" s="18">
        <f t="shared" si="1"/>
        <v>0.2857142857142857</v>
      </c>
      <c r="I20" s="23"/>
      <c r="J20" s="22"/>
      <c r="K20" s="22"/>
      <c r="L20" s="22"/>
      <c r="M20" s="24"/>
      <c r="N20" s="24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25">
      <c r="A21" s="12">
        <v>20</v>
      </c>
      <c r="B21" s="14" t="s">
        <v>63</v>
      </c>
      <c r="C21" s="15">
        <v>2.19</v>
      </c>
      <c r="D21" s="16">
        <v>0</v>
      </c>
      <c r="E21" s="18">
        <f t="shared" si="0"/>
        <v>0</v>
      </c>
      <c r="F21" s="19">
        <v>2.2400000000000002</v>
      </c>
      <c r="G21" s="16">
        <v>3.1</v>
      </c>
      <c r="H21" s="18">
        <f t="shared" si="1"/>
        <v>4.4285714285714288</v>
      </c>
      <c r="I21" s="23"/>
      <c r="J21" s="22"/>
      <c r="K21" s="22"/>
      <c r="L21" s="22"/>
      <c r="M21" s="24"/>
      <c r="N21" s="24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25">
      <c r="A22" s="12">
        <v>21</v>
      </c>
      <c r="B22" s="14" t="s">
        <v>64</v>
      </c>
      <c r="C22" s="15">
        <v>2.19</v>
      </c>
      <c r="D22" s="16">
        <v>0</v>
      </c>
      <c r="E22" s="18">
        <f t="shared" si="0"/>
        <v>0</v>
      </c>
      <c r="F22" s="19">
        <v>2.2400000000000002</v>
      </c>
      <c r="G22" s="16">
        <v>0</v>
      </c>
      <c r="H22" s="18">
        <f t="shared" si="1"/>
        <v>0</v>
      </c>
      <c r="I22" s="23"/>
      <c r="J22" s="22"/>
      <c r="K22" s="22"/>
      <c r="L22" s="22"/>
      <c r="M22" s="24"/>
      <c r="N22" s="24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25">
      <c r="A23" s="12">
        <v>22</v>
      </c>
      <c r="B23" s="14" t="s">
        <v>34</v>
      </c>
      <c r="C23" s="15">
        <v>2.56</v>
      </c>
      <c r="D23" s="16"/>
      <c r="E23" s="18">
        <f t="shared" si="0"/>
        <v>0</v>
      </c>
      <c r="F23" s="19"/>
      <c r="G23" s="16"/>
      <c r="H23" s="18">
        <f t="shared" si="1"/>
        <v>0</v>
      </c>
      <c r="I23" s="23"/>
      <c r="J23" s="22"/>
      <c r="K23" s="22"/>
      <c r="L23" s="22"/>
      <c r="M23" s="24"/>
      <c r="N23" s="24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25">
      <c r="A24" s="12">
        <v>23</v>
      </c>
      <c r="B24" s="14" t="s">
        <v>65</v>
      </c>
      <c r="C24" s="15">
        <v>0.69</v>
      </c>
      <c r="D24" s="16">
        <v>1.5</v>
      </c>
      <c r="E24" s="18">
        <f t="shared" si="0"/>
        <v>2.1428571428571428</v>
      </c>
      <c r="F24" s="19">
        <v>1</v>
      </c>
      <c r="G24" s="16">
        <v>2.2999999999999998</v>
      </c>
      <c r="H24" s="18">
        <f t="shared" si="1"/>
        <v>3.2857142857142856</v>
      </c>
      <c r="I24" s="23"/>
      <c r="J24" s="22"/>
      <c r="K24" s="22"/>
      <c r="L24" s="22"/>
      <c r="M24" s="24"/>
      <c r="N24" s="24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5">
      <c r="A25" s="12">
        <v>24</v>
      </c>
      <c r="B25" s="14" t="s">
        <v>66</v>
      </c>
      <c r="C25" s="15">
        <v>2.61</v>
      </c>
      <c r="D25" s="16">
        <v>1</v>
      </c>
      <c r="E25" s="18">
        <f t="shared" si="0"/>
        <v>1.4285714285714286</v>
      </c>
      <c r="F25" s="19">
        <v>2.74</v>
      </c>
      <c r="G25" s="16">
        <v>6</v>
      </c>
      <c r="H25" s="18">
        <f t="shared" si="1"/>
        <v>8.5714285714285712</v>
      </c>
      <c r="I25" s="23"/>
      <c r="J25" s="22"/>
      <c r="K25" s="22"/>
      <c r="L25" s="22"/>
      <c r="M25" s="24"/>
      <c r="N25" s="24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5">
      <c r="A26" s="12">
        <v>25</v>
      </c>
      <c r="B26" s="26" t="s">
        <v>67</v>
      </c>
      <c r="C26" s="15">
        <v>1.71</v>
      </c>
      <c r="D26" s="16">
        <v>3.5</v>
      </c>
      <c r="E26" s="18">
        <f t="shared" si="0"/>
        <v>5</v>
      </c>
      <c r="F26" s="19">
        <v>2.95</v>
      </c>
      <c r="G26" s="16">
        <v>7</v>
      </c>
      <c r="H26" s="18">
        <f t="shared" si="1"/>
        <v>10</v>
      </c>
      <c r="I26" s="27"/>
      <c r="J26" s="22"/>
      <c r="K26" s="22"/>
      <c r="L26" s="22"/>
      <c r="M26" s="24"/>
      <c r="N26" s="24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5">
      <c r="A27" s="12">
        <v>26</v>
      </c>
      <c r="B27" s="26" t="s">
        <v>68</v>
      </c>
      <c r="C27" s="15">
        <v>2.59</v>
      </c>
      <c r="D27" s="16">
        <v>2.2000000000000002</v>
      </c>
      <c r="E27" s="18">
        <f t="shared" si="0"/>
        <v>3.1428571428571432</v>
      </c>
      <c r="F27" s="19">
        <v>2.5299999999999998</v>
      </c>
      <c r="G27" s="16">
        <v>5.2</v>
      </c>
      <c r="H27" s="18">
        <f t="shared" si="1"/>
        <v>7.4285714285714288</v>
      </c>
      <c r="I27" s="23"/>
      <c r="J27" s="22"/>
      <c r="K27" s="22"/>
      <c r="L27" s="22"/>
      <c r="M27" s="20"/>
      <c r="N27" s="23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25">
      <c r="A28" s="12">
        <v>27</v>
      </c>
      <c r="B28" s="26" t="s">
        <v>69</v>
      </c>
      <c r="C28" s="15">
        <v>2.78</v>
      </c>
      <c r="D28" s="16">
        <v>4.5</v>
      </c>
      <c r="E28" s="18">
        <f t="shared" si="0"/>
        <v>6.4285714285714279</v>
      </c>
      <c r="F28" s="19">
        <v>2.68</v>
      </c>
      <c r="G28" s="16">
        <v>5.7</v>
      </c>
      <c r="H28" s="18">
        <f t="shared" si="1"/>
        <v>8.1428571428571441</v>
      </c>
      <c r="I28" s="20"/>
      <c r="J28" s="22"/>
      <c r="K28" s="22"/>
      <c r="L28" s="22"/>
      <c r="M28" s="20"/>
      <c r="N28" s="24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5">
      <c r="A29" s="12">
        <v>28</v>
      </c>
      <c r="B29" s="26" t="s">
        <v>70</v>
      </c>
      <c r="C29" s="15">
        <v>2.78</v>
      </c>
      <c r="D29" s="16">
        <v>2</v>
      </c>
      <c r="E29" s="18">
        <f t="shared" si="0"/>
        <v>2.8571428571428572</v>
      </c>
      <c r="F29" s="19">
        <v>2.68</v>
      </c>
      <c r="G29" s="16">
        <v>5.8</v>
      </c>
      <c r="H29" s="18">
        <f t="shared" si="1"/>
        <v>8.2857142857142847</v>
      </c>
      <c r="I29" s="20"/>
      <c r="J29" s="22"/>
      <c r="K29" s="22"/>
      <c r="L29" s="22"/>
      <c r="M29" s="20"/>
      <c r="N29" s="24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25">
      <c r="A30" s="12">
        <v>29</v>
      </c>
      <c r="B30" s="26" t="s">
        <v>71</v>
      </c>
      <c r="C30" s="15">
        <v>2.35</v>
      </c>
      <c r="D30" s="16">
        <v>2.4</v>
      </c>
      <c r="E30" s="18">
        <f t="shared" si="0"/>
        <v>3.4285714285714288</v>
      </c>
      <c r="F30" s="19">
        <v>0</v>
      </c>
      <c r="G30" s="16">
        <v>2</v>
      </c>
      <c r="H30" s="18">
        <f t="shared" si="1"/>
        <v>2.8571428571428572</v>
      </c>
      <c r="I30" s="23"/>
      <c r="J30" s="22"/>
      <c r="K30" s="22"/>
      <c r="L30" s="22"/>
      <c r="M30" s="20"/>
      <c r="N30" s="24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5">
      <c r="A31" s="12">
        <v>30</v>
      </c>
      <c r="B31" s="26" t="s">
        <v>72</v>
      </c>
      <c r="C31" s="15">
        <v>2.78</v>
      </c>
      <c r="D31" s="16">
        <v>5.8</v>
      </c>
      <c r="E31" s="18">
        <f t="shared" si="0"/>
        <v>8.2857142857142847</v>
      </c>
      <c r="F31" s="19">
        <v>2.68</v>
      </c>
      <c r="G31" s="16">
        <v>6.8</v>
      </c>
      <c r="H31" s="18">
        <f t="shared" si="1"/>
        <v>9.7142857142857135</v>
      </c>
      <c r="I31" s="23"/>
      <c r="J31" s="22"/>
      <c r="K31" s="22"/>
      <c r="L31" s="22"/>
      <c r="M31" s="20"/>
      <c r="N31" s="23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25">
      <c r="A32" s="12">
        <v>31</v>
      </c>
      <c r="B32" s="14" t="s">
        <v>36</v>
      </c>
      <c r="C32" s="15">
        <v>2.56</v>
      </c>
      <c r="D32" s="16">
        <v>2.5</v>
      </c>
      <c r="E32" s="18">
        <f t="shared" si="0"/>
        <v>3.5714285714285712</v>
      </c>
      <c r="F32" s="19">
        <v>2.5</v>
      </c>
      <c r="G32" s="16">
        <v>6.5</v>
      </c>
      <c r="H32" s="18">
        <f t="shared" si="1"/>
        <v>9.2857142857142865</v>
      </c>
      <c r="I32" s="23"/>
      <c r="J32" s="22"/>
      <c r="K32" s="22"/>
      <c r="L32" s="22"/>
      <c r="M32" s="20"/>
      <c r="N32" s="23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25">
      <c r="A33" s="12">
        <v>32</v>
      </c>
      <c r="B33" s="14" t="s">
        <v>73</v>
      </c>
      <c r="C33" s="15">
        <v>2.35</v>
      </c>
      <c r="D33" s="16">
        <v>1</v>
      </c>
      <c r="E33" s="18">
        <f t="shared" si="0"/>
        <v>1.4285714285714286</v>
      </c>
      <c r="F33" s="19">
        <v>0</v>
      </c>
      <c r="G33" s="16">
        <v>4.5999999999999996</v>
      </c>
      <c r="H33" s="18">
        <f t="shared" si="1"/>
        <v>6.5714285714285712</v>
      </c>
      <c r="I33" s="20"/>
      <c r="J33" s="22"/>
      <c r="K33" s="22"/>
      <c r="L33" s="22"/>
      <c r="M33" s="20"/>
      <c r="N33" s="23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25">
      <c r="A34" s="12">
        <v>33</v>
      </c>
      <c r="B34" s="14" t="s">
        <v>74</v>
      </c>
      <c r="C34" s="15">
        <v>1.46</v>
      </c>
      <c r="D34" s="16">
        <v>1.5</v>
      </c>
      <c r="E34" s="18">
        <f t="shared" si="0"/>
        <v>2.1428571428571428</v>
      </c>
      <c r="F34" s="19">
        <v>1.47</v>
      </c>
      <c r="G34" s="16">
        <v>5.4</v>
      </c>
      <c r="H34" s="18">
        <f t="shared" si="1"/>
        <v>7.7142857142857153</v>
      </c>
      <c r="I34" s="20"/>
      <c r="J34" s="28"/>
      <c r="K34" s="22"/>
      <c r="L34" s="22"/>
      <c r="M34" s="20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5">
      <c r="A35" s="12">
        <v>34</v>
      </c>
      <c r="B35" s="14" t="s">
        <v>75</v>
      </c>
      <c r="C35" s="15">
        <v>1.67</v>
      </c>
      <c r="D35" s="16">
        <v>5</v>
      </c>
      <c r="E35" s="18">
        <f t="shared" si="0"/>
        <v>7.1428571428571423</v>
      </c>
      <c r="F35" s="19">
        <v>0.9</v>
      </c>
      <c r="G35" s="16">
        <v>0.8</v>
      </c>
      <c r="H35" s="18">
        <f t="shared" si="1"/>
        <v>1.1428571428571428</v>
      </c>
      <c r="I35" s="20"/>
      <c r="J35" s="21"/>
      <c r="K35" s="22"/>
      <c r="L35" s="22"/>
      <c r="M35" s="20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30" x14ac:dyDescent="0.25">
      <c r="A36" s="12">
        <v>35</v>
      </c>
      <c r="B36" s="14" t="s">
        <v>76</v>
      </c>
      <c r="C36" s="15">
        <v>2.61</v>
      </c>
      <c r="D36" s="16">
        <v>1</v>
      </c>
      <c r="E36" s="18">
        <f t="shared" si="0"/>
        <v>1.4285714285714286</v>
      </c>
      <c r="F36" s="19">
        <v>2.74</v>
      </c>
      <c r="G36" s="16">
        <v>6.2</v>
      </c>
      <c r="H36" s="18">
        <f t="shared" si="1"/>
        <v>8.8571428571428577</v>
      </c>
      <c r="I36" s="23"/>
      <c r="J36" s="29"/>
      <c r="K36" s="28"/>
      <c r="L36" s="28"/>
      <c r="M36" s="30"/>
      <c r="N36" s="21"/>
      <c r="O36" s="31"/>
      <c r="P36" s="31"/>
      <c r="Q36" s="28"/>
      <c r="R36" s="20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5">
      <c r="A37" s="12">
        <v>36</v>
      </c>
      <c r="B37" s="14" t="s">
        <v>79</v>
      </c>
      <c r="C37" s="15">
        <v>2.78</v>
      </c>
      <c r="D37" s="16">
        <v>5.7</v>
      </c>
      <c r="E37" s="18">
        <f t="shared" si="0"/>
        <v>8.1428571428571441</v>
      </c>
      <c r="F37" s="19">
        <v>2.68</v>
      </c>
      <c r="G37" s="16">
        <v>6.6</v>
      </c>
      <c r="H37" s="18">
        <f t="shared" si="1"/>
        <v>9.428571428571427</v>
      </c>
      <c r="I37" s="23"/>
      <c r="J37" s="22"/>
      <c r="K37" s="20"/>
      <c r="L37" s="20"/>
      <c r="M37" s="20"/>
      <c r="N37" s="32"/>
      <c r="O37" s="24"/>
      <c r="P37" s="24"/>
      <c r="Q37" s="23"/>
      <c r="R37" s="23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5">
      <c r="A38" s="12">
        <v>37</v>
      </c>
      <c r="B38" s="26" t="s">
        <v>80</v>
      </c>
      <c r="C38" s="15"/>
      <c r="D38" s="16"/>
      <c r="E38" s="18">
        <f t="shared" si="0"/>
        <v>0</v>
      </c>
      <c r="F38" s="19"/>
      <c r="G38" s="16"/>
      <c r="H38" s="18">
        <f t="shared" si="1"/>
        <v>0</v>
      </c>
      <c r="I38" s="20"/>
      <c r="J38" s="22"/>
      <c r="K38" s="20"/>
      <c r="L38" s="20"/>
      <c r="M38" s="20"/>
      <c r="N38" s="32"/>
      <c r="O38" s="24"/>
      <c r="P38" s="24"/>
      <c r="Q38" s="23"/>
      <c r="R38" s="23"/>
      <c r="S38" s="22"/>
      <c r="T38" s="22"/>
      <c r="U38" s="22"/>
      <c r="V38" s="22"/>
      <c r="W38" s="22"/>
      <c r="X38" s="22"/>
      <c r="Y38" s="22"/>
      <c r="Z38" s="22"/>
    </row>
    <row r="39" spans="1:26" x14ac:dyDescent="0.25">
      <c r="A39" s="12">
        <v>38</v>
      </c>
      <c r="B39" s="14" t="s">
        <v>81</v>
      </c>
      <c r="C39" s="15">
        <v>2.61</v>
      </c>
      <c r="D39" s="16">
        <v>3</v>
      </c>
      <c r="E39" s="18">
        <f t="shared" si="0"/>
        <v>4.2857142857142856</v>
      </c>
      <c r="F39" s="19">
        <v>2.74</v>
      </c>
      <c r="G39" s="16">
        <v>2.6</v>
      </c>
      <c r="H39" s="18">
        <f t="shared" si="1"/>
        <v>3.7142857142857144</v>
      </c>
      <c r="I39" s="20"/>
      <c r="J39" s="22"/>
      <c r="K39" s="20"/>
      <c r="L39" s="20"/>
      <c r="M39" s="30"/>
      <c r="N39" s="32"/>
      <c r="O39" s="24"/>
      <c r="P39" s="24"/>
      <c r="Q39" s="23"/>
      <c r="R39" s="23"/>
      <c r="S39" s="22"/>
      <c r="T39" s="22"/>
      <c r="U39" s="22"/>
      <c r="V39" s="22"/>
      <c r="W39" s="22"/>
      <c r="X39" s="22"/>
      <c r="Y39" s="22"/>
      <c r="Z39" s="22"/>
    </row>
    <row r="40" spans="1:26" ht="30" x14ac:dyDescent="0.25">
      <c r="A40" s="12">
        <v>39</v>
      </c>
      <c r="B40" s="14" t="s">
        <v>82</v>
      </c>
      <c r="C40" s="15">
        <v>2.61</v>
      </c>
      <c r="D40" s="16">
        <v>3.1</v>
      </c>
      <c r="E40" s="18">
        <f t="shared" si="0"/>
        <v>4.4285714285714288</v>
      </c>
      <c r="F40" s="19">
        <v>2.74</v>
      </c>
      <c r="G40" s="16">
        <v>4.5999999999999996</v>
      </c>
      <c r="H40" s="18">
        <f t="shared" si="1"/>
        <v>6.5714285714285712</v>
      </c>
      <c r="I40" s="23"/>
      <c r="J40" s="22"/>
      <c r="K40" s="20"/>
      <c r="L40" s="20"/>
      <c r="M40" s="30"/>
      <c r="N40" s="32"/>
      <c r="O40" s="24"/>
      <c r="P40" s="24"/>
      <c r="Q40" s="23"/>
      <c r="R40" s="23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25">
      <c r="A41" s="12">
        <v>40</v>
      </c>
      <c r="B41" s="14" t="s">
        <v>83</v>
      </c>
      <c r="C41" s="15">
        <v>2.79</v>
      </c>
      <c r="D41" s="16">
        <v>3</v>
      </c>
      <c r="E41" s="18">
        <f t="shared" si="0"/>
        <v>4.2857142857142856</v>
      </c>
      <c r="F41" s="19">
        <v>2.56</v>
      </c>
      <c r="G41" s="16">
        <v>5.4</v>
      </c>
      <c r="H41" s="18">
        <f t="shared" si="1"/>
        <v>7.7142857142857153</v>
      </c>
      <c r="I41" s="23"/>
      <c r="J41" s="22"/>
      <c r="K41" s="20"/>
      <c r="L41" s="20"/>
      <c r="M41" s="20"/>
      <c r="N41" s="32"/>
      <c r="O41" s="24"/>
      <c r="P41" s="24"/>
      <c r="Q41" s="23"/>
      <c r="R41" s="23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5">
      <c r="A42" s="12">
        <v>41</v>
      </c>
      <c r="B42" s="14" t="s">
        <v>84</v>
      </c>
      <c r="C42" s="15">
        <v>2.79</v>
      </c>
      <c r="D42" s="16">
        <v>5</v>
      </c>
      <c r="E42" s="18">
        <f t="shared" si="0"/>
        <v>7.1428571428571423</v>
      </c>
      <c r="F42" s="19">
        <v>2.56</v>
      </c>
      <c r="G42" s="16">
        <v>6</v>
      </c>
      <c r="H42" s="18">
        <f t="shared" si="1"/>
        <v>8.5714285714285712</v>
      </c>
      <c r="I42" s="23"/>
      <c r="J42" s="22"/>
      <c r="K42" s="20"/>
      <c r="L42" s="20"/>
      <c r="M42" s="20"/>
      <c r="N42" s="32"/>
      <c r="O42" s="24"/>
      <c r="P42" s="24"/>
      <c r="Q42" s="23"/>
      <c r="R42" s="23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5">
      <c r="A43" s="12">
        <v>42</v>
      </c>
      <c r="B43" s="14" t="s">
        <v>85</v>
      </c>
      <c r="C43" s="15">
        <v>1.71</v>
      </c>
      <c r="D43" s="16">
        <v>2.5</v>
      </c>
      <c r="E43" s="18">
        <f t="shared" si="0"/>
        <v>3.5714285714285712</v>
      </c>
      <c r="F43" s="19">
        <v>2.95</v>
      </c>
      <c r="G43" s="16">
        <v>6</v>
      </c>
      <c r="H43" s="18">
        <f t="shared" si="1"/>
        <v>8.5714285714285712</v>
      </c>
      <c r="I43" s="20"/>
      <c r="J43" s="22"/>
      <c r="K43" s="20"/>
      <c r="L43" s="20"/>
      <c r="M43" s="20"/>
      <c r="N43" s="32"/>
      <c r="O43" s="24"/>
      <c r="P43" s="24"/>
      <c r="Q43" s="23"/>
      <c r="R43" s="23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5">
      <c r="A44" s="12">
        <v>43</v>
      </c>
      <c r="B44" s="14" t="s">
        <v>86</v>
      </c>
      <c r="C44" s="15">
        <v>2.4</v>
      </c>
      <c r="D44" s="16">
        <v>5.7</v>
      </c>
      <c r="E44" s="18">
        <f t="shared" si="0"/>
        <v>8.1428571428571441</v>
      </c>
      <c r="F44" s="19">
        <v>1</v>
      </c>
      <c r="G44" s="16">
        <v>5.4</v>
      </c>
      <c r="H44" s="18">
        <f t="shared" si="1"/>
        <v>7.7142857142857153</v>
      </c>
      <c r="I44" s="20"/>
      <c r="J44" s="22"/>
      <c r="K44" s="20"/>
      <c r="L44" s="20"/>
      <c r="M44" s="20"/>
      <c r="N44" s="20"/>
      <c r="O44" s="24"/>
      <c r="P44" s="24"/>
      <c r="Q44" s="23"/>
      <c r="R44" s="23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5">
      <c r="A45" s="12">
        <v>44</v>
      </c>
      <c r="B45" s="14" t="s">
        <v>87</v>
      </c>
      <c r="C45" s="15">
        <v>2.79</v>
      </c>
      <c r="D45" s="16">
        <v>4</v>
      </c>
      <c r="E45" s="18">
        <f t="shared" si="0"/>
        <v>5.7142857142857144</v>
      </c>
      <c r="F45" s="19">
        <v>2.56</v>
      </c>
      <c r="G45" s="16">
        <v>2.7</v>
      </c>
      <c r="H45" s="18">
        <f t="shared" si="1"/>
        <v>3.8571428571428577</v>
      </c>
      <c r="I45" s="20"/>
      <c r="J45" s="22"/>
      <c r="K45" s="20"/>
      <c r="L45" s="20"/>
      <c r="M45" s="20"/>
      <c r="N45" s="32"/>
      <c r="O45" s="24"/>
      <c r="P45" s="24"/>
      <c r="Q45" s="23"/>
      <c r="R45" s="23"/>
      <c r="S45" s="22"/>
      <c r="T45" s="22"/>
      <c r="U45" s="22"/>
      <c r="V45" s="22"/>
      <c r="W45" s="22"/>
      <c r="X45" s="22"/>
      <c r="Y45" s="22"/>
      <c r="Z45" s="22"/>
    </row>
    <row r="46" spans="1:26" x14ac:dyDescent="0.25">
      <c r="A46" s="32"/>
      <c r="B46" s="22"/>
      <c r="C46" s="22"/>
      <c r="D46" s="33"/>
      <c r="E46" s="33"/>
      <c r="F46" s="22"/>
      <c r="G46" s="22"/>
      <c r="H46" s="22"/>
      <c r="I46" s="22"/>
      <c r="J46" s="22"/>
      <c r="K46" s="20"/>
      <c r="L46" s="20"/>
      <c r="M46" s="32"/>
      <c r="N46" s="32"/>
      <c r="O46" s="24"/>
      <c r="P46" s="24"/>
      <c r="Q46" s="23"/>
      <c r="R46" s="23"/>
      <c r="S46" s="22"/>
      <c r="T46" s="22"/>
      <c r="U46" s="22"/>
      <c r="V46" s="22"/>
      <c r="W46" s="22"/>
      <c r="X46" s="22"/>
      <c r="Y46" s="22"/>
      <c r="Z46" s="22"/>
    </row>
    <row r="47" spans="1:26" x14ac:dyDescent="0.25">
      <c r="A47" s="32"/>
      <c r="B47" s="22"/>
      <c r="C47" s="22"/>
      <c r="D47" s="22"/>
      <c r="E47" s="22"/>
      <c r="F47" s="22"/>
      <c r="G47" s="22"/>
      <c r="H47" s="22"/>
      <c r="I47" s="22"/>
      <c r="J47" s="22"/>
      <c r="K47" s="20"/>
      <c r="L47" s="20"/>
      <c r="M47" s="32"/>
      <c r="N47" s="32"/>
      <c r="O47" s="24"/>
      <c r="P47" s="24"/>
      <c r="Q47" s="23"/>
      <c r="R47" s="23"/>
      <c r="S47" s="22"/>
      <c r="T47" s="22"/>
      <c r="U47" s="22"/>
      <c r="V47" s="22"/>
      <c r="W47" s="22"/>
      <c r="X47" s="22"/>
      <c r="Y47" s="22"/>
      <c r="Z47" s="22"/>
    </row>
    <row r="48" spans="1:26" x14ac:dyDescent="0.25">
      <c r="A48" s="32"/>
      <c r="B48" s="22"/>
      <c r="C48" s="22"/>
      <c r="D48" s="22"/>
      <c r="E48" s="22"/>
      <c r="F48" s="22"/>
      <c r="G48" s="22"/>
      <c r="H48" s="22"/>
      <c r="I48" s="22"/>
      <c r="J48" s="22"/>
      <c r="K48" s="20"/>
      <c r="L48" s="20"/>
      <c r="M48" s="32"/>
      <c r="N48" s="32"/>
      <c r="O48" s="24"/>
      <c r="P48" s="24"/>
      <c r="Q48" s="23"/>
      <c r="R48" s="23"/>
      <c r="S48" s="22"/>
      <c r="T48" s="22"/>
      <c r="U48" s="22"/>
      <c r="V48" s="22"/>
      <c r="W48" s="22"/>
      <c r="X48" s="22"/>
      <c r="Y48" s="22"/>
      <c r="Z48" s="22"/>
    </row>
    <row r="49" spans="1:26" x14ac:dyDescent="0.25">
      <c r="A49" s="32"/>
      <c r="B49" s="22"/>
      <c r="C49" s="22"/>
      <c r="D49" s="22"/>
      <c r="E49" s="22"/>
      <c r="F49" s="22"/>
      <c r="G49" s="22"/>
      <c r="H49" s="22"/>
      <c r="I49" s="22"/>
      <c r="J49" s="22"/>
      <c r="K49" s="20"/>
      <c r="L49" s="20"/>
      <c r="M49" s="32"/>
      <c r="N49" s="32"/>
      <c r="O49" s="24"/>
      <c r="P49" s="24"/>
      <c r="Q49" s="23"/>
      <c r="R49" s="23"/>
      <c r="S49" s="22"/>
      <c r="T49" s="22"/>
      <c r="U49" s="22"/>
      <c r="V49" s="22"/>
      <c r="W49" s="22"/>
      <c r="X49" s="22"/>
      <c r="Y49" s="22"/>
      <c r="Z49" s="22"/>
    </row>
    <row r="50" spans="1:26" x14ac:dyDescent="0.25">
      <c r="A50" s="32"/>
      <c r="B50" s="22"/>
      <c r="C50" s="22"/>
      <c r="D50" s="22"/>
      <c r="E50" s="22"/>
      <c r="F50" s="22"/>
      <c r="G50" s="22"/>
      <c r="H50" s="22"/>
      <c r="I50" s="22"/>
      <c r="J50" s="22"/>
      <c r="K50" s="20"/>
      <c r="L50" s="20"/>
      <c r="M50" s="32"/>
      <c r="N50" s="32"/>
      <c r="O50" s="24"/>
      <c r="P50" s="24"/>
      <c r="Q50" s="23"/>
      <c r="R50" s="23"/>
      <c r="S50" s="22"/>
      <c r="T50" s="22"/>
      <c r="U50" s="22"/>
      <c r="V50" s="22"/>
      <c r="W50" s="22"/>
      <c r="X50" s="22"/>
      <c r="Y50" s="22"/>
      <c r="Z50" s="22"/>
    </row>
    <row r="51" spans="1:26" x14ac:dyDescent="0.25">
      <c r="A51" s="32"/>
      <c r="B51" s="22"/>
      <c r="C51" s="22"/>
      <c r="D51" s="22"/>
      <c r="E51" s="22"/>
      <c r="F51" s="22"/>
      <c r="G51" s="22"/>
      <c r="H51" s="22"/>
      <c r="I51" s="22"/>
      <c r="J51" s="22"/>
      <c r="K51" s="20"/>
      <c r="L51" s="20"/>
      <c r="M51" s="32"/>
      <c r="N51" s="32"/>
      <c r="O51" s="24"/>
      <c r="P51" s="24"/>
      <c r="Q51" s="23"/>
      <c r="R51" s="23"/>
      <c r="S51" s="22"/>
      <c r="T51" s="22"/>
      <c r="U51" s="22"/>
      <c r="V51" s="22"/>
      <c r="W51" s="22"/>
      <c r="X51" s="22"/>
      <c r="Y51" s="22"/>
      <c r="Z51" s="22"/>
    </row>
    <row r="52" spans="1:26" x14ac:dyDescent="0.25">
      <c r="A52" s="32"/>
      <c r="B52" s="22"/>
      <c r="C52" s="22"/>
      <c r="D52" s="22"/>
      <c r="E52" s="22"/>
      <c r="F52" s="22"/>
      <c r="G52" s="22"/>
      <c r="H52" s="22"/>
      <c r="I52" s="22"/>
      <c r="J52" s="22"/>
      <c r="K52" s="20"/>
      <c r="L52" s="20"/>
      <c r="M52" s="32"/>
      <c r="N52" s="32"/>
      <c r="O52" s="24"/>
      <c r="P52" s="24"/>
      <c r="Q52" s="23"/>
      <c r="R52" s="23"/>
      <c r="S52" s="22"/>
      <c r="T52" s="22"/>
      <c r="U52" s="22"/>
      <c r="V52" s="22"/>
      <c r="W52" s="22"/>
      <c r="X52" s="22"/>
      <c r="Y52" s="22"/>
      <c r="Z52" s="22"/>
    </row>
    <row r="53" spans="1:26" x14ac:dyDescent="0.25">
      <c r="A53" s="32"/>
      <c r="B53" s="22"/>
      <c r="C53" s="22"/>
      <c r="D53" s="22"/>
      <c r="E53" s="22"/>
      <c r="F53" s="22"/>
      <c r="G53" s="22"/>
      <c r="H53" s="22"/>
      <c r="I53" s="22"/>
      <c r="J53" s="22"/>
      <c r="K53" s="20"/>
      <c r="L53" s="20"/>
      <c r="M53" s="32"/>
      <c r="N53" s="32"/>
      <c r="O53" s="24"/>
      <c r="P53" s="24"/>
      <c r="Q53" s="23"/>
      <c r="R53" s="23"/>
      <c r="S53" s="22"/>
      <c r="T53" s="22"/>
      <c r="U53" s="22"/>
      <c r="V53" s="22"/>
      <c r="W53" s="22"/>
      <c r="X53" s="22"/>
      <c r="Y53" s="22"/>
      <c r="Z53" s="22"/>
    </row>
    <row r="54" spans="1:26" x14ac:dyDescent="0.25">
      <c r="A54" s="32"/>
      <c r="B54" s="22"/>
      <c r="C54" s="22"/>
      <c r="D54" s="22"/>
      <c r="E54" s="22"/>
      <c r="F54" s="22"/>
      <c r="G54" s="22"/>
      <c r="H54" s="22"/>
      <c r="I54" s="22"/>
      <c r="J54" s="22"/>
      <c r="K54" s="20"/>
      <c r="L54" s="20"/>
      <c r="M54" s="32"/>
      <c r="N54" s="32"/>
      <c r="O54" s="24"/>
      <c r="P54" s="24"/>
      <c r="Q54" s="23"/>
      <c r="R54" s="23"/>
      <c r="S54" s="22"/>
      <c r="T54" s="22"/>
      <c r="U54" s="22"/>
      <c r="V54" s="22"/>
      <c r="W54" s="22"/>
      <c r="X54" s="22"/>
      <c r="Y54" s="22"/>
      <c r="Z54" s="22"/>
    </row>
    <row r="55" spans="1:26" x14ac:dyDescent="0.25">
      <c r="A55" s="32"/>
      <c r="B55" s="22"/>
      <c r="C55" s="22"/>
      <c r="D55" s="22"/>
      <c r="E55" s="22"/>
      <c r="F55" s="22"/>
      <c r="G55" s="22"/>
      <c r="H55" s="22"/>
      <c r="I55" s="22"/>
      <c r="J55" s="22"/>
      <c r="K55" s="20"/>
      <c r="L55" s="20"/>
      <c r="M55" s="32"/>
      <c r="N55" s="32"/>
      <c r="O55" s="24"/>
      <c r="P55" s="24"/>
      <c r="Q55" s="23"/>
      <c r="R55" s="23"/>
      <c r="S55" s="22"/>
      <c r="T55" s="22"/>
      <c r="U55" s="22"/>
      <c r="V55" s="22"/>
      <c r="W55" s="22"/>
      <c r="X55" s="22"/>
      <c r="Y55" s="22"/>
      <c r="Z55" s="22"/>
    </row>
    <row r="56" spans="1:26" x14ac:dyDescent="0.25">
      <c r="A56" s="32"/>
      <c r="B56" s="22"/>
      <c r="C56" s="22"/>
      <c r="D56" s="22"/>
      <c r="E56" s="22"/>
      <c r="F56" s="22"/>
      <c r="G56" s="22"/>
      <c r="H56" s="22"/>
      <c r="I56" s="22"/>
      <c r="J56" s="22"/>
      <c r="K56" s="20"/>
      <c r="L56" s="20"/>
      <c r="M56" s="32"/>
      <c r="N56" s="32"/>
      <c r="O56" s="24"/>
      <c r="P56" s="24"/>
      <c r="Q56" s="23"/>
      <c r="R56" s="23"/>
      <c r="S56" s="22"/>
      <c r="T56" s="22"/>
      <c r="U56" s="22"/>
      <c r="V56" s="22"/>
      <c r="W56" s="22"/>
      <c r="X56" s="22"/>
      <c r="Y56" s="22"/>
      <c r="Z56" s="22"/>
    </row>
    <row r="57" spans="1:26" x14ac:dyDescent="0.25">
      <c r="A57" s="32"/>
      <c r="B57" s="22"/>
      <c r="C57" s="22"/>
      <c r="D57" s="22"/>
      <c r="E57" s="22"/>
      <c r="F57" s="22"/>
      <c r="G57" s="22"/>
      <c r="H57" s="22"/>
      <c r="I57" s="22"/>
      <c r="J57" s="22"/>
      <c r="K57" s="20"/>
      <c r="L57" s="20"/>
      <c r="M57" s="32"/>
      <c r="N57" s="32"/>
      <c r="O57" s="24"/>
      <c r="P57" s="24"/>
      <c r="Q57" s="23"/>
      <c r="R57" s="23"/>
      <c r="S57" s="22"/>
      <c r="T57" s="22"/>
      <c r="U57" s="22"/>
      <c r="V57" s="22"/>
      <c r="W57" s="22"/>
      <c r="X57" s="22"/>
      <c r="Y57" s="22"/>
      <c r="Z57" s="22"/>
    </row>
    <row r="58" spans="1:26" x14ac:dyDescent="0.25">
      <c r="A58" s="32"/>
      <c r="B58" s="22"/>
      <c r="C58" s="22"/>
      <c r="D58" s="22"/>
      <c r="E58" s="22"/>
      <c r="F58" s="22"/>
      <c r="G58" s="22"/>
      <c r="H58" s="22"/>
      <c r="I58" s="22"/>
      <c r="J58" s="22"/>
      <c r="K58" s="20"/>
      <c r="L58" s="20"/>
      <c r="M58" s="32"/>
      <c r="N58" s="32"/>
      <c r="O58" s="24"/>
      <c r="P58" s="24"/>
      <c r="Q58" s="23"/>
      <c r="R58" s="23"/>
      <c r="S58" s="22"/>
      <c r="T58" s="22"/>
      <c r="U58" s="22"/>
      <c r="V58" s="22"/>
      <c r="W58" s="22"/>
      <c r="X58" s="22"/>
      <c r="Y58" s="22"/>
      <c r="Z58" s="22"/>
    </row>
    <row r="59" spans="1:26" x14ac:dyDescent="0.25">
      <c r="A59" s="32"/>
      <c r="B59" s="22"/>
      <c r="C59" s="22"/>
      <c r="D59" s="22"/>
      <c r="E59" s="22"/>
      <c r="F59" s="22"/>
      <c r="G59" s="22"/>
      <c r="H59" s="22"/>
      <c r="I59" s="22"/>
      <c r="J59" s="22"/>
      <c r="K59" s="20"/>
      <c r="L59" s="20"/>
      <c r="M59" s="32"/>
      <c r="N59" s="32"/>
      <c r="O59" s="24"/>
      <c r="P59" s="24"/>
      <c r="Q59" s="23"/>
      <c r="R59" s="23"/>
      <c r="S59" s="22"/>
      <c r="T59" s="22"/>
      <c r="U59" s="22"/>
      <c r="V59" s="22"/>
      <c r="W59" s="22"/>
      <c r="X59" s="22"/>
      <c r="Y59" s="22"/>
      <c r="Z59" s="22"/>
    </row>
    <row r="60" spans="1:26" x14ac:dyDescent="0.25">
      <c r="A60" s="32"/>
      <c r="B60" s="22"/>
      <c r="C60" s="22"/>
      <c r="D60" s="22"/>
      <c r="E60" s="22"/>
      <c r="F60" s="22"/>
      <c r="G60" s="22"/>
      <c r="H60" s="22"/>
      <c r="I60" s="22"/>
      <c r="J60" s="22"/>
      <c r="K60" s="20"/>
      <c r="L60" s="20"/>
      <c r="M60" s="32"/>
      <c r="N60" s="32"/>
      <c r="O60" s="24"/>
      <c r="P60" s="24"/>
      <c r="Q60" s="23"/>
      <c r="R60" s="23"/>
      <c r="S60" s="22"/>
      <c r="T60" s="22"/>
      <c r="U60" s="22"/>
      <c r="V60" s="22"/>
      <c r="W60" s="22"/>
      <c r="X60" s="22"/>
      <c r="Y60" s="22"/>
      <c r="Z60" s="22"/>
    </row>
    <row r="61" spans="1:26" x14ac:dyDescent="0.25">
      <c r="A61" s="32"/>
      <c r="B61" s="22"/>
      <c r="C61" s="22"/>
      <c r="D61" s="22"/>
      <c r="E61" s="22"/>
      <c r="F61" s="22"/>
      <c r="G61" s="22"/>
      <c r="H61" s="22"/>
      <c r="I61" s="22"/>
      <c r="J61" s="22"/>
      <c r="K61" s="20"/>
      <c r="L61" s="20"/>
      <c r="M61" s="32"/>
      <c r="N61" s="32"/>
      <c r="O61" s="24"/>
      <c r="P61" s="24"/>
      <c r="Q61" s="23"/>
      <c r="R61" s="23"/>
      <c r="S61" s="22"/>
      <c r="T61" s="22"/>
      <c r="U61" s="22"/>
      <c r="V61" s="22"/>
      <c r="W61" s="22"/>
      <c r="X61" s="22"/>
      <c r="Y61" s="22"/>
      <c r="Z61" s="22"/>
    </row>
    <row r="62" spans="1:26" x14ac:dyDescent="0.25">
      <c r="A62" s="32"/>
      <c r="B62" s="22"/>
      <c r="C62" s="22"/>
      <c r="D62" s="22"/>
      <c r="E62" s="22"/>
      <c r="F62" s="22"/>
      <c r="G62" s="22"/>
      <c r="H62" s="22"/>
      <c r="I62" s="22"/>
      <c r="J62" s="22"/>
      <c r="K62" s="20"/>
      <c r="L62" s="20"/>
      <c r="M62" s="32"/>
      <c r="N62" s="32"/>
      <c r="O62" s="24"/>
      <c r="P62" s="24"/>
      <c r="Q62" s="23"/>
      <c r="R62" s="23"/>
      <c r="S62" s="22"/>
      <c r="T62" s="22"/>
      <c r="U62" s="22"/>
      <c r="V62" s="22"/>
      <c r="W62" s="22"/>
      <c r="X62" s="22"/>
      <c r="Y62" s="22"/>
      <c r="Z62" s="22"/>
    </row>
    <row r="63" spans="1:26" x14ac:dyDescent="0.25">
      <c r="A63" s="32"/>
      <c r="B63" s="22"/>
      <c r="C63" s="22"/>
      <c r="D63" s="22"/>
      <c r="E63" s="22"/>
      <c r="F63" s="22"/>
      <c r="G63" s="22"/>
      <c r="H63" s="22"/>
      <c r="I63" s="22"/>
      <c r="J63" s="22"/>
      <c r="K63" s="20"/>
      <c r="L63" s="20"/>
      <c r="M63" s="32"/>
      <c r="N63" s="32"/>
      <c r="O63" s="24"/>
      <c r="P63" s="24"/>
      <c r="Q63" s="23"/>
      <c r="R63" s="23"/>
      <c r="S63" s="22"/>
      <c r="T63" s="22"/>
      <c r="U63" s="22"/>
      <c r="V63" s="22"/>
      <c r="W63" s="22"/>
      <c r="X63" s="22"/>
      <c r="Y63" s="22"/>
      <c r="Z63" s="22"/>
    </row>
    <row r="64" spans="1:26" x14ac:dyDescent="0.25">
      <c r="A64" s="32"/>
      <c r="B64" s="22"/>
      <c r="C64" s="22"/>
      <c r="D64" s="22"/>
      <c r="E64" s="22"/>
      <c r="F64" s="22"/>
      <c r="G64" s="22"/>
      <c r="H64" s="22"/>
      <c r="I64" s="22"/>
      <c r="J64" s="22"/>
      <c r="K64" s="20"/>
      <c r="L64" s="20"/>
      <c r="M64" s="32"/>
      <c r="N64" s="32"/>
      <c r="O64" s="24"/>
      <c r="P64" s="24"/>
      <c r="Q64" s="23"/>
      <c r="R64" s="23"/>
      <c r="S64" s="22"/>
      <c r="T64" s="22"/>
      <c r="U64" s="22"/>
      <c r="V64" s="22"/>
      <c r="W64" s="22"/>
      <c r="X64" s="22"/>
      <c r="Y64" s="22"/>
      <c r="Z64" s="22"/>
    </row>
    <row r="65" spans="1:26" x14ac:dyDescent="0.25">
      <c r="A65" s="32"/>
      <c r="B65" s="22"/>
      <c r="C65" s="22"/>
      <c r="D65" s="22"/>
      <c r="E65" s="22"/>
      <c r="F65" s="22"/>
      <c r="G65" s="22"/>
      <c r="H65" s="22"/>
      <c r="I65" s="22"/>
      <c r="J65" s="22"/>
      <c r="K65" s="20"/>
      <c r="L65" s="20"/>
      <c r="M65" s="32"/>
      <c r="N65" s="32"/>
      <c r="O65" s="24"/>
      <c r="P65" s="24"/>
      <c r="Q65" s="23"/>
      <c r="R65" s="23"/>
      <c r="S65" s="22"/>
      <c r="T65" s="22"/>
      <c r="U65" s="22"/>
      <c r="V65" s="22"/>
      <c r="W65" s="22"/>
      <c r="X65" s="22"/>
      <c r="Y65" s="22"/>
      <c r="Z65" s="22"/>
    </row>
    <row r="66" spans="1:26" x14ac:dyDescent="0.25">
      <c r="A66" s="32"/>
      <c r="B66" s="22"/>
      <c r="C66" s="22"/>
      <c r="D66" s="22"/>
      <c r="E66" s="22"/>
      <c r="F66" s="22"/>
      <c r="G66" s="22"/>
      <c r="H66" s="22"/>
      <c r="I66" s="22"/>
      <c r="J66" s="22"/>
      <c r="K66" s="20"/>
      <c r="L66" s="20"/>
      <c r="M66" s="32"/>
      <c r="N66" s="32"/>
      <c r="O66" s="24"/>
      <c r="P66" s="24"/>
      <c r="Q66" s="23"/>
      <c r="R66" s="23"/>
      <c r="S66" s="22"/>
      <c r="T66" s="22"/>
      <c r="U66" s="22"/>
      <c r="V66" s="22"/>
      <c r="W66" s="22"/>
      <c r="X66" s="22"/>
      <c r="Y66" s="22"/>
      <c r="Z66" s="22"/>
    </row>
    <row r="67" spans="1:26" x14ac:dyDescent="0.25">
      <c r="A67" s="32"/>
      <c r="B67" s="22"/>
      <c r="C67" s="22"/>
      <c r="D67" s="22"/>
      <c r="E67" s="22"/>
      <c r="F67" s="22"/>
      <c r="G67" s="22"/>
      <c r="H67" s="22"/>
      <c r="I67" s="22"/>
      <c r="J67" s="22"/>
      <c r="K67" s="20"/>
      <c r="L67" s="20"/>
      <c r="M67" s="32"/>
      <c r="N67" s="32"/>
      <c r="O67" s="24"/>
      <c r="P67" s="24"/>
      <c r="Q67" s="23"/>
      <c r="R67" s="23"/>
      <c r="S67" s="22"/>
      <c r="T67" s="22"/>
      <c r="U67" s="22"/>
      <c r="V67" s="22"/>
      <c r="W67" s="22"/>
      <c r="X67" s="22"/>
      <c r="Y67" s="22"/>
      <c r="Z67" s="22"/>
    </row>
    <row r="68" spans="1:26" x14ac:dyDescent="0.25">
      <c r="A68" s="32"/>
      <c r="B68" s="22"/>
      <c r="C68" s="22"/>
      <c r="D68" s="22"/>
      <c r="E68" s="22"/>
      <c r="F68" s="22"/>
      <c r="G68" s="22"/>
      <c r="H68" s="22"/>
      <c r="I68" s="22"/>
      <c r="J68" s="22"/>
      <c r="K68" s="20"/>
      <c r="L68" s="20"/>
      <c r="M68" s="32"/>
      <c r="N68" s="32"/>
      <c r="O68" s="24"/>
      <c r="P68" s="24"/>
      <c r="Q68" s="23"/>
      <c r="R68" s="23"/>
      <c r="S68" s="22"/>
      <c r="T68" s="22"/>
      <c r="U68" s="22"/>
      <c r="V68" s="22"/>
      <c r="W68" s="22"/>
      <c r="X68" s="22"/>
      <c r="Y68" s="22"/>
      <c r="Z68" s="22"/>
    </row>
    <row r="69" spans="1:26" x14ac:dyDescent="0.25">
      <c r="A69" s="32"/>
      <c r="B69" s="22"/>
      <c r="C69" s="22"/>
      <c r="D69" s="22"/>
      <c r="E69" s="22"/>
      <c r="F69" s="22"/>
      <c r="G69" s="22"/>
      <c r="H69" s="22"/>
      <c r="I69" s="22"/>
      <c r="J69" s="22"/>
      <c r="K69" s="20"/>
      <c r="L69" s="20"/>
      <c r="M69" s="32"/>
      <c r="N69" s="32"/>
      <c r="O69" s="24"/>
      <c r="P69" s="24"/>
      <c r="Q69" s="23"/>
      <c r="R69" s="23"/>
      <c r="S69" s="22"/>
      <c r="T69" s="22"/>
      <c r="U69" s="22"/>
      <c r="V69" s="22"/>
      <c r="W69" s="22"/>
      <c r="X69" s="22"/>
      <c r="Y69" s="22"/>
      <c r="Z69" s="22"/>
    </row>
    <row r="70" spans="1:26" x14ac:dyDescent="0.25">
      <c r="A70" s="32"/>
      <c r="B70" s="22"/>
      <c r="C70" s="22"/>
      <c r="D70" s="22"/>
      <c r="E70" s="22"/>
      <c r="F70" s="22"/>
      <c r="G70" s="22"/>
      <c r="H70" s="22"/>
      <c r="I70" s="22"/>
      <c r="J70" s="20"/>
      <c r="K70" s="34"/>
      <c r="L70" s="34"/>
      <c r="M70" s="34"/>
      <c r="N70" s="34"/>
      <c r="O70" s="34"/>
      <c r="P70" s="34"/>
      <c r="Q70" s="34"/>
      <c r="R70" s="20"/>
      <c r="S70" s="22"/>
      <c r="T70" s="22"/>
      <c r="U70" s="22"/>
      <c r="V70" s="22"/>
      <c r="W70" s="22"/>
      <c r="X70" s="22"/>
      <c r="Y70" s="22"/>
      <c r="Z70" s="22"/>
    </row>
    <row r="71" spans="1:26" x14ac:dyDescent="0.25">
      <c r="A71" s="3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25">
      <c r="A72" s="3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25">
      <c r="A73" s="3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25">
      <c r="A74" s="3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25">
      <c r="A75" s="3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25">
      <c r="A76" s="3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25">
      <c r="A77" s="3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25">
      <c r="A78" s="3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25">
      <c r="A79" s="3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5">
      <c r="A80" s="3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25">
      <c r="A81" s="3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25">
      <c r="A82" s="3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25">
      <c r="A83" s="3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25">
      <c r="A84" s="3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25">
      <c r="A85" s="3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25">
      <c r="A86" s="3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5">
      <c r="A87" s="3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5">
      <c r="A88" s="3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5">
      <c r="A89" s="3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5">
      <c r="A90" s="3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5">
      <c r="A91" s="3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5">
      <c r="A92" s="3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5">
      <c r="A93" s="3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5">
      <c r="A94" s="3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5">
      <c r="A95" s="3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5">
      <c r="A96" s="3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5">
      <c r="A97" s="3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5">
      <c r="A98" s="3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5">
      <c r="A99" s="3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25">
      <c r="A100" s="3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25">
      <c r="A101" s="3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25">
      <c r="A102" s="3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25">
      <c r="A103" s="3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25">
      <c r="A104" s="3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25">
      <c r="A105" s="3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25">
      <c r="A106" s="3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25">
      <c r="A107" s="3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25">
      <c r="A108" s="3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25">
      <c r="A109" s="3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25">
      <c r="A110" s="3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25">
      <c r="A111" s="3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25">
      <c r="A112" s="3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25">
      <c r="A113" s="3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25">
      <c r="A114" s="3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25">
      <c r="A115" s="3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25">
      <c r="A116" s="3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25">
      <c r="A117" s="3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25">
      <c r="A118" s="3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25">
      <c r="A119" s="3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25">
      <c r="A120" s="3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25">
      <c r="A121" s="3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25">
      <c r="A122" s="3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25">
      <c r="A123" s="3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25">
      <c r="A124" s="3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25">
      <c r="A125" s="3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25">
      <c r="A126" s="3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25">
      <c r="A127" s="3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25">
      <c r="A128" s="3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25">
      <c r="A129" s="3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25">
      <c r="A130" s="3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25">
      <c r="A131" s="3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25">
      <c r="A132" s="3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25">
      <c r="A133" s="3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25">
      <c r="A134" s="3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25">
      <c r="A135" s="3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25">
      <c r="A136" s="3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25">
      <c r="A137" s="3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25">
      <c r="A138" s="3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25">
      <c r="A139" s="3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25">
      <c r="A140" s="3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25">
      <c r="A141" s="3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25">
      <c r="A142" s="3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25">
      <c r="A143" s="3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25">
      <c r="A144" s="3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25">
      <c r="A145" s="3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25">
      <c r="A146" s="3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25">
      <c r="A147" s="3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25">
      <c r="A148" s="3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25">
      <c r="A149" s="3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25">
      <c r="A150" s="3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25">
      <c r="A151" s="3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25">
      <c r="A152" s="3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25">
      <c r="A153" s="3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25">
      <c r="A154" s="3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25">
      <c r="A155" s="3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25">
      <c r="A156" s="3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25">
      <c r="A157" s="3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25">
      <c r="A158" s="3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25">
      <c r="A159" s="3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25">
      <c r="A160" s="3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25">
      <c r="A161" s="3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25">
      <c r="A162" s="3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25">
      <c r="A163" s="3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25">
      <c r="A164" s="3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25">
      <c r="A165" s="3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25">
      <c r="A166" s="3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25">
      <c r="A167" s="3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25">
      <c r="A168" s="3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25">
      <c r="A169" s="3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25">
      <c r="A170" s="3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25">
      <c r="A171" s="3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25">
      <c r="A172" s="3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25">
      <c r="A173" s="3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25">
      <c r="A174" s="3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25">
      <c r="A175" s="3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25">
      <c r="A176" s="3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25">
      <c r="A177" s="3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25">
      <c r="A178" s="3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25">
      <c r="A179" s="3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25">
      <c r="A180" s="3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25">
      <c r="A181" s="3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25">
      <c r="A182" s="3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25">
      <c r="A183" s="3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25">
      <c r="A184" s="3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25">
      <c r="A185" s="3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25">
      <c r="A186" s="3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25">
      <c r="A187" s="3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25">
      <c r="A188" s="3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25">
      <c r="A189" s="3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25">
      <c r="A190" s="3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25">
      <c r="A191" s="3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25">
      <c r="A192" s="3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25">
      <c r="A193" s="3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25">
      <c r="A194" s="3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25">
      <c r="A195" s="3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25">
      <c r="A196" s="3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25">
      <c r="A197" s="3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25">
      <c r="A198" s="3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25">
      <c r="A199" s="3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25">
      <c r="A200" s="3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25">
      <c r="A201" s="3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25">
      <c r="A202" s="3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25">
      <c r="A203" s="3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25">
      <c r="A204" s="3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25">
      <c r="A205" s="3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25">
      <c r="A206" s="3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25">
      <c r="A207" s="3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25">
      <c r="A208" s="3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25">
      <c r="A209" s="3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25">
      <c r="A210" s="3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25">
      <c r="A211" s="3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25">
      <c r="A212" s="3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25">
      <c r="A213" s="3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25">
      <c r="A214" s="3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25">
      <c r="A215" s="3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25">
      <c r="A216" s="3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25">
      <c r="A217" s="3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25">
      <c r="A218" s="3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25">
      <c r="A219" s="3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25">
      <c r="A220" s="3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x14ac:dyDescent="0.25">
      <c r="A221" s="3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x14ac:dyDescent="0.25">
      <c r="A222" s="3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x14ac:dyDescent="0.25">
      <c r="A223" s="3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x14ac:dyDescent="0.25">
      <c r="A224" s="3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x14ac:dyDescent="0.25">
      <c r="A225" s="3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x14ac:dyDescent="0.25">
      <c r="A226" s="3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x14ac:dyDescent="0.25">
      <c r="A227" s="3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x14ac:dyDescent="0.25">
      <c r="A228" s="3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x14ac:dyDescent="0.25">
      <c r="A229" s="3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x14ac:dyDescent="0.25">
      <c r="A230" s="3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x14ac:dyDescent="0.25">
      <c r="A231" s="3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x14ac:dyDescent="0.25">
      <c r="A232" s="3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x14ac:dyDescent="0.25">
      <c r="A233" s="3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x14ac:dyDescent="0.25">
      <c r="A234" s="3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x14ac:dyDescent="0.25">
      <c r="A235" s="3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x14ac:dyDescent="0.25">
      <c r="A236" s="3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x14ac:dyDescent="0.25">
      <c r="A237" s="3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x14ac:dyDescent="0.25">
      <c r="A238" s="3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x14ac:dyDescent="0.25">
      <c r="A239" s="3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x14ac:dyDescent="0.25">
      <c r="A240" s="3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x14ac:dyDescent="0.25">
      <c r="A241" s="3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x14ac:dyDescent="0.25">
      <c r="A242" s="3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x14ac:dyDescent="0.25">
      <c r="A243" s="3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x14ac:dyDescent="0.25">
      <c r="A244" s="3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x14ac:dyDescent="0.25">
      <c r="A245" s="3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x14ac:dyDescent="0.25">
      <c r="A246" s="3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x14ac:dyDescent="0.25">
      <c r="A247" s="3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x14ac:dyDescent="0.25">
      <c r="A248" s="3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x14ac:dyDescent="0.25">
      <c r="A249" s="3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x14ac:dyDescent="0.25">
      <c r="A250" s="3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x14ac:dyDescent="0.25">
      <c r="A251" s="3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x14ac:dyDescent="0.25">
      <c r="A252" s="3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x14ac:dyDescent="0.25">
      <c r="A253" s="3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x14ac:dyDescent="0.25">
      <c r="A254" s="3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x14ac:dyDescent="0.25">
      <c r="A255" s="3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x14ac:dyDescent="0.25">
      <c r="A256" s="3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x14ac:dyDescent="0.25">
      <c r="A257" s="3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x14ac:dyDescent="0.25">
      <c r="A258" s="3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x14ac:dyDescent="0.25">
      <c r="A259" s="3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x14ac:dyDescent="0.25">
      <c r="A260" s="3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x14ac:dyDescent="0.25">
      <c r="A261" s="3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x14ac:dyDescent="0.25">
      <c r="A262" s="3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x14ac:dyDescent="0.25">
      <c r="A263" s="3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x14ac:dyDescent="0.25">
      <c r="A264" s="3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x14ac:dyDescent="0.25">
      <c r="A265" s="3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x14ac:dyDescent="0.25">
      <c r="A266" s="3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x14ac:dyDescent="0.25">
      <c r="A267" s="3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x14ac:dyDescent="0.25">
      <c r="A268" s="3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x14ac:dyDescent="0.25">
      <c r="A269" s="3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x14ac:dyDescent="0.25">
      <c r="A270" s="3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x14ac:dyDescent="0.25">
      <c r="A271" s="3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x14ac:dyDescent="0.25">
      <c r="A272" s="3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x14ac:dyDescent="0.25">
      <c r="A273" s="3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x14ac:dyDescent="0.25">
      <c r="A274" s="3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x14ac:dyDescent="0.25">
      <c r="A275" s="3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x14ac:dyDescent="0.25">
      <c r="A276" s="3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x14ac:dyDescent="0.25">
      <c r="A277" s="3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x14ac:dyDescent="0.25">
      <c r="A278" s="3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x14ac:dyDescent="0.25">
      <c r="A279" s="3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x14ac:dyDescent="0.25">
      <c r="A280" s="3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x14ac:dyDescent="0.25">
      <c r="A281" s="3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x14ac:dyDescent="0.25">
      <c r="A282" s="3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x14ac:dyDescent="0.25">
      <c r="A283" s="3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x14ac:dyDescent="0.25">
      <c r="A284" s="3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x14ac:dyDescent="0.25">
      <c r="A285" s="3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x14ac:dyDescent="0.25">
      <c r="A286" s="3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x14ac:dyDescent="0.25">
      <c r="A287" s="3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x14ac:dyDescent="0.25">
      <c r="A288" s="3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x14ac:dyDescent="0.25">
      <c r="A289" s="3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x14ac:dyDescent="0.25">
      <c r="A290" s="3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x14ac:dyDescent="0.25">
      <c r="A291" s="3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x14ac:dyDescent="0.25">
      <c r="A292" s="3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x14ac:dyDescent="0.25">
      <c r="A293" s="3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x14ac:dyDescent="0.25">
      <c r="A294" s="3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x14ac:dyDescent="0.25">
      <c r="A295" s="3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x14ac:dyDescent="0.25">
      <c r="A296" s="3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x14ac:dyDescent="0.25">
      <c r="A297" s="3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x14ac:dyDescent="0.25">
      <c r="A298" s="3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x14ac:dyDescent="0.25">
      <c r="A299" s="3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x14ac:dyDescent="0.25">
      <c r="A300" s="3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x14ac:dyDescent="0.25">
      <c r="A301" s="3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x14ac:dyDescent="0.25">
      <c r="A302" s="3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x14ac:dyDescent="0.25">
      <c r="A303" s="3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x14ac:dyDescent="0.25">
      <c r="A304" s="3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x14ac:dyDescent="0.25">
      <c r="A305" s="3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x14ac:dyDescent="0.25">
      <c r="A306" s="3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x14ac:dyDescent="0.25">
      <c r="A307" s="3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x14ac:dyDescent="0.25">
      <c r="A308" s="3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x14ac:dyDescent="0.25">
      <c r="A309" s="3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x14ac:dyDescent="0.25">
      <c r="A310" s="3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x14ac:dyDescent="0.25">
      <c r="A311" s="3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x14ac:dyDescent="0.25">
      <c r="A312" s="3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x14ac:dyDescent="0.25">
      <c r="A313" s="3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x14ac:dyDescent="0.25">
      <c r="A314" s="3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x14ac:dyDescent="0.25">
      <c r="A315" s="3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x14ac:dyDescent="0.25">
      <c r="A316" s="3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x14ac:dyDescent="0.25">
      <c r="A317" s="3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x14ac:dyDescent="0.25">
      <c r="A318" s="3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x14ac:dyDescent="0.25">
      <c r="A319" s="3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x14ac:dyDescent="0.25">
      <c r="A320" s="3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x14ac:dyDescent="0.25">
      <c r="A321" s="3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x14ac:dyDescent="0.25">
      <c r="A322" s="3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x14ac:dyDescent="0.25">
      <c r="A323" s="3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x14ac:dyDescent="0.25">
      <c r="A324" s="3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x14ac:dyDescent="0.25">
      <c r="A325" s="3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x14ac:dyDescent="0.25">
      <c r="A326" s="3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x14ac:dyDescent="0.25">
      <c r="A327" s="3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x14ac:dyDescent="0.25">
      <c r="A328" s="3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x14ac:dyDescent="0.25">
      <c r="A329" s="3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x14ac:dyDescent="0.25">
      <c r="A330" s="3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x14ac:dyDescent="0.25">
      <c r="A331" s="3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x14ac:dyDescent="0.25">
      <c r="A332" s="3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x14ac:dyDescent="0.25">
      <c r="A333" s="3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x14ac:dyDescent="0.25">
      <c r="A334" s="3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x14ac:dyDescent="0.25">
      <c r="A335" s="3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x14ac:dyDescent="0.25">
      <c r="A336" s="3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x14ac:dyDescent="0.25">
      <c r="A337" s="3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x14ac:dyDescent="0.25">
      <c r="A338" s="3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x14ac:dyDescent="0.25">
      <c r="A339" s="3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x14ac:dyDescent="0.25">
      <c r="A340" s="3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x14ac:dyDescent="0.25">
      <c r="A341" s="3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x14ac:dyDescent="0.25">
      <c r="A342" s="3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x14ac:dyDescent="0.25">
      <c r="A343" s="3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x14ac:dyDescent="0.25">
      <c r="A344" s="3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x14ac:dyDescent="0.25">
      <c r="A345" s="3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x14ac:dyDescent="0.25">
      <c r="A346" s="3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x14ac:dyDescent="0.25">
      <c r="A347" s="3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x14ac:dyDescent="0.25">
      <c r="A348" s="3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x14ac:dyDescent="0.25">
      <c r="A349" s="3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x14ac:dyDescent="0.25">
      <c r="A350" s="3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x14ac:dyDescent="0.25">
      <c r="A351" s="3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x14ac:dyDescent="0.25">
      <c r="A352" s="3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x14ac:dyDescent="0.25">
      <c r="A353" s="3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x14ac:dyDescent="0.25">
      <c r="A354" s="3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x14ac:dyDescent="0.25">
      <c r="A355" s="3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x14ac:dyDescent="0.25">
      <c r="A356" s="3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x14ac:dyDescent="0.25">
      <c r="A357" s="3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x14ac:dyDescent="0.25">
      <c r="A358" s="3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x14ac:dyDescent="0.25">
      <c r="A359" s="3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x14ac:dyDescent="0.25">
      <c r="A360" s="3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x14ac:dyDescent="0.25">
      <c r="A361" s="3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x14ac:dyDescent="0.25">
      <c r="A362" s="3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x14ac:dyDescent="0.25">
      <c r="A363" s="3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x14ac:dyDescent="0.25">
      <c r="A364" s="3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x14ac:dyDescent="0.25">
      <c r="A365" s="3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x14ac:dyDescent="0.25">
      <c r="A366" s="3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x14ac:dyDescent="0.25">
      <c r="A367" s="3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x14ac:dyDescent="0.25">
      <c r="A368" s="3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x14ac:dyDescent="0.25">
      <c r="A369" s="3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x14ac:dyDescent="0.25">
      <c r="A370" s="3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x14ac:dyDescent="0.25">
      <c r="A371" s="3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x14ac:dyDescent="0.25">
      <c r="A372" s="3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x14ac:dyDescent="0.25">
      <c r="A373" s="3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x14ac:dyDescent="0.25">
      <c r="A374" s="3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x14ac:dyDescent="0.25">
      <c r="A375" s="3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x14ac:dyDescent="0.25">
      <c r="A376" s="3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x14ac:dyDescent="0.25">
      <c r="A377" s="3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x14ac:dyDescent="0.25">
      <c r="A378" s="3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x14ac:dyDescent="0.25">
      <c r="A379" s="3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x14ac:dyDescent="0.25">
      <c r="A380" s="3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x14ac:dyDescent="0.25">
      <c r="A381" s="3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x14ac:dyDescent="0.25">
      <c r="A382" s="3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x14ac:dyDescent="0.25">
      <c r="A383" s="3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x14ac:dyDescent="0.25">
      <c r="A384" s="3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x14ac:dyDescent="0.25">
      <c r="A385" s="3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x14ac:dyDescent="0.25">
      <c r="A386" s="3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x14ac:dyDescent="0.25">
      <c r="A387" s="3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x14ac:dyDescent="0.25">
      <c r="A388" s="3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x14ac:dyDescent="0.25">
      <c r="A389" s="3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x14ac:dyDescent="0.25">
      <c r="A390" s="3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x14ac:dyDescent="0.25">
      <c r="A391" s="3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x14ac:dyDescent="0.25">
      <c r="A392" s="3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x14ac:dyDescent="0.25">
      <c r="A393" s="3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x14ac:dyDescent="0.25">
      <c r="A394" s="3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x14ac:dyDescent="0.25">
      <c r="A395" s="3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x14ac:dyDescent="0.25">
      <c r="A396" s="3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x14ac:dyDescent="0.25">
      <c r="A397" s="3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x14ac:dyDescent="0.25">
      <c r="A398" s="3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x14ac:dyDescent="0.25">
      <c r="A399" s="3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x14ac:dyDescent="0.25">
      <c r="A400" s="3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x14ac:dyDescent="0.25">
      <c r="A401" s="3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x14ac:dyDescent="0.25">
      <c r="A402" s="3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x14ac:dyDescent="0.25">
      <c r="A403" s="3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x14ac:dyDescent="0.25">
      <c r="A404" s="3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x14ac:dyDescent="0.25">
      <c r="A405" s="3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x14ac:dyDescent="0.25">
      <c r="A406" s="3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x14ac:dyDescent="0.25">
      <c r="A407" s="3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x14ac:dyDescent="0.25">
      <c r="A408" s="3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x14ac:dyDescent="0.25">
      <c r="A409" s="3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x14ac:dyDescent="0.25">
      <c r="A410" s="3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x14ac:dyDescent="0.25">
      <c r="A411" s="3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x14ac:dyDescent="0.25">
      <c r="A412" s="3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x14ac:dyDescent="0.25">
      <c r="A413" s="3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x14ac:dyDescent="0.25">
      <c r="A414" s="3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x14ac:dyDescent="0.25">
      <c r="A415" s="3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x14ac:dyDescent="0.25">
      <c r="A416" s="3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x14ac:dyDescent="0.25">
      <c r="A417" s="3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x14ac:dyDescent="0.25">
      <c r="A418" s="3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x14ac:dyDescent="0.25">
      <c r="A419" s="3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x14ac:dyDescent="0.25">
      <c r="A420" s="3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x14ac:dyDescent="0.25">
      <c r="A421" s="3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x14ac:dyDescent="0.25">
      <c r="A422" s="3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x14ac:dyDescent="0.25">
      <c r="A423" s="3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x14ac:dyDescent="0.25">
      <c r="A424" s="3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x14ac:dyDescent="0.25">
      <c r="A425" s="3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x14ac:dyDescent="0.25">
      <c r="A426" s="3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x14ac:dyDescent="0.25">
      <c r="A427" s="3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x14ac:dyDescent="0.25">
      <c r="A428" s="3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x14ac:dyDescent="0.25">
      <c r="A429" s="3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x14ac:dyDescent="0.25">
      <c r="A430" s="3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x14ac:dyDescent="0.25">
      <c r="A431" s="3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x14ac:dyDescent="0.25">
      <c r="A432" s="3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x14ac:dyDescent="0.25">
      <c r="A433" s="3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x14ac:dyDescent="0.25">
      <c r="A434" s="3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x14ac:dyDescent="0.25">
      <c r="A435" s="3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x14ac:dyDescent="0.25">
      <c r="A436" s="3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x14ac:dyDescent="0.25">
      <c r="A437" s="3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x14ac:dyDescent="0.25">
      <c r="A438" s="3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x14ac:dyDescent="0.25">
      <c r="A439" s="3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x14ac:dyDescent="0.25">
      <c r="A440" s="3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x14ac:dyDescent="0.25">
      <c r="A441" s="3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x14ac:dyDescent="0.25">
      <c r="A442" s="3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x14ac:dyDescent="0.25">
      <c r="A443" s="3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x14ac:dyDescent="0.25">
      <c r="A444" s="3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x14ac:dyDescent="0.25">
      <c r="A445" s="3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x14ac:dyDescent="0.25">
      <c r="A446" s="3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x14ac:dyDescent="0.25">
      <c r="A447" s="3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x14ac:dyDescent="0.25">
      <c r="A448" s="3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x14ac:dyDescent="0.25">
      <c r="A449" s="3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x14ac:dyDescent="0.25">
      <c r="A450" s="3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x14ac:dyDescent="0.25">
      <c r="A451" s="3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x14ac:dyDescent="0.25">
      <c r="A452" s="3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x14ac:dyDescent="0.25">
      <c r="A453" s="3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x14ac:dyDescent="0.25">
      <c r="A454" s="3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x14ac:dyDescent="0.25">
      <c r="A455" s="3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x14ac:dyDescent="0.25">
      <c r="A456" s="3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x14ac:dyDescent="0.25">
      <c r="A457" s="3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x14ac:dyDescent="0.25">
      <c r="A458" s="3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x14ac:dyDescent="0.25">
      <c r="A459" s="3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x14ac:dyDescent="0.25">
      <c r="A460" s="3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x14ac:dyDescent="0.25">
      <c r="A461" s="3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x14ac:dyDescent="0.25">
      <c r="A462" s="3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x14ac:dyDescent="0.25">
      <c r="A463" s="3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x14ac:dyDescent="0.25">
      <c r="A464" s="3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x14ac:dyDescent="0.25">
      <c r="A465" s="3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x14ac:dyDescent="0.25">
      <c r="A466" s="3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x14ac:dyDescent="0.25">
      <c r="A467" s="3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x14ac:dyDescent="0.25">
      <c r="A468" s="3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x14ac:dyDescent="0.25">
      <c r="A469" s="3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x14ac:dyDescent="0.25">
      <c r="A470" s="3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x14ac:dyDescent="0.25">
      <c r="A471" s="3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x14ac:dyDescent="0.25">
      <c r="A472" s="3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x14ac:dyDescent="0.25">
      <c r="A473" s="3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x14ac:dyDescent="0.25">
      <c r="A474" s="3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x14ac:dyDescent="0.25">
      <c r="A475" s="3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x14ac:dyDescent="0.25">
      <c r="A476" s="3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x14ac:dyDescent="0.25">
      <c r="A477" s="3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x14ac:dyDescent="0.25">
      <c r="A478" s="3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x14ac:dyDescent="0.25">
      <c r="A479" s="3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x14ac:dyDescent="0.25">
      <c r="A480" s="3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x14ac:dyDescent="0.25">
      <c r="A481" s="3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x14ac:dyDescent="0.25">
      <c r="A482" s="3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x14ac:dyDescent="0.25">
      <c r="A483" s="3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x14ac:dyDescent="0.25">
      <c r="A484" s="3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x14ac:dyDescent="0.25">
      <c r="A485" s="3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x14ac:dyDescent="0.25">
      <c r="A486" s="3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x14ac:dyDescent="0.25">
      <c r="A487" s="3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x14ac:dyDescent="0.25">
      <c r="A488" s="3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x14ac:dyDescent="0.25">
      <c r="A489" s="3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x14ac:dyDescent="0.25">
      <c r="A490" s="3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x14ac:dyDescent="0.25">
      <c r="A491" s="3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x14ac:dyDescent="0.25">
      <c r="A492" s="3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x14ac:dyDescent="0.25">
      <c r="A493" s="3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x14ac:dyDescent="0.25">
      <c r="A494" s="3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x14ac:dyDescent="0.25">
      <c r="A495" s="3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x14ac:dyDescent="0.25">
      <c r="A496" s="3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x14ac:dyDescent="0.25">
      <c r="A497" s="3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x14ac:dyDescent="0.25">
      <c r="A498" s="3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x14ac:dyDescent="0.25">
      <c r="A499" s="3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x14ac:dyDescent="0.25">
      <c r="A500" s="3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x14ac:dyDescent="0.25">
      <c r="A501" s="3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x14ac:dyDescent="0.25">
      <c r="A502" s="3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x14ac:dyDescent="0.25">
      <c r="A503" s="3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x14ac:dyDescent="0.25">
      <c r="A504" s="3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x14ac:dyDescent="0.25">
      <c r="A505" s="3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x14ac:dyDescent="0.25">
      <c r="A506" s="3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x14ac:dyDescent="0.25">
      <c r="A507" s="3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x14ac:dyDescent="0.25">
      <c r="A508" s="3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x14ac:dyDescent="0.25">
      <c r="A509" s="3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x14ac:dyDescent="0.25">
      <c r="A510" s="3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x14ac:dyDescent="0.25">
      <c r="A511" s="3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x14ac:dyDescent="0.25">
      <c r="A512" s="3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x14ac:dyDescent="0.25">
      <c r="A513" s="3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x14ac:dyDescent="0.25">
      <c r="A514" s="3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x14ac:dyDescent="0.25">
      <c r="A515" s="3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x14ac:dyDescent="0.25">
      <c r="A516" s="3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x14ac:dyDescent="0.25">
      <c r="A517" s="3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x14ac:dyDescent="0.25">
      <c r="A518" s="3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x14ac:dyDescent="0.25">
      <c r="A519" s="3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x14ac:dyDescent="0.25">
      <c r="A520" s="3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x14ac:dyDescent="0.25">
      <c r="A521" s="3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x14ac:dyDescent="0.25">
      <c r="A522" s="3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x14ac:dyDescent="0.25">
      <c r="A523" s="3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x14ac:dyDescent="0.25">
      <c r="A524" s="3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x14ac:dyDescent="0.25">
      <c r="A525" s="3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x14ac:dyDescent="0.25">
      <c r="A526" s="3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x14ac:dyDescent="0.25">
      <c r="A527" s="3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x14ac:dyDescent="0.25">
      <c r="A528" s="3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x14ac:dyDescent="0.25">
      <c r="A529" s="3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x14ac:dyDescent="0.25">
      <c r="A530" s="3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x14ac:dyDescent="0.25">
      <c r="A531" s="3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x14ac:dyDescent="0.25">
      <c r="A532" s="3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x14ac:dyDescent="0.25">
      <c r="A533" s="3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x14ac:dyDescent="0.25">
      <c r="A534" s="3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x14ac:dyDescent="0.25">
      <c r="A535" s="3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x14ac:dyDescent="0.25">
      <c r="A536" s="3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5">
      <c r="A537" s="3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5">
      <c r="A538" s="3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x14ac:dyDescent="0.25">
      <c r="A539" s="3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x14ac:dyDescent="0.25">
      <c r="A540" s="3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x14ac:dyDescent="0.25">
      <c r="A541" s="3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x14ac:dyDescent="0.25">
      <c r="A542" s="3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x14ac:dyDescent="0.25">
      <c r="A543" s="3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x14ac:dyDescent="0.25">
      <c r="A544" s="3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x14ac:dyDescent="0.25">
      <c r="A545" s="3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x14ac:dyDescent="0.25">
      <c r="A546" s="3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x14ac:dyDescent="0.25">
      <c r="A547" s="3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x14ac:dyDescent="0.25">
      <c r="A548" s="3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x14ac:dyDescent="0.25">
      <c r="A549" s="3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x14ac:dyDescent="0.25">
      <c r="A550" s="3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x14ac:dyDescent="0.25">
      <c r="A551" s="3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x14ac:dyDescent="0.25">
      <c r="A552" s="3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x14ac:dyDescent="0.25">
      <c r="A553" s="3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x14ac:dyDescent="0.25">
      <c r="A554" s="3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x14ac:dyDescent="0.25">
      <c r="A555" s="3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x14ac:dyDescent="0.25">
      <c r="A556" s="3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x14ac:dyDescent="0.25">
      <c r="A557" s="3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x14ac:dyDescent="0.25">
      <c r="A558" s="3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x14ac:dyDescent="0.25">
      <c r="A559" s="3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x14ac:dyDescent="0.25">
      <c r="A560" s="3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x14ac:dyDescent="0.25">
      <c r="A561" s="3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x14ac:dyDescent="0.25">
      <c r="A562" s="3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x14ac:dyDescent="0.25">
      <c r="A563" s="3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x14ac:dyDescent="0.25">
      <c r="A564" s="3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x14ac:dyDescent="0.25">
      <c r="A565" s="3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x14ac:dyDescent="0.25">
      <c r="A566" s="3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x14ac:dyDescent="0.25">
      <c r="A567" s="3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x14ac:dyDescent="0.25">
      <c r="A568" s="3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x14ac:dyDescent="0.25">
      <c r="A569" s="3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x14ac:dyDescent="0.25">
      <c r="A570" s="3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x14ac:dyDescent="0.25">
      <c r="A571" s="3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x14ac:dyDescent="0.25">
      <c r="A572" s="3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x14ac:dyDescent="0.25">
      <c r="A573" s="3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x14ac:dyDescent="0.25">
      <c r="A574" s="3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x14ac:dyDescent="0.25">
      <c r="A575" s="3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x14ac:dyDescent="0.25">
      <c r="A576" s="3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x14ac:dyDescent="0.25">
      <c r="A577" s="3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x14ac:dyDescent="0.25">
      <c r="A578" s="3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x14ac:dyDescent="0.25">
      <c r="A579" s="3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x14ac:dyDescent="0.25">
      <c r="A580" s="3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x14ac:dyDescent="0.25">
      <c r="A581" s="3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x14ac:dyDescent="0.25">
      <c r="A582" s="3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x14ac:dyDescent="0.25">
      <c r="A583" s="3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x14ac:dyDescent="0.25">
      <c r="A584" s="3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x14ac:dyDescent="0.25">
      <c r="A585" s="3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x14ac:dyDescent="0.25">
      <c r="A586" s="3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x14ac:dyDescent="0.25">
      <c r="A587" s="3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x14ac:dyDescent="0.25">
      <c r="A588" s="3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x14ac:dyDescent="0.25">
      <c r="A589" s="3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x14ac:dyDescent="0.25">
      <c r="A590" s="3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x14ac:dyDescent="0.25">
      <c r="A591" s="3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x14ac:dyDescent="0.25">
      <c r="A592" s="3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x14ac:dyDescent="0.25">
      <c r="A593" s="3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x14ac:dyDescent="0.25">
      <c r="A594" s="3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x14ac:dyDescent="0.25">
      <c r="A595" s="3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x14ac:dyDescent="0.25">
      <c r="A596" s="3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x14ac:dyDescent="0.25">
      <c r="A597" s="3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x14ac:dyDescent="0.25">
      <c r="A598" s="3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x14ac:dyDescent="0.25">
      <c r="A599" s="3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x14ac:dyDescent="0.25">
      <c r="A600" s="3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x14ac:dyDescent="0.25">
      <c r="A601" s="3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x14ac:dyDescent="0.25">
      <c r="A602" s="3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x14ac:dyDescent="0.25">
      <c r="A603" s="3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x14ac:dyDescent="0.25">
      <c r="A604" s="3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x14ac:dyDescent="0.25">
      <c r="A605" s="3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x14ac:dyDescent="0.25">
      <c r="A606" s="3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x14ac:dyDescent="0.25">
      <c r="A607" s="3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x14ac:dyDescent="0.25">
      <c r="A608" s="3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x14ac:dyDescent="0.25">
      <c r="A609" s="3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x14ac:dyDescent="0.25">
      <c r="A610" s="3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x14ac:dyDescent="0.25">
      <c r="A611" s="3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x14ac:dyDescent="0.25">
      <c r="A612" s="3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x14ac:dyDescent="0.25">
      <c r="A613" s="3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x14ac:dyDescent="0.25">
      <c r="A614" s="3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x14ac:dyDescent="0.25">
      <c r="A615" s="3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x14ac:dyDescent="0.25">
      <c r="A616" s="3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x14ac:dyDescent="0.25">
      <c r="A617" s="3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x14ac:dyDescent="0.25">
      <c r="A618" s="3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x14ac:dyDescent="0.25">
      <c r="A619" s="3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x14ac:dyDescent="0.25">
      <c r="A620" s="3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x14ac:dyDescent="0.25">
      <c r="A621" s="3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x14ac:dyDescent="0.25">
      <c r="A622" s="3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x14ac:dyDescent="0.25">
      <c r="A623" s="3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x14ac:dyDescent="0.25">
      <c r="A624" s="3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x14ac:dyDescent="0.25">
      <c r="A625" s="3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x14ac:dyDescent="0.25">
      <c r="A626" s="3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x14ac:dyDescent="0.25">
      <c r="A627" s="3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x14ac:dyDescent="0.25">
      <c r="A628" s="3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x14ac:dyDescent="0.25">
      <c r="A629" s="3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x14ac:dyDescent="0.25">
      <c r="A630" s="3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x14ac:dyDescent="0.25">
      <c r="A631" s="3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x14ac:dyDescent="0.25">
      <c r="A632" s="3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x14ac:dyDescent="0.25">
      <c r="A633" s="3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x14ac:dyDescent="0.25">
      <c r="A634" s="3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x14ac:dyDescent="0.25">
      <c r="A635" s="3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x14ac:dyDescent="0.25">
      <c r="A636" s="3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x14ac:dyDescent="0.25">
      <c r="A637" s="3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x14ac:dyDescent="0.25">
      <c r="A638" s="3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x14ac:dyDescent="0.25">
      <c r="A639" s="3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x14ac:dyDescent="0.25">
      <c r="A640" s="3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x14ac:dyDescent="0.25">
      <c r="A641" s="3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x14ac:dyDescent="0.25">
      <c r="A642" s="3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x14ac:dyDescent="0.25">
      <c r="A643" s="3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x14ac:dyDescent="0.25">
      <c r="A644" s="3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x14ac:dyDescent="0.25">
      <c r="A645" s="3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x14ac:dyDescent="0.25">
      <c r="A646" s="3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x14ac:dyDescent="0.25">
      <c r="A647" s="3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x14ac:dyDescent="0.25">
      <c r="A648" s="3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x14ac:dyDescent="0.25">
      <c r="A649" s="3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x14ac:dyDescent="0.25">
      <c r="A650" s="3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x14ac:dyDescent="0.25">
      <c r="A651" s="3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x14ac:dyDescent="0.25">
      <c r="A652" s="3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x14ac:dyDescent="0.25">
      <c r="A653" s="3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x14ac:dyDescent="0.25">
      <c r="A654" s="3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x14ac:dyDescent="0.25">
      <c r="A655" s="3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x14ac:dyDescent="0.25">
      <c r="A656" s="3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x14ac:dyDescent="0.25">
      <c r="A657" s="3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x14ac:dyDescent="0.25">
      <c r="A658" s="3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x14ac:dyDescent="0.25">
      <c r="A659" s="3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x14ac:dyDescent="0.25">
      <c r="A660" s="3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x14ac:dyDescent="0.25">
      <c r="A661" s="3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x14ac:dyDescent="0.25">
      <c r="A662" s="3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x14ac:dyDescent="0.25">
      <c r="A663" s="3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x14ac:dyDescent="0.25">
      <c r="A664" s="3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x14ac:dyDescent="0.25">
      <c r="A665" s="3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x14ac:dyDescent="0.25">
      <c r="A666" s="3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x14ac:dyDescent="0.25">
      <c r="A667" s="3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x14ac:dyDescent="0.25">
      <c r="A668" s="3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x14ac:dyDescent="0.25">
      <c r="A669" s="3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x14ac:dyDescent="0.25">
      <c r="A670" s="3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x14ac:dyDescent="0.25">
      <c r="A671" s="3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x14ac:dyDescent="0.25">
      <c r="A672" s="3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x14ac:dyDescent="0.25">
      <c r="A673" s="3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x14ac:dyDescent="0.25">
      <c r="A674" s="3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x14ac:dyDescent="0.25">
      <c r="A675" s="3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x14ac:dyDescent="0.25">
      <c r="A676" s="3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x14ac:dyDescent="0.25">
      <c r="A677" s="3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x14ac:dyDescent="0.25">
      <c r="A678" s="3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x14ac:dyDescent="0.25">
      <c r="A679" s="3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x14ac:dyDescent="0.25">
      <c r="A680" s="3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x14ac:dyDescent="0.25">
      <c r="A681" s="3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x14ac:dyDescent="0.25">
      <c r="A682" s="3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x14ac:dyDescent="0.25">
      <c r="A683" s="3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x14ac:dyDescent="0.25">
      <c r="A684" s="3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x14ac:dyDescent="0.25">
      <c r="A685" s="3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x14ac:dyDescent="0.25">
      <c r="A686" s="3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x14ac:dyDescent="0.25">
      <c r="A687" s="3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x14ac:dyDescent="0.25">
      <c r="A688" s="3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x14ac:dyDescent="0.25">
      <c r="A689" s="3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x14ac:dyDescent="0.25">
      <c r="A690" s="3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x14ac:dyDescent="0.25">
      <c r="A691" s="3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x14ac:dyDescent="0.25">
      <c r="A692" s="3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x14ac:dyDescent="0.25">
      <c r="A693" s="3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x14ac:dyDescent="0.25">
      <c r="A694" s="3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x14ac:dyDescent="0.25">
      <c r="A695" s="3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x14ac:dyDescent="0.25">
      <c r="A696" s="3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x14ac:dyDescent="0.25">
      <c r="A697" s="3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x14ac:dyDescent="0.25">
      <c r="A698" s="3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x14ac:dyDescent="0.25">
      <c r="A699" s="3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x14ac:dyDescent="0.25">
      <c r="A700" s="3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x14ac:dyDescent="0.25">
      <c r="A701" s="3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x14ac:dyDescent="0.25">
      <c r="A702" s="3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x14ac:dyDescent="0.25">
      <c r="A703" s="3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x14ac:dyDescent="0.25">
      <c r="A704" s="3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x14ac:dyDescent="0.25">
      <c r="A705" s="3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x14ac:dyDescent="0.25">
      <c r="A706" s="3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x14ac:dyDescent="0.25">
      <c r="A707" s="3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x14ac:dyDescent="0.25">
      <c r="A708" s="3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x14ac:dyDescent="0.25">
      <c r="A709" s="3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x14ac:dyDescent="0.25">
      <c r="A710" s="3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x14ac:dyDescent="0.25">
      <c r="A711" s="3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x14ac:dyDescent="0.25">
      <c r="A712" s="3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x14ac:dyDescent="0.25">
      <c r="A713" s="3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x14ac:dyDescent="0.25">
      <c r="A714" s="3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x14ac:dyDescent="0.25">
      <c r="A715" s="3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x14ac:dyDescent="0.25">
      <c r="A716" s="3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x14ac:dyDescent="0.25">
      <c r="A717" s="3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x14ac:dyDescent="0.25">
      <c r="A718" s="3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x14ac:dyDescent="0.25">
      <c r="A719" s="3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x14ac:dyDescent="0.25">
      <c r="A720" s="3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x14ac:dyDescent="0.25">
      <c r="A721" s="3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x14ac:dyDescent="0.25">
      <c r="A722" s="3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x14ac:dyDescent="0.25">
      <c r="A723" s="3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x14ac:dyDescent="0.25">
      <c r="A724" s="3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x14ac:dyDescent="0.25">
      <c r="A725" s="3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x14ac:dyDescent="0.25">
      <c r="A726" s="3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x14ac:dyDescent="0.25">
      <c r="A727" s="3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x14ac:dyDescent="0.25">
      <c r="A728" s="3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x14ac:dyDescent="0.25">
      <c r="A729" s="3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x14ac:dyDescent="0.25">
      <c r="A730" s="3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x14ac:dyDescent="0.25">
      <c r="A731" s="3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x14ac:dyDescent="0.25">
      <c r="A732" s="3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x14ac:dyDescent="0.25">
      <c r="A733" s="3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x14ac:dyDescent="0.25">
      <c r="A734" s="3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x14ac:dyDescent="0.25">
      <c r="A735" s="3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x14ac:dyDescent="0.25">
      <c r="A736" s="3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x14ac:dyDescent="0.25">
      <c r="A737" s="3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x14ac:dyDescent="0.25">
      <c r="A738" s="3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x14ac:dyDescent="0.25">
      <c r="A739" s="3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x14ac:dyDescent="0.25">
      <c r="A740" s="3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x14ac:dyDescent="0.25">
      <c r="A741" s="3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x14ac:dyDescent="0.25">
      <c r="A742" s="3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x14ac:dyDescent="0.25">
      <c r="A743" s="3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x14ac:dyDescent="0.25">
      <c r="A744" s="3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x14ac:dyDescent="0.25">
      <c r="A745" s="3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x14ac:dyDescent="0.25">
      <c r="A746" s="3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x14ac:dyDescent="0.25">
      <c r="A747" s="3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x14ac:dyDescent="0.25">
      <c r="A748" s="3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x14ac:dyDescent="0.25">
      <c r="A749" s="3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x14ac:dyDescent="0.25">
      <c r="A750" s="3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x14ac:dyDescent="0.25">
      <c r="A751" s="3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x14ac:dyDescent="0.25">
      <c r="A752" s="3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x14ac:dyDescent="0.25">
      <c r="A753" s="3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x14ac:dyDescent="0.25">
      <c r="A754" s="3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x14ac:dyDescent="0.25">
      <c r="A755" s="3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x14ac:dyDescent="0.25">
      <c r="A756" s="3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x14ac:dyDescent="0.25">
      <c r="A757" s="3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x14ac:dyDescent="0.25">
      <c r="A758" s="3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x14ac:dyDescent="0.25">
      <c r="A759" s="3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x14ac:dyDescent="0.25">
      <c r="A760" s="3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x14ac:dyDescent="0.25">
      <c r="A761" s="3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x14ac:dyDescent="0.25">
      <c r="A762" s="3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x14ac:dyDescent="0.25">
      <c r="A763" s="3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x14ac:dyDescent="0.25">
      <c r="A764" s="3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x14ac:dyDescent="0.25">
      <c r="A765" s="3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x14ac:dyDescent="0.25">
      <c r="A766" s="3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x14ac:dyDescent="0.25">
      <c r="A767" s="3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x14ac:dyDescent="0.25">
      <c r="A768" s="3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x14ac:dyDescent="0.25">
      <c r="A769" s="3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x14ac:dyDescent="0.25">
      <c r="A770" s="3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x14ac:dyDescent="0.25">
      <c r="A771" s="3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x14ac:dyDescent="0.25">
      <c r="A772" s="3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x14ac:dyDescent="0.25">
      <c r="A773" s="3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x14ac:dyDescent="0.25">
      <c r="A774" s="3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x14ac:dyDescent="0.25">
      <c r="A775" s="3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x14ac:dyDescent="0.25">
      <c r="A776" s="3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x14ac:dyDescent="0.25">
      <c r="A777" s="3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x14ac:dyDescent="0.25">
      <c r="A778" s="3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x14ac:dyDescent="0.25">
      <c r="A779" s="3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x14ac:dyDescent="0.25">
      <c r="A780" s="3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x14ac:dyDescent="0.25">
      <c r="A781" s="3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x14ac:dyDescent="0.25">
      <c r="A782" s="3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x14ac:dyDescent="0.25">
      <c r="A783" s="3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x14ac:dyDescent="0.25">
      <c r="A784" s="3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x14ac:dyDescent="0.25">
      <c r="A785" s="3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x14ac:dyDescent="0.25">
      <c r="A786" s="3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x14ac:dyDescent="0.25">
      <c r="A787" s="3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x14ac:dyDescent="0.25">
      <c r="A788" s="3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x14ac:dyDescent="0.25">
      <c r="A789" s="3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x14ac:dyDescent="0.25">
      <c r="A790" s="3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x14ac:dyDescent="0.25">
      <c r="A791" s="3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x14ac:dyDescent="0.25">
      <c r="A792" s="3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x14ac:dyDescent="0.25">
      <c r="A793" s="3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x14ac:dyDescent="0.25">
      <c r="A794" s="3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x14ac:dyDescent="0.25">
      <c r="A795" s="3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x14ac:dyDescent="0.25">
      <c r="A796" s="3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x14ac:dyDescent="0.25">
      <c r="A797" s="3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x14ac:dyDescent="0.25">
      <c r="A798" s="3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x14ac:dyDescent="0.25">
      <c r="A799" s="3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x14ac:dyDescent="0.25">
      <c r="A800" s="3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x14ac:dyDescent="0.25">
      <c r="A801" s="3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x14ac:dyDescent="0.25">
      <c r="A802" s="3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x14ac:dyDescent="0.25">
      <c r="A803" s="3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x14ac:dyDescent="0.25">
      <c r="A804" s="3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x14ac:dyDescent="0.25">
      <c r="A805" s="3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x14ac:dyDescent="0.25">
      <c r="A806" s="3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x14ac:dyDescent="0.25">
      <c r="A807" s="3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x14ac:dyDescent="0.25">
      <c r="A808" s="3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x14ac:dyDescent="0.25">
      <c r="A809" s="3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x14ac:dyDescent="0.25">
      <c r="A810" s="3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x14ac:dyDescent="0.25">
      <c r="A811" s="3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x14ac:dyDescent="0.25">
      <c r="A812" s="3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x14ac:dyDescent="0.25">
      <c r="A813" s="3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x14ac:dyDescent="0.25">
      <c r="A814" s="3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x14ac:dyDescent="0.25">
      <c r="A815" s="3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x14ac:dyDescent="0.25">
      <c r="A816" s="3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x14ac:dyDescent="0.25">
      <c r="A817" s="3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x14ac:dyDescent="0.25">
      <c r="A818" s="3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x14ac:dyDescent="0.25">
      <c r="A819" s="3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x14ac:dyDescent="0.25">
      <c r="A820" s="3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x14ac:dyDescent="0.25">
      <c r="A821" s="3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x14ac:dyDescent="0.25">
      <c r="A822" s="3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x14ac:dyDescent="0.25">
      <c r="A823" s="3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x14ac:dyDescent="0.25">
      <c r="A824" s="3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x14ac:dyDescent="0.25">
      <c r="A825" s="3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x14ac:dyDescent="0.25">
      <c r="A826" s="3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x14ac:dyDescent="0.25">
      <c r="A827" s="3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x14ac:dyDescent="0.25">
      <c r="A828" s="3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x14ac:dyDescent="0.25">
      <c r="A829" s="3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x14ac:dyDescent="0.25">
      <c r="A830" s="3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x14ac:dyDescent="0.25">
      <c r="A831" s="3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x14ac:dyDescent="0.25">
      <c r="A832" s="3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x14ac:dyDescent="0.25">
      <c r="A833" s="3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x14ac:dyDescent="0.25">
      <c r="A834" s="3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x14ac:dyDescent="0.25">
      <c r="A835" s="3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x14ac:dyDescent="0.25">
      <c r="A836" s="3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x14ac:dyDescent="0.25">
      <c r="A837" s="3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x14ac:dyDescent="0.25">
      <c r="A838" s="3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x14ac:dyDescent="0.25">
      <c r="A839" s="3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x14ac:dyDescent="0.25">
      <c r="A840" s="3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x14ac:dyDescent="0.25">
      <c r="A841" s="3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x14ac:dyDescent="0.25">
      <c r="A842" s="3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x14ac:dyDescent="0.25">
      <c r="A843" s="3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x14ac:dyDescent="0.25">
      <c r="A844" s="3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x14ac:dyDescent="0.25">
      <c r="A845" s="3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x14ac:dyDescent="0.25">
      <c r="A846" s="3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x14ac:dyDescent="0.25">
      <c r="A847" s="3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x14ac:dyDescent="0.25">
      <c r="A848" s="3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x14ac:dyDescent="0.25">
      <c r="A849" s="3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x14ac:dyDescent="0.25">
      <c r="A850" s="3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x14ac:dyDescent="0.25">
      <c r="A851" s="3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x14ac:dyDescent="0.25">
      <c r="A852" s="3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x14ac:dyDescent="0.25">
      <c r="A853" s="3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x14ac:dyDescent="0.25">
      <c r="A854" s="3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x14ac:dyDescent="0.25">
      <c r="A855" s="3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x14ac:dyDescent="0.25">
      <c r="A856" s="3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x14ac:dyDescent="0.25">
      <c r="A857" s="3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x14ac:dyDescent="0.25">
      <c r="A858" s="3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x14ac:dyDescent="0.25">
      <c r="A859" s="3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x14ac:dyDescent="0.25">
      <c r="A860" s="3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x14ac:dyDescent="0.25">
      <c r="A861" s="3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x14ac:dyDescent="0.25">
      <c r="A862" s="3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x14ac:dyDescent="0.25">
      <c r="A863" s="3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x14ac:dyDescent="0.25">
      <c r="A864" s="3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x14ac:dyDescent="0.25">
      <c r="A865" s="3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x14ac:dyDescent="0.25">
      <c r="A866" s="3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x14ac:dyDescent="0.25">
      <c r="A867" s="3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x14ac:dyDescent="0.25">
      <c r="A868" s="3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x14ac:dyDescent="0.25">
      <c r="A869" s="3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x14ac:dyDescent="0.25">
      <c r="A870" s="3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x14ac:dyDescent="0.25">
      <c r="A871" s="3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x14ac:dyDescent="0.25">
      <c r="A872" s="3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x14ac:dyDescent="0.25">
      <c r="A873" s="3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x14ac:dyDescent="0.25">
      <c r="A874" s="3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x14ac:dyDescent="0.25">
      <c r="A875" s="3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x14ac:dyDescent="0.25">
      <c r="A876" s="3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x14ac:dyDescent="0.25">
      <c r="A877" s="3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x14ac:dyDescent="0.25">
      <c r="A878" s="3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x14ac:dyDescent="0.25">
      <c r="A879" s="3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x14ac:dyDescent="0.25">
      <c r="A880" s="3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x14ac:dyDescent="0.25">
      <c r="A881" s="3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x14ac:dyDescent="0.25">
      <c r="A882" s="3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x14ac:dyDescent="0.25">
      <c r="A883" s="3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x14ac:dyDescent="0.25">
      <c r="A884" s="3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x14ac:dyDescent="0.25">
      <c r="A885" s="3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x14ac:dyDescent="0.25">
      <c r="A886" s="3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x14ac:dyDescent="0.25">
      <c r="A887" s="3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x14ac:dyDescent="0.25">
      <c r="A888" s="3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x14ac:dyDescent="0.25">
      <c r="A889" s="3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x14ac:dyDescent="0.25">
      <c r="A890" s="3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x14ac:dyDescent="0.25">
      <c r="A891" s="3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x14ac:dyDescent="0.25">
      <c r="A892" s="3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x14ac:dyDescent="0.25">
      <c r="A893" s="3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x14ac:dyDescent="0.25">
      <c r="A894" s="3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x14ac:dyDescent="0.25">
      <c r="A895" s="3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x14ac:dyDescent="0.25">
      <c r="A896" s="3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x14ac:dyDescent="0.25">
      <c r="A897" s="3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x14ac:dyDescent="0.25">
      <c r="A898" s="3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x14ac:dyDescent="0.25">
      <c r="A899" s="3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x14ac:dyDescent="0.25">
      <c r="A900" s="3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x14ac:dyDescent="0.25">
      <c r="A901" s="3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x14ac:dyDescent="0.25">
      <c r="A902" s="3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x14ac:dyDescent="0.25">
      <c r="A903" s="3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x14ac:dyDescent="0.25">
      <c r="A904" s="3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x14ac:dyDescent="0.25">
      <c r="A905" s="3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x14ac:dyDescent="0.25">
      <c r="A906" s="3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x14ac:dyDescent="0.25">
      <c r="A907" s="3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x14ac:dyDescent="0.25">
      <c r="A908" s="3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x14ac:dyDescent="0.25">
      <c r="A909" s="3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x14ac:dyDescent="0.25">
      <c r="A910" s="3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x14ac:dyDescent="0.25">
      <c r="A911" s="3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x14ac:dyDescent="0.25">
      <c r="A912" s="3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x14ac:dyDescent="0.25">
      <c r="A913" s="3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x14ac:dyDescent="0.25">
      <c r="A914" s="3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x14ac:dyDescent="0.25">
      <c r="A915" s="3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x14ac:dyDescent="0.25">
      <c r="A916" s="3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x14ac:dyDescent="0.25">
      <c r="A917" s="3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x14ac:dyDescent="0.25">
      <c r="A918" s="3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x14ac:dyDescent="0.25">
      <c r="A919" s="3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x14ac:dyDescent="0.25">
      <c r="A920" s="3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x14ac:dyDescent="0.25">
      <c r="A921" s="3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x14ac:dyDescent="0.25">
      <c r="A922" s="3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x14ac:dyDescent="0.25">
      <c r="A923" s="3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x14ac:dyDescent="0.25">
      <c r="A924" s="3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x14ac:dyDescent="0.25">
      <c r="A925" s="3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x14ac:dyDescent="0.25">
      <c r="A926" s="3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x14ac:dyDescent="0.25">
      <c r="A927" s="3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x14ac:dyDescent="0.25">
      <c r="A928" s="3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x14ac:dyDescent="0.25">
      <c r="A929" s="3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x14ac:dyDescent="0.25">
      <c r="A930" s="3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x14ac:dyDescent="0.25">
      <c r="A931" s="3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x14ac:dyDescent="0.25">
      <c r="A932" s="3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x14ac:dyDescent="0.25">
      <c r="A933" s="3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x14ac:dyDescent="0.25">
      <c r="A934" s="3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x14ac:dyDescent="0.25">
      <c r="A935" s="3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x14ac:dyDescent="0.25">
      <c r="A936" s="3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x14ac:dyDescent="0.25">
      <c r="A937" s="3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x14ac:dyDescent="0.25">
      <c r="A938" s="3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x14ac:dyDescent="0.25">
      <c r="A939" s="3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x14ac:dyDescent="0.25">
      <c r="A940" s="3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x14ac:dyDescent="0.25">
      <c r="A941" s="3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x14ac:dyDescent="0.25">
      <c r="A942" s="3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x14ac:dyDescent="0.25">
      <c r="A943" s="3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x14ac:dyDescent="0.25">
      <c r="A944" s="3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x14ac:dyDescent="0.25">
      <c r="A945" s="3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x14ac:dyDescent="0.25">
      <c r="A946" s="3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x14ac:dyDescent="0.25">
      <c r="A947" s="3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x14ac:dyDescent="0.25">
      <c r="A948" s="3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x14ac:dyDescent="0.25">
      <c r="A949" s="3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x14ac:dyDescent="0.25">
      <c r="A950" s="3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x14ac:dyDescent="0.25">
      <c r="A951" s="3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x14ac:dyDescent="0.25">
      <c r="A952" s="3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x14ac:dyDescent="0.25">
      <c r="A953" s="3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x14ac:dyDescent="0.25">
      <c r="A954" s="3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x14ac:dyDescent="0.25">
      <c r="A955" s="3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x14ac:dyDescent="0.25">
      <c r="A956" s="3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x14ac:dyDescent="0.25">
      <c r="A957" s="3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x14ac:dyDescent="0.25">
      <c r="A958" s="3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x14ac:dyDescent="0.25">
      <c r="A959" s="3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x14ac:dyDescent="0.25">
      <c r="A960" s="3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x14ac:dyDescent="0.25">
      <c r="A961" s="3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x14ac:dyDescent="0.25">
      <c r="A962" s="3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x14ac:dyDescent="0.25">
      <c r="A963" s="3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x14ac:dyDescent="0.25">
      <c r="A964" s="3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x14ac:dyDescent="0.25">
      <c r="A965" s="3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x14ac:dyDescent="0.25">
      <c r="A966" s="3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x14ac:dyDescent="0.25">
      <c r="A967" s="3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x14ac:dyDescent="0.25">
      <c r="A968" s="3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x14ac:dyDescent="0.25">
      <c r="A969" s="3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x14ac:dyDescent="0.25">
      <c r="A970" s="3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x14ac:dyDescent="0.25">
      <c r="A971" s="3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x14ac:dyDescent="0.25">
      <c r="A972" s="3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x14ac:dyDescent="0.25">
      <c r="A973" s="3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x14ac:dyDescent="0.25">
      <c r="A974" s="3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x14ac:dyDescent="0.25">
      <c r="A975" s="3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x14ac:dyDescent="0.25">
      <c r="A976" s="3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x14ac:dyDescent="0.25">
      <c r="A977" s="3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x14ac:dyDescent="0.25">
      <c r="A978" s="3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x14ac:dyDescent="0.25">
      <c r="A979" s="3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5">
      <c r="A980" s="3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5">
      <c r="A981" s="3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5">
      <c r="A982" s="3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5">
      <c r="A983" s="3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5">
      <c r="A984" s="3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5">
      <c r="A985" s="3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5">
      <c r="A986" s="3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5">
      <c r="A987" s="3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5">
      <c r="A988" s="3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5">
      <c r="A989" s="3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5">
      <c r="A990" s="3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5">
      <c r="A991" s="3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5">
      <c r="A992" s="3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5">
      <c r="A993" s="3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5">
      <c r="A994" s="3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x14ac:dyDescent="0.25">
      <c r="A995" s="3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x14ac:dyDescent="0.25">
      <c r="A996" s="3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x14ac:dyDescent="0.25">
      <c r="A997" s="3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x14ac:dyDescent="0.25">
      <c r="A998" s="3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x14ac:dyDescent="0.25">
      <c r="A999" s="3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x14ac:dyDescent="0.25">
      <c r="A1000" s="3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conditionalFormatting sqref="I3:I11 I13:I26">
    <cfRule type="cellIs" dxfId="0" priority="1" stopIfTrue="1" operator="equal">
      <formula>"APROVADO"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6" zoomScale="80" zoomScaleNormal="80" workbookViewId="0">
      <selection activeCell="H3" sqref="H3"/>
    </sheetView>
  </sheetViews>
  <sheetFormatPr defaultColWidth="12.5703125" defaultRowHeight="15" customHeight="1" x14ac:dyDescent="0.25"/>
  <cols>
    <col min="1" max="1" width="15.7109375" style="32" bestFit="1" customWidth="1"/>
    <col min="2" max="2" width="34.28515625" style="32" bestFit="1" customWidth="1"/>
    <col min="3" max="3" width="8.7109375" style="32" bestFit="1" customWidth="1"/>
    <col min="4" max="4" width="15.28515625" style="32" bestFit="1" customWidth="1"/>
    <col min="5" max="5" width="10" style="32" customWidth="1"/>
    <col min="6" max="6" width="13.28515625" style="32" bestFit="1" customWidth="1"/>
    <col min="7" max="7" width="15.7109375" style="32" bestFit="1" customWidth="1"/>
    <col min="8" max="8" width="13" style="32" bestFit="1" customWidth="1"/>
    <col min="9" max="9" width="6" style="32" bestFit="1" customWidth="1"/>
    <col min="10" max="10" width="12" style="32" bestFit="1" customWidth="1"/>
    <col min="11" max="11" width="20.28515625" style="32" bestFit="1" customWidth="1"/>
    <col min="12" max="12" width="6.5703125" customWidth="1"/>
    <col min="13" max="13" width="11.7109375" customWidth="1"/>
    <col min="14" max="21" width="6.5703125" customWidth="1"/>
    <col min="22" max="26" width="11" customWidth="1"/>
  </cols>
  <sheetData>
    <row r="1" spans="1:26" x14ac:dyDescent="0.25">
      <c r="A1" s="38"/>
      <c r="B1" s="225" t="s">
        <v>17</v>
      </c>
      <c r="C1" s="226"/>
      <c r="D1" s="226"/>
      <c r="E1" s="226"/>
      <c r="F1" s="226"/>
      <c r="G1" s="226"/>
      <c r="H1" s="226"/>
      <c r="I1" s="226"/>
      <c r="J1" s="226"/>
      <c r="K1" s="22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37" t="s">
        <v>27</v>
      </c>
      <c r="I2" s="37" t="s">
        <v>28</v>
      </c>
      <c r="J2" s="37" t="s">
        <v>29</v>
      </c>
      <c r="K2" s="1" t="s">
        <v>30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38" t="s">
        <v>13</v>
      </c>
      <c r="B3" s="38" t="s">
        <v>14</v>
      </c>
      <c r="C3" s="38" t="s">
        <v>15</v>
      </c>
      <c r="D3" s="9">
        <v>5</v>
      </c>
      <c r="E3" s="9">
        <v>0</v>
      </c>
      <c r="F3" s="9">
        <v>0</v>
      </c>
      <c r="G3" s="9">
        <v>19</v>
      </c>
      <c r="H3" s="10">
        <v>26.32</v>
      </c>
      <c r="I3" s="11">
        <v>77</v>
      </c>
      <c r="J3" s="36">
        <v>0.35</v>
      </c>
      <c r="K3" s="44" t="str">
        <f>IF(J3&lt;=0.25,"Baixa colaboração",IF(J3&lt;=0.5,"Média colaboração",IF(J3&lt;=0.75,"Boa colaboração",IF(J3&lt;=1,"Excelente colaboração"))))</f>
        <v>Média colaboração</v>
      </c>
      <c r="L3" s="1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38" t="s">
        <v>31</v>
      </c>
      <c r="B4" s="38" t="s">
        <v>32</v>
      </c>
      <c r="C4" s="38" t="s">
        <v>15</v>
      </c>
      <c r="D4" s="9">
        <v>2</v>
      </c>
      <c r="E4" s="9">
        <v>0</v>
      </c>
      <c r="F4" s="9">
        <v>0</v>
      </c>
      <c r="G4" s="9">
        <v>10</v>
      </c>
      <c r="H4" s="10">
        <v>20</v>
      </c>
      <c r="I4" s="11">
        <v>77</v>
      </c>
      <c r="J4" s="36">
        <v>0.15</v>
      </c>
      <c r="K4" s="44" t="str">
        <f>IF(J4&lt;=0.25,"Baixa colaboração",IF(J4&lt;=0.5,"Média colaboração",IF(J4&lt;=0.75,"Boa colaboração",IF(J4&lt;=1,"Excelente colaboração"))))</f>
        <v>Baixa colaboração</v>
      </c>
      <c r="L4" s="6"/>
      <c r="M4" s="2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38" t="s">
        <v>33</v>
      </c>
      <c r="B5" s="38" t="s">
        <v>34</v>
      </c>
      <c r="C5" s="38" t="s">
        <v>15</v>
      </c>
      <c r="D5" s="9">
        <v>4</v>
      </c>
      <c r="E5" s="9">
        <v>0</v>
      </c>
      <c r="F5" s="9">
        <v>0</v>
      </c>
      <c r="G5" s="9">
        <v>17</v>
      </c>
      <c r="H5" s="10">
        <v>23.53</v>
      </c>
      <c r="I5" s="11">
        <v>77</v>
      </c>
      <c r="J5" s="36">
        <v>0.28000000000000003</v>
      </c>
      <c r="K5" s="44" t="str">
        <f>IF(J5&lt;=0.25,"Baixa colaboração",IF(J5&lt;=0.5,"Média colaboração",IF(J5&lt;=0.75,"Boa colaboração",IF(J5&lt;=1,"Excelente colaboração"))))</f>
        <v>Média colaboração</v>
      </c>
      <c r="L5" s="6"/>
      <c r="M5" s="2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38" t="s">
        <v>35</v>
      </c>
      <c r="B6" s="38" t="s">
        <v>36</v>
      </c>
      <c r="C6" s="38" t="s">
        <v>15</v>
      </c>
      <c r="D6" s="9">
        <v>3</v>
      </c>
      <c r="E6" s="9">
        <v>0</v>
      </c>
      <c r="F6" s="9">
        <v>0</v>
      </c>
      <c r="G6" s="9">
        <v>15</v>
      </c>
      <c r="H6" s="10">
        <v>20</v>
      </c>
      <c r="I6" s="11">
        <v>77</v>
      </c>
      <c r="J6" s="36">
        <v>0.22</v>
      </c>
      <c r="K6" s="44" t="str">
        <f>IF(J6&lt;=0.25,"Baixa colaboração",IF(J6&lt;=0.5,"Média colaboração",IF(J6&lt;=0.75,"Boa colaboração",IF(J6&lt;=1,"Excelente colaboração"))))</f>
        <v>Baixa colaboração</v>
      </c>
      <c r="L6" s="6"/>
      <c r="M6" s="2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38"/>
      <c r="B7" s="38"/>
      <c r="C7" s="38"/>
      <c r="D7" s="9"/>
      <c r="E7" s="38"/>
      <c r="F7" s="38"/>
      <c r="G7" s="9"/>
      <c r="H7" s="42"/>
      <c r="J7" s="38"/>
      <c r="K7" s="38"/>
      <c r="L7" s="6"/>
      <c r="M7" s="2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38"/>
      <c r="B8" s="225" t="s">
        <v>37</v>
      </c>
      <c r="C8" s="226"/>
      <c r="D8" s="226"/>
      <c r="E8" s="226"/>
      <c r="F8" s="226"/>
      <c r="G8" s="226"/>
      <c r="H8" s="226"/>
      <c r="I8" s="226"/>
      <c r="J8" s="226"/>
      <c r="K8" s="226"/>
      <c r="L8" s="6"/>
      <c r="M8" s="22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38" t="s">
        <v>13</v>
      </c>
      <c r="B10" s="38" t="s">
        <v>14</v>
      </c>
      <c r="C10" s="38" t="s">
        <v>15</v>
      </c>
      <c r="D10" s="38">
        <v>3</v>
      </c>
      <c r="E10" s="38">
        <v>0</v>
      </c>
      <c r="F10" s="38">
        <v>0</v>
      </c>
      <c r="G10" s="38">
        <v>15</v>
      </c>
      <c r="H10" s="43">
        <v>20</v>
      </c>
      <c r="I10" s="38">
        <v>62</v>
      </c>
      <c r="J10" s="38">
        <v>0.69</v>
      </c>
      <c r="K10" s="44" t="str">
        <f>IF(J10&lt;=0.25,"Baixa colaboração",IF(J10&lt;=0.5,"Média colaboração",IF(J10&lt;=0.75,"Boa colaboração",IF(J10&lt;=1,"Excelente colaboração"))))</f>
        <v>Boa colaboração</v>
      </c>
      <c r="L10" s="6"/>
      <c r="M10" s="22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38" t="s">
        <v>31</v>
      </c>
      <c r="B11" s="38" t="s">
        <v>32</v>
      </c>
      <c r="C11" s="38" t="s">
        <v>15</v>
      </c>
      <c r="D11" s="38">
        <v>10</v>
      </c>
      <c r="E11" s="38">
        <v>1</v>
      </c>
      <c r="F11" s="38">
        <v>0</v>
      </c>
      <c r="G11" s="38">
        <v>18</v>
      </c>
      <c r="H11" s="43">
        <v>55.56</v>
      </c>
      <c r="I11" s="38">
        <v>62</v>
      </c>
      <c r="J11" s="38">
        <v>0.44</v>
      </c>
      <c r="K11" s="44" t="str">
        <f>IF(J11&lt;=0.25,"Baixa colaboração",IF(J11&lt;=0.5,"Média colaboração",IF(J11&lt;=0.75,"Boa colaboração",IF(J11&lt;=1,"Excelente colaboração"))))</f>
        <v>Média colaboração</v>
      </c>
      <c r="L11" s="6"/>
      <c r="M11" s="22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38" t="s">
        <v>33</v>
      </c>
      <c r="B12" s="38" t="s">
        <v>34</v>
      </c>
      <c r="C12" s="38" t="s">
        <v>15</v>
      </c>
      <c r="D12" s="38">
        <v>5</v>
      </c>
      <c r="E12" s="38">
        <v>0</v>
      </c>
      <c r="F12" s="38">
        <v>0</v>
      </c>
      <c r="G12" s="38">
        <v>11</v>
      </c>
      <c r="H12" s="43">
        <v>45.45</v>
      </c>
      <c r="I12" s="38">
        <v>62</v>
      </c>
      <c r="J12" s="38">
        <v>0.21</v>
      </c>
      <c r="K12" s="44" t="str">
        <f>IF(J12&lt;=0.25,"Baixa colaboração",IF(J12&lt;=0.5,"Média colaboração",IF(J12&lt;=0.75,"Boa colaboração",IF(J12&lt;=1,"Excelente colaboração"))))</f>
        <v>Baixa colaboração</v>
      </c>
      <c r="L12" s="6"/>
      <c r="M12" s="2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38" t="s">
        <v>35</v>
      </c>
      <c r="B13" s="38" t="s">
        <v>36</v>
      </c>
      <c r="C13" s="38" t="s">
        <v>15</v>
      </c>
      <c r="D13" s="38">
        <v>4</v>
      </c>
      <c r="E13" s="38">
        <v>0</v>
      </c>
      <c r="F13" s="38">
        <v>0</v>
      </c>
      <c r="G13" s="38">
        <v>8</v>
      </c>
      <c r="H13" s="43">
        <v>50</v>
      </c>
      <c r="I13" s="38">
        <v>62</v>
      </c>
      <c r="J13" s="38">
        <v>0.16</v>
      </c>
      <c r="K13" s="44" t="str">
        <f>IF(J13&lt;=0.25,"Baixa colaboração",IF(J13&lt;=0.5,"Média colaboração",IF(J13&lt;=0.75,"Boa colaboração",IF(J13&lt;=1,"Excelente colaboração"))))</f>
        <v>Baixa colaboração</v>
      </c>
      <c r="L13" s="6"/>
      <c r="M13" s="22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38"/>
      <c r="B14" s="38"/>
      <c r="C14" s="38"/>
      <c r="D14" s="38"/>
      <c r="E14" s="38"/>
      <c r="F14" s="38"/>
      <c r="G14" s="38"/>
      <c r="H14" s="38"/>
      <c r="J14" s="38"/>
      <c r="K14" s="38"/>
      <c r="L14" s="6"/>
      <c r="M14" s="22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38"/>
      <c r="B15" s="225" t="s">
        <v>38</v>
      </c>
      <c r="C15" s="226"/>
      <c r="D15" s="226"/>
      <c r="E15" s="226"/>
      <c r="F15" s="226"/>
      <c r="G15" s="226"/>
      <c r="H15" s="226"/>
      <c r="I15" s="226"/>
      <c r="J15" s="226"/>
      <c r="K15" s="226"/>
      <c r="L15" s="6"/>
      <c r="M15" s="22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  <c r="L16" s="6"/>
      <c r="M16" s="22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38" t="s">
        <v>13</v>
      </c>
      <c r="B17" s="38" t="s">
        <v>14</v>
      </c>
      <c r="C17" s="38" t="s">
        <v>15</v>
      </c>
      <c r="D17" s="38">
        <v>8</v>
      </c>
      <c r="E17" s="38">
        <v>0</v>
      </c>
      <c r="F17" s="38">
        <v>0</v>
      </c>
      <c r="G17" s="38">
        <v>22</v>
      </c>
      <c r="H17" s="42">
        <v>36.36</v>
      </c>
      <c r="I17" s="38">
        <v>90</v>
      </c>
      <c r="J17" s="38">
        <v>0.23</v>
      </c>
      <c r="K17" s="38" t="str">
        <f>IF(J17&lt;=0.25,"Baixa colaboração",IF(J17&lt;=0.5,"Média colaboração",IF(J17&lt;=0.75,"Boa colaboração",IF(J17&lt;=1,"Excelente colaboração"))))</f>
        <v>Baixa colaboração</v>
      </c>
      <c r="L17" s="6"/>
      <c r="M17" s="22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38" t="s">
        <v>31</v>
      </c>
      <c r="B18" s="38" t="s">
        <v>32</v>
      </c>
      <c r="C18" s="38" t="s">
        <v>15</v>
      </c>
      <c r="D18" s="38">
        <v>3</v>
      </c>
      <c r="E18" s="38">
        <v>0</v>
      </c>
      <c r="F18" s="38">
        <v>0</v>
      </c>
      <c r="G18" s="38">
        <v>8</v>
      </c>
      <c r="H18" s="45">
        <v>37.5</v>
      </c>
      <c r="I18" s="38">
        <v>90</v>
      </c>
      <c r="J18" s="38">
        <v>0.11</v>
      </c>
      <c r="K18" s="38" t="str">
        <f t="shared" ref="K18:K20" si="0">IF(J18&lt;=0.25,"Baixa colaboração",IF(J18&lt;=0.5,"Média colaboração",IF(J18&lt;=0.75,"Boa colaboração",IF(J18&lt;=1,"Excelente colaboração"))))</f>
        <v>Baixa colaboração</v>
      </c>
      <c r="L18" s="6"/>
      <c r="M18" s="22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38" t="s">
        <v>33</v>
      </c>
      <c r="B19" s="38" t="s">
        <v>34</v>
      </c>
      <c r="C19" s="38" t="s">
        <v>15</v>
      </c>
      <c r="D19" s="38">
        <v>10</v>
      </c>
      <c r="E19" s="38">
        <v>0</v>
      </c>
      <c r="F19" s="38">
        <v>0</v>
      </c>
      <c r="G19" s="38">
        <v>18</v>
      </c>
      <c r="H19" s="42">
        <v>55.56</v>
      </c>
      <c r="I19" s="38">
        <v>90</v>
      </c>
      <c r="J19" s="38">
        <v>0.28999999999999998</v>
      </c>
      <c r="K19" s="38" t="str">
        <f t="shared" si="0"/>
        <v>Média colaboração</v>
      </c>
      <c r="L19" s="6"/>
      <c r="M19" s="22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38" t="s">
        <v>35</v>
      </c>
      <c r="B20" s="38" t="s">
        <v>36</v>
      </c>
      <c r="C20" s="38" t="s">
        <v>15</v>
      </c>
      <c r="D20" s="38">
        <v>12</v>
      </c>
      <c r="E20" s="38">
        <v>2</v>
      </c>
      <c r="F20" s="38">
        <v>0</v>
      </c>
      <c r="G20" s="38">
        <v>19</v>
      </c>
      <c r="H20" s="42">
        <v>63.16</v>
      </c>
      <c r="I20" s="38">
        <v>90</v>
      </c>
      <c r="J20" s="38">
        <v>0.37</v>
      </c>
      <c r="K20" s="38" t="str">
        <f t="shared" si="0"/>
        <v>Média colaboração</v>
      </c>
      <c r="L20" s="6"/>
      <c r="M20" s="2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38"/>
      <c r="B21" s="38"/>
      <c r="C21" s="38"/>
      <c r="D21" s="38"/>
      <c r="E21" s="38"/>
      <c r="F21" s="38"/>
      <c r="G21" s="38"/>
      <c r="H21" s="38"/>
      <c r="J21" s="38"/>
      <c r="K21" s="38"/>
      <c r="L21" s="6"/>
      <c r="M21" s="22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38"/>
      <c r="B22" s="225" t="s">
        <v>39</v>
      </c>
      <c r="C22" s="226"/>
      <c r="D22" s="226"/>
      <c r="E22" s="226"/>
      <c r="F22" s="226"/>
      <c r="G22" s="226"/>
      <c r="H22" s="226"/>
      <c r="I22" s="226"/>
      <c r="J22" s="226"/>
      <c r="K22" s="226"/>
      <c r="L22" s="6"/>
      <c r="M22" s="22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  <c r="L23" s="6"/>
      <c r="M23" s="22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38" t="s">
        <v>13</v>
      </c>
      <c r="B24" s="38" t="s">
        <v>14</v>
      </c>
      <c r="C24" s="38" t="s">
        <v>15</v>
      </c>
      <c r="D24" s="38">
        <v>5</v>
      </c>
      <c r="E24" s="38">
        <v>0</v>
      </c>
      <c r="F24" s="38">
        <v>0</v>
      </c>
      <c r="G24" s="38">
        <v>35</v>
      </c>
      <c r="H24" s="42">
        <f>D24*100/G24</f>
        <v>14.285714285714286</v>
      </c>
      <c r="I24" s="38">
        <v>90</v>
      </c>
      <c r="J24" s="38">
        <v>0.21</v>
      </c>
      <c r="K24" s="38" t="str">
        <f>IF(J24&lt;=0.25,"Baixa colaboração",IF(J24&lt;=0.5,"Média colaboração",IF(J24&lt;=0.75,"Boa colaboração",IF(J24&lt;=1,"Excelente colaboração"))))</f>
        <v>Baixa colaboração</v>
      </c>
      <c r="L24" s="6"/>
      <c r="M24" s="22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38" t="s">
        <v>31</v>
      </c>
      <c r="B25" s="38" t="s">
        <v>32</v>
      </c>
      <c r="C25" s="38" t="s">
        <v>15</v>
      </c>
      <c r="D25" s="38">
        <v>16</v>
      </c>
      <c r="E25" s="38">
        <v>0</v>
      </c>
      <c r="F25" s="38">
        <v>0</v>
      </c>
      <c r="G25" s="38">
        <v>30</v>
      </c>
      <c r="H25" s="42">
        <f t="shared" ref="H25:H27" si="1">D25*100/G25</f>
        <v>53.333333333333336</v>
      </c>
      <c r="I25" s="38">
        <v>90</v>
      </c>
      <c r="J25" s="38">
        <v>0.38</v>
      </c>
      <c r="K25" s="38" t="str">
        <f t="shared" ref="K25:K27" si="2">IF(J25&lt;=0.25,"Baixa colaboração",IF(J25&lt;=0.5,"Média colaboração",IF(J25&lt;=0.75,"Boa colaboração",IF(J25&lt;=1,"Excelente colaboração"))))</f>
        <v>Média colaboração</v>
      </c>
      <c r="L25" s="6"/>
      <c r="M25" s="22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38" t="s">
        <v>33</v>
      </c>
      <c r="B26" s="38" t="s">
        <v>34</v>
      </c>
      <c r="C26" s="38" t="s">
        <v>15</v>
      </c>
      <c r="D26" s="38">
        <v>0</v>
      </c>
      <c r="E26" s="38">
        <v>0</v>
      </c>
      <c r="F26" s="38">
        <v>0</v>
      </c>
      <c r="G26" s="38">
        <v>2</v>
      </c>
      <c r="H26" s="42">
        <f t="shared" si="1"/>
        <v>0</v>
      </c>
      <c r="I26" s="38">
        <v>90</v>
      </c>
      <c r="J26" s="38">
        <v>0</v>
      </c>
      <c r="K26" s="38" t="str">
        <f t="shared" si="2"/>
        <v>Baixa colaboração</v>
      </c>
      <c r="L26" s="6"/>
      <c r="M26" s="22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38" t="s">
        <v>35</v>
      </c>
      <c r="B27" s="38" t="s">
        <v>36</v>
      </c>
      <c r="C27" s="38" t="s">
        <v>15</v>
      </c>
      <c r="D27" s="38">
        <v>14</v>
      </c>
      <c r="E27" s="38">
        <v>0</v>
      </c>
      <c r="F27" s="38">
        <v>0</v>
      </c>
      <c r="G27" s="38">
        <v>30</v>
      </c>
      <c r="H27" s="42">
        <f t="shared" si="1"/>
        <v>46.666666666666664</v>
      </c>
      <c r="I27" s="38">
        <v>90</v>
      </c>
      <c r="J27" s="38">
        <v>0.4</v>
      </c>
      <c r="K27" s="38" t="str">
        <f t="shared" si="2"/>
        <v>Média colaboração</v>
      </c>
      <c r="L27" s="6"/>
      <c r="M27" s="22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38"/>
      <c r="B28" s="38"/>
      <c r="C28" s="38"/>
      <c r="D28" s="38"/>
      <c r="E28" s="38"/>
      <c r="F28" s="38"/>
      <c r="G28" s="38"/>
      <c r="H28" s="38"/>
      <c r="J28" s="38"/>
      <c r="K28" s="38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38"/>
      <c r="B29" s="225" t="s">
        <v>40</v>
      </c>
      <c r="C29" s="226"/>
      <c r="D29" s="226"/>
      <c r="E29" s="226"/>
      <c r="F29" s="226"/>
      <c r="G29" s="226"/>
      <c r="H29" s="226"/>
      <c r="I29" s="226"/>
      <c r="J29" s="226"/>
      <c r="K29" s="226"/>
      <c r="L29" s="6"/>
      <c r="M29" s="22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  <c r="L30" s="6"/>
      <c r="M30" s="22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38" t="s">
        <v>13</v>
      </c>
      <c r="B31" s="38" t="s">
        <v>14</v>
      </c>
      <c r="C31" s="38" t="s">
        <v>15</v>
      </c>
      <c r="D31" s="38">
        <v>7</v>
      </c>
      <c r="E31" s="38">
        <v>0</v>
      </c>
      <c r="F31" s="38">
        <v>0</v>
      </c>
      <c r="G31" s="38">
        <v>19</v>
      </c>
      <c r="H31" s="42">
        <f>D31*100/G31</f>
        <v>36.842105263157897</v>
      </c>
      <c r="I31" s="38">
        <v>91</v>
      </c>
      <c r="J31" s="38">
        <v>0.16</v>
      </c>
      <c r="K31" s="38" t="str">
        <f>IF(J31&lt;=0.25,"Baixa colaboração",IF(J31&lt;=0.5,"Média colaboração",IF(J31&lt;=0.75,"Boa colaboração",IF(J31&lt;=1,"Excelente colaboração"))))</f>
        <v>Baixa colaboração</v>
      </c>
      <c r="L31" s="6"/>
      <c r="M31" s="22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38" t="s">
        <v>31</v>
      </c>
      <c r="B32" s="38" t="s">
        <v>32</v>
      </c>
      <c r="C32" s="38" t="s">
        <v>15</v>
      </c>
      <c r="D32" s="38">
        <v>18</v>
      </c>
      <c r="E32" s="38">
        <v>1</v>
      </c>
      <c r="F32" s="38">
        <v>0</v>
      </c>
      <c r="G32" s="38">
        <v>32</v>
      </c>
      <c r="H32" s="42">
        <f t="shared" ref="H32:H34" si="3">D32*100/G32</f>
        <v>56.25</v>
      </c>
      <c r="I32" s="38">
        <v>91</v>
      </c>
      <c r="J32" s="38">
        <v>0.44</v>
      </c>
      <c r="K32" s="38" t="str">
        <f t="shared" ref="K32:K34" si="4">IF(J32&lt;=0.25,"Baixa colaboração",IF(J32&lt;=0.5,"Média colaboração",IF(J32&lt;=0.75,"Boa colaboração",IF(J32&lt;=1,"Excelente colaboração"))))</f>
        <v>Média colaboração</v>
      </c>
      <c r="L32" s="6"/>
      <c r="M32" s="22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38" t="s">
        <v>33</v>
      </c>
      <c r="B33" s="38" t="s">
        <v>34</v>
      </c>
      <c r="C33" s="38" t="s">
        <v>15</v>
      </c>
      <c r="D33" s="38">
        <v>7</v>
      </c>
      <c r="E33" s="38">
        <v>0</v>
      </c>
      <c r="F33" s="38">
        <v>0</v>
      </c>
      <c r="G33" s="38">
        <v>22</v>
      </c>
      <c r="H33" s="42">
        <f t="shared" si="3"/>
        <v>31.818181818181817</v>
      </c>
      <c r="I33" s="38">
        <v>91</v>
      </c>
      <c r="J33" s="38">
        <v>0.21</v>
      </c>
      <c r="K33" s="38" t="str">
        <f t="shared" si="4"/>
        <v>Baixa colaboração</v>
      </c>
      <c r="L33" s="6"/>
      <c r="M33" s="22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38" t="s">
        <v>35</v>
      </c>
      <c r="B34" s="38" t="s">
        <v>36</v>
      </c>
      <c r="C34" s="38" t="s">
        <v>15</v>
      </c>
      <c r="D34" s="38">
        <v>8</v>
      </c>
      <c r="E34" s="38">
        <v>0</v>
      </c>
      <c r="F34" s="38">
        <v>0</v>
      </c>
      <c r="G34" s="38">
        <v>19</v>
      </c>
      <c r="H34" s="42">
        <f t="shared" si="3"/>
        <v>42.10526315789474</v>
      </c>
      <c r="I34" s="38">
        <v>91</v>
      </c>
      <c r="J34" s="38">
        <v>0.19</v>
      </c>
      <c r="K34" s="38" t="str">
        <f t="shared" si="4"/>
        <v>Baixa colaboração</v>
      </c>
      <c r="L34" s="6"/>
      <c r="M34" s="22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38"/>
      <c r="B35" s="38"/>
      <c r="C35" s="38"/>
      <c r="D35" s="38"/>
      <c r="E35" s="38"/>
      <c r="F35" s="38"/>
      <c r="G35" s="38"/>
      <c r="H35" s="38"/>
      <c r="J35" s="38"/>
      <c r="K35" s="38"/>
      <c r="L35" s="6"/>
      <c r="M35" s="22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38"/>
      <c r="B36" s="225" t="s">
        <v>41</v>
      </c>
      <c r="C36" s="226"/>
      <c r="D36" s="226"/>
      <c r="E36" s="226"/>
      <c r="F36" s="226"/>
      <c r="G36" s="226"/>
      <c r="H36" s="226"/>
      <c r="I36" s="226"/>
      <c r="J36" s="226"/>
      <c r="K36" s="226"/>
      <c r="L36" s="6"/>
      <c r="M36" s="22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  <c r="L37" s="6"/>
      <c r="M37" s="22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38" t="s">
        <v>13</v>
      </c>
      <c r="B38" s="38" t="s">
        <v>14</v>
      </c>
      <c r="C38" s="38" t="s">
        <v>15</v>
      </c>
      <c r="D38" s="38">
        <v>1</v>
      </c>
      <c r="E38" s="38">
        <v>0</v>
      </c>
      <c r="F38" s="38">
        <v>0</v>
      </c>
      <c r="G38" s="38">
        <v>13</v>
      </c>
      <c r="H38" s="42">
        <f>D38*100/G38</f>
        <v>7.6923076923076925</v>
      </c>
      <c r="I38" s="38">
        <v>87</v>
      </c>
      <c r="J38" s="38">
        <v>0.04</v>
      </c>
      <c r="K38" s="38" t="str">
        <f>IF(J38&lt;=0.25,"Baixa colaboração",IF(J38&lt;=0.5,"Média colaboração",IF(J38&lt;=0.75,"Boa colaboração",IF(J38&lt;=1,"Excelente colaboração"))))</f>
        <v>Baixa colaboração</v>
      </c>
      <c r="L38" s="6"/>
      <c r="M38" s="22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38" t="s">
        <v>31</v>
      </c>
      <c r="B39" s="38" t="s">
        <v>32</v>
      </c>
      <c r="C39" s="38" t="s">
        <v>15</v>
      </c>
      <c r="D39" s="38">
        <v>12</v>
      </c>
      <c r="E39" s="38">
        <v>0</v>
      </c>
      <c r="F39" s="38">
        <v>0</v>
      </c>
      <c r="G39" s="38">
        <v>29</v>
      </c>
      <c r="H39" s="42">
        <f t="shared" ref="H39:H41" si="5">D39*100/G39</f>
        <v>41.379310344827587</v>
      </c>
      <c r="I39" s="38">
        <v>87</v>
      </c>
      <c r="J39" s="38">
        <v>0.3</v>
      </c>
      <c r="K39" s="38" t="str">
        <f t="shared" ref="K39:K41" si="6">IF(J39&lt;=0.25,"Baixa colaboração",IF(J39&lt;=0.5,"Média colaboração",IF(J39&lt;=0.75,"Boa colaboração",IF(J39&lt;=1,"Excelente colaboração"))))</f>
        <v>Média colaboração</v>
      </c>
      <c r="L39" s="6"/>
      <c r="M39" s="22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38" t="s">
        <v>33</v>
      </c>
      <c r="B40" s="38" t="s">
        <v>34</v>
      </c>
      <c r="C40" s="38" t="s">
        <v>15</v>
      </c>
      <c r="D40" s="38">
        <v>19</v>
      </c>
      <c r="E40" s="38">
        <v>0</v>
      </c>
      <c r="F40" s="38">
        <v>0</v>
      </c>
      <c r="G40" s="38">
        <v>37</v>
      </c>
      <c r="H40" s="42">
        <f t="shared" si="5"/>
        <v>51.351351351351354</v>
      </c>
      <c r="I40" s="38">
        <v>87</v>
      </c>
      <c r="J40" s="38">
        <v>0.42</v>
      </c>
      <c r="K40" s="38" t="str">
        <f t="shared" si="6"/>
        <v>Média colaboração</v>
      </c>
      <c r="L40" s="6"/>
      <c r="M40" s="22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38" t="s">
        <v>35</v>
      </c>
      <c r="B41" s="38" t="s">
        <v>36</v>
      </c>
      <c r="C41" s="38" t="s">
        <v>15</v>
      </c>
      <c r="D41" s="38">
        <v>10</v>
      </c>
      <c r="E41" s="38">
        <v>0</v>
      </c>
      <c r="F41" s="38">
        <v>0</v>
      </c>
      <c r="G41" s="38">
        <v>23</v>
      </c>
      <c r="H41" s="42">
        <f t="shared" si="5"/>
        <v>43.478260869565219</v>
      </c>
      <c r="I41" s="38">
        <v>87</v>
      </c>
      <c r="J41" s="38">
        <v>0.24</v>
      </c>
      <c r="K41" s="38" t="str">
        <f t="shared" si="6"/>
        <v>Baixa colaboração</v>
      </c>
      <c r="L41" s="6"/>
      <c r="M41" s="22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38"/>
      <c r="B42" s="38"/>
      <c r="C42" s="38"/>
      <c r="D42" s="38"/>
      <c r="E42" s="38"/>
      <c r="F42" s="38"/>
      <c r="G42" s="38"/>
      <c r="H42" s="38"/>
      <c r="J42" s="38"/>
      <c r="K42" s="38"/>
      <c r="L42" s="6"/>
      <c r="M42" s="22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38"/>
      <c r="B43" s="225" t="s">
        <v>43</v>
      </c>
      <c r="C43" s="226"/>
      <c r="D43" s="226"/>
      <c r="E43" s="226"/>
      <c r="F43" s="226"/>
      <c r="G43" s="226"/>
      <c r="H43" s="226"/>
      <c r="I43" s="226"/>
      <c r="J43" s="226"/>
      <c r="K43" s="226"/>
      <c r="L43" s="6"/>
      <c r="M43" s="22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  <c r="L44" s="6"/>
      <c r="M44" s="22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38" t="s">
        <v>13</v>
      </c>
      <c r="B45" s="38" t="s">
        <v>14</v>
      </c>
      <c r="C45" s="38" t="s">
        <v>15</v>
      </c>
      <c r="D45" s="38">
        <v>1</v>
      </c>
      <c r="E45" s="38">
        <v>0</v>
      </c>
      <c r="F45" s="38">
        <v>0</v>
      </c>
      <c r="G45" s="38">
        <v>4</v>
      </c>
      <c r="H45" s="42">
        <f>D45*100/G45</f>
        <v>25</v>
      </c>
      <c r="I45" s="38">
        <v>100</v>
      </c>
      <c r="J45" s="38">
        <v>0.06</v>
      </c>
      <c r="K45" s="38" t="str">
        <f>IF(J45&lt;=0.25,"Baixa colaboração",IF(J45&lt;=0.5,"Média colaboração",IF(J45&lt;=0.75,"Boa colaboração",IF(J45&lt;=1,"Excelente colaboração"))))</f>
        <v>Baixa colaboração</v>
      </c>
      <c r="L45" s="6"/>
      <c r="M45" s="22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38" t="s">
        <v>31</v>
      </c>
      <c r="B46" s="38" t="s">
        <v>32</v>
      </c>
      <c r="C46" s="38" t="s">
        <v>15</v>
      </c>
      <c r="D46" s="38">
        <v>6</v>
      </c>
      <c r="E46" s="38">
        <v>1</v>
      </c>
      <c r="F46" s="38">
        <v>0</v>
      </c>
      <c r="G46" s="38">
        <v>9</v>
      </c>
      <c r="H46" s="42">
        <f t="shared" ref="H46:H48" si="7">D46*100/G46</f>
        <v>66.666666666666671</v>
      </c>
      <c r="I46" s="38">
        <v>100</v>
      </c>
      <c r="J46" s="38">
        <v>0.36</v>
      </c>
      <c r="K46" s="38" t="str">
        <f t="shared" ref="K46:K48" si="8">IF(J46&lt;=0.25,"Baixa colaboração",IF(J46&lt;=0.5,"Média colaboração",IF(J46&lt;=0.75,"Boa colaboração",IF(J46&lt;=1,"Excelente colaboração"))))</f>
        <v>Média colaboração</v>
      </c>
      <c r="L46" s="6"/>
      <c r="M46" s="22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38" t="s">
        <v>33</v>
      </c>
      <c r="B47" s="38" t="s">
        <v>34</v>
      </c>
      <c r="C47" s="38" t="s">
        <v>15</v>
      </c>
      <c r="D47" s="38">
        <v>8</v>
      </c>
      <c r="E47" s="38">
        <v>0</v>
      </c>
      <c r="F47" s="38">
        <v>0</v>
      </c>
      <c r="G47" s="38">
        <v>14</v>
      </c>
      <c r="H47" s="42">
        <f t="shared" si="7"/>
        <v>57.142857142857146</v>
      </c>
      <c r="I47" s="38">
        <v>100</v>
      </c>
      <c r="J47" s="38">
        <v>0.39</v>
      </c>
      <c r="K47" s="38" t="str">
        <f t="shared" si="8"/>
        <v>Média colaboração</v>
      </c>
      <c r="L47" s="6"/>
      <c r="M47" s="22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38" t="s">
        <v>35</v>
      </c>
      <c r="B48" s="38" t="s">
        <v>36</v>
      </c>
      <c r="C48" s="38" t="s">
        <v>15</v>
      </c>
      <c r="D48" s="38">
        <v>4</v>
      </c>
      <c r="E48" s="38">
        <v>0</v>
      </c>
      <c r="F48" s="38">
        <v>0</v>
      </c>
      <c r="G48" s="38">
        <v>7</v>
      </c>
      <c r="H48" s="42">
        <f t="shared" si="7"/>
        <v>57.142857142857146</v>
      </c>
      <c r="I48" s="38">
        <v>100</v>
      </c>
      <c r="J48" s="38">
        <v>0.19</v>
      </c>
      <c r="K48" s="38" t="str">
        <f t="shared" si="8"/>
        <v>Baixa colaboração</v>
      </c>
      <c r="L48" s="6"/>
      <c r="M48" s="22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38"/>
      <c r="B49" s="38"/>
      <c r="C49" s="38"/>
      <c r="D49" s="38">
        <f>SUM(D45:D48)</f>
        <v>19</v>
      </c>
      <c r="E49" s="38"/>
      <c r="F49" s="38"/>
      <c r="G49" s="38">
        <f>SUM(G45:G48)</f>
        <v>34</v>
      </c>
      <c r="H49" s="38"/>
      <c r="J49" s="38"/>
      <c r="K49" s="38"/>
      <c r="L49" s="6"/>
      <c r="M49" s="22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38"/>
      <c r="B50" s="227" t="s">
        <v>45</v>
      </c>
      <c r="C50" s="226"/>
      <c r="D50" s="226"/>
      <c r="E50" s="226"/>
      <c r="F50" s="226"/>
      <c r="G50" s="226"/>
      <c r="H50" s="226"/>
      <c r="I50" s="226"/>
      <c r="J50" s="226"/>
      <c r="K50" s="226"/>
      <c r="L50" s="6"/>
      <c r="M50" s="22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  <c r="L51" s="6"/>
      <c r="M51" s="2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38" t="s">
        <v>13</v>
      </c>
      <c r="B52" s="38" t="s">
        <v>14</v>
      </c>
      <c r="C52" s="38" t="s">
        <v>15</v>
      </c>
      <c r="D52" s="38">
        <v>6</v>
      </c>
      <c r="E52" s="38">
        <v>0</v>
      </c>
      <c r="F52" s="38">
        <v>0</v>
      </c>
      <c r="G52" s="38">
        <v>22</v>
      </c>
      <c r="H52" s="42">
        <f>D52*100/G52</f>
        <v>27.272727272727273</v>
      </c>
      <c r="I52" s="38">
        <v>100</v>
      </c>
      <c r="J52" s="38">
        <v>0.31</v>
      </c>
      <c r="K52" s="38" t="str">
        <f>IF(J52&lt;=0.25,"Baixa colaboração",IF(J52&lt;=0.5,"Média colaboração",IF(J52&lt;=0.75,"Boa colaboração",IF(J52&lt;=1,"Excelente colaboração"))))</f>
        <v>Média colaboração</v>
      </c>
      <c r="L52" s="6"/>
      <c r="M52" s="2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38" t="s">
        <v>31</v>
      </c>
      <c r="B53" s="38" t="s">
        <v>32</v>
      </c>
      <c r="C53" s="38" t="s">
        <v>15</v>
      </c>
      <c r="D53" s="38">
        <v>10</v>
      </c>
      <c r="E53" s="38">
        <v>0</v>
      </c>
      <c r="F53" s="38">
        <v>0</v>
      </c>
      <c r="G53" s="38">
        <v>34</v>
      </c>
      <c r="H53" s="42">
        <f t="shared" ref="H53:H55" si="9">D53*100/G53</f>
        <v>29.411764705882351</v>
      </c>
      <c r="I53" s="38">
        <v>100</v>
      </c>
      <c r="J53" s="38">
        <v>0.42</v>
      </c>
      <c r="K53" s="38" t="str">
        <f t="shared" ref="K53:K55" si="10">IF(J53&lt;=0.25,"Baixa colaboração",IF(J53&lt;=0.5,"Média colaboração",IF(J53&lt;=0.75,"Boa colaboração",IF(J53&lt;=1,"Excelente colaboração"))))</f>
        <v>Média colaboração</v>
      </c>
      <c r="L53" s="6"/>
      <c r="M53" s="2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38" t="s">
        <v>33</v>
      </c>
      <c r="B54" s="38" t="s">
        <v>34</v>
      </c>
      <c r="C54" s="38" t="s">
        <v>15</v>
      </c>
      <c r="D54" s="38">
        <v>0</v>
      </c>
      <c r="E54" s="38">
        <v>0</v>
      </c>
      <c r="F54" s="38">
        <v>0</v>
      </c>
      <c r="G54" s="38">
        <v>0</v>
      </c>
      <c r="H54" s="42">
        <v>0</v>
      </c>
      <c r="I54" s="38">
        <v>0</v>
      </c>
      <c r="J54" s="38">
        <v>0</v>
      </c>
      <c r="K54" s="38" t="str">
        <f t="shared" si="10"/>
        <v>Baixa colaboração</v>
      </c>
      <c r="L54" s="6"/>
      <c r="M54" s="2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38" t="s">
        <v>35</v>
      </c>
      <c r="B55" s="38" t="s">
        <v>36</v>
      </c>
      <c r="C55" s="38" t="s">
        <v>15</v>
      </c>
      <c r="D55" s="38">
        <v>7</v>
      </c>
      <c r="E55" s="38">
        <v>0</v>
      </c>
      <c r="F55" s="38">
        <v>0</v>
      </c>
      <c r="G55" s="38">
        <v>15</v>
      </c>
      <c r="H55" s="42">
        <f t="shared" si="9"/>
        <v>46.666666666666664</v>
      </c>
      <c r="I55" s="38">
        <v>100</v>
      </c>
      <c r="J55" s="38">
        <v>0.27</v>
      </c>
      <c r="K55" s="38" t="str">
        <f t="shared" si="10"/>
        <v>Média colaboração</v>
      </c>
      <c r="L55" s="6"/>
      <c r="M55" s="2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38"/>
      <c r="B56" s="38"/>
      <c r="C56" s="38"/>
      <c r="D56" s="38"/>
      <c r="E56" s="38"/>
      <c r="F56" s="38"/>
      <c r="G56" s="38"/>
      <c r="H56" s="38"/>
      <c r="J56" s="38"/>
      <c r="K56" s="38"/>
      <c r="L56" s="6"/>
      <c r="M56" s="2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38"/>
      <c r="B57" s="227" t="s">
        <v>49</v>
      </c>
      <c r="C57" s="226"/>
      <c r="D57" s="226"/>
      <c r="E57" s="226"/>
      <c r="F57" s="226"/>
      <c r="G57" s="226"/>
      <c r="H57" s="226"/>
      <c r="I57" s="226"/>
      <c r="J57" s="226"/>
      <c r="K57" s="226"/>
      <c r="L57" s="6"/>
      <c r="M57" s="2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  <c r="L58" s="6"/>
      <c r="M58" s="2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38" t="s">
        <v>13</v>
      </c>
      <c r="B59" s="38" t="s">
        <v>14</v>
      </c>
      <c r="C59" s="38" t="s">
        <v>15</v>
      </c>
      <c r="D59" s="38">
        <v>8</v>
      </c>
      <c r="E59" s="38">
        <v>0</v>
      </c>
      <c r="F59" s="38">
        <v>0</v>
      </c>
      <c r="G59" s="38">
        <v>39</v>
      </c>
      <c r="H59" s="42">
        <f>D59*100/G59</f>
        <v>20.512820512820515</v>
      </c>
      <c r="I59" s="38">
        <v>88</v>
      </c>
      <c r="J59" s="38">
        <v>0.25</v>
      </c>
      <c r="K59" s="38" t="str">
        <f>IF(J59&lt;=0.25,"Baixa colaboração",IF(J59&lt;=0.5,"Média colaboração",IF(J59&lt;=0.75,"Boa colaboração",IF(J59&lt;=1,"Excelente colaboração"))))</f>
        <v>Baixa colaboração</v>
      </c>
      <c r="L59" s="6"/>
      <c r="M59" s="2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38" t="s">
        <v>31</v>
      </c>
      <c r="B60" s="38" t="s">
        <v>32</v>
      </c>
      <c r="C60" s="38" t="s">
        <v>15</v>
      </c>
      <c r="D60" s="38">
        <v>19</v>
      </c>
      <c r="E60" s="38">
        <v>0</v>
      </c>
      <c r="F60" s="38">
        <v>0</v>
      </c>
      <c r="G60" s="38">
        <v>42</v>
      </c>
      <c r="H60" s="42">
        <f t="shared" ref="H60:H62" si="11">D60*100/G60</f>
        <v>45.238095238095241</v>
      </c>
      <c r="I60" s="38">
        <v>88</v>
      </c>
      <c r="J60" s="38">
        <v>0.39</v>
      </c>
      <c r="K60" s="38" t="str">
        <f t="shared" ref="K60:K62" si="12">IF(J60&lt;=0.25,"Baixa colaboração",IF(J60&lt;=0.5,"Média colaboração",IF(J60&lt;=0.75,"Boa colaboração",IF(J60&lt;=1,"Excelente colaboração"))))</f>
        <v>Média colaboração</v>
      </c>
      <c r="L60" s="6"/>
      <c r="M60" s="2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38" t="s">
        <v>33</v>
      </c>
      <c r="B61" s="38" t="s">
        <v>34</v>
      </c>
      <c r="C61" s="38" t="s">
        <v>15</v>
      </c>
      <c r="D61" s="38">
        <v>0</v>
      </c>
      <c r="E61" s="38">
        <v>0</v>
      </c>
      <c r="F61" s="38">
        <v>0</v>
      </c>
      <c r="G61" s="38">
        <v>0</v>
      </c>
      <c r="H61" s="42">
        <v>0</v>
      </c>
      <c r="I61" s="38">
        <v>0</v>
      </c>
      <c r="J61" s="38">
        <v>0</v>
      </c>
      <c r="K61" s="38" t="str">
        <f t="shared" si="12"/>
        <v>Baixa colaboração</v>
      </c>
      <c r="L61" s="6"/>
      <c r="M61" s="2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38" t="s">
        <v>35</v>
      </c>
      <c r="B62" s="38" t="s">
        <v>36</v>
      </c>
      <c r="C62" s="38" t="s">
        <v>15</v>
      </c>
      <c r="D62" s="38">
        <v>17</v>
      </c>
      <c r="E62" s="38">
        <v>0</v>
      </c>
      <c r="F62" s="38">
        <v>0</v>
      </c>
      <c r="G62" s="38">
        <v>36</v>
      </c>
      <c r="H62" s="42">
        <f t="shared" si="11"/>
        <v>47.222222222222221</v>
      </c>
      <c r="I62" s="38">
        <v>88</v>
      </c>
      <c r="J62" s="38">
        <v>0.36</v>
      </c>
      <c r="K62" s="38" t="str">
        <f t="shared" si="12"/>
        <v>Média colaboração</v>
      </c>
      <c r="L62" s="6"/>
      <c r="M62" s="2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38"/>
      <c r="B63" s="38"/>
      <c r="C63" s="38"/>
      <c r="D63" s="38"/>
      <c r="E63" s="38"/>
      <c r="F63" s="38"/>
      <c r="G63" s="38"/>
      <c r="H63" s="38"/>
      <c r="J63" s="38"/>
      <c r="K63" s="38"/>
      <c r="L63" s="6"/>
      <c r="M63" s="22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38"/>
      <c r="B64" s="227" t="s">
        <v>54</v>
      </c>
      <c r="C64" s="226"/>
      <c r="D64" s="226"/>
      <c r="E64" s="226"/>
      <c r="F64" s="226"/>
      <c r="G64" s="226"/>
      <c r="H64" s="226"/>
      <c r="I64" s="226"/>
      <c r="J64" s="226"/>
      <c r="K64" s="226"/>
      <c r="L64" s="6"/>
      <c r="M64" s="22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  <c r="L65" s="6"/>
      <c r="M65" s="22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38" t="s">
        <v>13</v>
      </c>
      <c r="B66" s="38" t="s">
        <v>14</v>
      </c>
      <c r="C66" s="38" t="s">
        <v>15</v>
      </c>
      <c r="D66" s="38">
        <v>6</v>
      </c>
      <c r="E66" s="38">
        <v>0</v>
      </c>
      <c r="F66" s="38">
        <v>0</v>
      </c>
      <c r="G66" s="38">
        <v>19</v>
      </c>
      <c r="H66" s="42">
        <f>D66*100/G66</f>
        <v>31.578947368421051</v>
      </c>
      <c r="I66" s="38">
        <v>62</v>
      </c>
      <c r="J66" s="38">
        <v>0.16</v>
      </c>
      <c r="K66" s="38" t="str">
        <f>IF(J66&lt;=0.25,"Baixa colaboração",IF(J66&lt;=0.5,"Média colaboração",IF(J66&lt;=0.75,"Boa colaboração",IF(J66&lt;=1,"Excelente colaboração"))))</f>
        <v>Baixa colaboração</v>
      </c>
      <c r="L66" s="6"/>
      <c r="M66" s="22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38" t="s">
        <v>31</v>
      </c>
      <c r="B67" s="38" t="s">
        <v>32</v>
      </c>
      <c r="C67" s="38" t="s">
        <v>15</v>
      </c>
      <c r="D67" s="38">
        <v>14</v>
      </c>
      <c r="E67" s="38">
        <v>0</v>
      </c>
      <c r="F67" s="38">
        <v>0</v>
      </c>
      <c r="G67" s="38">
        <v>29</v>
      </c>
      <c r="H67" s="42">
        <f t="shared" ref="H67:H69" si="13">D67*100/G67</f>
        <v>48.275862068965516</v>
      </c>
      <c r="I67" s="38">
        <v>62</v>
      </c>
      <c r="J67" s="38">
        <v>0.35</v>
      </c>
      <c r="K67" s="38" t="str">
        <f t="shared" ref="K67:K69" si="14">IF(J67&lt;=0.25,"Baixa colaboração",IF(J67&lt;=0.5,"Média colaboração",IF(J67&lt;=0.75,"Boa colaboração",IF(J67&lt;=1,"Excelente colaboração"))))</f>
        <v>Média colaboração</v>
      </c>
      <c r="L67" s="6"/>
      <c r="M67" s="22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38" t="s">
        <v>33</v>
      </c>
      <c r="B68" s="38" t="s">
        <v>34</v>
      </c>
      <c r="C68" s="38" t="s">
        <v>15</v>
      </c>
      <c r="D68" s="38">
        <v>0</v>
      </c>
      <c r="E68" s="38">
        <v>0</v>
      </c>
      <c r="F68" s="38">
        <v>0</v>
      </c>
      <c r="G68" s="38">
        <v>0</v>
      </c>
      <c r="H68" s="42">
        <v>0</v>
      </c>
      <c r="I68" s="38">
        <v>0</v>
      </c>
      <c r="J68" s="38">
        <v>0</v>
      </c>
      <c r="K68" s="38" t="str">
        <f t="shared" si="14"/>
        <v>Baixa colaboração</v>
      </c>
      <c r="L68" s="6"/>
      <c r="M68" s="22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38" t="s">
        <v>35</v>
      </c>
      <c r="B69" s="38" t="s">
        <v>36</v>
      </c>
      <c r="C69" s="38" t="s">
        <v>15</v>
      </c>
      <c r="D69" s="38">
        <v>14</v>
      </c>
      <c r="E69" s="38">
        <v>0</v>
      </c>
      <c r="F69" s="38">
        <v>0</v>
      </c>
      <c r="G69" s="38">
        <v>35</v>
      </c>
      <c r="H69" s="42">
        <f t="shared" si="13"/>
        <v>40</v>
      </c>
      <c r="I69" s="38">
        <v>62</v>
      </c>
      <c r="J69" s="38">
        <v>0.49</v>
      </c>
      <c r="K69" s="38" t="str">
        <f t="shared" si="14"/>
        <v>Média colaboração</v>
      </c>
      <c r="L69" s="6"/>
      <c r="M69" s="22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38"/>
      <c r="B70" s="38"/>
      <c r="C70" s="38"/>
      <c r="D70" s="38"/>
      <c r="E70" s="38"/>
      <c r="F70" s="38"/>
      <c r="G70" s="38"/>
      <c r="H70" s="38"/>
      <c r="J70" s="38"/>
      <c r="K70" s="38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2:26" x14ac:dyDescent="0.25"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2:26" x14ac:dyDescent="0.25"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2:26" x14ac:dyDescent="0.25"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2:26" x14ac:dyDescent="0.25"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2:26" x14ac:dyDescent="0.25"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2:26" x14ac:dyDescent="0.25"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2:26" x14ac:dyDescent="0.25"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2:26" x14ac:dyDescent="0.25"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2:26" x14ac:dyDescent="0.25"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2:26" x14ac:dyDescent="0.25"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2:26" x14ac:dyDescent="0.25"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2:26" x14ac:dyDescent="0.25"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2:26" x14ac:dyDescent="0.25"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2:26" x14ac:dyDescent="0.25"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2:26" x14ac:dyDescent="0.25"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2:26" x14ac:dyDescent="0.25"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2:26" x14ac:dyDescent="0.25"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2:26" x14ac:dyDescent="0.25"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2:26" x14ac:dyDescent="0.25"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2:26" x14ac:dyDescent="0.25"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2:26" x14ac:dyDescent="0.25"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2:26" x14ac:dyDescent="0.25"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2:26" x14ac:dyDescent="0.25"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2:26" x14ac:dyDescent="0.25"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2:26" x14ac:dyDescent="0.25"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2:26" x14ac:dyDescent="0.25"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2:26" x14ac:dyDescent="0.25"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2:26" x14ac:dyDescent="0.25"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2:26" x14ac:dyDescent="0.25"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2:26" x14ac:dyDescent="0.25"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2:26" x14ac:dyDescent="0.25"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2:26" x14ac:dyDescent="0.25"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2:26" x14ac:dyDescent="0.25"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2:26" x14ac:dyDescent="0.25"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2:26" x14ac:dyDescent="0.25"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2:26" x14ac:dyDescent="0.25"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2:26" x14ac:dyDescent="0.25"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2:26" x14ac:dyDescent="0.25"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2:26" x14ac:dyDescent="0.25"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2:26" x14ac:dyDescent="0.25"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2:26" x14ac:dyDescent="0.25"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2:26" x14ac:dyDescent="0.25"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2:26" x14ac:dyDescent="0.25"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2:26" x14ac:dyDescent="0.25"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2:26" x14ac:dyDescent="0.25"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2:26" x14ac:dyDescent="0.25"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2:26" x14ac:dyDescent="0.25"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2:26" x14ac:dyDescent="0.25"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2:26" x14ac:dyDescent="0.25"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2:26" x14ac:dyDescent="0.25"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2:26" x14ac:dyDescent="0.25"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2:26" x14ac:dyDescent="0.25"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2:26" x14ac:dyDescent="0.25"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2:26" x14ac:dyDescent="0.2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2:26" x14ac:dyDescent="0.2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2:26" x14ac:dyDescent="0.2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2:26" x14ac:dyDescent="0.2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2:26" x14ac:dyDescent="0.2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2:26" x14ac:dyDescent="0.2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2:26" x14ac:dyDescent="0.2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2:26" x14ac:dyDescent="0.2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2:26" x14ac:dyDescent="0.2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2:26" x14ac:dyDescent="0.2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2:26" x14ac:dyDescent="0.2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2:26" x14ac:dyDescent="0.2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2:26" x14ac:dyDescent="0.2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2:26" x14ac:dyDescent="0.2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2:26" x14ac:dyDescent="0.2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2:26" x14ac:dyDescent="0.2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2:26" x14ac:dyDescent="0.2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2:26" x14ac:dyDescent="0.2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2:26" x14ac:dyDescent="0.2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2:26" x14ac:dyDescent="0.2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2:26" x14ac:dyDescent="0.2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2:26" x14ac:dyDescent="0.2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2:26" x14ac:dyDescent="0.2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2:26" x14ac:dyDescent="0.2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2:26" x14ac:dyDescent="0.2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2:26" x14ac:dyDescent="0.2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2:26" x14ac:dyDescent="0.2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2:26" x14ac:dyDescent="0.2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2:26" x14ac:dyDescent="0.2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2:26" x14ac:dyDescent="0.2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2:26" x14ac:dyDescent="0.2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2:26" x14ac:dyDescent="0.2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2:26" x14ac:dyDescent="0.2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2:26" x14ac:dyDescent="0.2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2:26" x14ac:dyDescent="0.2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2:26" x14ac:dyDescent="0.2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2:26" x14ac:dyDescent="0.2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2:26" x14ac:dyDescent="0.2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2:26" x14ac:dyDescent="0.2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2:26" x14ac:dyDescent="0.2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2:26" x14ac:dyDescent="0.2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2:26" x14ac:dyDescent="0.2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2:26" x14ac:dyDescent="0.2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2:26" x14ac:dyDescent="0.2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2:26" x14ac:dyDescent="0.2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2:26" x14ac:dyDescent="0.2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2:26" x14ac:dyDescent="0.2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2:26" x14ac:dyDescent="0.2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2:26" x14ac:dyDescent="0.2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2:26" x14ac:dyDescent="0.2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2:26" x14ac:dyDescent="0.2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2:26" x14ac:dyDescent="0.25"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2:26" x14ac:dyDescent="0.25"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2:26" x14ac:dyDescent="0.25"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2:26" x14ac:dyDescent="0.25"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2:26" x14ac:dyDescent="0.25"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2:26" x14ac:dyDescent="0.25"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2:26" x14ac:dyDescent="0.25"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2:26" x14ac:dyDescent="0.25"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2:26" x14ac:dyDescent="0.25"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2:26" x14ac:dyDescent="0.25"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2:26" x14ac:dyDescent="0.25"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2:26" x14ac:dyDescent="0.25"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2:26" x14ac:dyDescent="0.25"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2:26" x14ac:dyDescent="0.25"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2:26" x14ac:dyDescent="0.25"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2:26" x14ac:dyDescent="0.25"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2:26" x14ac:dyDescent="0.25"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2:26" x14ac:dyDescent="0.25"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2:26" x14ac:dyDescent="0.25"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2:26" x14ac:dyDescent="0.25"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2:26" x14ac:dyDescent="0.25"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2:26" x14ac:dyDescent="0.25"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2:26" x14ac:dyDescent="0.25"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2:26" x14ac:dyDescent="0.25"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2:26" x14ac:dyDescent="0.25"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2:26" x14ac:dyDescent="0.25"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2:26" x14ac:dyDescent="0.25"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2:26" x14ac:dyDescent="0.25"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2:26" x14ac:dyDescent="0.25"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2:26" x14ac:dyDescent="0.25"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2:26" x14ac:dyDescent="0.25"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2:26" x14ac:dyDescent="0.25"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2:26" x14ac:dyDescent="0.25"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2:26" x14ac:dyDescent="0.25"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2:26" x14ac:dyDescent="0.25"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2:26" x14ac:dyDescent="0.25"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2:26" x14ac:dyDescent="0.25"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2:26" x14ac:dyDescent="0.25"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2:26" x14ac:dyDescent="0.25"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2:26" x14ac:dyDescent="0.25"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2:26" x14ac:dyDescent="0.25"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2:26" x14ac:dyDescent="0.25"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2:26" x14ac:dyDescent="0.25"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2:26" x14ac:dyDescent="0.25"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2:26" x14ac:dyDescent="0.25"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2:26" x14ac:dyDescent="0.25"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2:26" x14ac:dyDescent="0.25"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2:26" x14ac:dyDescent="0.25"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2:26" x14ac:dyDescent="0.25"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2:26" x14ac:dyDescent="0.25"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2:26" x14ac:dyDescent="0.25"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2:26" x14ac:dyDescent="0.25"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2:26" x14ac:dyDescent="0.25"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2:26" x14ac:dyDescent="0.25"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2:26" x14ac:dyDescent="0.25"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2:26" x14ac:dyDescent="0.25"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2:26" x14ac:dyDescent="0.25"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2:26" x14ac:dyDescent="0.25"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2:26" x14ac:dyDescent="0.25"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2:26" x14ac:dyDescent="0.25"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2:26" x14ac:dyDescent="0.25"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2:26" x14ac:dyDescent="0.25"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2:26" x14ac:dyDescent="0.25"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2:26" x14ac:dyDescent="0.25"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2:26" x14ac:dyDescent="0.25"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2:26" x14ac:dyDescent="0.25"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2:26" x14ac:dyDescent="0.25"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2:26" x14ac:dyDescent="0.25"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2:26" x14ac:dyDescent="0.25"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2:26" x14ac:dyDescent="0.25"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2:26" x14ac:dyDescent="0.25"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2:26" x14ac:dyDescent="0.25"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2:26" x14ac:dyDescent="0.25"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2:26" x14ac:dyDescent="0.25"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2:26" x14ac:dyDescent="0.25"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2:26" x14ac:dyDescent="0.25"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2:26" x14ac:dyDescent="0.25"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2:26" x14ac:dyDescent="0.25"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2:26" x14ac:dyDescent="0.25"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2:26" x14ac:dyDescent="0.25"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2:26" x14ac:dyDescent="0.25"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2:26" x14ac:dyDescent="0.25"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2:26" x14ac:dyDescent="0.25"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2:26" x14ac:dyDescent="0.25"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2:26" x14ac:dyDescent="0.25"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2:26" x14ac:dyDescent="0.25"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2:26" x14ac:dyDescent="0.25"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2:26" x14ac:dyDescent="0.25"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2:26" x14ac:dyDescent="0.25"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2:26" x14ac:dyDescent="0.25"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2:26" x14ac:dyDescent="0.25"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2:26" x14ac:dyDescent="0.25"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2:26" x14ac:dyDescent="0.25"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2:26" x14ac:dyDescent="0.25"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2:26" x14ac:dyDescent="0.25"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2:26" x14ac:dyDescent="0.25"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2:26" x14ac:dyDescent="0.25"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2:26" x14ac:dyDescent="0.25"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2:26" x14ac:dyDescent="0.25"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2:26" x14ac:dyDescent="0.25"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2:26" x14ac:dyDescent="0.25"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2:26" x14ac:dyDescent="0.25"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2:26" x14ac:dyDescent="0.25"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2:26" x14ac:dyDescent="0.25"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2:26" x14ac:dyDescent="0.25"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2:26" x14ac:dyDescent="0.25"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2:26" x14ac:dyDescent="0.25"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2:26" x14ac:dyDescent="0.25"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2:26" x14ac:dyDescent="0.25"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2:26" x14ac:dyDescent="0.25"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2:26" x14ac:dyDescent="0.25"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2:26" x14ac:dyDescent="0.25"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2:26" x14ac:dyDescent="0.25"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2:26" x14ac:dyDescent="0.25"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2:26" x14ac:dyDescent="0.25"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2:26" x14ac:dyDescent="0.25"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2:26" x14ac:dyDescent="0.25"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2:26" x14ac:dyDescent="0.25"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2:26" x14ac:dyDescent="0.25"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2:26" x14ac:dyDescent="0.25"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2:26" x14ac:dyDescent="0.25"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2:26" x14ac:dyDescent="0.25"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2:26" x14ac:dyDescent="0.25"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2:26" x14ac:dyDescent="0.25"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2:26" x14ac:dyDescent="0.25"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2:26" x14ac:dyDescent="0.25"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2:26" x14ac:dyDescent="0.25"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2:26" x14ac:dyDescent="0.25"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2:26" x14ac:dyDescent="0.25"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2:26" x14ac:dyDescent="0.25"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2:26" x14ac:dyDescent="0.25"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2:26" x14ac:dyDescent="0.25"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2:26" x14ac:dyDescent="0.25"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2:26" x14ac:dyDescent="0.25"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2:26" x14ac:dyDescent="0.25"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2:26" x14ac:dyDescent="0.25"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2:26" x14ac:dyDescent="0.25"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2:26" x14ac:dyDescent="0.25"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2:26" x14ac:dyDescent="0.25"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2:26" x14ac:dyDescent="0.25"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2:26" x14ac:dyDescent="0.25"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2:26" x14ac:dyDescent="0.25"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2:26" x14ac:dyDescent="0.25"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2:26" x14ac:dyDescent="0.25"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2:26" x14ac:dyDescent="0.25"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2:26" x14ac:dyDescent="0.25"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2:26" x14ac:dyDescent="0.25"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2:26" x14ac:dyDescent="0.25"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2:26" x14ac:dyDescent="0.25"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2:26" x14ac:dyDescent="0.25"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2:26" x14ac:dyDescent="0.25"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2:26" x14ac:dyDescent="0.25"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2:26" x14ac:dyDescent="0.25"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2:26" x14ac:dyDescent="0.25"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2:26" x14ac:dyDescent="0.25"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2:26" x14ac:dyDescent="0.25"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2:26" x14ac:dyDescent="0.25"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2:26" x14ac:dyDescent="0.25"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2:26" x14ac:dyDescent="0.25"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2:26" x14ac:dyDescent="0.25"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2:26" x14ac:dyDescent="0.25"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2:26" x14ac:dyDescent="0.25"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2:26" x14ac:dyDescent="0.25"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2:26" x14ac:dyDescent="0.25"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2:26" x14ac:dyDescent="0.25"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2:26" x14ac:dyDescent="0.25"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2:26" x14ac:dyDescent="0.25"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2:26" x14ac:dyDescent="0.25"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2:26" x14ac:dyDescent="0.25"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2:26" x14ac:dyDescent="0.25"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2:26" x14ac:dyDescent="0.25"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2:26" x14ac:dyDescent="0.25"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2:26" x14ac:dyDescent="0.25"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2:26" x14ac:dyDescent="0.25"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2:26" x14ac:dyDescent="0.25"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2:26" x14ac:dyDescent="0.25"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2:26" x14ac:dyDescent="0.25"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2:26" x14ac:dyDescent="0.25"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2:26" x14ac:dyDescent="0.25"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2:26" x14ac:dyDescent="0.25"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2:26" x14ac:dyDescent="0.25"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2:26" x14ac:dyDescent="0.25"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2:26" x14ac:dyDescent="0.25"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2:26" x14ac:dyDescent="0.25"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2:26" x14ac:dyDescent="0.25"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2:26" x14ac:dyDescent="0.25"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2:26" x14ac:dyDescent="0.25"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2:26" x14ac:dyDescent="0.25"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2:26" x14ac:dyDescent="0.25"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2:26" x14ac:dyDescent="0.25"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2:26" x14ac:dyDescent="0.25"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2:26" x14ac:dyDescent="0.25"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2:26" x14ac:dyDescent="0.25"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2:26" x14ac:dyDescent="0.25"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2:26" x14ac:dyDescent="0.25"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2:26" x14ac:dyDescent="0.25"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2:26" x14ac:dyDescent="0.25"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2:26" x14ac:dyDescent="0.25"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2:26" x14ac:dyDescent="0.25"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2:26" x14ac:dyDescent="0.25"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2:26" x14ac:dyDescent="0.25"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2:26" x14ac:dyDescent="0.25"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2:26" x14ac:dyDescent="0.25"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2:26" x14ac:dyDescent="0.25"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2:26" x14ac:dyDescent="0.25"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2:26" x14ac:dyDescent="0.25"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2:26" x14ac:dyDescent="0.25"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2:26" x14ac:dyDescent="0.25"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2:26" x14ac:dyDescent="0.25"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2:26" x14ac:dyDescent="0.25"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2:26" x14ac:dyDescent="0.25"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2:26" x14ac:dyDescent="0.25"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2:26" x14ac:dyDescent="0.25"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2:26" x14ac:dyDescent="0.25"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2:26" x14ac:dyDescent="0.25"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2:26" x14ac:dyDescent="0.25"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2:26" x14ac:dyDescent="0.25"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2:26" x14ac:dyDescent="0.25"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2:26" x14ac:dyDescent="0.25"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2:26" x14ac:dyDescent="0.25"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2:26" x14ac:dyDescent="0.25"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2:26" x14ac:dyDescent="0.25"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2:26" x14ac:dyDescent="0.25"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2:26" x14ac:dyDescent="0.25"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2:26" x14ac:dyDescent="0.25"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2:26" x14ac:dyDescent="0.25"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2:26" x14ac:dyDescent="0.25"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2:26" x14ac:dyDescent="0.25"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2:26" x14ac:dyDescent="0.25"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2:26" x14ac:dyDescent="0.25"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2:26" x14ac:dyDescent="0.25"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2:26" x14ac:dyDescent="0.25"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2:26" x14ac:dyDescent="0.25"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2:26" x14ac:dyDescent="0.25"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2:26" x14ac:dyDescent="0.25"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2:26" x14ac:dyDescent="0.25"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2:26" x14ac:dyDescent="0.25"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2:26" x14ac:dyDescent="0.25"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2:26" x14ac:dyDescent="0.25"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2:26" x14ac:dyDescent="0.25"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2:26" x14ac:dyDescent="0.25"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2:26" x14ac:dyDescent="0.25"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2:26" x14ac:dyDescent="0.25"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2:26" x14ac:dyDescent="0.25"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2:26" x14ac:dyDescent="0.25"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2:26" x14ac:dyDescent="0.25"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2:26" x14ac:dyDescent="0.25"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2:26" x14ac:dyDescent="0.25"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2:26" x14ac:dyDescent="0.25"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2:26" x14ac:dyDescent="0.25"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2:26" x14ac:dyDescent="0.25"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2:26" x14ac:dyDescent="0.25"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2:26" x14ac:dyDescent="0.25"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2:26" x14ac:dyDescent="0.25"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2:26" x14ac:dyDescent="0.25"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2:26" x14ac:dyDescent="0.25"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2:26" x14ac:dyDescent="0.25"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2:26" x14ac:dyDescent="0.25"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2:26" x14ac:dyDescent="0.25"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2:26" x14ac:dyDescent="0.25"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2:26" x14ac:dyDescent="0.25"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2:26" x14ac:dyDescent="0.25"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2:26" x14ac:dyDescent="0.25"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2:26" x14ac:dyDescent="0.25"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2:26" x14ac:dyDescent="0.25"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2:26" x14ac:dyDescent="0.25"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2:26" x14ac:dyDescent="0.25"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2:26" x14ac:dyDescent="0.25"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2:26" x14ac:dyDescent="0.25"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2:26" x14ac:dyDescent="0.25"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2:26" x14ac:dyDescent="0.25"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2:26" x14ac:dyDescent="0.25"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2:26" x14ac:dyDescent="0.25"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2:26" x14ac:dyDescent="0.25"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2:26" x14ac:dyDescent="0.25"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2:26" x14ac:dyDescent="0.25"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2:26" x14ac:dyDescent="0.25"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2:26" x14ac:dyDescent="0.25"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2:26" x14ac:dyDescent="0.25"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2:26" x14ac:dyDescent="0.25"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2:26" x14ac:dyDescent="0.25"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2:26" x14ac:dyDescent="0.25"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2:26" x14ac:dyDescent="0.25"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2:26" x14ac:dyDescent="0.25"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2:26" x14ac:dyDescent="0.25"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2:26" x14ac:dyDescent="0.25"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2:26" x14ac:dyDescent="0.25"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2:26" x14ac:dyDescent="0.25"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2:26" x14ac:dyDescent="0.25"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2:26" x14ac:dyDescent="0.25"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2:26" x14ac:dyDescent="0.25"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2:26" x14ac:dyDescent="0.25"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2:26" x14ac:dyDescent="0.25"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2:26" x14ac:dyDescent="0.25"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2:26" x14ac:dyDescent="0.25"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2:26" x14ac:dyDescent="0.25"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2:26" x14ac:dyDescent="0.25"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2:26" x14ac:dyDescent="0.25"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2:26" x14ac:dyDescent="0.25"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2:26" x14ac:dyDescent="0.25"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2:26" x14ac:dyDescent="0.25"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2:26" x14ac:dyDescent="0.25"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2:26" x14ac:dyDescent="0.25"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2:26" x14ac:dyDescent="0.25"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2:26" x14ac:dyDescent="0.25"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2:26" x14ac:dyDescent="0.25"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2:26" x14ac:dyDescent="0.25"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2:26" x14ac:dyDescent="0.25"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2:26" x14ac:dyDescent="0.25"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2:26" x14ac:dyDescent="0.25"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2:26" x14ac:dyDescent="0.25"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2:26" x14ac:dyDescent="0.25"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2:26" x14ac:dyDescent="0.25"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2:26" x14ac:dyDescent="0.25"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2:26" x14ac:dyDescent="0.25"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2:26" x14ac:dyDescent="0.25"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2:26" x14ac:dyDescent="0.25"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2:26" x14ac:dyDescent="0.25"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2:26" x14ac:dyDescent="0.25"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2:26" x14ac:dyDescent="0.25"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2:26" x14ac:dyDescent="0.25"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2:26" x14ac:dyDescent="0.25"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2:26" x14ac:dyDescent="0.25"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2:26" x14ac:dyDescent="0.25"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2:26" x14ac:dyDescent="0.25"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2:26" x14ac:dyDescent="0.25"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2:26" x14ac:dyDescent="0.25"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2:26" x14ac:dyDescent="0.25"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2:26" x14ac:dyDescent="0.25"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2:26" x14ac:dyDescent="0.25"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2:26" x14ac:dyDescent="0.25"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2:26" x14ac:dyDescent="0.25"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2:26" x14ac:dyDescent="0.25"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2:26" x14ac:dyDescent="0.25"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2:26" x14ac:dyDescent="0.25"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2:26" x14ac:dyDescent="0.25"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2:26" x14ac:dyDescent="0.25"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2:26" x14ac:dyDescent="0.25"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2:26" x14ac:dyDescent="0.25"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2:26" x14ac:dyDescent="0.25"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2:26" x14ac:dyDescent="0.25"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2:26" x14ac:dyDescent="0.25"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2:26" x14ac:dyDescent="0.25"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2:26" x14ac:dyDescent="0.25"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2:26" x14ac:dyDescent="0.25"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2:26" x14ac:dyDescent="0.25"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2:26" x14ac:dyDescent="0.25"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2:26" x14ac:dyDescent="0.25"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2:26" x14ac:dyDescent="0.25"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2:26" x14ac:dyDescent="0.25"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2:26" x14ac:dyDescent="0.25"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2:26" x14ac:dyDescent="0.25"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2:26" x14ac:dyDescent="0.25"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2:26" x14ac:dyDescent="0.25"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2:26" x14ac:dyDescent="0.25"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2:26" x14ac:dyDescent="0.25"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2:26" x14ac:dyDescent="0.25"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2:26" x14ac:dyDescent="0.25"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2:26" x14ac:dyDescent="0.25"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2:26" x14ac:dyDescent="0.25"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2:26" x14ac:dyDescent="0.25"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2:26" x14ac:dyDescent="0.25"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2:26" x14ac:dyDescent="0.25"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2:26" x14ac:dyDescent="0.25"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2:26" x14ac:dyDescent="0.25"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2:26" x14ac:dyDescent="0.25"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2:26" x14ac:dyDescent="0.25"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2:26" x14ac:dyDescent="0.25"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2:26" x14ac:dyDescent="0.25"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2:26" x14ac:dyDescent="0.25"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2:26" x14ac:dyDescent="0.25"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2:26" x14ac:dyDescent="0.25"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2:26" x14ac:dyDescent="0.25"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2:26" x14ac:dyDescent="0.25"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2:26" x14ac:dyDescent="0.25"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2:26" x14ac:dyDescent="0.25"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2:26" x14ac:dyDescent="0.25"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2:26" x14ac:dyDescent="0.25"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2:26" x14ac:dyDescent="0.25"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2:26" x14ac:dyDescent="0.25"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2:26" x14ac:dyDescent="0.25"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2:26" x14ac:dyDescent="0.25"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2:26" x14ac:dyDescent="0.25"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2:26" x14ac:dyDescent="0.25"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2:26" x14ac:dyDescent="0.25"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2:26" x14ac:dyDescent="0.25"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2:26" x14ac:dyDescent="0.25"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2:26" x14ac:dyDescent="0.25"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2:26" x14ac:dyDescent="0.25"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2:26" x14ac:dyDescent="0.25"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2:26" x14ac:dyDescent="0.25"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2:26" x14ac:dyDescent="0.25"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2:26" x14ac:dyDescent="0.25"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2:26" x14ac:dyDescent="0.25"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2:26" x14ac:dyDescent="0.25"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2:26" x14ac:dyDescent="0.25"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2:26" x14ac:dyDescent="0.25"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2:26" x14ac:dyDescent="0.25"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2:26" x14ac:dyDescent="0.25"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2:26" x14ac:dyDescent="0.25"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2:26" x14ac:dyDescent="0.25"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2:26" x14ac:dyDescent="0.25"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2:26" x14ac:dyDescent="0.25"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2:26" x14ac:dyDescent="0.25"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2:26" x14ac:dyDescent="0.25"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2:26" x14ac:dyDescent="0.25"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2:26" x14ac:dyDescent="0.25"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2:26" x14ac:dyDescent="0.25"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2:26" x14ac:dyDescent="0.25"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2:26" x14ac:dyDescent="0.25"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2:26" x14ac:dyDescent="0.25"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2:26" x14ac:dyDescent="0.25"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2:26" x14ac:dyDescent="0.25"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2:26" x14ac:dyDescent="0.25"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2:26" x14ac:dyDescent="0.25"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2:26" x14ac:dyDescent="0.25"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2:26" x14ac:dyDescent="0.25"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2:26" x14ac:dyDescent="0.25"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2:26" x14ac:dyDescent="0.25"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2:26" x14ac:dyDescent="0.25"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2:26" x14ac:dyDescent="0.25"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2:26" x14ac:dyDescent="0.25"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2:26" x14ac:dyDescent="0.25"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2:26" x14ac:dyDescent="0.25"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2:26" x14ac:dyDescent="0.25"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2:26" x14ac:dyDescent="0.25"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2:26" x14ac:dyDescent="0.25"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2:26" x14ac:dyDescent="0.25"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2:26" x14ac:dyDescent="0.25"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2:26" x14ac:dyDescent="0.25"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2:26" x14ac:dyDescent="0.25"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2:26" x14ac:dyDescent="0.25"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2:26" x14ac:dyDescent="0.25"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2:26" x14ac:dyDescent="0.25"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2:26" x14ac:dyDescent="0.25"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2:26" x14ac:dyDescent="0.25"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2:26" x14ac:dyDescent="0.25"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2:26" x14ac:dyDescent="0.25"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2:26" x14ac:dyDescent="0.25"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2:26" x14ac:dyDescent="0.25"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2:26" x14ac:dyDescent="0.25"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2:26" x14ac:dyDescent="0.25"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2:26" x14ac:dyDescent="0.25"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2:26" x14ac:dyDescent="0.25"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2:26" x14ac:dyDescent="0.25"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2:26" x14ac:dyDescent="0.25"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2:26" x14ac:dyDescent="0.25"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2:26" x14ac:dyDescent="0.25"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2:26" x14ac:dyDescent="0.25"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2:26" x14ac:dyDescent="0.25"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2:26" x14ac:dyDescent="0.25"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2:26" x14ac:dyDescent="0.25"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2:26" x14ac:dyDescent="0.25"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2:26" x14ac:dyDescent="0.25"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2:26" x14ac:dyDescent="0.25"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2:26" x14ac:dyDescent="0.25"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2:26" x14ac:dyDescent="0.25"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2:26" x14ac:dyDescent="0.25"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2:26" x14ac:dyDescent="0.25"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2:26" x14ac:dyDescent="0.25"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2:26" x14ac:dyDescent="0.25"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2:26" x14ac:dyDescent="0.25"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2:26" x14ac:dyDescent="0.25"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2:26" x14ac:dyDescent="0.25"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2:26" x14ac:dyDescent="0.25"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2:26" x14ac:dyDescent="0.25"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2:26" x14ac:dyDescent="0.25"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2:26" x14ac:dyDescent="0.25"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2:26" x14ac:dyDescent="0.25"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2:26" x14ac:dyDescent="0.25"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2:26" x14ac:dyDescent="0.25"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2:26" x14ac:dyDescent="0.25"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2:26" x14ac:dyDescent="0.25"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2:26" x14ac:dyDescent="0.25"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2:26" x14ac:dyDescent="0.25"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2:26" x14ac:dyDescent="0.25"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2:26" x14ac:dyDescent="0.25"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2:26" x14ac:dyDescent="0.25"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2:26" x14ac:dyDescent="0.25"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2:26" x14ac:dyDescent="0.25"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2:26" x14ac:dyDescent="0.25"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2:26" x14ac:dyDescent="0.25"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2:26" x14ac:dyDescent="0.25"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2:26" x14ac:dyDescent="0.25"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2:26" x14ac:dyDescent="0.25"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2:26" x14ac:dyDescent="0.25"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2:26" x14ac:dyDescent="0.25"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2:26" x14ac:dyDescent="0.25"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2:26" x14ac:dyDescent="0.25"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2:26" x14ac:dyDescent="0.25"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2:26" x14ac:dyDescent="0.25"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2:26" x14ac:dyDescent="0.25"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2:26" x14ac:dyDescent="0.25"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2:26" x14ac:dyDescent="0.25"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2:26" x14ac:dyDescent="0.25"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2:26" x14ac:dyDescent="0.25"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2:26" x14ac:dyDescent="0.25"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2:26" x14ac:dyDescent="0.25"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2:26" x14ac:dyDescent="0.25"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2:26" x14ac:dyDescent="0.25"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2:26" x14ac:dyDescent="0.25"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2:26" x14ac:dyDescent="0.25"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2:26" x14ac:dyDescent="0.25"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2:26" x14ac:dyDescent="0.25"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2:26" x14ac:dyDescent="0.25"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2:26" x14ac:dyDescent="0.25"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2:26" x14ac:dyDescent="0.25"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2:26" x14ac:dyDescent="0.25"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2:26" x14ac:dyDescent="0.25"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2:26" x14ac:dyDescent="0.25"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2:26" x14ac:dyDescent="0.25"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2:26" x14ac:dyDescent="0.25"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2:26" x14ac:dyDescent="0.25"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2:26" x14ac:dyDescent="0.25"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2:26" x14ac:dyDescent="0.25"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2:26" x14ac:dyDescent="0.25"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2:26" x14ac:dyDescent="0.25"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2:26" x14ac:dyDescent="0.25"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2:26" x14ac:dyDescent="0.25"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2:26" x14ac:dyDescent="0.25"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2:26" x14ac:dyDescent="0.25"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2:26" x14ac:dyDescent="0.25"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2:26" x14ac:dyDescent="0.25"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2:26" x14ac:dyDescent="0.25"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2:26" x14ac:dyDescent="0.25"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2:26" x14ac:dyDescent="0.25"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2:26" x14ac:dyDescent="0.25"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2:26" x14ac:dyDescent="0.25"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2:26" x14ac:dyDescent="0.25"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2:26" x14ac:dyDescent="0.25"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2:26" x14ac:dyDescent="0.25"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2:26" x14ac:dyDescent="0.25"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2:26" x14ac:dyDescent="0.25"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2:26" x14ac:dyDescent="0.25"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2:26" x14ac:dyDescent="0.25"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2:26" x14ac:dyDescent="0.25"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2:26" x14ac:dyDescent="0.25"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2:26" x14ac:dyDescent="0.25"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2:26" x14ac:dyDescent="0.25"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2:26" x14ac:dyDescent="0.25"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2:26" x14ac:dyDescent="0.25"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2:26" x14ac:dyDescent="0.25"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2:26" x14ac:dyDescent="0.25"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2:26" x14ac:dyDescent="0.25"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2:26" x14ac:dyDescent="0.25"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2:26" x14ac:dyDescent="0.25"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2:26" x14ac:dyDescent="0.25"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2:26" x14ac:dyDescent="0.25"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2:26" x14ac:dyDescent="0.25"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2:26" x14ac:dyDescent="0.25"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2:26" x14ac:dyDescent="0.25"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2:26" x14ac:dyDescent="0.25"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2:26" x14ac:dyDescent="0.25"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2:26" x14ac:dyDescent="0.25"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2:26" x14ac:dyDescent="0.25"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2:26" x14ac:dyDescent="0.25"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2:26" x14ac:dyDescent="0.25"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2:26" x14ac:dyDescent="0.25"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2:26" x14ac:dyDescent="0.25"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2:26" x14ac:dyDescent="0.25"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2:26" x14ac:dyDescent="0.25"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2:26" x14ac:dyDescent="0.25"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2:26" x14ac:dyDescent="0.25"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2:26" x14ac:dyDescent="0.25"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2:26" x14ac:dyDescent="0.25"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2:26" x14ac:dyDescent="0.25"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2:26" x14ac:dyDescent="0.25"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2:26" x14ac:dyDescent="0.25"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2:26" x14ac:dyDescent="0.25"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2:26" x14ac:dyDescent="0.25"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2:26" x14ac:dyDescent="0.25"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2:26" x14ac:dyDescent="0.25"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2:26" x14ac:dyDescent="0.25"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2:26" x14ac:dyDescent="0.25"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2:26" x14ac:dyDescent="0.25"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2:26" x14ac:dyDescent="0.25"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2:26" x14ac:dyDescent="0.25"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2:26" x14ac:dyDescent="0.25"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2:26" x14ac:dyDescent="0.25"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2:26" x14ac:dyDescent="0.25"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2:26" x14ac:dyDescent="0.25"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2:26" x14ac:dyDescent="0.25"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2:26" x14ac:dyDescent="0.25"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2:26" x14ac:dyDescent="0.25"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2:26" x14ac:dyDescent="0.25"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2:26" x14ac:dyDescent="0.25"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2:26" x14ac:dyDescent="0.25"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2:26" x14ac:dyDescent="0.25"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2:26" x14ac:dyDescent="0.25"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2:26" x14ac:dyDescent="0.25"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2:26" x14ac:dyDescent="0.25"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2:26" x14ac:dyDescent="0.25"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2:26" x14ac:dyDescent="0.25"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2:26" x14ac:dyDescent="0.25"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2:26" x14ac:dyDescent="0.25"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2:26" x14ac:dyDescent="0.25"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2:26" x14ac:dyDescent="0.25"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2:26" x14ac:dyDescent="0.25"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2:26" x14ac:dyDescent="0.25"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2:26" x14ac:dyDescent="0.25"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2:26" x14ac:dyDescent="0.25"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2:26" x14ac:dyDescent="0.25"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2:26" x14ac:dyDescent="0.25"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2:26" x14ac:dyDescent="0.25"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2:26" x14ac:dyDescent="0.25"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2:26" x14ac:dyDescent="0.25"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2:26" x14ac:dyDescent="0.25"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2:26" x14ac:dyDescent="0.25"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2:26" x14ac:dyDescent="0.25"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2:26" x14ac:dyDescent="0.25"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2:26" x14ac:dyDescent="0.25"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2:26" x14ac:dyDescent="0.25"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2:26" x14ac:dyDescent="0.25"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2:26" x14ac:dyDescent="0.25"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2:26" x14ac:dyDescent="0.25"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2:26" x14ac:dyDescent="0.25"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2:26" x14ac:dyDescent="0.25"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2:26" x14ac:dyDescent="0.25"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2:26" x14ac:dyDescent="0.25"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2:26" x14ac:dyDescent="0.25"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2:26" x14ac:dyDescent="0.25"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2:26" x14ac:dyDescent="0.25"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2:26" x14ac:dyDescent="0.25"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2:26" x14ac:dyDescent="0.25"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2:26" x14ac:dyDescent="0.25"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2:26" x14ac:dyDescent="0.25"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2:26" x14ac:dyDescent="0.25"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2:26" x14ac:dyDescent="0.25"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2:26" x14ac:dyDescent="0.25"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2:26" x14ac:dyDescent="0.25"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2:26" x14ac:dyDescent="0.25"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2:26" x14ac:dyDescent="0.25"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2:26" x14ac:dyDescent="0.25"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2:26" x14ac:dyDescent="0.25"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2:26" x14ac:dyDescent="0.25"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2:26" x14ac:dyDescent="0.25"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2:26" x14ac:dyDescent="0.25"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2:26" x14ac:dyDescent="0.25"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2:26" x14ac:dyDescent="0.25"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2:26" x14ac:dyDescent="0.25"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2:26" x14ac:dyDescent="0.25"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2:26" x14ac:dyDescent="0.25"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2:26" x14ac:dyDescent="0.25"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2:26" x14ac:dyDescent="0.25"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2:26" x14ac:dyDescent="0.25"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2:26" x14ac:dyDescent="0.25"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2:26" x14ac:dyDescent="0.25"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2:26" x14ac:dyDescent="0.25"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2:26" x14ac:dyDescent="0.25"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2:26" x14ac:dyDescent="0.25"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2:26" x14ac:dyDescent="0.25"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2:26" x14ac:dyDescent="0.25"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2:26" x14ac:dyDescent="0.25"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2:26" x14ac:dyDescent="0.25"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2:26" x14ac:dyDescent="0.25"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2:26" x14ac:dyDescent="0.25"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2:26" x14ac:dyDescent="0.25"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2:26" x14ac:dyDescent="0.25"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2:26" x14ac:dyDescent="0.25"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2:26" x14ac:dyDescent="0.25"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2:26" x14ac:dyDescent="0.25"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2:26" x14ac:dyDescent="0.25"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2:26" x14ac:dyDescent="0.25"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2:26" x14ac:dyDescent="0.25"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2:26" x14ac:dyDescent="0.25"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2:26" x14ac:dyDescent="0.25"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2:26" x14ac:dyDescent="0.25"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2:26" x14ac:dyDescent="0.25"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2:26" x14ac:dyDescent="0.25"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2:26" x14ac:dyDescent="0.25"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2:26" x14ac:dyDescent="0.25"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2:26" x14ac:dyDescent="0.25"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2:26" x14ac:dyDescent="0.25"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2:26" x14ac:dyDescent="0.25"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2:26" x14ac:dyDescent="0.25"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2:26" x14ac:dyDescent="0.25"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2:26" x14ac:dyDescent="0.25"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2:26" x14ac:dyDescent="0.25"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2:26" x14ac:dyDescent="0.25"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2:26" x14ac:dyDescent="0.25"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2:26" x14ac:dyDescent="0.25"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2:26" x14ac:dyDescent="0.25"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2:26" x14ac:dyDescent="0.25"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2:26" x14ac:dyDescent="0.25"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2:26" x14ac:dyDescent="0.25"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2:26" x14ac:dyDescent="0.25"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2:26" x14ac:dyDescent="0.25"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2:26" x14ac:dyDescent="0.25"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2:26" x14ac:dyDescent="0.25"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2:26" x14ac:dyDescent="0.25"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2:26" x14ac:dyDescent="0.25"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2:26" x14ac:dyDescent="0.25"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2:26" x14ac:dyDescent="0.25"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2:26" x14ac:dyDescent="0.25"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2:26" x14ac:dyDescent="0.25"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2:26" x14ac:dyDescent="0.25"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2:26" x14ac:dyDescent="0.25"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2:26" x14ac:dyDescent="0.25"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2:26" x14ac:dyDescent="0.25"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2:26" x14ac:dyDescent="0.25"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2:26" x14ac:dyDescent="0.25"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2:26" x14ac:dyDescent="0.25"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2:26" x14ac:dyDescent="0.25"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2:26" x14ac:dyDescent="0.25"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2:26" x14ac:dyDescent="0.25"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2:26" x14ac:dyDescent="0.25"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2:26" x14ac:dyDescent="0.25"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2:26" x14ac:dyDescent="0.25"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2:26" x14ac:dyDescent="0.25"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2:26" x14ac:dyDescent="0.25"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2:26" x14ac:dyDescent="0.25"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2:26" x14ac:dyDescent="0.25"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2:26" x14ac:dyDescent="0.25"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2:26" x14ac:dyDescent="0.25"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2:26" x14ac:dyDescent="0.25"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2:26" x14ac:dyDescent="0.25"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2:26" x14ac:dyDescent="0.25"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2:26" x14ac:dyDescent="0.25"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2:26" x14ac:dyDescent="0.25"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2:26" x14ac:dyDescent="0.25"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2:26" x14ac:dyDescent="0.25"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2:26" x14ac:dyDescent="0.25"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2:26" x14ac:dyDescent="0.25"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2:26" x14ac:dyDescent="0.25"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2:26" x14ac:dyDescent="0.25"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2:26" x14ac:dyDescent="0.25"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2:26" x14ac:dyDescent="0.25"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2:26" x14ac:dyDescent="0.25"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2:26" x14ac:dyDescent="0.25"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2:26" x14ac:dyDescent="0.25"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2:26" x14ac:dyDescent="0.25"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2:26" x14ac:dyDescent="0.25"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2:26" x14ac:dyDescent="0.25"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2:26" x14ac:dyDescent="0.25"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2:26" x14ac:dyDescent="0.25"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2:26" x14ac:dyDescent="0.25"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2:26" x14ac:dyDescent="0.25"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2:26" x14ac:dyDescent="0.25"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2:26" x14ac:dyDescent="0.25"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2:26" x14ac:dyDescent="0.25"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2:26" x14ac:dyDescent="0.25"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2:26" x14ac:dyDescent="0.25"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2:26" x14ac:dyDescent="0.25"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2:26" x14ac:dyDescent="0.25"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2:26" x14ac:dyDescent="0.25"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2:26" x14ac:dyDescent="0.25"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2:26" x14ac:dyDescent="0.25"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2:26" x14ac:dyDescent="0.25"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2:26" x14ac:dyDescent="0.25"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2:26" x14ac:dyDescent="0.25"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2:26" x14ac:dyDescent="0.25"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2:26" x14ac:dyDescent="0.25"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2:26" x14ac:dyDescent="0.25"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2:26" x14ac:dyDescent="0.25"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2:26" x14ac:dyDescent="0.25"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2:26" x14ac:dyDescent="0.25"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2:26" x14ac:dyDescent="0.25"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2:26" x14ac:dyDescent="0.25"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2:26" x14ac:dyDescent="0.25"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2:26" x14ac:dyDescent="0.25"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2:26" x14ac:dyDescent="0.25"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2:26" x14ac:dyDescent="0.25"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2:26" x14ac:dyDescent="0.25"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2:26" x14ac:dyDescent="0.25"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2:26" x14ac:dyDescent="0.25"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2:26" x14ac:dyDescent="0.25"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2:26" x14ac:dyDescent="0.25"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2:26" x14ac:dyDescent="0.25"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2:26" x14ac:dyDescent="0.25"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2:26" x14ac:dyDescent="0.25"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2:26" x14ac:dyDescent="0.25"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2:26" x14ac:dyDescent="0.25"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2:26" x14ac:dyDescent="0.25"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2:26" x14ac:dyDescent="0.25"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2:26" x14ac:dyDescent="0.25"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2:26" x14ac:dyDescent="0.25"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2:26" x14ac:dyDescent="0.25"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2:26" x14ac:dyDescent="0.25"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2:26" x14ac:dyDescent="0.25"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2:26" x14ac:dyDescent="0.25"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2:26" x14ac:dyDescent="0.25"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2:26" x14ac:dyDescent="0.25"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2:26" x14ac:dyDescent="0.25"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2:26" x14ac:dyDescent="0.25"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2:26" x14ac:dyDescent="0.25"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2:26" x14ac:dyDescent="0.25"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2:26" x14ac:dyDescent="0.25"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2:26" x14ac:dyDescent="0.25"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2:26" x14ac:dyDescent="0.25"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2:26" x14ac:dyDescent="0.25"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2:26" x14ac:dyDescent="0.25"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2:26" x14ac:dyDescent="0.25"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2:26" x14ac:dyDescent="0.25"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2:26" x14ac:dyDescent="0.25"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2:26" x14ac:dyDescent="0.25"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2:26" x14ac:dyDescent="0.25"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2:26" x14ac:dyDescent="0.25"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2:26" x14ac:dyDescent="0.25"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2:26" x14ac:dyDescent="0.25"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2:26" x14ac:dyDescent="0.25"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2:26" x14ac:dyDescent="0.25"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2:26" x14ac:dyDescent="0.25"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2:26" x14ac:dyDescent="0.25"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2:26" x14ac:dyDescent="0.25"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2:26" x14ac:dyDescent="0.25"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2:26" x14ac:dyDescent="0.25"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2:26" x14ac:dyDescent="0.25"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2:26" x14ac:dyDescent="0.25"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2:26" x14ac:dyDescent="0.25"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2:26" x14ac:dyDescent="0.25"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2:26" x14ac:dyDescent="0.25"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2:26" x14ac:dyDescent="0.25"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2:26" x14ac:dyDescent="0.25"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2:26" x14ac:dyDescent="0.25"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2:26" x14ac:dyDescent="0.25"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2:26" x14ac:dyDescent="0.25"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0">
    <mergeCell ref="B43:K43"/>
    <mergeCell ref="B36:K36"/>
    <mergeCell ref="B50:K50"/>
    <mergeCell ref="B57:K57"/>
    <mergeCell ref="B64:K64"/>
    <mergeCell ref="B1:K1"/>
    <mergeCell ref="B8:K8"/>
    <mergeCell ref="B15:K15"/>
    <mergeCell ref="B22:K22"/>
    <mergeCell ref="B29:K2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B46" zoomScale="70" zoomScaleNormal="70" workbookViewId="0">
      <selection activeCell="I63" sqref="I63"/>
    </sheetView>
  </sheetViews>
  <sheetFormatPr defaultColWidth="12.5703125" defaultRowHeight="15" customHeight="1" x14ac:dyDescent="0.25"/>
  <cols>
    <col min="1" max="1" width="20.28515625" style="32" bestFit="1" customWidth="1"/>
    <col min="2" max="2" width="33.42578125" style="32" bestFit="1" customWidth="1"/>
    <col min="3" max="3" width="8.85546875" style="32" bestFit="1" customWidth="1"/>
    <col min="4" max="4" width="20.140625" style="32" bestFit="1" customWidth="1"/>
    <col min="5" max="5" width="13.140625" style="32" bestFit="1" customWidth="1"/>
    <col min="6" max="6" width="17.28515625" style="32" bestFit="1" customWidth="1"/>
    <col min="7" max="7" width="20.28515625" style="32" bestFit="1" customWidth="1"/>
    <col min="8" max="8" width="20.28515625" style="46" customWidth="1"/>
    <col min="9" max="9" width="14.85546875" style="32" bestFit="1" customWidth="1"/>
    <col min="10" max="10" width="8.5703125" style="32" bestFit="1" customWidth="1"/>
    <col min="11" max="11" width="16" style="32" bestFit="1" customWidth="1"/>
    <col min="12" max="12" width="26" style="32" bestFit="1" customWidth="1"/>
    <col min="13" max="27" width="11" customWidth="1"/>
  </cols>
  <sheetData>
    <row r="1" spans="1:15" x14ac:dyDescent="0.25">
      <c r="A1" s="38"/>
      <c r="B1" s="227" t="s">
        <v>17</v>
      </c>
      <c r="C1" s="226"/>
      <c r="D1" s="226"/>
      <c r="E1" s="226"/>
      <c r="F1" s="226"/>
      <c r="G1" s="226"/>
      <c r="H1" s="226"/>
      <c r="I1" s="226"/>
      <c r="J1" s="226"/>
      <c r="K1" s="226"/>
      <c r="L1" s="226"/>
    </row>
    <row r="2" spans="1:15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/>
      <c r="I2" s="1" t="s">
        <v>27</v>
      </c>
      <c r="J2" s="1" t="s">
        <v>28</v>
      </c>
      <c r="K2" s="1" t="s">
        <v>29</v>
      </c>
      <c r="L2" s="1" t="s">
        <v>30</v>
      </c>
    </row>
    <row r="3" spans="1:15" x14ac:dyDescent="0.25">
      <c r="A3" s="38" t="s">
        <v>77</v>
      </c>
      <c r="B3" s="38" t="s">
        <v>69</v>
      </c>
      <c r="C3" s="38" t="s">
        <v>78</v>
      </c>
      <c r="D3" s="38">
        <v>10</v>
      </c>
      <c r="E3" s="38">
        <v>0</v>
      </c>
      <c r="F3" s="38">
        <v>0</v>
      </c>
      <c r="G3" s="38">
        <v>26</v>
      </c>
      <c r="H3" s="47">
        <f>D3/G3</f>
        <v>0.38461538461538464</v>
      </c>
      <c r="I3" s="45">
        <f>D3*100/G3</f>
        <v>38.46153846153846</v>
      </c>
      <c r="J3" s="38">
        <v>100</v>
      </c>
      <c r="K3" s="38">
        <v>0.16</v>
      </c>
      <c r="L3" s="38" t="str">
        <f>IF(K3&lt;=0.25,"Baixa colaboração",IF(K3&lt;=0.5,"Média colaboração",IF(K3&lt;=0.75,"Boa colaboração",IF(K3&lt;=1,"Excelente colaboração"))))</f>
        <v>Baixa colaboração</v>
      </c>
    </row>
    <row r="4" spans="1:15" x14ac:dyDescent="0.25">
      <c r="A4" s="38" t="s">
        <v>88</v>
      </c>
      <c r="B4" s="38" t="s">
        <v>70</v>
      </c>
      <c r="C4" s="38" t="s">
        <v>78</v>
      </c>
      <c r="D4" s="38">
        <v>8</v>
      </c>
      <c r="E4" s="38">
        <v>0</v>
      </c>
      <c r="F4" s="38">
        <v>1</v>
      </c>
      <c r="G4" s="38">
        <v>27</v>
      </c>
      <c r="H4" s="47"/>
      <c r="I4" s="45">
        <f>D4*100/G4</f>
        <v>29.62962962962963</v>
      </c>
      <c r="J4" s="38">
        <v>100</v>
      </c>
      <c r="K4" s="38">
        <v>0.16</v>
      </c>
      <c r="L4" s="38" t="str">
        <f t="shared" ref="L4:L6" si="0">IF(K4&lt;=0.25,"Baixa colaboração",IF(K4&lt;=0.5,"Média colaboração",IF(K4&lt;=0.75,"Boa colaboração",IF(K4&lt;=1,"Excelente colaboração"))))</f>
        <v>Baixa colaboração</v>
      </c>
      <c r="O4" s="40"/>
    </row>
    <row r="5" spans="1:15" x14ac:dyDescent="0.25">
      <c r="A5" s="38" t="s">
        <v>89</v>
      </c>
      <c r="B5" s="38" t="s">
        <v>72</v>
      </c>
      <c r="C5" s="38" t="s">
        <v>78</v>
      </c>
      <c r="D5" s="38">
        <v>15</v>
      </c>
      <c r="E5" s="38">
        <v>0</v>
      </c>
      <c r="F5" s="38">
        <v>1</v>
      </c>
      <c r="G5" s="38">
        <v>32</v>
      </c>
      <c r="H5" s="47"/>
      <c r="I5" s="45">
        <f>D5*100/G5</f>
        <v>46.875</v>
      </c>
      <c r="J5" s="38">
        <v>100</v>
      </c>
      <c r="K5" s="38">
        <v>0.31</v>
      </c>
      <c r="L5" s="38" t="str">
        <f t="shared" si="0"/>
        <v>Média colaboração</v>
      </c>
    </row>
    <row r="6" spans="1:15" x14ac:dyDescent="0.25">
      <c r="A6" s="38" t="s">
        <v>90</v>
      </c>
      <c r="B6" s="38" t="s">
        <v>79</v>
      </c>
      <c r="C6" s="38" t="s">
        <v>78</v>
      </c>
      <c r="D6" s="38">
        <v>18</v>
      </c>
      <c r="E6" s="38">
        <v>2</v>
      </c>
      <c r="F6" s="38">
        <v>0</v>
      </c>
      <c r="G6" s="38">
        <v>43</v>
      </c>
      <c r="H6" s="47"/>
      <c r="I6" s="45">
        <f>D6*100/G6</f>
        <v>41.860465116279073</v>
      </c>
      <c r="J6" s="38">
        <v>100</v>
      </c>
      <c r="K6" s="38">
        <v>0.37</v>
      </c>
      <c r="L6" s="38" t="str">
        <f t="shared" si="0"/>
        <v>Média colaboração</v>
      </c>
    </row>
    <row r="7" spans="1:15" x14ac:dyDescent="0.25">
      <c r="D7" s="32">
        <f>SUM(D3:D6)</f>
        <v>51</v>
      </c>
      <c r="G7" s="32">
        <f>SUM(G3:G6)</f>
        <v>128</v>
      </c>
      <c r="N7" s="41"/>
    </row>
    <row r="8" spans="1:15" x14ac:dyDescent="0.25">
      <c r="A8" s="38"/>
      <c r="B8" s="227" t="s">
        <v>37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N8" s="41"/>
    </row>
    <row r="9" spans="1:15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/>
      <c r="I9" s="1" t="s">
        <v>27</v>
      </c>
      <c r="J9" s="1" t="s">
        <v>28</v>
      </c>
      <c r="K9" s="1" t="s">
        <v>29</v>
      </c>
      <c r="L9" s="1" t="s">
        <v>30</v>
      </c>
      <c r="N9" s="41"/>
    </row>
    <row r="10" spans="1:15" x14ac:dyDescent="0.25">
      <c r="A10" s="38" t="s">
        <v>77</v>
      </c>
      <c r="B10" s="38" t="s">
        <v>69</v>
      </c>
      <c r="C10" s="38" t="s">
        <v>78</v>
      </c>
      <c r="D10" s="38">
        <v>1</v>
      </c>
      <c r="E10" s="38">
        <v>0</v>
      </c>
      <c r="F10" s="38">
        <v>0</v>
      </c>
      <c r="G10" s="38">
        <v>19</v>
      </c>
      <c r="H10" s="47"/>
      <c r="I10" s="45">
        <f>D10*100/G10</f>
        <v>5.2631578947368425</v>
      </c>
      <c r="J10" s="38">
        <v>100</v>
      </c>
      <c r="K10" s="38">
        <v>0.14000000000000001</v>
      </c>
      <c r="L10" s="38" t="str">
        <f>IF(K10&lt;=0.25,"Baixa colaboração",IF(K10&lt;=0.5,"Média colaboração",IF(K10&lt;=0.75,"Boa colaboração",IF(K10&lt;=1,"Excelente colaboração"))))</f>
        <v>Baixa colaboração</v>
      </c>
    </row>
    <row r="11" spans="1:15" x14ac:dyDescent="0.25">
      <c r="A11" s="38" t="s">
        <v>88</v>
      </c>
      <c r="B11" s="38" t="s">
        <v>70</v>
      </c>
      <c r="C11" s="38" t="s">
        <v>78</v>
      </c>
      <c r="D11" s="38">
        <v>7</v>
      </c>
      <c r="E11" s="38">
        <v>0</v>
      </c>
      <c r="F11" s="38">
        <v>0</v>
      </c>
      <c r="G11" s="38">
        <v>22</v>
      </c>
      <c r="H11" s="47"/>
      <c r="I11" s="45">
        <f>D11*100/G11</f>
        <v>31.818181818181817</v>
      </c>
      <c r="J11" s="38">
        <v>100</v>
      </c>
      <c r="K11" s="38">
        <v>0.21</v>
      </c>
      <c r="L11" s="38" t="str">
        <f t="shared" ref="L11:L13" si="1">IF(K11&lt;=0.25,"Baixa colaboração",IF(K11&lt;=0.5,"Média colaboração",IF(K11&lt;=0.75,"Boa colaboração",IF(K11&lt;=1,"Excelente colaboração"))))</f>
        <v>Baixa colaboração</v>
      </c>
    </row>
    <row r="12" spans="1:15" x14ac:dyDescent="0.25">
      <c r="A12" s="38" t="s">
        <v>89</v>
      </c>
      <c r="B12" s="38" t="s">
        <v>72</v>
      </c>
      <c r="C12" s="38" t="s">
        <v>78</v>
      </c>
      <c r="D12" s="38">
        <v>12</v>
      </c>
      <c r="E12" s="38">
        <v>1</v>
      </c>
      <c r="F12" s="38">
        <v>2</v>
      </c>
      <c r="G12" s="38">
        <v>35</v>
      </c>
      <c r="H12" s="47"/>
      <c r="I12" s="45">
        <f>D12*100/G12</f>
        <v>34.285714285714285</v>
      </c>
      <c r="J12" s="38">
        <v>100</v>
      </c>
      <c r="K12" s="38">
        <v>0.44</v>
      </c>
      <c r="L12" s="38" t="str">
        <f t="shared" si="1"/>
        <v>Média colaboração</v>
      </c>
    </row>
    <row r="13" spans="1:15" x14ac:dyDescent="0.25">
      <c r="A13" s="38" t="s">
        <v>90</v>
      </c>
      <c r="B13" s="38" t="s">
        <v>79</v>
      </c>
      <c r="C13" s="38" t="s">
        <v>78</v>
      </c>
      <c r="D13" s="38">
        <v>6</v>
      </c>
      <c r="E13" s="38">
        <v>0</v>
      </c>
      <c r="F13" s="38">
        <v>0</v>
      </c>
      <c r="G13" s="38">
        <v>16</v>
      </c>
      <c r="H13" s="47"/>
      <c r="I13" s="45">
        <f>D13*100/G13</f>
        <v>37.5</v>
      </c>
      <c r="J13" s="38">
        <v>100</v>
      </c>
      <c r="K13" s="38">
        <v>0.21</v>
      </c>
      <c r="L13" s="38" t="str">
        <f t="shared" si="1"/>
        <v>Baixa colaboração</v>
      </c>
    </row>
    <row r="14" spans="1:15" x14ac:dyDescent="0.25">
      <c r="N14" s="41"/>
    </row>
    <row r="15" spans="1:15" x14ac:dyDescent="0.25">
      <c r="A15" s="38"/>
      <c r="B15" s="227" t="s">
        <v>38</v>
      </c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N15" s="41"/>
    </row>
    <row r="16" spans="1:15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/>
      <c r="I16" s="1" t="s">
        <v>27</v>
      </c>
      <c r="J16" s="1" t="s">
        <v>28</v>
      </c>
      <c r="K16" s="1" t="s">
        <v>29</v>
      </c>
      <c r="L16" s="1" t="s">
        <v>30</v>
      </c>
      <c r="N16" s="41"/>
    </row>
    <row r="17" spans="1:14" x14ac:dyDescent="0.25">
      <c r="A17" s="38" t="s">
        <v>77</v>
      </c>
      <c r="B17" s="38" t="s">
        <v>69</v>
      </c>
      <c r="C17" s="38" t="s">
        <v>78</v>
      </c>
      <c r="D17" s="38">
        <v>15</v>
      </c>
      <c r="E17" s="38">
        <v>0</v>
      </c>
      <c r="F17" s="38">
        <v>0</v>
      </c>
      <c r="G17" s="38">
        <v>37</v>
      </c>
      <c r="H17" s="47"/>
      <c r="I17" s="45">
        <f>D17*100/G17</f>
        <v>40.54054054054054</v>
      </c>
      <c r="J17" s="38">
        <v>100</v>
      </c>
      <c r="K17" s="38">
        <v>0.35</v>
      </c>
      <c r="L17" s="38" t="str">
        <f>IF(K17&lt;=0.25,"Baixa colaboração",IF(K17&lt;=0.5,"Média colaboração",IF(K17&lt;=0.75,"Boa colaboração",IF(K17&lt;=1,"Excelente colaboração"))))</f>
        <v>Média colaboração</v>
      </c>
    </row>
    <row r="18" spans="1:14" x14ac:dyDescent="0.25">
      <c r="A18" s="38" t="s">
        <v>88</v>
      </c>
      <c r="B18" s="38" t="s">
        <v>70</v>
      </c>
      <c r="C18" s="38" t="s">
        <v>78</v>
      </c>
      <c r="D18" s="38">
        <v>12</v>
      </c>
      <c r="E18" s="38">
        <v>0</v>
      </c>
      <c r="F18" s="38">
        <v>0</v>
      </c>
      <c r="G18" s="38">
        <v>20</v>
      </c>
      <c r="H18" s="47"/>
      <c r="I18" s="45">
        <f>D18*100/G18</f>
        <v>60</v>
      </c>
      <c r="J18" s="38">
        <v>100</v>
      </c>
      <c r="K18" s="38">
        <v>0.24</v>
      </c>
      <c r="L18" s="38" t="str">
        <f t="shared" ref="L18:L20" si="2">IF(K18&lt;=0.25,"Baixa colaboração",IF(K18&lt;=0.5,"Média colaboração",IF(K18&lt;=0.75,"Boa colaboração",IF(K18&lt;=1,"Excelente colaboração"))))</f>
        <v>Baixa colaboração</v>
      </c>
    </row>
    <row r="19" spans="1:14" x14ac:dyDescent="0.25">
      <c r="A19" s="38" t="s">
        <v>89</v>
      </c>
      <c r="B19" s="38" t="s">
        <v>72</v>
      </c>
      <c r="C19" s="38" t="s">
        <v>78</v>
      </c>
      <c r="D19" s="38">
        <v>7</v>
      </c>
      <c r="E19" s="38">
        <v>0</v>
      </c>
      <c r="F19" s="38">
        <v>1</v>
      </c>
      <c r="G19" s="38">
        <v>18</v>
      </c>
      <c r="H19" s="47"/>
      <c r="I19" s="45">
        <f>D19*100/G19</f>
        <v>38.888888888888886</v>
      </c>
      <c r="J19" s="38">
        <v>100</v>
      </c>
      <c r="K19" s="38">
        <v>0.2</v>
      </c>
      <c r="L19" s="38" t="str">
        <f t="shared" si="2"/>
        <v>Baixa colaboração</v>
      </c>
    </row>
    <row r="20" spans="1:14" x14ac:dyDescent="0.25">
      <c r="A20" s="38" t="s">
        <v>90</v>
      </c>
      <c r="B20" s="38" t="s">
        <v>79</v>
      </c>
      <c r="C20" s="38" t="s">
        <v>78</v>
      </c>
      <c r="D20" s="38">
        <v>10</v>
      </c>
      <c r="E20" s="38">
        <v>0</v>
      </c>
      <c r="F20" s="38">
        <v>0</v>
      </c>
      <c r="G20" s="38">
        <v>24</v>
      </c>
      <c r="H20" s="47"/>
      <c r="I20" s="45">
        <f>D20*100/G20</f>
        <v>41.666666666666664</v>
      </c>
      <c r="J20" s="38">
        <v>100</v>
      </c>
      <c r="K20" s="38">
        <v>0.21</v>
      </c>
      <c r="L20" s="38" t="str">
        <f t="shared" si="2"/>
        <v>Baixa colaboração</v>
      </c>
    </row>
    <row r="21" spans="1:14" x14ac:dyDescent="0.25">
      <c r="N21" s="41"/>
    </row>
    <row r="22" spans="1:14" x14ac:dyDescent="0.25">
      <c r="A22" s="38"/>
      <c r="B22" s="227" t="s">
        <v>39</v>
      </c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N22" s="41"/>
    </row>
    <row r="23" spans="1:14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/>
      <c r="I23" s="1" t="s">
        <v>27</v>
      </c>
      <c r="J23" s="1" t="s">
        <v>28</v>
      </c>
      <c r="K23" s="1" t="s">
        <v>29</v>
      </c>
      <c r="L23" s="1" t="s">
        <v>30</v>
      </c>
      <c r="N23" s="41"/>
    </row>
    <row r="24" spans="1:14" x14ac:dyDescent="0.25">
      <c r="A24" s="38" t="s">
        <v>77</v>
      </c>
      <c r="B24" s="38" t="s">
        <v>69</v>
      </c>
      <c r="C24" s="38" t="s">
        <v>78</v>
      </c>
      <c r="D24" s="38">
        <v>1</v>
      </c>
      <c r="E24" s="38">
        <v>0</v>
      </c>
      <c r="F24" s="38">
        <v>0</v>
      </c>
      <c r="G24" s="38">
        <v>19</v>
      </c>
      <c r="H24" s="47"/>
      <c r="I24" s="45">
        <f>D24*100/G24</f>
        <v>5.2631578947368425</v>
      </c>
      <c r="J24" s="38">
        <v>75</v>
      </c>
      <c r="K24" s="38">
        <v>0.19</v>
      </c>
      <c r="L24" s="38" t="str">
        <f>IF(K24&lt;=0.25,"Baixa colaboração",IF(K24&lt;=0.5,"Média colaboração",IF(K24&lt;=0.75,"Boa colaboração",IF(K24&lt;=1,"Excelente colaboração"))))</f>
        <v>Baixa colaboração</v>
      </c>
    </row>
    <row r="25" spans="1:14" x14ac:dyDescent="0.25">
      <c r="A25" s="38" t="s">
        <v>88</v>
      </c>
      <c r="B25" s="38" t="s">
        <v>70</v>
      </c>
      <c r="C25" s="38" t="s">
        <v>78</v>
      </c>
      <c r="D25" s="38">
        <v>7</v>
      </c>
      <c r="E25" s="38">
        <v>0</v>
      </c>
      <c r="F25" s="38">
        <v>0</v>
      </c>
      <c r="G25" s="38">
        <v>12</v>
      </c>
      <c r="H25" s="47"/>
      <c r="I25" s="45">
        <f>D25*100/G25</f>
        <v>58.333333333333336</v>
      </c>
      <c r="J25" s="38">
        <v>75</v>
      </c>
      <c r="K25" s="38">
        <v>0.32</v>
      </c>
      <c r="L25" s="38" t="str">
        <f t="shared" ref="L25:L27" si="3">IF(K25&lt;=0.25,"Baixa colaboração",IF(K25&lt;=0.5,"Média colaboração",IF(K25&lt;=0.75,"Boa colaboração",IF(K25&lt;=1,"Excelente colaboração"))))</f>
        <v>Média colaboração</v>
      </c>
    </row>
    <row r="26" spans="1:14" x14ac:dyDescent="0.25">
      <c r="A26" s="38" t="s">
        <v>89</v>
      </c>
      <c r="B26" s="38" t="s">
        <v>72</v>
      </c>
      <c r="C26" s="38" t="s">
        <v>78</v>
      </c>
      <c r="D26" s="38">
        <v>9</v>
      </c>
      <c r="E26" s="38">
        <v>0</v>
      </c>
      <c r="F26" s="38">
        <v>0</v>
      </c>
      <c r="G26" s="38">
        <v>22</v>
      </c>
      <c r="H26" s="47"/>
      <c r="I26" s="45">
        <f>D26*100/G26</f>
        <v>40.909090909090907</v>
      </c>
      <c r="J26" s="38">
        <v>75</v>
      </c>
      <c r="K26" s="38">
        <v>0.45</v>
      </c>
      <c r="L26" s="38" t="str">
        <f t="shared" si="3"/>
        <v>Média colaboração</v>
      </c>
    </row>
    <row r="27" spans="1:14" x14ac:dyDescent="0.25">
      <c r="A27" s="38" t="s">
        <v>90</v>
      </c>
      <c r="B27" s="38" t="s">
        <v>79</v>
      </c>
      <c r="C27" s="38" t="s">
        <v>78</v>
      </c>
      <c r="D27" s="38">
        <v>0</v>
      </c>
      <c r="E27" s="38">
        <v>0</v>
      </c>
      <c r="F27" s="38">
        <v>0</v>
      </c>
      <c r="G27" s="38">
        <v>2</v>
      </c>
      <c r="H27" s="47"/>
      <c r="I27" s="45">
        <f>D27*100/G27</f>
        <v>0</v>
      </c>
      <c r="J27" s="38">
        <v>75</v>
      </c>
      <c r="K27" s="38">
        <v>0.04</v>
      </c>
      <c r="L27" s="38" t="str">
        <f t="shared" si="3"/>
        <v>Baixa colaboração</v>
      </c>
    </row>
    <row r="28" spans="1:14" x14ac:dyDescent="0.25">
      <c r="N28" s="41"/>
    </row>
    <row r="29" spans="1:14" x14ac:dyDescent="0.25">
      <c r="A29" s="38"/>
      <c r="B29" s="227" t="s">
        <v>40</v>
      </c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N29" s="41"/>
    </row>
    <row r="30" spans="1:14" x14ac:dyDescent="0.25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/>
      <c r="I30" s="1" t="s">
        <v>27</v>
      </c>
      <c r="J30" s="1" t="s">
        <v>28</v>
      </c>
      <c r="K30" s="1" t="s">
        <v>29</v>
      </c>
      <c r="L30" s="1" t="s">
        <v>30</v>
      </c>
      <c r="N30" s="41"/>
    </row>
    <row r="31" spans="1:14" x14ac:dyDescent="0.25">
      <c r="A31" s="38" t="s">
        <v>77</v>
      </c>
      <c r="B31" s="38" t="s">
        <v>69</v>
      </c>
      <c r="C31" s="38" t="s">
        <v>78</v>
      </c>
      <c r="D31" s="38">
        <v>20</v>
      </c>
      <c r="E31" s="38">
        <v>0</v>
      </c>
      <c r="F31" s="38">
        <v>0</v>
      </c>
      <c r="G31" s="38">
        <v>66</v>
      </c>
      <c r="H31" s="47"/>
      <c r="I31" s="45">
        <f>D31*100/G31</f>
        <v>30.303030303030305</v>
      </c>
      <c r="J31" s="38">
        <v>73</v>
      </c>
      <c r="K31" s="38">
        <v>0.37</v>
      </c>
      <c r="L31" s="38" t="str">
        <f>IF(K31&lt;=0.25,"Baixa colaboração",IF(K31&lt;=0.5,"Média colaboração",IF(K31&lt;=0.75,"Boa colaboração",IF(K31&lt;=1,"Excelente colaboração"))))</f>
        <v>Média colaboração</v>
      </c>
    </row>
    <row r="32" spans="1:14" x14ac:dyDescent="0.25">
      <c r="A32" s="38" t="s">
        <v>88</v>
      </c>
      <c r="B32" s="38" t="s">
        <v>70</v>
      </c>
      <c r="C32" s="38" t="s">
        <v>78</v>
      </c>
      <c r="D32" s="38">
        <v>5</v>
      </c>
      <c r="E32" s="38">
        <v>0</v>
      </c>
      <c r="F32" s="38">
        <v>0</v>
      </c>
      <c r="G32" s="38">
        <v>17</v>
      </c>
      <c r="H32" s="47"/>
      <c r="I32" s="45">
        <f>D32*100/G32</f>
        <v>29.411764705882351</v>
      </c>
      <c r="J32" s="38">
        <v>73</v>
      </c>
      <c r="K32" s="38">
        <v>0.11</v>
      </c>
      <c r="L32" s="38" t="str">
        <f t="shared" ref="L32:L34" si="4">IF(K32&lt;=0.25,"Baixa colaboração",IF(K32&lt;=0.5,"Média colaboração",IF(K32&lt;=0.75,"Boa colaboração",IF(K32&lt;=1,"Excelente colaboração"))))</f>
        <v>Baixa colaboração</v>
      </c>
    </row>
    <row r="33" spans="1:14" x14ac:dyDescent="0.25">
      <c r="A33" s="38" t="s">
        <v>89</v>
      </c>
      <c r="B33" s="38" t="s">
        <v>72</v>
      </c>
      <c r="C33" s="38" t="s">
        <v>78</v>
      </c>
      <c r="D33" s="38">
        <v>18</v>
      </c>
      <c r="E33" s="38">
        <v>0</v>
      </c>
      <c r="F33" s="38">
        <v>0</v>
      </c>
      <c r="G33" s="38">
        <v>46</v>
      </c>
      <c r="H33" s="47"/>
      <c r="I33" s="45">
        <f>D33*100/G33</f>
        <v>39.130434782608695</v>
      </c>
      <c r="J33" s="38">
        <v>73</v>
      </c>
      <c r="K33" s="38">
        <v>0.28000000000000003</v>
      </c>
      <c r="L33" s="38" t="str">
        <f t="shared" si="4"/>
        <v>Média colaboração</v>
      </c>
    </row>
    <row r="34" spans="1:14" x14ac:dyDescent="0.25">
      <c r="A34" s="38" t="s">
        <v>90</v>
      </c>
      <c r="B34" s="38" t="s">
        <v>79</v>
      </c>
      <c r="C34" s="38" t="s">
        <v>78</v>
      </c>
      <c r="D34" s="38">
        <v>15</v>
      </c>
      <c r="E34" s="38">
        <v>0</v>
      </c>
      <c r="F34" s="38">
        <v>0</v>
      </c>
      <c r="G34" s="38">
        <v>37</v>
      </c>
      <c r="H34" s="47"/>
      <c r="I34" s="45">
        <f>D34*100/G34</f>
        <v>40.54054054054054</v>
      </c>
      <c r="J34" s="38">
        <v>73</v>
      </c>
      <c r="K34" s="38">
        <v>0.24</v>
      </c>
      <c r="L34" s="38" t="str">
        <f t="shared" si="4"/>
        <v>Baixa colaboração</v>
      </c>
    </row>
    <row r="35" spans="1:14" x14ac:dyDescent="0.25">
      <c r="N35" s="41"/>
    </row>
    <row r="36" spans="1:14" x14ac:dyDescent="0.25">
      <c r="A36" s="38"/>
      <c r="B36" s="227" t="s">
        <v>41</v>
      </c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N36" s="41"/>
    </row>
    <row r="37" spans="1:14" x14ac:dyDescent="0.25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/>
      <c r="I37" s="1" t="s">
        <v>27</v>
      </c>
      <c r="J37" s="1" t="s">
        <v>28</v>
      </c>
      <c r="K37" s="1" t="s">
        <v>29</v>
      </c>
      <c r="L37" s="1" t="s">
        <v>30</v>
      </c>
      <c r="N37" s="41"/>
    </row>
    <row r="38" spans="1:14" x14ac:dyDescent="0.25">
      <c r="A38" s="38" t="s">
        <v>77</v>
      </c>
      <c r="B38" s="38" t="s">
        <v>69</v>
      </c>
      <c r="C38" s="38" t="s">
        <v>78</v>
      </c>
      <c r="D38" s="38">
        <v>25</v>
      </c>
      <c r="E38" s="38">
        <v>0</v>
      </c>
      <c r="F38" s="38">
        <v>0</v>
      </c>
      <c r="G38" s="38">
        <v>71</v>
      </c>
      <c r="H38" s="47"/>
      <c r="I38" s="45">
        <f>D38*100/G38</f>
        <v>35.2112676056338</v>
      </c>
      <c r="J38" s="38">
        <v>100</v>
      </c>
      <c r="K38" s="38">
        <v>0.33</v>
      </c>
      <c r="L38" s="38" t="str">
        <f>IF(K38&lt;=0.25,"Baixa colaboração",IF(K38&lt;=0.5,"Média colaboração",IF(K38&lt;=0.75,"Boa colaboração",IF(K38&lt;=1,"Excelente colaboração"))))</f>
        <v>Média colaboração</v>
      </c>
    </row>
    <row r="39" spans="1:14" x14ac:dyDescent="0.25">
      <c r="A39" s="38" t="s">
        <v>88</v>
      </c>
      <c r="B39" s="38" t="s">
        <v>70</v>
      </c>
      <c r="C39" s="38" t="s">
        <v>78</v>
      </c>
      <c r="D39" s="38">
        <v>9</v>
      </c>
      <c r="E39" s="38">
        <v>0</v>
      </c>
      <c r="F39" s="38">
        <v>0</v>
      </c>
      <c r="G39" s="38">
        <v>36</v>
      </c>
      <c r="H39" s="47"/>
      <c r="I39" s="45">
        <f>D39*100/G39</f>
        <v>25</v>
      </c>
      <c r="J39" s="38">
        <v>100</v>
      </c>
      <c r="K39" s="38">
        <v>0.14000000000000001</v>
      </c>
      <c r="L39" s="38" t="str">
        <f t="shared" ref="L39:L41" si="5">IF(K39&lt;=0.25,"Baixa colaboração",IF(K39&lt;=0.5,"Média colaboração",IF(K39&lt;=0.75,"Boa colaboração",IF(K39&lt;=1,"Excelente colaboração"))))</f>
        <v>Baixa colaboração</v>
      </c>
    </row>
    <row r="40" spans="1:14" x14ac:dyDescent="0.25">
      <c r="A40" s="38" t="s">
        <v>89</v>
      </c>
      <c r="B40" s="38" t="s">
        <v>72</v>
      </c>
      <c r="C40" s="38" t="s">
        <v>78</v>
      </c>
      <c r="D40" s="38">
        <v>22</v>
      </c>
      <c r="E40" s="38">
        <v>0</v>
      </c>
      <c r="F40" s="38">
        <v>0</v>
      </c>
      <c r="G40" s="38">
        <v>47</v>
      </c>
      <c r="H40" s="47"/>
      <c r="I40" s="45">
        <f>D40*100/G40</f>
        <v>46.808510638297875</v>
      </c>
      <c r="J40" s="38">
        <v>100</v>
      </c>
      <c r="K40" s="38">
        <v>0.27</v>
      </c>
      <c r="L40" s="38" t="str">
        <f t="shared" si="5"/>
        <v>Média colaboração</v>
      </c>
    </row>
    <row r="41" spans="1:14" x14ac:dyDescent="0.25">
      <c r="A41" s="38" t="s">
        <v>90</v>
      </c>
      <c r="B41" s="38" t="s">
        <v>79</v>
      </c>
      <c r="C41" s="38" t="s">
        <v>78</v>
      </c>
      <c r="D41" s="38">
        <v>29</v>
      </c>
      <c r="E41" s="38">
        <v>0</v>
      </c>
      <c r="F41" s="38">
        <v>0</v>
      </c>
      <c r="G41" s="38">
        <v>52</v>
      </c>
      <c r="H41" s="47"/>
      <c r="I41" s="45">
        <f>D41*100/G41</f>
        <v>55.769230769230766</v>
      </c>
      <c r="J41" s="38">
        <v>100</v>
      </c>
      <c r="K41" s="38">
        <v>0.27</v>
      </c>
      <c r="L41" s="38" t="str">
        <f t="shared" si="5"/>
        <v>Média colaboração</v>
      </c>
    </row>
    <row r="42" spans="1:14" x14ac:dyDescent="0.25">
      <c r="N42" s="41"/>
    </row>
    <row r="43" spans="1:14" x14ac:dyDescent="0.25">
      <c r="A43" s="38"/>
      <c r="B43" s="227" t="s">
        <v>43</v>
      </c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N43" s="41"/>
    </row>
    <row r="44" spans="1:14" x14ac:dyDescent="0.25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/>
      <c r="I44" s="1" t="s">
        <v>27</v>
      </c>
      <c r="J44" s="1" t="s">
        <v>28</v>
      </c>
      <c r="K44" s="1" t="s">
        <v>29</v>
      </c>
      <c r="L44" s="1" t="s">
        <v>30</v>
      </c>
      <c r="N44" s="41"/>
    </row>
    <row r="45" spans="1:14" x14ac:dyDescent="0.25">
      <c r="A45" s="38" t="s">
        <v>77</v>
      </c>
      <c r="B45" s="38" t="s">
        <v>69</v>
      </c>
      <c r="C45" s="38" t="s">
        <v>78</v>
      </c>
      <c r="D45" s="38">
        <v>4</v>
      </c>
      <c r="E45" s="38">
        <v>0</v>
      </c>
      <c r="F45" s="38">
        <v>0</v>
      </c>
      <c r="G45" s="38">
        <v>9</v>
      </c>
      <c r="H45" s="47"/>
      <c r="I45" s="45">
        <f>D45*100/G45</f>
        <v>44.444444444444443</v>
      </c>
      <c r="J45" s="38">
        <v>100</v>
      </c>
      <c r="K45" s="38">
        <v>0.28000000000000003</v>
      </c>
      <c r="L45" s="38" t="str">
        <f>IF(K45&lt;=0.25,"Baixa colaboração",IF(K45&lt;=0.5,"Média colaboração",IF(K45&lt;=0.75,"Boa colaboração",IF(K45&lt;=1,"Excelente colaboração"))))</f>
        <v>Média colaboração</v>
      </c>
    </row>
    <row r="46" spans="1:14" x14ac:dyDescent="0.25">
      <c r="A46" s="38" t="s">
        <v>88</v>
      </c>
      <c r="B46" s="38" t="s">
        <v>70</v>
      </c>
      <c r="C46" s="38" t="s">
        <v>78</v>
      </c>
      <c r="D46" s="38">
        <v>1</v>
      </c>
      <c r="E46" s="38">
        <v>0</v>
      </c>
      <c r="F46" s="38">
        <v>0</v>
      </c>
      <c r="G46" s="38">
        <v>10</v>
      </c>
      <c r="H46" s="47"/>
      <c r="I46" s="45">
        <f>D46*100/G46</f>
        <v>10</v>
      </c>
      <c r="J46" s="38">
        <v>100</v>
      </c>
      <c r="K46" s="38">
        <v>0.25</v>
      </c>
      <c r="L46" s="38" t="str">
        <f t="shared" ref="L46:L48" si="6">IF(K46&lt;=0.25,"Baixa colaboração",IF(K46&lt;=0.5,"Média colaboração",IF(K46&lt;=0.75,"Boa colaboração",IF(K46&lt;=1,"Excelente colaboração"))))</f>
        <v>Baixa colaboração</v>
      </c>
    </row>
    <row r="47" spans="1:14" x14ac:dyDescent="0.25">
      <c r="A47" s="38" t="s">
        <v>89</v>
      </c>
      <c r="B47" s="38" t="s">
        <v>72</v>
      </c>
      <c r="C47" s="38" t="s">
        <v>78</v>
      </c>
      <c r="D47" s="38">
        <v>4</v>
      </c>
      <c r="E47" s="38">
        <v>0</v>
      </c>
      <c r="F47" s="38">
        <v>0</v>
      </c>
      <c r="G47" s="38">
        <v>7</v>
      </c>
      <c r="H47" s="47"/>
      <c r="I47" s="45">
        <f>D47*100/G47</f>
        <v>57.142857142857146</v>
      </c>
      <c r="J47" s="38">
        <v>100</v>
      </c>
      <c r="K47" s="38">
        <v>0.31</v>
      </c>
      <c r="L47" s="38" t="str">
        <f t="shared" si="6"/>
        <v>Média colaboração</v>
      </c>
    </row>
    <row r="48" spans="1:14" x14ac:dyDescent="0.25">
      <c r="A48" s="38" t="s">
        <v>90</v>
      </c>
      <c r="B48" s="38" t="s">
        <v>79</v>
      </c>
      <c r="C48" s="38" t="s">
        <v>78</v>
      </c>
      <c r="D48" s="38">
        <v>1</v>
      </c>
      <c r="E48" s="38">
        <v>0</v>
      </c>
      <c r="F48" s="38">
        <v>0</v>
      </c>
      <c r="G48" s="38">
        <v>3</v>
      </c>
      <c r="H48" s="47"/>
      <c r="I48" s="45">
        <f>D48*100/G48</f>
        <v>33.333333333333336</v>
      </c>
      <c r="J48" s="38">
        <v>100</v>
      </c>
      <c r="K48" s="38">
        <v>0.15</v>
      </c>
      <c r="L48" s="38" t="str">
        <f t="shared" si="6"/>
        <v>Baixa colaboração</v>
      </c>
    </row>
    <row r="49" spans="1:14" x14ac:dyDescent="0.25">
      <c r="N49" s="41"/>
    </row>
    <row r="50" spans="1:14" x14ac:dyDescent="0.25">
      <c r="A50" s="38"/>
      <c r="B50" s="227" t="s">
        <v>45</v>
      </c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N50" s="41"/>
    </row>
    <row r="51" spans="1:14" x14ac:dyDescent="0.25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/>
      <c r="I51" s="1" t="s">
        <v>27</v>
      </c>
      <c r="J51" s="1" t="s">
        <v>28</v>
      </c>
      <c r="K51" s="1" t="s">
        <v>29</v>
      </c>
      <c r="L51" s="1" t="s">
        <v>30</v>
      </c>
      <c r="N51" s="41"/>
    </row>
    <row r="52" spans="1:14" x14ac:dyDescent="0.25">
      <c r="A52" s="38" t="s">
        <v>77</v>
      </c>
      <c r="B52" s="38" t="s">
        <v>69</v>
      </c>
      <c r="C52" s="38" t="s">
        <v>78</v>
      </c>
      <c r="D52" s="38">
        <v>19</v>
      </c>
      <c r="E52" s="38">
        <v>0</v>
      </c>
      <c r="F52" s="38">
        <v>0</v>
      </c>
      <c r="G52" s="38">
        <v>56</v>
      </c>
      <c r="H52" s="47">
        <f>(D52*100)/G52</f>
        <v>33.928571428571431</v>
      </c>
      <c r="I52" s="45">
        <f>D52*100/G52</f>
        <v>33.928571428571431</v>
      </c>
      <c r="J52" s="38">
        <v>87</v>
      </c>
      <c r="K52" s="38">
        <v>0.35</v>
      </c>
      <c r="L52" s="38" t="str">
        <f>IF(K52&lt;=0.25,"Baixa colaboração",IF(K52&lt;=0.5,"Média colaboração",IF(K52&lt;=0.75,"Boa colaboração",IF(K52&lt;=1,"Excelente colaboração"))))</f>
        <v>Média colaboração</v>
      </c>
    </row>
    <row r="53" spans="1:14" x14ac:dyDescent="0.25">
      <c r="A53" s="38" t="s">
        <v>88</v>
      </c>
      <c r="B53" s="38" t="s">
        <v>70</v>
      </c>
      <c r="C53" s="38" t="s">
        <v>78</v>
      </c>
      <c r="D53" s="38">
        <v>12</v>
      </c>
      <c r="E53" s="38">
        <v>0</v>
      </c>
      <c r="F53" s="38">
        <v>0</v>
      </c>
      <c r="G53" s="38">
        <v>45</v>
      </c>
      <c r="H53" s="47">
        <f t="shared" ref="H53:H55" si="7">(D53*100)/G53</f>
        <v>26.666666666666668</v>
      </c>
      <c r="I53" s="45">
        <f>D53*100/G53</f>
        <v>26.666666666666668</v>
      </c>
      <c r="J53" s="38">
        <v>87</v>
      </c>
      <c r="K53" s="38">
        <v>0.26</v>
      </c>
      <c r="L53" s="38" t="str">
        <f t="shared" ref="L53:L55" si="8">IF(K53&lt;=0.25,"Baixa colaboração",IF(K53&lt;=0.5,"Média colaboração",IF(K53&lt;=0.75,"Boa colaboração",IF(K53&lt;=1,"Excelente colaboração"))))</f>
        <v>Média colaboração</v>
      </c>
    </row>
    <row r="54" spans="1:14" x14ac:dyDescent="0.25">
      <c r="A54" s="38" t="s">
        <v>89</v>
      </c>
      <c r="B54" s="38" t="s">
        <v>72</v>
      </c>
      <c r="C54" s="38" t="s">
        <v>78</v>
      </c>
      <c r="D54" s="38">
        <v>20</v>
      </c>
      <c r="E54" s="38">
        <v>0</v>
      </c>
      <c r="F54" s="38">
        <v>0</v>
      </c>
      <c r="G54" s="38">
        <v>46</v>
      </c>
      <c r="H54" s="47">
        <f t="shared" si="7"/>
        <v>43.478260869565219</v>
      </c>
      <c r="I54" s="45">
        <f>D54*100/G54</f>
        <v>43.478260869565219</v>
      </c>
      <c r="J54" s="38">
        <v>87</v>
      </c>
      <c r="K54" s="38">
        <v>0.35</v>
      </c>
      <c r="L54" s="38" t="str">
        <f t="shared" si="8"/>
        <v>Média colaboração</v>
      </c>
    </row>
    <row r="55" spans="1:14" x14ac:dyDescent="0.25">
      <c r="A55" s="38" t="s">
        <v>90</v>
      </c>
      <c r="B55" s="38" t="s">
        <v>79</v>
      </c>
      <c r="C55" s="38" t="s">
        <v>78</v>
      </c>
      <c r="D55" s="38">
        <v>6</v>
      </c>
      <c r="E55" s="38">
        <v>0</v>
      </c>
      <c r="F55" s="38">
        <v>0</v>
      </c>
      <c r="G55" s="38">
        <v>14</v>
      </c>
      <c r="H55" s="47">
        <f t="shared" si="7"/>
        <v>42.857142857142854</v>
      </c>
      <c r="I55" s="45">
        <f>D55*100/G55</f>
        <v>42.857142857142854</v>
      </c>
      <c r="J55" s="38">
        <v>87</v>
      </c>
      <c r="K55" s="38">
        <v>0.19</v>
      </c>
      <c r="L55" s="38" t="str">
        <f t="shared" si="8"/>
        <v>Baixa colaboração</v>
      </c>
    </row>
    <row r="56" spans="1:14" ht="15" customHeight="1" x14ac:dyDescent="0.25">
      <c r="D56" s="32">
        <f>SUM(D52:D55)</f>
        <v>57</v>
      </c>
      <c r="G56" s="32">
        <f>SUM(G52:G55)</f>
        <v>161</v>
      </c>
    </row>
    <row r="57" spans="1:14" x14ac:dyDescent="0.25">
      <c r="A57" s="38"/>
      <c r="B57" s="227" t="s">
        <v>49</v>
      </c>
      <c r="C57" s="226"/>
      <c r="D57" s="226"/>
      <c r="E57" s="226"/>
      <c r="F57" s="226"/>
      <c r="G57" s="226"/>
      <c r="H57" s="226"/>
      <c r="I57" s="226"/>
      <c r="J57" s="226"/>
      <c r="K57" s="226"/>
      <c r="L57" s="226"/>
    </row>
    <row r="58" spans="1:14" x14ac:dyDescent="0.25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/>
      <c r="I58" s="1" t="s">
        <v>27</v>
      </c>
      <c r="J58" s="1" t="s">
        <v>28</v>
      </c>
      <c r="K58" s="1" t="s">
        <v>29</v>
      </c>
      <c r="L58" s="1" t="s">
        <v>30</v>
      </c>
    </row>
    <row r="59" spans="1:14" x14ac:dyDescent="0.25">
      <c r="A59" s="38" t="s">
        <v>77</v>
      </c>
      <c r="B59" s="38" t="s">
        <v>69</v>
      </c>
      <c r="C59" s="38" t="s">
        <v>78</v>
      </c>
      <c r="D59" s="38">
        <v>25</v>
      </c>
      <c r="E59" s="38">
        <v>1</v>
      </c>
      <c r="F59" s="38">
        <v>1</v>
      </c>
      <c r="G59" s="38">
        <v>63</v>
      </c>
      <c r="H59" s="47"/>
      <c r="I59" s="42">
        <f>D59*100/G59</f>
        <v>39.682539682539684</v>
      </c>
      <c r="J59" s="38">
        <v>100</v>
      </c>
      <c r="K59" s="38">
        <v>0.46</v>
      </c>
      <c r="L59" s="38" t="str">
        <f>IF(K59&lt;=0.25,"Baixa colaboração",IF(K59&lt;=0.5,"Média colaboração",IF(K59&lt;=0.75,"Boa colaboração",IF(K159&lt;=1,"Excelente colaboração"))))</f>
        <v>Média colaboração</v>
      </c>
    </row>
    <row r="60" spans="1:14" x14ac:dyDescent="0.25">
      <c r="A60" s="38" t="s">
        <v>88</v>
      </c>
      <c r="B60" s="38" t="s">
        <v>70</v>
      </c>
      <c r="C60" s="38" t="s">
        <v>78</v>
      </c>
      <c r="D60" s="38">
        <v>1</v>
      </c>
      <c r="E60" s="38">
        <v>0</v>
      </c>
      <c r="F60" s="38">
        <v>0</v>
      </c>
      <c r="G60" s="38">
        <v>12</v>
      </c>
      <c r="H60" s="47"/>
      <c r="I60" s="42">
        <f t="shared" ref="I60:I61" si="9">D60*100/G60</f>
        <v>8.3333333333333339</v>
      </c>
      <c r="J60" s="38">
        <v>100</v>
      </c>
      <c r="K60" s="38">
        <v>0.05</v>
      </c>
      <c r="L60" s="38" t="str">
        <f t="shared" ref="L60:L62" si="10">IF(K60&lt;=0.25,"Baixa colaboração",IF(K60&lt;=0.5,"Média colaboração",IF(K60&lt;=0.75,"Boa colaboração",IF(K160&lt;=1,"Excelente colaboração"))))</f>
        <v>Baixa colaboração</v>
      </c>
    </row>
    <row r="61" spans="1:14" x14ac:dyDescent="0.25">
      <c r="A61" s="38" t="s">
        <v>89</v>
      </c>
      <c r="B61" s="38" t="s">
        <v>72</v>
      </c>
      <c r="C61" s="38" t="s">
        <v>78</v>
      </c>
      <c r="D61" s="38">
        <v>10</v>
      </c>
      <c r="E61" s="38">
        <v>0</v>
      </c>
      <c r="F61" s="38">
        <v>0</v>
      </c>
      <c r="G61" s="38">
        <v>26</v>
      </c>
      <c r="H61" s="47"/>
      <c r="I61" s="42">
        <f t="shared" si="9"/>
        <v>38.46153846153846</v>
      </c>
      <c r="J61" s="38">
        <v>100</v>
      </c>
      <c r="K61" s="38">
        <v>0.21</v>
      </c>
      <c r="L61" s="38" t="str">
        <f t="shared" si="10"/>
        <v>Baixa colaboração</v>
      </c>
    </row>
    <row r="62" spans="1:14" x14ac:dyDescent="0.25">
      <c r="A62" s="38" t="s">
        <v>90</v>
      </c>
      <c r="B62" s="38" t="s">
        <v>79</v>
      </c>
      <c r="C62" s="38" t="s">
        <v>78</v>
      </c>
      <c r="D62" s="38">
        <v>20</v>
      </c>
      <c r="E62" s="38">
        <v>0</v>
      </c>
      <c r="F62" s="38">
        <v>0</v>
      </c>
      <c r="G62" s="38">
        <v>34</v>
      </c>
      <c r="H62" s="47">
        <f>D62*100/D63</f>
        <v>35.714285714285715</v>
      </c>
      <c r="I62" s="42">
        <v>35.71</v>
      </c>
      <c r="J62" s="38">
        <v>100</v>
      </c>
      <c r="K62" s="38">
        <v>0.27</v>
      </c>
      <c r="L62" s="38" t="str">
        <f t="shared" si="10"/>
        <v>Média colaboração</v>
      </c>
    </row>
    <row r="63" spans="1:14" ht="15" customHeight="1" x14ac:dyDescent="0.25">
      <c r="D63" s="32">
        <f>SUM(D59:D62)</f>
        <v>56</v>
      </c>
      <c r="G63" s="32">
        <f>SUM(G59:G62)</f>
        <v>135</v>
      </c>
    </row>
    <row r="64" spans="1:14" x14ac:dyDescent="0.25">
      <c r="A64" s="38"/>
      <c r="B64" s="227" t="s">
        <v>54</v>
      </c>
      <c r="C64" s="226"/>
      <c r="D64" s="226"/>
      <c r="E64" s="226"/>
      <c r="F64" s="226"/>
      <c r="G64" s="226"/>
      <c r="H64" s="226"/>
      <c r="I64" s="226"/>
      <c r="J64" s="226"/>
      <c r="K64" s="226"/>
      <c r="L64" s="226"/>
    </row>
    <row r="65" spans="1:12" x14ac:dyDescent="0.25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/>
      <c r="I65" s="1" t="s">
        <v>27</v>
      </c>
      <c r="J65" s="1" t="s">
        <v>28</v>
      </c>
      <c r="K65" s="1" t="s">
        <v>29</v>
      </c>
      <c r="L65" s="1" t="s">
        <v>30</v>
      </c>
    </row>
    <row r="66" spans="1:12" x14ac:dyDescent="0.25">
      <c r="A66" s="38" t="s">
        <v>77</v>
      </c>
      <c r="B66" s="38" t="s">
        <v>69</v>
      </c>
      <c r="C66" s="38" t="s">
        <v>78</v>
      </c>
      <c r="D66" s="38">
        <v>24</v>
      </c>
      <c r="E66" s="38">
        <v>0</v>
      </c>
      <c r="F66" s="38">
        <v>0</v>
      </c>
      <c r="G66" s="38">
        <v>82</v>
      </c>
      <c r="H66" s="47"/>
      <c r="I66" s="42">
        <f>D66*100/G66</f>
        <v>29.26829268292683</v>
      </c>
      <c r="J66" s="38">
        <v>81</v>
      </c>
      <c r="K66" s="38">
        <v>0.28000000000000003</v>
      </c>
      <c r="L66" s="38" t="str">
        <f>IF(K66&lt;=0.25,"Baixa colaboração",IF(K66&lt;=0.5,"Média colaboração",IF(K66&lt;=0.75,"Boa colaboração",IF(K66&lt;=1,"Excelente colaboração"))))</f>
        <v>Média colaboração</v>
      </c>
    </row>
    <row r="67" spans="1:12" x14ac:dyDescent="0.25">
      <c r="A67" s="38" t="s">
        <v>88</v>
      </c>
      <c r="B67" s="38" t="s">
        <v>70</v>
      </c>
      <c r="C67" s="38" t="s">
        <v>78</v>
      </c>
      <c r="D67" s="38">
        <v>4</v>
      </c>
      <c r="E67" s="38">
        <v>0</v>
      </c>
      <c r="F67" s="38">
        <v>0</v>
      </c>
      <c r="G67" s="38">
        <v>30</v>
      </c>
      <c r="H67" s="47"/>
      <c r="I67" s="42">
        <f t="shared" ref="I67:I68" si="11">D67*100/G67</f>
        <v>13.333333333333334</v>
      </c>
      <c r="J67" s="38">
        <v>81</v>
      </c>
      <c r="K67" s="38">
        <v>0.08</v>
      </c>
      <c r="L67" s="38" t="str">
        <f t="shared" ref="L67:L69" si="12">IF(K67&lt;=0.25,"Baixa colaboração",IF(K67&lt;=0.5,"Média colaboração",IF(K67&lt;=0.75,"Boa colaboração",IF(K67&lt;=1,"Excelente colaboração"))))</f>
        <v>Baixa colaboração</v>
      </c>
    </row>
    <row r="68" spans="1:12" x14ac:dyDescent="0.25">
      <c r="A68" s="38" t="s">
        <v>89</v>
      </c>
      <c r="B68" s="38" t="s">
        <v>72</v>
      </c>
      <c r="C68" s="38" t="s">
        <v>78</v>
      </c>
      <c r="D68" s="38">
        <v>23</v>
      </c>
      <c r="E68" s="38">
        <v>0</v>
      </c>
      <c r="F68" s="38">
        <v>1</v>
      </c>
      <c r="G68" s="38">
        <v>61</v>
      </c>
      <c r="H68" s="47"/>
      <c r="I68" s="42">
        <f t="shared" si="11"/>
        <v>37.704918032786885</v>
      </c>
      <c r="J68" s="38">
        <v>81</v>
      </c>
      <c r="K68" s="38">
        <v>0.28999999999999998</v>
      </c>
      <c r="L68" s="38" t="str">
        <f t="shared" si="12"/>
        <v>Média colaboração</v>
      </c>
    </row>
    <row r="69" spans="1:12" x14ac:dyDescent="0.25">
      <c r="A69" s="38" t="s">
        <v>90</v>
      </c>
      <c r="B69" s="38" t="s">
        <v>79</v>
      </c>
      <c r="C69" s="38" t="s">
        <v>78</v>
      </c>
      <c r="D69" s="38">
        <v>30</v>
      </c>
      <c r="E69" s="38">
        <v>4</v>
      </c>
      <c r="F69" s="38">
        <v>0</v>
      </c>
      <c r="G69" s="38">
        <v>77</v>
      </c>
      <c r="H69" s="11">
        <f>(D69*100)/D70</f>
        <v>37.037037037037038</v>
      </c>
      <c r="I69" s="42">
        <v>37.03</v>
      </c>
      <c r="J69" s="38">
        <v>81</v>
      </c>
      <c r="K69" s="42">
        <f>(2*(77/250)+8*(30/81))/10</f>
        <v>0.35789629629629627</v>
      </c>
      <c r="L69" s="38" t="str">
        <f t="shared" si="12"/>
        <v>Média colaboração</v>
      </c>
    </row>
    <row r="70" spans="1:12" ht="15" customHeight="1" x14ac:dyDescent="0.25">
      <c r="D70" s="32">
        <f>SUM(D66:D69)</f>
        <v>81</v>
      </c>
      <c r="G70" s="32">
        <f>SUM(G66:G69)</f>
        <v>250</v>
      </c>
      <c r="H70" s="46">
        <f>D69*100/G69</f>
        <v>38.961038961038959</v>
      </c>
    </row>
  </sheetData>
  <mergeCells count="10">
    <mergeCell ref="B57:L57"/>
    <mergeCell ref="B64:L64"/>
    <mergeCell ref="B8:L8"/>
    <mergeCell ref="B1:L1"/>
    <mergeCell ref="B15:L15"/>
    <mergeCell ref="B50:L50"/>
    <mergeCell ref="B43:L43"/>
    <mergeCell ref="B36:L36"/>
    <mergeCell ref="B22:L22"/>
    <mergeCell ref="B29:L2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56" workbookViewId="0">
      <selection activeCell="A66" sqref="A66:A69"/>
    </sheetView>
  </sheetViews>
  <sheetFormatPr defaultColWidth="12.5703125" defaultRowHeight="15" customHeight="1" x14ac:dyDescent="0.25"/>
  <cols>
    <col min="1" max="1" width="15.7109375" bestFit="1" customWidth="1"/>
    <col min="2" max="2" width="24.85546875" bestFit="1" customWidth="1"/>
    <col min="3" max="3" width="7.85546875" bestFit="1" customWidth="1"/>
    <col min="4" max="4" width="14.85546875" bestFit="1" customWidth="1"/>
    <col min="5" max="5" width="9.7109375" bestFit="1" customWidth="1"/>
    <col min="6" max="6" width="13.28515625" bestFit="1" customWidth="1"/>
    <col min="7" max="7" width="15.5703125" bestFit="1" customWidth="1"/>
    <col min="8" max="8" width="8.5703125" bestFit="1" customWidth="1"/>
    <col min="9" max="9" width="5.85546875" bestFit="1" customWidth="1"/>
    <col min="10" max="10" width="11.85546875" bestFit="1" customWidth="1"/>
    <col min="11" max="11" width="19.7109375" bestFit="1" customWidth="1"/>
    <col min="12" max="26" width="11" customWidth="1"/>
  </cols>
  <sheetData>
    <row r="1" spans="1:11" x14ac:dyDescent="0.25">
      <c r="A1" s="2"/>
      <c r="B1" s="227" t="s">
        <v>17</v>
      </c>
      <c r="C1" s="228"/>
      <c r="D1" s="228"/>
      <c r="E1" s="228"/>
      <c r="F1" s="228"/>
      <c r="G1" s="228"/>
      <c r="H1" s="228"/>
      <c r="I1" s="228"/>
      <c r="J1" s="228"/>
      <c r="K1" s="228"/>
    </row>
    <row r="2" spans="1:11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5">
      <c r="A3" s="2" t="s">
        <v>91</v>
      </c>
      <c r="B3" s="2" t="s">
        <v>44</v>
      </c>
      <c r="C3" s="2" t="s">
        <v>92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11">
        <v>0</v>
      </c>
      <c r="J3" s="2">
        <v>0.1</v>
      </c>
      <c r="K3" s="2" t="str">
        <f>IF(J3&lt;=0.25,"Baixa colaboração",IF(J3&lt;=0.5,"Média colaboração",IF(J3&lt;=0.75,"Boa colaboração",IF(J3&lt;=1,"Excelente colaboração"))))</f>
        <v>Baixa colaboração</v>
      </c>
    </row>
    <row r="4" spans="1:11" x14ac:dyDescent="0.25">
      <c r="A4" s="2" t="s">
        <v>93</v>
      </c>
      <c r="B4" s="2" t="s">
        <v>50</v>
      </c>
      <c r="C4" s="2" t="s">
        <v>92</v>
      </c>
      <c r="D4" s="2">
        <v>8</v>
      </c>
      <c r="E4" s="2">
        <v>0</v>
      </c>
      <c r="F4" s="2">
        <v>0</v>
      </c>
      <c r="G4" s="2">
        <v>31</v>
      </c>
      <c r="H4" s="42">
        <f t="shared" ref="H4:H6" si="0">D4*100/G4</f>
        <v>25.806451612903224</v>
      </c>
      <c r="I4" s="11">
        <v>90</v>
      </c>
      <c r="J4" s="2">
        <v>0.18</v>
      </c>
      <c r="K4" s="38" t="str">
        <f t="shared" ref="K4:K6" si="1">IF(J4&lt;=0.25,"Baixa colaboração",IF(J4&lt;=0.5,"Média colaboração",IF(J4&lt;=0.75,"Boa colaboração",IF(J4&lt;=1,"Excelente colaboração"))))</f>
        <v>Baixa colaboração</v>
      </c>
    </row>
    <row r="5" spans="1:11" x14ac:dyDescent="0.25">
      <c r="A5" s="2" t="s">
        <v>94</v>
      </c>
      <c r="B5" s="2" t="s">
        <v>56</v>
      </c>
      <c r="C5" s="2" t="s">
        <v>92</v>
      </c>
      <c r="D5" s="2">
        <v>25</v>
      </c>
      <c r="E5" s="2">
        <v>0</v>
      </c>
      <c r="F5" s="2">
        <v>0</v>
      </c>
      <c r="G5" s="2">
        <v>59</v>
      </c>
      <c r="H5" s="42">
        <f t="shared" si="0"/>
        <v>42.372881355932201</v>
      </c>
      <c r="I5" s="11">
        <v>90</v>
      </c>
      <c r="J5" s="2">
        <v>0.45</v>
      </c>
      <c r="K5" s="38" t="str">
        <f t="shared" si="1"/>
        <v>Média colaboração</v>
      </c>
    </row>
    <row r="6" spans="1:11" x14ac:dyDescent="0.25">
      <c r="A6" s="2" t="s">
        <v>95</v>
      </c>
      <c r="B6" s="2" t="s">
        <v>68</v>
      </c>
      <c r="C6" s="2" t="s">
        <v>92</v>
      </c>
      <c r="D6" s="2">
        <v>18</v>
      </c>
      <c r="E6" s="2">
        <v>0</v>
      </c>
      <c r="F6" s="2">
        <v>0</v>
      </c>
      <c r="G6" s="2">
        <v>44</v>
      </c>
      <c r="H6" s="42">
        <f t="shared" si="0"/>
        <v>40.909090909090907</v>
      </c>
      <c r="I6" s="11">
        <v>90</v>
      </c>
      <c r="J6" s="2">
        <v>0.38</v>
      </c>
      <c r="K6" s="38" t="str">
        <f t="shared" si="1"/>
        <v>Média colaboração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27" t="s">
        <v>37</v>
      </c>
      <c r="C8" s="228"/>
      <c r="D8" s="228"/>
      <c r="E8" s="228"/>
      <c r="F8" s="228"/>
      <c r="G8" s="228"/>
      <c r="H8" s="228"/>
      <c r="I8" s="228"/>
      <c r="J8" s="228"/>
      <c r="K8" s="228"/>
    </row>
    <row r="9" spans="1:11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 x14ac:dyDescent="0.25">
      <c r="A10" s="2" t="s">
        <v>91</v>
      </c>
      <c r="B10" s="2" t="s">
        <v>44</v>
      </c>
      <c r="C10" s="2" t="s">
        <v>92</v>
      </c>
      <c r="D10" s="2">
        <v>11</v>
      </c>
      <c r="E10" s="2">
        <v>0</v>
      </c>
      <c r="F10" s="2">
        <v>0</v>
      </c>
      <c r="G10" s="2">
        <v>28</v>
      </c>
      <c r="H10" s="42">
        <f>D10*100/G10</f>
        <v>39.285714285714285</v>
      </c>
      <c r="I10" s="2">
        <v>75</v>
      </c>
      <c r="J10" s="2">
        <v>0.31</v>
      </c>
      <c r="K10" s="2" t="str">
        <f>IF(J10&lt;=0.25,"Baixa colaboração",IF(J10&lt;=0.5,"Média colaboração",IF(J10&lt;=0.75,"Boa colaboração",IF(J10&lt;=1,"Excelente colaboração"))))</f>
        <v>Média colaboração</v>
      </c>
    </row>
    <row r="11" spans="1:11" x14ac:dyDescent="0.25">
      <c r="A11" s="2" t="s">
        <v>93</v>
      </c>
      <c r="B11" s="2" t="s">
        <v>50</v>
      </c>
      <c r="C11" s="2" t="s">
        <v>92</v>
      </c>
      <c r="D11" s="2">
        <v>8</v>
      </c>
      <c r="E11" s="2">
        <v>0</v>
      </c>
      <c r="F11" s="2">
        <v>0</v>
      </c>
      <c r="G11" s="2">
        <v>31</v>
      </c>
      <c r="H11" s="42">
        <f t="shared" ref="H11:H13" si="2">D11*100/G11</f>
        <v>25.806451612903224</v>
      </c>
      <c r="I11" s="2">
        <v>75</v>
      </c>
      <c r="J11" s="2">
        <v>0.26</v>
      </c>
      <c r="K11" s="38" t="str">
        <f t="shared" ref="K11:K13" si="3">IF(J11&lt;=0.25,"Baixa colaboração",IF(J11&lt;=0.5,"Média colaboração",IF(J11&lt;=0.75,"Boa colaboração",IF(J11&lt;=1,"Excelente colaboração"))))</f>
        <v>Média colaboração</v>
      </c>
    </row>
    <row r="12" spans="1:11" x14ac:dyDescent="0.25">
      <c r="A12" s="2" t="s">
        <v>94</v>
      </c>
      <c r="B12" s="2" t="s">
        <v>56</v>
      </c>
      <c r="C12" s="2" t="s">
        <v>92</v>
      </c>
      <c r="D12" s="2">
        <v>9</v>
      </c>
      <c r="E12" s="2">
        <v>0</v>
      </c>
      <c r="F12" s="2">
        <v>0</v>
      </c>
      <c r="G12" s="2">
        <v>37</v>
      </c>
      <c r="H12" s="42">
        <f t="shared" si="2"/>
        <v>24.324324324324323</v>
      </c>
      <c r="I12" s="2">
        <v>75</v>
      </c>
      <c r="J12" s="2">
        <v>0.24</v>
      </c>
      <c r="K12" s="38" t="str">
        <f t="shared" si="3"/>
        <v>Baixa colaboração</v>
      </c>
    </row>
    <row r="13" spans="1:11" x14ac:dyDescent="0.25">
      <c r="A13" s="2" t="s">
        <v>95</v>
      </c>
      <c r="B13" s="2" t="s">
        <v>68</v>
      </c>
      <c r="C13" s="2" t="s">
        <v>92</v>
      </c>
      <c r="D13" s="2">
        <v>6</v>
      </c>
      <c r="E13" s="2">
        <v>1</v>
      </c>
      <c r="F13" s="2">
        <v>0</v>
      </c>
      <c r="G13" s="2">
        <v>16</v>
      </c>
      <c r="H13" s="42">
        <f t="shared" si="2"/>
        <v>37.5</v>
      </c>
      <c r="I13" s="2">
        <v>75</v>
      </c>
      <c r="J13" s="2">
        <v>0.19</v>
      </c>
      <c r="K13" s="38" t="str">
        <f t="shared" si="3"/>
        <v>Baixa colaboração</v>
      </c>
    </row>
    <row r="14" spans="1:11" x14ac:dyDescent="0.25">
      <c r="A14" s="6"/>
      <c r="B14" s="6"/>
      <c r="K14" s="6"/>
    </row>
    <row r="15" spans="1:11" x14ac:dyDescent="0.25">
      <c r="A15" s="2"/>
      <c r="B15" s="227" t="s">
        <v>38</v>
      </c>
      <c r="C15" s="228"/>
      <c r="D15" s="228"/>
      <c r="E15" s="228"/>
      <c r="F15" s="228"/>
      <c r="G15" s="228"/>
      <c r="H15" s="228"/>
      <c r="I15" s="228"/>
      <c r="J15" s="228"/>
      <c r="K15" s="228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 x14ac:dyDescent="0.25">
      <c r="A17" s="2" t="s">
        <v>91</v>
      </c>
      <c r="B17" s="2" t="s">
        <v>44</v>
      </c>
      <c r="C17" s="2" t="s">
        <v>92</v>
      </c>
      <c r="D17" s="2">
        <v>21</v>
      </c>
      <c r="E17" s="2">
        <v>0</v>
      </c>
      <c r="F17" s="2">
        <v>1</v>
      </c>
      <c r="G17" s="2">
        <v>53</v>
      </c>
      <c r="H17" s="42">
        <f>D17*100/G17</f>
        <v>39.622641509433961</v>
      </c>
      <c r="I17" s="2">
        <v>100</v>
      </c>
      <c r="J17" s="2">
        <v>0.45</v>
      </c>
      <c r="K17" s="2" t="str">
        <f>IF(J17&lt;=0.25,"Baixa colaboração",IF(J17&lt;=0.5,"Média colaboração",IF(J17&lt;=0.75,"Boa colaboração",IF(J17&lt;=1,"Excelente colaboração"))))</f>
        <v>Média colaboração</v>
      </c>
    </row>
    <row r="18" spans="1:11" x14ac:dyDescent="0.25">
      <c r="A18" s="2" t="s">
        <v>93</v>
      </c>
      <c r="B18" s="2" t="s">
        <v>50</v>
      </c>
      <c r="C18" s="2" t="s">
        <v>92</v>
      </c>
      <c r="D18" s="2">
        <v>6</v>
      </c>
      <c r="E18" s="2">
        <v>0</v>
      </c>
      <c r="F18" s="2">
        <v>0</v>
      </c>
      <c r="G18" s="2">
        <v>22</v>
      </c>
      <c r="H18" s="42">
        <f t="shared" ref="H18:H20" si="4">D18*100/G18</f>
        <v>27.272727272727273</v>
      </c>
      <c r="I18" s="2">
        <v>100</v>
      </c>
      <c r="J18" s="2">
        <v>0.15</v>
      </c>
      <c r="K18" s="38" t="str">
        <f t="shared" ref="K18:K20" si="5">IF(J18&lt;=0.25,"Baixa colaboração",IF(J18&lt;=0.5,"Média colaboração",IF(J18&lt;=0.75,"Boa colaboração",IF(J18&lt;=1,"Excelente colaboração"))))</f>
        <v>Baixa colaboração</v>
      </c>
    </row>
    <row r="19" spans="1:11" x14ac:dyDescent="0.25">
      <c r="A19" s="2" t="s">
        <v>94</v>
      </c>
      <c r="B19" s="2" t="s">
        <v>56</v>
      </c>
      <c r="C19" s="2" t="s">
        <v>92</v>
      </c>
      <c r="D19" s="2">
        <v>14</v>
      </c>
      <c r="E19" s="2">
        <v>0</v>
      </c>
      <c r="F19" s="2">
        <v>0</v>
      </c>
      <c r="G19" s="2">
        <v>39</v>
      </c>
      <c r="H19" s="42">
        <f t="shared" si="4"/>
        <v>35.897435897435898</v>
      </c>
      <c r="I19" s="2">
        <v>100</v>
      </c>
      <c r="J19" s="2">
        <v>0.33</v>
      </c>
      <c r="K19" s="38" t="str">
        <f t="shared" si="5"/>
        <v>Média colaboração</v>
      </c>
    </row>
    <row r="20" spans="1:11" x14ac:dyDescent="0.25">
      <c r="A20" s="2" t="s">
        <v>95</v>
      </c>
      <c r="B20" s="2" t="s">
        <v>68</v>
      </c>
      <c r="C20" s="2" t="s">
        <v>92</v>
      </c>
      <c r="D20" s="2">
        <v>3</v>
      </c>
      <c r="E20" s="2">
        <v>0</v>
      </c>
      <c r="F20" s="2">
        <v>0</v>
      </c>
      <c r="G20" s="2">
        <v>14</v>
      </c>
      <c r="H20" s="42">
        <f t="shared" si="4"/>
        <v>21.428571428571427</v>
      </c>
      <c r="I20" s="2">
        <v>100</v>
      </c>
      <c r="J20" s="2">
        <v>0.06</v>
      </c>
      <c r="K20" s="38" t="str">
        <f t="shared" si="5"/>
        <v>Baixa colaboração</v>
      </c>
    </row>
    <row r="21" spans="1:11" x14ac:dyDescent="0.25">
      <c r="A21" s="6"/>
      <c r="B21" s="6"/>
      <c r="K21" s="6"/>
    </row>
    <row r="22" spans="1:11" x14ac:dyDescent="0.25">
      <c r="A22" s="2"/>
      <c r="B22" s="227" t="s">
        <v>39</v>
      </c>
      <c r="C22" s="228"/>
      <c r="D22" s="228"/>
      <c r="E22" s="228"/>
      <c r="F22" s="228"/>
      <c r="G22" s="228"/>
      <c r="H22" s="228"/>
      <c r="I22" s="228"/>
      <c r="J22" s="228"/>
      <c r="K22" s="228"/>
    </row>
    <row r="23" spans="1:11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 x14ac:dyDescent="0.25">
      <c r="A24" s="2" t="s">
        <v>91</v>
      </c>
      <c r="B24" s="2" t="s">
        <v>44</v>
      </c>
      <c r="C24" s="2" t="s">
        <v>92</v>
      </c>
      <c r="D24" s="2">
        <v>10</v>
      </c>
      <c r="E24" s="2">
        <v>0</v>
      </c>
      <c r="F24" s="2">
        <v>0</v>
      </c>
      <c r="G24" s="2">
        <v>17</v>
      </c>
      <c r="H24" s="42">
        <f>D24*100/G24</f>
        <v>58.823529411764703</v>
      </c>
      <c r="I24" s="2">
        <v>100</v>
      </c>
      <c r="J24" s="2">
        <v>0.28000000000000003</v>
      </c>
      <c r="K24" s="2" t="str">
        <f>IF(J24&lt;=0.25,"Baixa colaboração",IF(J24&lt;=0.5,"Média colaboração",IF(J24&lt;=0.75,"Boa colaboração",IF(J24&lt;=1,"Excelente colaboração"))))</f>
        <v>Média colaboração</v>
      </c>
    </row>
    <row r="25" spans="1:11" x14ac:dyDescent="0.25">
      <c r="A25" s="2" t="s">
        <v>93</v>
      </c>
      <c r="B25" s="2" t="s">
        <v>50</v>
      </c>
      <c r="C25" s="2" t="s">
        <v>92</v>
      </c>
      <c r="D25" s="2">
        <v>4</v>
      </c>
      <c r="E25" s="2">
        <v>0</v>
      </c>
      <c r="F25" s="2">
        <v>0</v>
      </c>
      <c r="G25" s="2">
        <v>11</v>
      </c>
      <c r="H25" s="42">
        <f t="shared" ref="H25:H27" si="6">D25*100/G25</f>
        <v>36.363636363636367</v>
      </c>
      <c r="I25" s="2">
        <v>100</v>
      </c>
      <c r="J25" s="2">
        <v>0.16</v>
      </c>
      <c r="K25" s="38" t="str">
        <f t="shared" ref="K25:K27" si="7">IF(J25&lt;=0.25,"Baixa colaboração",IF(J25&lt;=0.5,"Média colaboração",IF(J25&lt;=0.75,"Boa colaboração",IF(J25&lt;=1,"Excelente colaboração"))))</f>
        <v>Baixa colaboração</v>
      </c>
    </row>
    <row r="26" spans="1:11" x14ac:dyDescent="0.25">
      <c r="A26" s="2" t="s">
        <v>94</v>
      </c>
      <c r="B26" s="2" t="s">
        <v>56</v>
      </c>
      <c r="C26" s="2" t="s">
        <v>92</v>
      </c>
      <c r="D26" s="2">
        <v>12</v>
      </c>
      <c r="E26" s="2">
        <v>0</v>
      </c>
      <c r="F26" s="2">
        <v>0</v>
      </c>
      <c r="G26" s="2">
        <v>19</v>
      </c>
      <c r="H26" s="42">
        <f t="shared" si="6"/>
        <v>63.157894736842103</v>
      </c>
      <c r="I26" s="2">
        <v>100</v>
      </c>
      <c r="J26" s="2">
        <v>0.3</v>
      </c>
      <c r="K26" s="38" t="str">
        <f t="shared" si="7"/>
        <v>Média colaboração</v>
      </c>
    </row>
    <row r="27" spans="1:11" x14ac:dyDescent="0.25">
      <c r="A27" s="2" t="s">
        <v>95</v>
      </c>
      <c r="B27" s="2" t="s">
        <v>68</v>
      </c>
      <c r="C27" s="2" t="s">
        <v>92</v>
      </c>
      <c r="D27" s="2">
        <v>6</v>
      </c>
      <c r="E27" s="2">
        <v>0</v>
      </c>
      <c r="F27" s="2">
        <v>0</v>
      </c>
      <c r="G27" s="2">
        <v>13</v>
      </c>
      <c r="H27" s="42">
        <f t="shared" si="6"/>
        <v>46.153846153846153</v>
      </c>
      <c r="I27" s="2">
        <v>100</v>
      </c>
      <c r="J27" s="2">
        <v>0.26</v>
      </c>
      <c r="K27" s="38" t="str">
        <f t="shared" si="7"/>
        <v>Média colaboração</v>
      </c>
    </row>
    <row r="28" spans="1:11" x14ac:dyDescent="0.25">
      <c r="A28" s="6"/>
      <c r="B28" s="6"/>
      <c r="K28" s="6"/>
    </row>
    <row r="29" spans="1:11" x14ac:dyDescent="0.25">
      <c r="A29" s="2"/>
      <c r="B29" s="227" t="s">
        <v>40</v>
      </c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1" x14ac:dyDescent="0.25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 x14ac:dyDescent="0.25">
      <c r="A31" s="2" t="s">
        <v>91</v>
      </c>
      <c r="B31" s="2" t="s">
        <v>44</v>
      </c>
      <c r="C31" s="2" t="s">
        <v>92</v>
      </c>
      <c r="D31" s="2">
        <v>4</v>
      </c>
      <c r="E31" s="2">
        <v>0</v>
      </c>
      <c r="F31" s="2">
        <v>0</v>
      </c>
      <c r="G31" s="2">
        <v>15</v>
      </c>
      <c r="H31" s="42">
        <f>D31*100/G31</f>
        <v>26.666666666666668</v>
      </c>
      <c r="I31" s="2">
        <v>54</v>
      </c>
      <c r="J31" s="2">
        <v>0.11</v>
      </c>
      <c r="K31" s="2" t="str">
        <f>IF(J31&lt;=0.25,"Baixa colaboração",IF(J31&lt;=0.5,"Média colaboração",IF(J31&lt;=0.75,"Boa colaboração",IF(J31&lt;=1,"Excelente colaboração"))))</f>
        <v>Baixa colaboração</v>
      </c>
    </row>
    <row r="32" spans="1:11" x14ac:dyDescent="0.25">
      <c r="A32" s="2" t="s">
        <v>93</v>
      </c>
      <c r="B32" s="2" t="s">
        <v>50</v>
      </c>
      <c r="C32" s="2" t="s">
        <v>92</v>
      </c>
      <c r="D32" s="2">
        <v>3</v>
      </c>
      <c r="E32" s="2">
        <v>0</v>
      </c>
      <c r="F32" s="2">
        <v>0</v>
      </c>
      <c r="G32" s="2">
        <v>23</v>
      </c>
      <c r="H32" s="42">
        <f t="shared" ref="H32:H34" si="8">D32*100/G32</f>
        <v>13.043478260869565</v>
      </c>
      <c r="I32" s="2">
        <v>54</v>
      </c>
      <c r="J32" s="2">
        <v>0.12</v>
      </c>
      <c r="K32" s="38" t="str">
        <f t="shared" ref="K32:K34" si="9">IF(J32&lt;=0.25,"Baixa colaboração",IF(J32&lt;=0.5,"Média colaboração",IF(J32&lt;=0.75,"Boa colaboração",IF(J32&lt;=1,"Excelente colaboração"))))</f>
        <v>Baixa colaboração</v>
      </c>
    </row>
    <row r="33" spans="1:11" x14ac:dyDescent="0.25">
      <c r="A33" s="2" t="s">
        <v>94</v>
      </c>
      <c r="B33" s="2" t="s">
        <v>56</v>
      </c>
      <c r="C33" s="2" t="s">
        <v>92</v>
      </c>
      <c r="D33" s="2">
        <v>23</v>
      </c>
      <c r="E33" s="2">
        <v>0</v>
      </c>
      <c r="F33" s="2">
        <v>0</v>
      </c>
      <c r="G33" s="2">
        <v>43</v>
      </c>
      <c r="H33" s="42">
        <f t="shared" si="8"/>
        <v>53.488372093023258</v>
      </c>
      <c r="I33" s="2">
        <v>54</v>
      </c>
      <c r="J33" s="2">
        <v>0.47</v>
      </c>
      <c r="K33" s="38" t="str">
        <f t="shared" si="9"/>
        <v>Média colaboração</v>
      </c>
    </row>
    <row r="34" spans="1:11" x14ac:dyDescent="0.25">
      <c r="A34" s="2" t="s">
        <v>95</v>
      </c>
      <c r="B34" s="2" t="s">
        <v>68</v>
      </c>
      <c r="C34" s="2" t="s">
        <v>92</v>
      </c>
      <c r="D34" s="2">
        <v>12</v>
      </c>
      <c r="E34" s="2">
        <v>1</v>
      </c>
      <c r="F34" s="2">
        <v>0</v>
      </c>
      <c r="G34" s="2">
        <v>34</v>
      </c>
      <c r="H34" s="42">
        <f t="shared" si="8"/>
        <v>35.294117647058826</v>
      </c>
      <c r="I34" s="2">
        <v>54</v>
      </c>
      <c r="J34" s="2">
        <v>0.3</v>
      </c>
      <c r="K34" s="38" t="str">
        <f t="shared" si="9"/>
        <v>Média colaboração</v>
      </c>
    </row>
    <row r="35" spans="1:11" x14ac:dyDescent="0.25">
      <c r="A35" s="6"/>
      <c r="B35" s="6"/>
      <c r="K35" s="6"/>
    </row>
    <row r="36" spans="1:11" x14ac:dyDescent="0.25">
      <c r="A36" s="2"/>
      <c r="B36" s="227" t="s">
        <v>41</v>
      </c>
      <c r="C36" s="228"/>
      <c r="D36" s="228"/>
      <c r="E36" s="228"/>
      <c r="F36" s="228"/>
      <c r="G36" s="228"/>
      <c r="H36" s="228"/>
      <c r="I36" s="228"/>
      <c r="J36" s="228"/>
      <c r="K36" s="228"/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 x14ac:dyDescent="0.25">
      <c r="A38" s="2" t="s">
        <v>91</v>
      </c>
      <c r="B38" s="2" t="s">
        <v>44</v>
      </c>
      <c r="C38" s="2" t="s">
        <v>92</v>
      </c>
      <c r="D38" s="2">
        <v>4</v>
      </c>
      <c r="E38" s="2">
        <v>0</v>
      </c>
      <c r="F38" s="2">
        <v>0</v>
      </c>
      <c r="G38" s="2">
        <v>19</v>
      </c>
      <c r="H38" s="42">
        <f>D38*100/G38</f>
        <v>21.05263157894737</v>
      </c>
      <c r="I38" s="2">
        <v>86</v>
      </c>
      <c r="J38" s="2">
        <v>0.15</v>
      </c>
      <c r="K38" s="2" t="str">
        <f>IF(J38&lt;=0.25,"Baixa colaboração",IF(J38&lt;=0.5,"Média colaboração",IF(J38&lt;=0.75,"Boa colaboração",IF(J38&lt;=1,"Excelente colaboração"))))</f>
        <v>Baixa colaboração</v>
      </c>
    </row>
    <row r="39" spans="1:11" x14ac:dyDescent="0.25">
      <c r="A39" s="2" t="s">
        <v>93</v>
      </c>
      <c r="B39" s="2" t="s">
        <v>50</v>
      </c>
      <c r="C39" s="2" t="s">
        <v>92</v>
      </c>
      <c r="D39" s="2">
        <v>3</v>
      </c>
      <c r="E39" s="2">
        <v>0</v>
      </c>
      <c r="F39" s="2">
        <v>0</v>
      </c>
      <c r="G39" s="2">
        <v>10</v>
      </c>
      <c r="H39" s="42">
        <f t="shared" ref="H39:H41" si="10">D39*100/G39</f>
        <v>30</v>
      </c>
      <c r="I39" s="2">
        <v>86</v>
      </c>
      <c r="J39" s="2">
        <v>0.1</v>
      </c>
      <c r="K39" s="38" t="str">
        <f t="shared" ref="K39:K41" si="11">IF(J39&lt;=0.25,"Baixa colaboração",IF(J39&lt;=0.5,"Média colaboração",IF(J39&lt;=0.75,"Boa colaboração",IF(J39&lt;=1,"Excelente colaboração"))))</f>
        <v>Baixa colaboração</v>
      </c>
    </row>
    <row r="40" spans="1:11" x14ac:dyDescent="0.25">
      <c r="A40" s="2" t="s">
        <v>94</v>
      </c>
      <c r="B40" s="2" t="s">
        <v>56</v>
      </c>
      <c r="C40" s="2" t="s">
        <v>92</v>
      </c>
      <c r="D40" s="2">
        <v>7</v>
      </c>
      <c r="E40" s="2">
        <v>0</v>
      </c>
      <c r="F40" s="2">
        <v>0</v>
      </c>
      <c r="G40" s="2">
        <v>22</v>
      </c>
      <c r="H40" s="42">
        <f t="shared" si="10"/>
        <v>31.818181818181817</v>
      </c>
      <c r="I40" s="2">
        <v>86</v>
      </c>
      <c r="J40" s="2">
        <v>0.32</v>
      </c>
      <c r="K40" s="38" t="str">
        <f t="shared" si="11"/>
        <v>Média colaboração</v>
      </c>
    </row>
    <row r="41" spans="1:11" x14ac:dyDescent="0.25">
      <c r="A41" s="2" t="s">
        <v>95</v>
      </c>
      <c r="B41" s="2" t="s">
        <v>68</v>
      </c>
      <c r="C41" s="2" t="s">
        <v>92</v>
      </c>
      <c r="D41" s="2">
        <v>9</v>
      </c>
      <c r="E41" s="2">
        <v>0</v>
      </c>
      <c r="F41" s="2">
        <v>0</v>
      </c>
      <c r="G41" s="2">
        <v>21</v>
      </c>
      <c r="H41" s="42">
        <f t="shared" si="10"/>
        <v>42.857142857142854</v>
      </c>
      <c r="I41" s="2">
        <v>86</v>
      </c>
      <c r="J41" s="2">
        <v>0.43</v>
      </c>
      <c r="K41" s="38" t="str">
        <f t="shared" si="11"/>
        <v>Média colaboração</v>
      </c>
    </row>
    <row r="42" spans="1:11" x14ac:dyDescent="0.25">
      <c r="A42" s="6"/>
      <c r="B42" s="6"/>
      <c r="K42" s="6"/>
    </row>
    <row r="43" spans="1:11" x14ac:dyDescent="0.25">
      <c r="A43" s="2"/>
      <c r="B43" s="227" t="s">
        <v>43</v>
      </c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1" x14ac:dyDescent="0.25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 x14ac:dyDescent="0.25">
      <c r="A45" s="2" t="s">
        <v>91</v>
      </c>
      <c r="B45" s="2" t="s">
        <v>44</v>
      </c>
      <c r="C45" s="2" t="s">
        <v>92</v>
      </c>
      <c r="D45" s="2">
        <v>9</v>
      </c>
      <c r="E45" s="2">
        <v>0</v>
      </c>
      <c r="F45" s="2">
        <v>1</v>
      </c>
      <c r="G45" s="2">
        <v>14</v>
      </c>
      <c r="H45" s="42">
        <f>D45*100/G45</f>
        <v>64.285714285714292</v>
      </c>
      <c r="I45" s="2">
        <v>100</v>
      </c>
      <c r="J45" s="2">
        <v>0.36</v>
      </c>
      <c r="K45" s="2" t="str">
        <f>IF(J45&lt;=0.25,"Baixa colaboração",IF(J45&lt;=0.5,"Média colaboração",IF(J45&lt;=0.75,"Boa colaboração",IF(J45&lt;=1,"Excelente colaboração"))))</f>
        <v>Média colaboração</v>
      </c>
    </row>
    <row r="46" spans="1:11" x14ac:dyDescent="0.25">
      <c r="A46" s="2" t="s">
        <v>93</v>
      </c>
      <c r="B46" s="2" t="s">
        <v>50</v>
      </c>
      <c r="C46" s="2" t="s">
        <v>92</v>
      </c>
      <c r="D46" s="2">
        <v>1</v>
      </c>
      <c r="E46" s="2">
        <v>0</v>
      </c>
      <c r="F46" s="2">
        <v>0</v>
      </c>
      <c r="G46" s="2">
        <v>7</v>
      </c>
      <c r="H46" s="42">
        <f t="shared" ref="H46:H48" si="12">D46*100/G46</f>
        <v>14.285714285714286</v>
      </c>
      <c r="I46" s="2">
        <v>100</v>
      </c>
      <c r="J46" s="2">
        <v>0.06</v>
      </c>
      <c r="K46" s="38" t="str">
        <f t="shared" ref="K46:K48" si="13">IF(J46&lt;=0.25,"Baixa colaboração",IF(J46&lt;=0.5,"Média colaboração",IF(J46&lt;=0.75,"Boa colaboração",IF(J46&lt;=1,"Excelente colaboração"))))</f>
        <v>Baixa colaboração</v>
      </c>
    </row>
    <row r="47" spans="1:11" x14ac:dyDescent="0.25">
      <c r="A47" s="2" t="s">
        <v>94</v>
      </c>
      <c r="B47" s="2" t="s">
        <v>56</v>
      </c>
      <c r="C47" s="2" t="s">
        <v>92</v>
      </c>
      <c r="D47" s="2">
        <v>8</v>
      </c>
      <c r="E47" s="2">
        <v>0</v>
      </c>
      <c r="F47" s="2">
        <v>0</v>
      </c>
      <c r="G47" s="2">
        <v>13</v>
      </c>
      <c r="H47" s="42">
        <f t="shared" si="12"/>
        <v>61.53846153846154</v>
      </c>
      <c r="I47" s="2">
        <v>100</v>
      </c>
      <c r="J47" s="2">
        <v>0.28999999999999998</v>
      </c>
      <c r="K47" s="38" t="str">
        <f t="shared" si="13"/>
        <v>Média colaboração</v>
      </c>
    </row>
    <row r="48" spans="1:11" x14ac:dyDescent="0.25">
      <c r="A48" s="2" t="s">
        <v>95</v>
      </c>
      <c r="B48" s="2" t="s">
        <v>68</v>
      </c>
      <c r="C48" s="2" t="s">
        <v>92</v>
      </c>
      <c r="D48" s="2">
        <v>8</v>
      </c>
      <c r="E48" s="2">
        <v>0</v>
      </c>
      <c r="F48" s="2">
        <v>0</v>
      </c>
      <c r="G48" s="2">
        <v>13</v>
      </c>
      <c r="H48" s="42">
        <f t="shared" si="12"/>
        <v>61.53846153846154</v>
      </c>
      <c r="I48" s="2">
        <v>100</v>
      </c>
      <c r="J48" s="2">
        <v>0.28999999999999998</v>
      </c>
      <c r="K48" s="38" t="str">
        <f t="shared" si="13"/>
        <v>Média colaboração</v>
      </c>
    </row>
    <row r="49" spans="1:11" x14ac:dyDescent="0.25">
      <c r="A49" s="6"/>
      <c r="B49" s="6"/>
      <c r="K49" s="6"/>
    </row>
    <row r="50" spans="1:11" x14ac:dyDescent="0.25">
      <c r="A50" s="2"/>
      <c r="B50" s="227" t="s">
        <v>45</v>
      </c>
      <c r="C50" s="228"/>
      <c r="D50" s="228"/>
      <c r="E50" s="228"/>
      <c r="F50" s="228"/>
      <c r="G50" s="228"/>
      <c r="H50" s="228"/>
      <c r="I50" s="228"/>
      <c r="J50" s="228"/>
      <c r="K50" s="228"/>
    </row>
    <row r="51" spans="1:11" x14ac:dyDescent="0.25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 x14ac:dyDescent="0.25">
      <c r="A52" s="2" t="s">
        <v>91</v>
      </c>
      <c r="B52" s="2" t="s">
        <v>44</v>
      </c>
      <c r="C52" s="2" t="s">
        <v>92</v>
      </c>
      <c r="D52" s="2">
        <v>18</v>
      </c>
      <c r="E52" s="2">
        <v>0</v>
      </c>
      <c r="F52" s="2">
        <v>0</v>
      </c>
      <c r="G52" s="2">
        <v>37</v>
      </c>
      <c r="H52" s="42">
        <f>D52*100/G52</f>
        <v>48.648648648648646</v>
      </c>
      <c r="I52" s="2">
        <v>100</v>
      </c>
      <c r="J52" s="2">
        <v>0.28000000000000003</v>
      </c>
      <c r="K52" s="2" t="str">
        <f>IF(J52&lt;=0.25,"Baixa colaboração",IF(J52&lt;=0.5,"Média colaboração",IF(J52&lt;=0.75,"Boa colaboração",IF(J52&lt;=1,"Excelente colaboração"))))</f>
        <v>Média colaboração</v>
      </c>
    </row>
    <row r="53" spans="1:11" x14ac:dyDescent="0.25">
      <c r="A53" s="2" t="s">
        <v>93</v>
      </c>
      <c r="B53" s="2" t="s">
        <v>50</v>
      </c>
      <c r="C53" s="2" t="s">
        <v>92</v>
      </c>
      <c r="D53" s="2">
        <v>4</v>
      </c>
      <c r="E53" s="2">
        <v>0</v>
      </c>
      <c r="F53" s="2">
        <v>0</v>
      </c>
      <c r="G53" s="2">
        <v>16</v>
      </c>
      <c r="H53" s="42">
        <f t="shared" ref="H53:H55" si="14">D53*100/G53</f>
        <v>25</v>
      </c>
      <c r="I53" s="2">
        <v>100</v>
      </c>
      <c r="J53" s="2">
        <v>0.08</v>
      </c>
      <c r="K53" s="38" t="str">
        <f t="shared" ref="K53:K55" si="15">IF(J53&lt;=0.25,"Baixa colaboração",IF(J53&lt;=0.5,"Média colaboração",IF(J53&lt;=0.75,"Boa colaboração",IF(J53&lt;=1,"Excelente colaboração"))))</f>
        <v>Baixa colaboração</v>
      </c>
    </row>
    <row r="54" spans="1:11" x14ac:dyDescent="0.25">
      <c r="A54" s="2" t="s">
        <v>94</v>
      </c>
      <c r="B54" s="2" t="s">
        <v>56</v>
      </c>
      <c r="C54" s="2" t="s">
        <v>92</v>
      </c>
      <c r="D54" s="2">
        <v>26</v>
      </c>
      <c r="E54" s="2">
        <v>0</v>
      </c>
      <c r="F54" s="2">
        <v>0</v>
      </c>
      <c r="G54" s="2">
        <v>43</v>
      </c>
      <c r="H54" s="42">
        <f t="shared" si="14"/>
        <v>60.465116279069768</v>
      </c>
      <c r="I54" s="2">
        <v>100</v>
      </c>
      <c r="J54" s="2">
        <v>0.38</v>
      </c>
      <c r="K54" s="38" t="str">
        <f t="shared" si="15"/>
        <v>Média colaboração</v>
      </c>
    </row>
    <row r="55" spans="1:11" x14ac:dyDescent="0.25">
      <c r="A55" s="2" t="s">
        <v>95</v>
      </c>
      <c r="B55" s="2" t="s">
        <v>68</v>
      </c>
      <c r="C55" s="2" t="s">
        <v>92</v>
      </c>
      <c r="D55" s="2">
        <v>18</v>
      </c>
      <c r="E55" s="2">
        <v>0</v>
      </c>
      <c r="F55" s="2">
        <v>0</v>
      </c>
      <c r="G55" s="2">
        <v>33</v>
      </c>
      <c r="H55" s="42">
        <f t="shared" si="14"/>
        <v>54.545454545454547</v>
      </c>
      <c r="I55" s="2">
        <v>100</v>
      </c>
      <c r="J55" s="2">
        <v>0.26</v>
      </c>
      <c r="K55" s="38" t="str">
        <f t="shared" si="15"/>
        <v>Média colaboração</v>
      </c>
    </row>
    <row r="56" spans="1:11" x14ac:dyDescent="0.25">
      <c r="A56" s="6"/>
      <c r="B56" s="6"/>
      <c r="K56" s="6"/>
    </row>
    <row r="57" spans="1:11" x14ac:dyDescent="0.25">
      <c r="A57" s="2"/>
      <c r="B57" s="227" t="s">
        <v>49</v>
      </c>
      <c r="C57" s="228"/>
      <c r="D57" s="228"/>
      <c r="E57" s="228"/>
      <c r="F57" s="228"/>
      <c r="G57" s="228"/>
      <c r="H57" s="228"/>
      <c r="I57" s="228"/>
      <c r="J57" s="228"/>
      <c r="K57" s="228"/>
    </row>
    <row r="58" spans="1:11" x14ac:dyDescent="0.25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 x14ac:dyDescent="0.25">
      <c r="A59" s="2" t="s">
        <v>91</v>
      </c>
      <c r="B59" s="2" t="s">
        <v>44</v>
      </c>
      <c r="C59" s="2" t="s">
        <v>92</v>
      </c>
      <c r="D59" s="2">
        <v>3</v>
      </c>
      <c r="E59" s="2">
        <v>0</v>
      </c>
      <c r="F59" s="2">
        <v>0</v>
      </c>
      <c r="G59" s="2">
        <v>20</v>
      </c>
      <c r="H59" s="42">
        <f>D59*100/G59</f>
        <v>15</v>
      </c>
      <c r="I59" s="2">
        <v>53</v>
      </c>
      <c r="J59" s="2">
        <v>0.13</v>
      </c>
      <c r="K59" s="2" t="str">
        <f>IF(J59&lt;=0.25,"Baixa colaboração",IF(J59&lt;=0.5,"Média colaboração",IF(J59&lt;=0.75,"Boa colaboração",IF(J59&lt;=1,"Excelente colaboração"))))</f>
        <v>Baixa colaboração</v>
      </c>
    </row>
    <row r="60" spans="1:11" x14ac:dyDescent="0.25">
      <c r="A60" s="2" t="s">
        <v>93</v>
      </c>
      <c r="B60" s="2" t="s">
        <v>50</v>
      </c>
      <c r="C60" s="2" t="s">
        <v>92</v>
      </c>
      <c r="D60" s="2">
        <v>4</v>
      </c>
      <c r="E60" s="2">
        <v>0</v>
      </c>
      <c r="F60" s="2">
        <v>0</v>
      </c>
      <c r="G60" s="2">
        <v>22</v>
      </c>
      <c r="H60" s="42">
        <f t="shared" ref="H60:H62" si="16">D60*100/G60</f>
        <v>18.181818181818183</v>
      </c>
      <c r="I60" s="2">
        <v>53</v>
      </c>
      <c r="J60" s="2">
        <v>0.16</v>
      </c>
      <c r="K60" s="38" t="str">
        <f t="shared" ref="K60:K62" si="17">IF(J60&lt;=0.25,"Baixa colaboração",IF(J60&lt;=0.5,"Média colaboração",IF(J60&lt;=0.75,"Boa colaboração",IF(J60&lt;=1,"Excelente colaboração"))))</f>
        <v>Baixa colaboração</v>
      </c>
    </row>
    <row r="61" spans="1:11" x14ac:dyDescent="0.25">
      <c r="A61" s="2" t="s">
        <v>94</v>
      </c>
      <c r="B61" s="2" t="s">
        <v>56</v>
      </c>
      <c r="C61" s="2" t="s">
        <v>92</v>
      </c>
      <c r="D61" s="2">
        <v>16</v>
      </c>
      <c r="E61" s="2">
        <v>0</v>
      </c>
      <c r="F61" s="2">
        <v>0</v>
      </c>
      <c r="G61" s="2">
        <v>31</v>
      </c>
      <c r="H61" s="42">
        <f t="shared" si="16"/>
        <v>51.612903225806448</v>
      </c>
      <c r="I61" s="2">
        <v>53</v>
      </c>
      <c r="J61" s="2">
        <v>0.39</v>
      </c>
      <c r="K61" s="38" t="str">
        <f t="shared" si="17"/>
        <v>Média colaboração</v>
      </c>
    </row>
    <row r="62" spans="1:11" x14ac:dyDescent="0.25">
      <c r="A62" s="2" t="s">
        <v>95</v>
      </c>
      <c r="B62" s="2" t="s">
        <v>68</v>
      </c>
      <c r="C62" s="2" t="s">
        <v>92</v>
      </c>
      <c r="D62" s="2">
        <v>15</v>
      </c>
      <c r="E62" s="2">
        <v>0</v>
      </c>
      <c r="F62" s="2">
        <v>0</v>
      </c>
      <c r="G62" s="2">
        <v>27</v>
      </c>
      <c r="H62" s="42">
        <f t="shared" si="16"/>
        <v>55.555555555555557</v>
      </c>
      <c r="I62" s="2">
        <v>53</v>
      </c>
      <c r="J62" s="2">
        <v>0.33</v>
      </c>
      <c r="K62" s="38" t="str">
        <f t="shared" si="17"/>
        <v>Média colaboração</v>
      </c>
    </row>
    <row r="63" spans="1:11" x14ac:dyDescent="0.25">
      <c r="A63" s="6"/>
      <c r="B63" s="6"/>
      <c r="K63" s="6"/>
    </row>
    <row r="64" spans="1:11" x14ac:dyDescent="0.25">
      <c r="A64" s="2"/>
      <c r="B64" s="227" t="s">
        <v>54</v>
      </c>
      <c r="C64" s="228"/>
      <c r="D64" s="228"/>
      <c r="E64" s="228"/>
      <c r="F64" s="228"/>
      <c r="G64" s="228"/>
      <c r="H64" s="228"/>
      <c r="I64" s="228"/>
      <c r="J64" s="228"/>
      <c r="K64" s="228"/>
    </row>
    <row r="65" spans="1:11" x14ac:dyDescent="0.25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 x14ac:dyDescent="0.25">
      <c r="A66" s="2" t="s">
        <v>91</v>
      </c>
      <c r="B66" s="2" t="s">
        <v>44</v>
      </c>
      <c r="C66" s="2" t="s">
        <v>92</v>
      </c>
      <c r="D66" s="2">
        <v>10</v>
      </c>
      <c r="E66" s="2">
        <v>0</v>
      </c>
      <c r="F66" s="2">
        <v>0</v>
      </c>
      <c r="G66" s="2">
        <v>27</v>
      </c>
      <c r="H66" s="42">
        <f>D66*100/G66</f>
        <v>37.037037037037038</v>
      </c>
      <c r="I66" s="2">
        <v>100</v>
      </c>
      <c r="J66" s="2">
        <v>0.14000000000000001</v>
      </c>
      <c r="K66" s="2" t="str">
        <f>IF(J66&lt;=0.25,"Baixa colaboração",IF(J66&lt;=0.5,"Média colaboração",IF(J66&lt;=0.75,"Boa colaboração",IF(J66&lt;=1,"Excelente colaboração"))))</f>
        <v>Baixa colaboração</v>
      </c>
    </row>
    <row r="67" spans="1:11" x14ac:dyDescent="0.25">
      <c r="A67" s="2" t="s">
        <v>93</v>
      </c>
      <c r="B67" s="2" t="s">
        <v>50</v>
      </c>
      <c r="C67" s="2" t="s">
        <v>92</v>
      </c>
      <c r="D67" s="2">
        <v>2</v>
      </c>
      <c r="E67" s="2">
        <v>0</v>
      </c>
      <c r="F67" s="2">
        <v>0</v>
      </c>
      <c r="G67" s="2">
        <v>15</v>
      </c>
      <c r="H67" s="42">
        <f t="shared" ref="H67:H69" si="18">D67*100/G67</f>
        <v>13.333333333333334</v>
      </c>
      <c r="I67" s="2">
        <v>100</v>
      </c>
      <c r="J67" s="2">
        <v>0.05</v>
      </c>
      <c r="K67" s="38" t="str">
        <f>IF(J67&lt;=0.25,"Baixa colaboração",IF(J67&lt;=0.5,"Média colaboração",IF(J67&lt;=0.75,"Boa colaboração",IF(J67&lt;=1,"Excelente colaboração"))))</f>
        <v>Baixa colaboração</v>
      </c>
    </row>
    <row r="68" spans="1:11" x14ac:dyDescent="0.25">
      <c r="A68" s="2" t="s">
        <v>94</v>
      </c>
      <c r="B68" s="2" t="s">
        <v>56</v>
      </c>
      <c r="C68" s="2" t="s">
        <v>92</v>
      </c>
      <c r="D68" s="2">
        <v>30</v>
      </c>
      <c r="E68" s="2">
        <v>0</v>
      </c>
      <c r="F68" s="2">
        <v>0</v>
      </c>
      <c r="G68" s="2">
        <v>52</v>
      </c>
      <c r="H68" s="42">
        <f t="shared" si="18"/>
        <v>57.692307692307693</v>
      </c>
      <c r="I68" s="2">
        <v>100</v>
      </c>
      <c r="J68" s="2">
        <v>0.4</v>
      </c>
      <c r="K68" s="38" t="str">
        <f>IF(J68&lt;=0.25,"Baixa colaboração",IF(J68&lt;=0.5,"Média colaboração",IF(J68&lt;=0.75,"Boa colaboração",IF(J68&lt;=1,"Excelente colaboração"))))</f>
        <v>Média colaboração</v>
      </c>
    </row>
    <row r="69" spans="1:11" x14ac:dyDescent="0.25">
      <c r="A69" s="2" t="s">
        <v>95</v>
      </c>
      <c r="B69" s="2" t="s">
        <v>68</v>
      </c>
      <c r="C69" s="2" t="s">
        <v>92</v>
      </c>
      <c r="D69" s="2">
        <v>31</v>
      </c>
      <c r="E69" s="2">
        <v>0</v>
      </c>
      <c r="F69" s="2">
        <v>0</v>
      </c>
      <c r="G69" s="2">
        <v>65</v>
      </c>
      <c r="H69" s="42">
        <f t="shared" si="18"/>
        <v>47.692307692307693</v>
      </c>
      <c r="I69" s="2">
        <v>100</v>
      </c>
      <c r="J69" s="2">
        <v>0.41</v>
      </c>
      <c r="K69" s="38" t="str">
        <f t="shared" ref="K69" si="19">IF(J69&lt;=0.25,"Baixa colaboração",IF(J69&lt;=0.5,"Média colaboração",IF(J69&lt;=0.75,"Boa colaboração",IF(J69&lt;=1,"Excelente colaboração"))))</f>
        <v>Média colaboração</v>
      </c>
    </row>
    <row r="70" spans="1:11" x14ac:dyDescent="0.25">
      <c r="A70" s="6"/>
      <c r="B70" s="6"/>
      <c r="K70" s="6"/>
    </row>
    <row r="71" spans="1:11" x14ac:dyDescent="0.25">
      <c r="A71" s="6"/>
      <c r="B71" s="6"/>
      <c r="K71" s="6"/>
    </row>
    <row r="72" spans="1:11" x14ac:dyDescent="0.25">
      <c r="A72" s="6"/>
      <c r="B72" s="6"/>
      <c r="K72" s="6"/>
    </row>
    <row r="73" spans="1:11" x14ac:dyDescent="0.25">
      <c r="A73" s="6"/>
      <c r="B73" s="6"/>
      <c r="K73" s="6"/>
    </row>
    <row r="74" spans="1:11" x14ac:dyDescent="0.25">
      <c r="A74" s="6"/>
      <c r="B74" s="6"/>
      <c r="K74" s="6"/>
    </row>
    <row r="75" spans="1:11" x14ac:dyDescent="0.25">
      <c r="A75" s="6"/>
      <c r="B75" s="6"/>
      <c r="K75" s="6"/>
    </row>
    <row r="76" spans="1:11" x14ac:dyDescent="0.25">
      <c r="A76" s="6"/>
      <c r="B76" s="6"/>
      <c r="K76" s="6"/>
    </row>
    <row r="77" spans="1:11" x14ac:dyDescent="0.25">
      <c r="A77" s="6"/>
      <c r="B77" s="6"/>
      <c r="K77" s="6"/>
    </row>
    <row r="78" spans="1:11" x14ac:dyDescent="0.25">
      <c r="A78" s="6"/>
      <c r="B78" s="6"/>
      <c r="K78" s="6"/>
    </row>
    <row r="79" spans="1:11" x14ac:dyDescent="0.25">
      <c r="A79" s="6"/>
      <c r="B79" s="6"/>
      <c r="K79" s="6"/>
    </row>
    <row r="80" spans="1:11" x14ac:dyDescent="0.25">
      <c r="A80" s="6"/>
      <c r="B80" s="6"/>
      <c r="K80" s="6"/>
    </row>
    <row r="81" spans="1:11" x14ac:dyDescent="0.25">
      <c r="A81" s="6"/>
      <c r="B81" s="6"/>
      <c r="K81" s="6"/>
    </row>
    <row r="82" spans="1:11" x14ac:dyDescent="0.25">
      <c r="A82" s="6"/>
      <c r="B82" s="6"/>
      <c r="K82" s="6"/>
    </row>
    <row r="83" spans="1:11" x14ac:dyDescent="0.25">
      <c r="A83" s="6"/>
      <c r="B83" s="6"/>
      <c r="K83" s="6"/>
    </row>
    <row r="84" spans="1:11" x14ac:dyDescent="0.25">
      <c r="A84" s="6"/>
      <c r="B84" s="6"/>
      <c r="K84" s="6"/>
    </row>
    <row r="85" spans="1:11" x14ac:dyDescent="0.25">
      <c r="A85" s="6"/>
      <c r="B85" s="6"/>
      <c r="K85" s="6"/>
    </row>
    <row r="86" spans="1:11" x14ac:dyDescent="0.25">
      <c r="A86" s="6"/>
      <c r="B86" s="6"/>
      <c r="K86" s="6"/>
    </row>
    <row r="87" spans="1:11" x14ac:dyDescent="0.25">
      <c r="A87" s="6"/>
      <c r="B87" s="6"/>
      <c r="K87" s="6"/>
    </row>
    <row r="88" spans="1:11" x14ac:dyDescent="0.25">
      <c r="A88" s="6"/>
      <c r="B88" s="6"/>
      <c r="K88" s="6"/>
    </row>
    <row r="89" spans="1:11" x14ac:dyDescent="0.25">
      <c r="A89" s="6"/>
      <c r="B89" s="6"/>
      <c r="K89" s="6"/>
    </row>
    <row r="90" spans="1:11" x14ac:dyDescent="0.25">
      <c r="A90" s="6"/>
      <c r="B90" s="6"/>
      <c r="K90" s="6"/>
    </row>
    <row r="91" spans="1:11" x14ac:dyDescent="0.25">
      <c r="A91" s="6"/>
      <c r="B91" s="6"/>
      <c r="K91" s="6"/>
    </row>
    <row r="92" spans="1:11" x14ac:dyDescent="0.25">
      <c r="A92" s="6"/>
      <c r="B92" s="6"/>
      <c r="K92" s="6"/>
    </row>
    <row r="93" spans="1:11" x14ac:dyDescent="0.25">
      <c r="A93" s="6"/>
      <c r="B93" s="6"/>
      <c r="K93" s="6"/>
    </row>
    <row r="94" spans="1:11" x14ac:dyDescent="0.25">
      <c r="A94" s="6"/>
      <c r="B94" s="6"/>
      <c r="K94" s="6"/>
    </row>
    <row r="95" spans="1:11" x14ac:dyDescent="0.25">
      <c r="A95" s="6"/>
      <c r="B95" s="6"/>
      <c r="K95" s="6"/>
    </row>
    <row r="96" spans="1:11" x14ac:dyDescent="0.25">
      <c r="A96" s="6"/>
      <c r="B96" s="6"/>
      <c r="K96" s="6"/>
    </row>
    <row r="97" spans="1:11" x14ac:dyDescent="0.25">
      <c r="A97" s="6"/>
      <c r="B97" s="6"/>
      <c r="K97" s="6"/>
    </row>
    <row r="98" spans="1:11" x14ac:dyDescent="0.25">
      <c r="A98" s="6"/>
      <c r="B98" s="6"/>
      <c r="K98" s="6"/>
    </row>
    <row r="99" spans="1:11" x14ac:dyDescent="0.25">
      <c r="A99" s="6"/>
      <c r="B99" s="6"/>
      <c r="K99" s="6"/>
    </row>
    <row r="100" spans="1:11" x14ac:dyDescent="0.25">
      <c r="A100" s="6"/>
      <c r="B100" s="6"/>
      <c r="K100" s="6"/>
    </row>
    <row r="101" spans="1:11" x14ac:dyDescent="0.25">
      <c r="A101" s="6"/>
      <c r="B101" s="6"/>
      <c r="K101" s="6"/>
    </row>
    <row r="102" spans="1:11" x14ac:dyDescent="0.25">
      <c r="A102" s="6"/>
      <c r="B102" s="6"/>
      <c r="K102" s="6"/>
    </row>
    <row r="103" spans="1:11" x14ac:dyDescent="0.25">
      <c r="A103" s="6"/>
      <c r="B103" s="6"/>
      <c r="K103" s="6"/>
    </row>
    <row r="104" spans="1:11" x14ac:dyDescent="0.25">
      <c r="A104" s="6"/>
      <c r="B104" s="6"/>
      <c r="K104" s="6"/>
    </row>
    <row r="105" spans="1:11" x14ac:dyDescent="0.25">
      <c r="A105" s="6"/>
      <c r="B105" s="6"/>
      <c r="K105" s="6"/>
    </row>
    <row r="106" spans="1:11" x14ac:dyDescent="0.25">
      <c r="A106" s="6"/>
      <c r="B106" s="6"/>
      <c r="K106" s="6"/>
    </row>
    <row r="107" spans="1:11" x14ac:dyDescent="0.25">
      <c r="A107" s="6"/>
      <c r="B107" s="6"/>
      <c r="K107" s="6"/>
    </row>
    <row r="108" spans="1:11" x14ac:dyDescent="0.25">
      <c r="A108" s="6"/>
      <c r="B108" s="6"/>
      <c r="K108" s="6"/>
    </row>
    <row r="109" spans="1:11" x14ac:dyDescent="0.25">
      <c r="A109" s="6"/>
      <c r="B109" s="6"/>
      <c r="K109" s="6"/>
    </row>
    <row r="110" spans="1:11" x14ac:dyDescent="0.25">
      <c r="A110" s="6"/>
      <c r="B110" s="6"/>
      <c r="K110" s="6"/>
    </row>
    <row r="111" spans="1:11" x14ac:dyDescent="0.25">
      <c r="A111" s="6"/>
      <c r="B111" s="6"/>
      <c r="K111" s="6"/>
    </row>
    <row r="112" spans="1:11" x14ac:dyDescent="0.25">
      <c r="A112" s="6"/>
      <c r="B112" s="6"/>
      <c r="K112" s="6"/>
    </row>
    <row r="113" spans="1:11" x14ac:dyDescent="0.25">
      <c r="A113" s="6"/>
      <c r="B113" s="6"/>
      <c r="K113" s="6"/>
    </row>
    <row r="114" spans="1:11" x14ac:dyDescent="0.25">
      <c r="A114" s="6"/>
      <c r="B114" s="6"/>
      <c r="K114" s="6"/>
    </row>
    <row r="115" spans="1:11" x14ac:dyDescent="0.25">
      <c r="A115" s="6"/>
      <c r="B115" s="6"/>
      <c r="K115" s="6"/>
    </row>
    <row r="116" spans="1:11" x14ac:dyDescent="0.25">
      <c r="A116" s="6"/>
      <c r="B116" s="6"/>
      <c r="K116" s="6"/>
    </row>
    <row r="117" spans="1:11" x14ac:dyDescent="0.25">
      <c r="A117" s="6"/>
      <c r="B117" s="6"/>
      <c r="K117" s="6"/>
    </row>
    <row r="118" spans="1:11" x14ac:dyDescent="0.25">
      <c r="A118" s="6"/>
      <c r="B118" s="6"/>
      <c r="K118" s="6"/>
    </row>
    <row r="119" spans="1:11" x14ac:dyDescent="0.25">
      <c r="A119" s="6"/>
      <c r="B119" s="6"/>
      <c r="K119" s="6"/>
    </row>
    <row r="120" spans="1:11" x14ac:dyDescent="0.25">
      <c r="A120" s="6"/>
      <c r="B120" s="6"/>
      <c r="K120" s="6"/>
    </row>
    <row r="121" spans="1:11" x14ac:dyDescent="0.25">
      <c r="A121" s="6"/>
      <c r="B121" s="6"/>
      <c r="K121" s="6"/>
    </row>
    <row r="122" spans="1:11" x14ac:dyDescent="0.25">
      <c r="A122" s="6"/>
      <c r="B122" s="6"/>
      <c r="K122" s="6"/>
    </row>
    <row r="123" spans="1:11" x14ac:dyDescent="0.25">
      <c r="A123" s="6"/>
      <c r="B123" s="6"/>
      <c r="K123" s="6"/>
    </row>
    <row r="124" spans="1:11" x14ac:dyDescent="0.25">
      <c r="A124" s="6"/>
      <c r="B124" s="6"/>
      <c r="K124" s="6"/>
    </row>
    <row r="125" spans="1:11" x14ac:dyDescent="0.25">
      <c r="A125" s="6"/>
      <c r="B125" s="6"/>
      <c r="K125" s="6"/>
    </row>
    <row r="126" spans="1:11" x14ac:dyDescent="0.25">
      <c r="A126" s="6"/>
      <c r="B126" s="6"/>
      <c r="K126" s="6"/>
    </row>
    <row r="127" spans="1:11" x14ac:dyDescent="0.25">
      <c r="A127" s="6"/>
      <c r="B127" s="6"/>
      <c r="K127" s="6"/>
    </row>
    <row r="128" spans="1:11" x14ac:dyDescent="0.25">
      <c r="A128" s="6"/>
      <c r="B128" s="6"/>
      <c r="K128" s="6"/>
    </row>
    <row r="129" spans="1:11" x14ac:dyDescent="0.25">
      <c r="A129" s="6"/>
      <c r="B129" s="6"/>
      <c r="K129" s="6"/>
    </row>
    <row r="130" spans="1:11" x14ac:dyDescent="0.25">
      <c r="A130" s="6"/>
      <c r="B130" s="6"/>
      <c r="K130" s="6"/>
    </row>
    <row r="131" spans="1:11" x14ac:dyDescent="0.25">
      <c r="A131" s="6"/>
      <c r="B131" s="6"/>
      <c r="K131" s="6"/>
    </row>
    <row r="132" spans="1:11" x14ac:dyDescent="0.25">
      <c r="A132" s="6"/>
      <c r="B132" s="6"/>
      <c r="K132" s="6"/>
    </row>
    <row r="133" spans="1:11" x14ac:dyDescent="0.25">
      <c r="A133" s="6"/>
      <c r="B133" s="6"/>
      <c r="K133" s="6"/>
    </row>
    <row r="134" spans="1:11" x14ac:dyDescent="0.25">
      <c r="A134" s="6"/>
      <c r="B134" s="6"/>
      <c r="K134" s="6"/>
    </row>
    <row r="135" spans="1:11" x14ac:dyDescent="0.25">
      <c r="A135" s="6"/>
      <c r="B135" s="6"/>
      <c r="K135" s="6"/>
    </row>
    <row r="136" spans="1:11" x14ac:dyDescent="0.25">
      <c r="A136" s="6"/>
      <c r="B136" s="6"/>
      <c r="K136" s="6"/>
    </row>
    <row r="137" spans="1:11" x14ac:dyDescent="0.25">
      <c r="A137" s="6"/>
      <c r="B137" s="6"/>
      <c r="K137" s="6"/>
    </row>
    <row r="138" spans="1:11" x14ac:dyDescent="0.25">
      <c r="A138" s="6"/>
      <c r="B138" s="6"/>
      <c r="K138" s="6"/>
    </row>
    <row r="139" spans="1:11" x14ac:dyDescent="0.25">
      <c r="A139" s="6"/>
      <c r="B139" s="6"/>
      <c r="K139" s="6"/>
    </row>
    <row r="140" spans="1:11" x14ac:dyDescent="0.25">
      <c r="A140" s="6"/>
      <c r="B140" s="6"/>
      <c r="K140" s="6"/>
    </row>
    <row r="141" spans="1:11" x14ac:dyDescent="0.25">
      <c r="A141" s="6"/>
      <c r="B141" s="6"/>
      <c r="K141" s="6"/>
    </row>
    <row r="142" spans="1:11" x14ac:dyDescent="0.25">
      <c r="A142" s="6"/>
      <c r="B142" s="6"/>
      <c r="K142" s="6"/>
    </row>
    <row r="143" spans="1:11" x14ac:dyDescent="0.25">
      <c r="A143" s="6"/>
      <c r="B143" s="6"/>
      <c r="K143" s="6"/>
    </row>
    <row r="144" spans="1:11" x14ac:dyDescent="0.25">
      <c r="A144" s="6"/>
      <c r="B144" s="6"/>
      <c r="K144" s="6"/>
    </row>
    <row r="145" spans="1:11" x14ac:dyDescent="0.25">
      <c r="A145" s="6"/>
      <c r="B145" s="6"/>
      <c r="K145" s="6"/>
    </row>
    <row r="146" spans="1:11" x14ac:dyDescent="0.25">
      <c r="A146" s="6"/>
      <c r="B146" s="6"/>
      <c r="K146" s="6"/>
    </row>
    <row r="147" spans="1:11" x14ac:dyDescent="0.25">
      <c r="A147" s="6"/>
      <c r="B147" s="6"/>
      <c r="K147" s="6"/>
    </row>
    <row r="148" spans="1:11" x14ac:dyDescent="0.25">
      <c r="A148" s="6"/>
      <c r="B148" s="6"/>
      <c r="K148" s="6"/>
    </row>
    <row r="149" spans="1:11" x14ac:dyDescent="0.25">
      <c r="A149" s="6"/>
      <c r="B149" s="6"/>
      <c r="K149" s="6"/>
    </row>
    <row r="150" spans="1:11" x14ac:dyDescent="0.25">
      <c r="A150" s="6"/>
      <c r="B150" s="6"/>
      <c r="K150" s="6"/>
    </row>
    <row r="151" spans="1:11" x14ac:dyDescent="0.25">
      <c r="A151" s="6"/>
      <c r="B151" s="6"/>
      <c r="K151" s="6"/>
    </row>
    <row r="152" spans="1:11" x14ac:dyDescent="0.25">
      <c r="A152" s="6"/>
      <c r="B152" s="6"/>
      <c r="K152" s="6"/>
    </row>
    <row r="153" spans="1:11" x14ac:dyDescent="0.25">
      <c r="A153" s="6"/>
      <c r="B153" s="6"/>
      <c r="K153" s="6"/>
    </row>
    <row r="154" spans="1:11" x14ac:dyDescent="0.25">
      <c r="A154" s="6"/>
      <c r="B154" s="6"/>
      <c r="K154" s="6"/>
    </row>
    <row r="155" spans="1:11" x14ac:dyDescent="0.25">
      <c r="A155" s="6"/>
      <c r="B155" s="6"/>
      <c r="K155" s="6"/>
    </row>
    <row r="156" spans="1:11" x14ac:dyDescent="0.25">
      <c r="A156" s="6"/>
      <c r="B156" s="6"/>
      <c r="K156" s="6"/>
    </row>
    <row r="157" spans="1:11" x14ac:dyDescent="0.25">
      <c r="A157" s="6"/>
      <c r="B157" s="6"/>
      <c r="K157" s="6"/>
    </row>
    <row r="158" spans="1:11" x14ac:dyDescent="0.25">
      <c r="A158" s="6"/>
      <c r="B158" s="6"/>
      <c r="K158" s="6"/>
    </row>
    <row r="159" spans="1:11" x14ac:dyDescent="0.25">
      <c r="A159" s="6"/>
      <c r="B159" s="6"/>
      <c r="K159" s="6"/>
    </row>
    <row r="160" spans="1:11" x14ac:dyDescent="0.25">
      <c r="A160" s="6"/>
      <c r="B160" s="6"/>
      <c r="K160" s="6"/>
    </row>
    <row r="161" spans="1:11" x14ac:dyDescent="0.25">
      <c r="A161" s="6"/>
      <c r="B161" s="6"/>
      <c r="K161" s="6"/>
    </row>
    <row r="162" spans="1:11" x14ac:dyDescent="0.25">
      <c r="A162" s="6"/>
      <c r="B162" s="6"/>
      <c r="K162" s="6"/>
    </row>
    <row r="163" spans="1:11" x14ac:dyDescent="0.25">
      <c r="A163" s="6"/>
      <c r="B163" s="6"/>
      <c r="K163" s="6"/>
    </row>
    <row r="164" spans="1:11" x14ac:dyDescent="0.25">
      <c r="A164" s="6"/>
      <c r="B164" s="6"/>
      <c r="K164" s="6"/>
    </row>
    <row r="165" spans="1:11" x14ac:dyDescent="0.25">
      <c r="A165" s="6"/>
      <c r="B165" s="6"/>
      <c r="K165" s="6"/>
    </row>
    <row r="166" spans="1:11" x14ac:dyDescent="0.25">
      <c r="A166" s="6"/>
      <c r="B166" s="6"/>
      <c r="K166" s="6"/>
    </row>
    <row r="167" spans="1:11" x14ac:dyDescent="0.25">
      <c r="A167" s="6"/>
      <c r="B167" s="6"/>
      <c r="K167" s="6"/>
    </row>
    <row r="168" spans="1:11" x14ac:dyDescent="0.25">
      <c r="A168" s="6"/>
      <c r="B168" s="6"/>
      <c r="K168" s="6"/>
    </row>
    <row r="169" spans="1:11" x14ac:dyDescent="0.25">
      <c r="A169" s="6"/>
      <c r="B169" s="6"/>
      <c r="K169" s="6"/>
    </row>
    <row r="170" spans="1:11" x14ac:dyDescent="0.25">
      <c r="A170" s="6"/>
      <c r="B170" s="6"/>
      <c r="K170" s="6"/>
    </row>
    <row r="171" spans="1:11" x14ac:dyDescent="0.25">
      <c r="A171" s="6"/>
      <c r="B171" s="6"/>
      <c r="K171" s="6"/>
    </row>
    <row r="172" spans="1:11" x14ac:dyDescent="0.25">
      <c r="A172" s="6"/>
      <c r="B172" s="6"/>
      <c r="K172" s="6"/>
    </row>
    <row r="173" spans="1:11" x14ac:dyDescent="0.25">
      <c r="A173" s="6"/>
      <c r="B173" s="6"/>
      <c r="K173" s="6"/>
    </row>
    <row r="174" spans="1:11" x14ac:dyDescent="0.25">
      <c r="A174" s="6"/>
      <c r="B174" s="6"/>
      <c r="K174" s="6"/>
    </row>
    <row r="175" spans="1:11" x14ac:dyDescent="0.25">
      <c r="A175" s="6"/>
      <c r="B175" s="6"/>
      <c r="K175" s="6"/>
    </row>
    <row r="176" spans="1:11" x14ac:dyDescent="0.25">
      <c r="A176" s="6"/>
      <c r="B176" s="6"/>
      <c r="K176" s="6"/>
    </row>
    <row r="177" spans="1:11" x14ac:dyDescent="0.25">
      <c r="A177" s="6"/>
      <c r="B177" s="6"/>
      <c r="K177" s="6"/>
    </row>
    <row r="178" spans="1:11" x14ac:dyDescent="0.25">
      <c r="A178" s="6"/>
      <c r="B178" s="6"/>
      <c r="K178" s="6"/>
    </row>
    <row r="179" spans="1:11" x14ac:dyDescent="0.25">
      <c r="A179" s="6"/>
      <c r="B179" s="6"/>
      <c r="K179" s="6"/>
    </row>
    <row r="180" spans="1:11" x14ac:dyDescent="0.25">
      <c r="A180" s="6"/>
      <c r="B180" s="6"/>
      <c r="K180" s="6"/>
    </row>
    <row r="181" spans="1:11" x14ac:dyDescent="0.25">
      <c r="A181" s="6"/>
      <c r="B181" s="6"/>
      <c r="K181" s="6"/>
    </row>
    <row r="182" spans="1:11" x14ac:dyDescent="0.25">
      <c r="A182" s="6"/>
      <c r="B182" s="6"/>
      <c r="K182" s="6"/>
    </row>
    <row r="183" spans="1:11" x14ac:dyDescent="0.25">
      <c r="A183" s="6"/>
      <c r="B183" s="6"/>
      <c r="K183" s="6"/>
    </row>
    <row r="184" spans="1:11" x14ac:dyDescent="0.25">
      <c r="A184" s="6"/>
      <c r="B184" s="6"/>
      <c r="K184" s="6"/>
    </row>
    <row r="185" spans="1:11" x14ac:dyDescent="0.25">
      <c r="A185" s="6"/>
      <c r="B185" s="6"/>
      <c r="K185" s="6"/>
    </row>
    <row r="186" spans="1:11" x14ac:dyDescent="0.25">
      <c r="A186" s="6"/>
      <c r="B186" s="6"/>
      <c r="K186" s="6"/>
    </row>
    <row r="187" spans="1:11" x14ac:dyDescent="0.25">
      <c r="A187" s="6"/>
      <c r="B187" s="6"/>
      <c r="K187" s="6"/>
    </row>
    <row r="188" spans="1:11" x14ac:dyDescent="0.25">
      <c r="A188" s="6"/>
      <c r="B188" s="6"/>
      <c r="K188" s="6"/>
    </row>
    <row r="189" spans="1:11" x14ac:dyDescent="0.25">
      <c r="A189" s="6"/>
      <c r="B189" s="6"/>
      <c r="K189" s="6"/>
    </row>
    <row r="190" spans="1:11" x14ac:dyDescent="0.25">
      <c r="A190" s="6"/>
      <c r="B190" s="6"/>
      <c r="K190" s="6"/>
    </row>
    <row r="191" spans="1:11" x14ac:dyDescent="0.25">
      <c r="A191" s="6"/>
      <c r="B191" s="6"/>
      <c r="K191" s="6"/>
    </row>
    <row r="192" spans="1:11" x14ac:dyDescent="0.25">
      <c r="A192" s="6"/>
      <c r="B192" s="6"/>
      <c r="K192" s="6"/>
    </row>
    <row r="193" spans="1:11" x14ac:dyDescent="0.25">
      <c r="A193" s="6"/>
      <c r="B193" s="6"/>
      <c r="K193" s="6"/>
    </row>
    <row r="194" spans="1:11" x14ac:dyDescent="0.25">
      <c r="A194" s="6"/>
      <c r="B194" s="6"/>
      <c r="K194" s="6"/>
    </row>
    <row r="195" spans="1:11" x14ac:dyDescent="0.25">
      <c r="A195" s="6"/>
      <c r="B195" s="6"/>
      <c r="K195" s="6"/>
    </row>
    <row r="196" spans="1:11" x14ac:dyDescent="0.25">
      <c r="A196" s="6"/>
      <c r="B196" s="6"/>
      <c r="K196" s="6"/>
    </row>
    <row r="197" spans="1:11" x14ac:dyDescent="0.25">
      <c r="A197" s="6"/>
      <c r="B197" s="6"/>
      <c r="K197" s="6"/>
    </row>
    <row r="198" spans="1:11" x14ac:dyDescent="0.25">
      <c r="A198" s="6"/>
      <c r="B198" s="6"/>
      <c r="K198" s="6"/>
    </row>
    <row r="199" spans="1:11" x14ac:dyDescent="0.25">
      <c r="A199" s="6"/>
      <c r="B199" s="6"/>
      <c r="K199" s="6"/>
    </row>
    <row r="200" spans="1:11" x14ac:dyDescent="0.25">
      <c r="A200" s="6"/>
      <c r="B200" s="6"/>
      <c r="K200" s="6"/>
    </row>
    <row r="201" spans="1:11" x14ac:dyDescent="0.25">
      <c r="A201" s="6"/>
      <c r="B201" s="6"/>
      <c r="K201" s="6"/>
    </row>
    <row r="202" spans="1:11" x14ac:dyDescent="0.25">
      <c r="A202" s="6"/>
      <c r="B202" s="6"/>
      <c r="K202" s="6"/>
    </row>
    <row r="203" spans="1:11" x14ac:dyDescent="0.25">
      <c r="A203" s="6"/>
      <c r="B203" s="6"/>
      <c r="K203" s="6"/>
    </row>
    <row r="204" spans="1:11" x14ac:dyDescent="0.25">
      <c r="A204" s="6"/>
      <c r="B204" s="6"/>
      <c r="K204" s="6"/>
    </row>
    <row r="205" spans="1:11" x14ac:dyDescent="0.25">
      <c r="A205" s="6"/>
      <c r="B205" s="6"/>
      <c r="K205" s="6"/>
    </row>
    <row r="206" spans="1:11" x14ac:dyDescent="0.25">
      <c r="A206" s="6"/>
      <c r="B206" s="6"/>
      <c r="K206" s="6"/>
    </row>
    <row r="207" spans="1:11" x14ac:dyDescent="0.25">
      <c r="A207" s="6"/>
      <c r="B207" s="6"/>
      <c r="K207" s="6"/>
    </row>
    <row r="208" spans="1:11" x14ac:dyDescent="0.25">
      <c r="A208" s="6"/>
      <c r="B208" s="6"/>
      <c r="K208" s="6"/>
    </row>
    <row r="209" spans="1:11" x14ac:dyDescent="0.25">
      <c r="A209" s="6"/>
      <c r="B209" s="6"/>
      <c r="K209" s="6"/>
    </row>
    <row r="210" spans="1:11" x14ac:dyDescent="0.25">
      <c r="A210" s="6"/>
      <c r="B210" s="6"/>
      <c r="K210" s="6"/>
    </row>
    <row r="211" spans="1:11" x14ac:dyDescent="0.25">
      <c r="A211" s="6"/>
      <c r="B211" s="6"/>
      <c r="K211" s="6"/>
    </row>
    <row r="212" spans="1:11" x14ac:dyDescent="0.25">
      <c r="A212" s="6"/>
      <c r="B212" s="6"/>
      <c r="K212" s="6"/>
    </row>
    <row r="213" spans="1:11" x14ac:dyDescent="0.25">
      <c r="A213" s="6"/>
      <c r="B213" s="6"/>
      <c r="K213" s="6"/>
    </row>
    <row r="214" spans="1:11" x14ac:dyDescent="0.25">
      <c r="A214" s="6"/>
      <c r="B214" s="6"/>
      <c r="K214" s="6"/>
    </row>
    <row r="215" spans="1:11" x14ac:dyDescent="0.25">
      <c r="A215" s="6"/>
      <c r="B215" s="6"/>
      <c r="K215" s="6"/>
    </row>
    <row r="216" spans="1:11" x14ac:dyDescent="0.25">
      <c r="A216" s="6"/>
      <c r="B216" s="6"/>
      <c r="K216" s="6"/>
    </row>
    <row r="217" spans="1:11" x14ac:dyDescent="0.25">
      <c r="A217" s="6"/>
      <c r="B217" s="6"/>
      <c r="K217" s="6"/>
    </row>
    <row r="218" spans="1:11" x14ac:dyDescent="0.25">
      <c r="A218" s="6"/>
      <c r="B218" s="6"/>
      <c r="K218" s="6"/>
    </row>
    <row r="219" spans="1:11" x14ac:dyDescent="0.25">
      <c r="A219" s="6"/>
      <c r="B219" s="6"/>
      <c r="K219" s="6"/>
    </row>
    <row r="220" spans="1:11" x14ac:dyDescent="0.25">
      <c r="A220" s="6"/>
      <c r="B220" s="6"/>
      <c r="K220" s="6"/>
    </row>
    <row r="221" spans="1:11" x14ac:dyDescent="0.25">
      <c r="A221" s="6"/>
      <c r="B221" s="6"/>
      <c r="K221" s="6"/>
    </row>
    <row r="222" spans="1:11" x14ac:dyDescent="0.25">
      <c r="A222" s="6"/>
      <c r="B222" s="6"/>
      <c r="K222" s="6"/>
    </row>
    <row r="223" spans="1:11" x14ac:dyDescent="0.25">
      <c r="A223" s="6"/>
      <c r="B223" s="6"/>
      <c r="K223" s="6"/>
    </row>
    <row r="224" spans="1:11" x14ac:dyDescent="0.25">
      <c r="A224" s="6"/>
      <c r="B224" s="6"/>
      <c r="K224" s="6"/>
    </row>
    <row r="225" spans="1:11" x14ac:dyDescent="0.25">
      <c r="A225" s="6"/>
      <c r="B225" s="6"/>
      <c r="K225" s="6"/>
    </row>
    <row r="226" spans="1:11" x14ac:dyDescent="0.25">
      <c r="A226" s="6"/>
      <c r="B226" s="6"/>
      <c r="K226" s="6"/>
    </row>
    <row r="227" spans="1:11" x14ac:dyDescent="0.25">
      <c r="A227" s="6"/>
      <c r="B227" s="6"/>
      <c r="K227" s="6"/>
    </row>
    <row r="228" spans="1:11" x14ac:dyDescent="0.25">
      <c r="A228" s="6"/>
      <c r="B228" s="6"/>
      <c r="K228" s="6"/>
    </row>
    <row r="229" spans="1:11" x14ac:dyDescent="0.25">
      <c r="A229" s="6"/>
      <c r="B229" s="6"/>
      <c r="K229" s="6"/>
    </row>
    <row r="230" spans="1:11" x14ac:dyDescent="0.25">
      <c r="A230" s="6"/>
      <c r="B230" s="6"/>
      <c r="K230" s="6"/>
    </row>
    <row r="231" spans="1:11" x14ac:dyDescent="0.25">
      <c r="A231" s="6"/>
      <c r="B231" s="6"/>
      <c r="K231" s="6"/>
    </row>
    <row r="232" spans="1:11" x14ac:dyDescent="0.25">
      <c r="A232" s="6"/>
      <c r="B232" s="6"/>
      <c r="K232" s="6"/>
    </row>
    <row r="233" spans="1:11" x14ac:dyDescent="0.25">
      <c r="A233" s="6"/>
      <c r="B233" s="6"/>
      <c r="K233" s="6"/>
    </row>
    <row r="234" spans="1:11" x14ac:dyDescent="0.25">
      <c r="A234" s="6"/>
      <c r="B234" s="6"/>
      <c r="K234" s="6"/>
    </row>
    <row r="235" spans="1:11" x14ac:dyDescent="0.25">
      <c r="A235" s="6"/>
      <c r="B235" s="6"/>
      <c r="K235" s="6"/>
    </row>
    <row r="236" spans="1:11" x14ac:dyDescent="0.25">
      <c r="A236" s="6"/>
      <c r="B236" s="6"/>
      <c r="K236" s="6"/>
    </row>
    <row r="237" spans="1:11" x14ac:dyDescent="0.25">
      <c r="A237" s="6"/>
      <c r="B237" s="6"/>
      <c r="K237" s="6"/>
    </row>
    <row r="238" spans="1:11" x14ac:dyDescent="0.25">
      <c r="A238" s="6"/>
      <c r="B238" s="6"/>
      <c r="K238" s="6"/>
    </row>
    <row r="239" spans="1:11" x14ac:dyDescent="0.25">
      <c r="A239" s="6"/>
      <c r="B239" s="6"/>
      <c r="K239" s="6"/>
    </row>
    <row r="240" spans="1:11" x14ac:dyDescent="0.25">
      <c r="A240" s="6"/>
      <c r="B240" s="6"/>
      <c r="K240" s="6"/>
    </row>
    <row r="241" spans="1:11" x14ac:dyDescent="0.25">
      <c r="A241" s="6"/>
      <c r="B241" s="6"/>
      <c r="K241" s="6"/>
    </row>
    <row r="242" spans="1:11" x14ac:dyDescent="0.25">
      <c r="A242" s="6"/>
      <c r="B242" s="6"/>
      <c r="K242" s="6"/>
    </row>
    <row r="243" spans="1:11" x14ac:dyDescent="0.25">
      <c r="A243" s="6"/>
      <c r="B243" s="6"/>
      <c r="K243" s="6"/>
    </row>
    <row r="244" spans="1:11" x14ac:dyDescent="0.25">
      <c r="A244" s="6"/>
      <c r="B244" s="6"/>
      <c r="K244" s="6"/>
    </row>
    <row r="245" spans="1:11" x14ac:dyDescent="0.25">
      <c r="A245" s="6"/>
      <c r="B245" s="6"/>
      <c r="K245" s="6"/>
    </row>
    <row r="246" spans="1:11" x14ac:dyDescent="0.25">
      <c r="A246" s="6"/>
      <c r="B246" s="6"/>
      <c r="K246" s="6"/>
    </row>
    <row r="247" spans="1:11" x14ac:dyDescent="0.25">
      <c r="A247" s="6"/>
      <c r="B247" s="6"/>
      <c r="K247" s="6"/>
    </row>
    <row r="248" spans="1:11" x14ac:dyDescent="0.25">
      <c r="A248" s="6"/>
      <c r="B248" s="6"/>
      <c r="K248" s="6"/>
    </row>
    <row r="249" spans="1:11" x14ac:dyDescent="0.25">
      <c r="A249" s="6"/>
      <c r="B249" s="6"/>
      <c r="K249" s="6"/>
    </row>
    <row r="250" spans="1:11" x14ac:dyDescent="0.25">
      <c r="A250" s="6"/>
      <c r="B250" s="6"/>
      <c r="K250" s="6"/>
    </row>
    <row r="251" spans="1:11" x14ac:dyDescent="0.25">
      <c r="A251" s="6"/>
      <c r="B251" s="6"/>
      <c r="K251" s="6"/>
    </row>
    <row r="252" spans="1:11" x14ac:dyDescent="0.25">
      <c r="A252" s="6"/>
      <c r="B252" s="6"/>
      <c r="K252" s="6"/>
    </row>
    <row r="253" spans="1:11" x14ac:dyDescent="0.25">
      <c r="A253" s="6"/>
      <c r="B253" s="6"/>
      <c r="K253" s="6"/>
    </row>
    <row r="254" spans="1:11" x14ac:dyDescent="0.25">
      <c r="A254" s="6"/>
      <c r="B254" s="6"/>
      <c r="K254" s="6"/>
    </row>
    <row r="255" spans="1:11" x14ac:dyDescent="0.25">
      <c r="A255" s="6"/>
      <c r="B255" s="6"/>
      <c r="K255" s="6"/>
    </row>
    <row r="256" spans="1:11" x14ac:dyDescent="0.25">
      <c r="A256" s="6"/>
      <c r="B256" s="6"/>
      <c r="K256" s="6"/>
    </row>
    <row r="257" spans="1:11" x14ac:dyDescent="0.25">
      <c r="A257" s="6"/>
      <c r="B257" s="6"/>
      <c r="K257" s="6"/>
    </row>
    <row r="258" spans="1:11" x14ac:dyDescent="0.25">
      <c r="A258" s="6"/>
      <c r="B258" s="6"/>
      <c r="K258" s="6"/>
    </row>
    <row r="259" spans="1:11" x14ac:dyDescent="0.25">
      <c r="A259" s="6"/>
      <c r="B259" s="6"/>
      <c r="K259" s="6"/>
    </row>
    <row r="260" spans="1:11" x14ac:dyDescent="0.25">
      <c r="A260" s="6"/>
      <c r="B260" s="6"/>
      <c r="K260" s="6"/>
    </row>
    <row r="261" spans="1:11" x14ac:dyDescent="0.25">
      <c r="A261" s="6"/>
      <c r="B261" s="6"/>
      <c r="K261" s="6"/>
    </row>
    <row r="262" spans="1:11" x14ac:dyDescent="0.25">
      <c r="A262" s="6"/>
      <c r="B262" s="6"/>
      <c r="K262" s="6"/>
    </row>
    <row r="263" spans="1:11" x14ac:dyDescent="0.25">
      <c r="A263" s="6"/>
      <c r="B263" s="6"/>
      <c r="K263" s="6"/>
    </row>
    <row r="264" spans="1:11" x14ac:dyDescent="0.25">
      <c r="A264" s="6"/>
      <c r="B264" s="6"/>
      <c r="K264" s="6"/>
    </row>
    <row r="265" spans="1:11" x14ac:dyDescent="0.25">
      <c r="A265" s="6"/>
      <c r="B265" s="6"/>
      <c r="K265" s="6"/>
    </row>
    <row r="266" spans="1:11" x14ac:dyDescent="0.25">
      <c r="A266" s="6"/>
      <c r="B266" s="6"/>
      <c r="K266" s="6"/>
    </row>
    <row r="267" spans="1:11" x14ac:dyDescent="0.25">
      <c r="A267" s="6"/>
      <c r="B267" s="6"/>
      <c r="K267" s="6"/>
    </row>
    <row r="268" spans="1:11" x14ac:dyDescent="0.25">
      <c r="A268" s="6"/>
      <c r="B268" s="6"/>
      <c r="K268" s="6"/>
    </row>
    <row r="269" spans="1:11" x14ac:dyDescent="0.25">
      <c r="A269" s="6"/>
      <c r="B269" s="6"/>
      <c r="K269" s="6"/>
    </row>
    <row r="270" spans="1:11" x14ac:dyDescent="0.25">
      <c r="A270" s="6"/>
      <c r="B270" s="6"/>
      <c r="K270" s="6"/>
    </row>
    <row r="271" spans="1:11" x14ac:dyDescent="0.25">
      <c r="A271" s="6"/>
      <c r="B271" s="6"/>
      <c r="K271" s="6"/>
    </row>
    <row r="272" spans="1:11" x14ac:dyDescent="0.25">
      <c r="A272" s="6"/>
      <c r="B272" s="6"/>
      <c r="K272" s="6"/>
    </row>
    <row r="273" spans="1:11" x14ac:dyDescent="0.25">
      <c r="A273" s="6"/>
      <c r="B273" s="6"/>
      <c r="K273" s="6"/>
    </row>
    <row r="274" spans="1:11" x14ac:dyDescent="0.25">
      <c r="A274" s="6"/>
      <c r="B274" s="6"/>
      <c r="K274" s="6"/>
    </row>
    <row r="275" spans="1:11" x14ac:dyDescent="0.25">
      <c r="A275" s="6"/>
      <c r="B275" s="6"/>
      <c r="K275" s="6"/>
    </row>
    <row r="276" spans="1:11" x14ac:dyDescent="0.25">
      <c r="A276" s="6"/>
      <c r="B276" s="6"/>
      <c r="K276" s="6"/>
    </row>
    <row r="277" spans="1:11" x14ac:dyDescent="0.25">
      <c r="A277" s="6"/>
      <c r="B277" s="6"/>
      <c r="K277" s="6"/>
    </row>
    <row r="278" spans="1:11" x14ac:dyDescent="0.25">
      <c r="A278" s="6"/>
      <c r="B278" s="6"/>
      <c r="K278" s="6"/>
    </row>
    <row r="279" spans="1:11" x14ac:dyDescent="0.25">
      <c r="A279" s="6"/>
      <c r="B279" s="6"/>
      <c r="K279" s="6"/>
    </row>
    <row r="280" spans="1:11" x14ac:dyDescent="0.25">
      <c r="A280" s="6"/>
      <c r="B280" s="6"/>
      <c r="K280" s="6"/>
    </row>
    <row r="281" spans="1:11" x14ac:dyDescent="0.25">
      <c r="A281" s="6"/>
      <c r="B281" s="6"/>
      <c r="K281" s="6"/>
    </row>
    <row r="282" spans="1:11" x14ac:dyDescent="0.25">
      <c r="A282" s="6"/>
      <c r="B282" s="6"/>
      <c r="K282" s="6"/>
    </row>
    <row r="283" spans="1:11" x14ac:dyDescent="0.25">
      <c r="A283" s="6"/>
      <c r="B283" s="6"/>
      <c r="K283" s="6"/>
    </row>
    <row r="284" spans="1:11" x14ac:dyDescent="0.25">
      <c r="A284" s="6"/>
      <c r="B284" s="6"/>
      <c r="K284" s="6"/>
    </row>
    <row r="285" spans="1:11" x14ac:dyDescent="0.25">
      <c r="A285" s="6"/>
      <c r="B285" s="6"/>
      <c r="K285" s="6"/>
    </row>
    <row r="286" spans="1:11" x14ac:dyDescent="0.25">
      <c r="A286" s="6"/>
      <c r="B286" s="6"/>
      <c r="K286" s="6"/>
    </row>
    <row r="287" spans="1:11" x14ac:dyDescent="0.25">
      <c r="A287" s="6"/>
      <c r="B287" s="6"/>
      <c r="K287" s="6"/>
    </row>
    <row r="288" spans="1:11" x14ac:dyDescent="0.25">
      <c r="A288" s="6"/>
      <c r="B288" s="6"/>
      <c r="K288" s="6"/>
    </row>
    <row r="289" spans="1:11" x14ac:dyDescent="0.25">
      <c r="A289" s="6"/>
      <c r="B289" s="6"/>
      <c r="K289" s="6"/>
    </row>
    <row r="290" spans="1:11" x14ac:dyDescent="0.25">
      <c r="A290" s="6"/>
      <c r="B290" s="6"/>
      <c r="K290" s="6"/>
    </row>
    <row r="291" spans="1:11" x14ac:dyDescent="0.25">
      <c r="A291" s="6"/>
      <c r="B291" s="6"/>
      <c r="K291" s="6"/>
    </row>
    <row r="292" spans="1:11" x14ac:dyDescent="0.25">
      <c r="A292" s="6"/>
      <c r="B292" s="6"/>
      <c r="K292" s="6"/>
    </row>
    <row r="293" spans="1:11" x14ac:dyDescent="0.25">
      <c r="A293" s="6"/>
      <c r="B293" s="6"/>
      <c r="K293" s="6"/>
    </row>
    <row r="294" spans="1:11" x14ac:dyDescent="0.25">
      <c r="A294" s="6"/>
      <c r="B294" s="6"/>
      <c r="K294" s="6"/>
    </row>
    <row r="295" spans="1:11" x14ac:dyDescent="0.25">
      <c r="A295" s="6"/>
      <c r="B295" s="6"/>
      <c r="K295" s="6"/>
    </row>
    <row r="296" spans="1:11" x14ac:dyDescent="0.25">
      <c r="A296" s="6"/>
      <c r="B296" s="6"/>
      <c r="K296" s="6"/>
    </row>
    <row r="297" spans="1:11" x14ac:dyDescent="0.25">
      <c r="A297" s="6"/>
      <c r="B297" s="6"/>
      <c r="K297" s="6"/>
    </row>
    <row r="298" spans="1:11" x14ac:dyDescent="0.25">
      <c r="A298" s="6"/>
      <c r="B298" s="6"/>
      <c r="K298" s="6"/>
    </row>
    <row r="299" spans="1:11" x14ac:dyDescent="0.25">
      <c r="A299" s="6"/>
      <c r="B299" s="6"/>
      <c r="K299" s="6"/>
    </row>
    <row r="300" spans="1:11" x14ac:dyDescent="0.25">
      <c r="A300" s="6"/>
      <c r="B300" s="6"/>
      <c r="K300" s="6"/>
    </row>
    <row r="301" spans="1:11" x14ac:dyDescent="0.25">
      <c r="A301" s="6"/>
      <c r="B301" s="6"/>
      <c r="K301" s="6"/>
    </row>
    <row r="302" spans="1:11" x14ac:dyDescent="0.25">
      <c r="A302" s="6"/>
      <c r="B302" s="6"/>
      <c r="K302" s="6"/>
    </row>
    <row r="303" spans="1:11" x14ac:dyDescent="0.25">
      <c r="A303" s="6"/>
      <c r="B303" s="6"/>
      <c r="K303" s="6"/>
    </row>
    <row r="304" spans="1:11" x14ac:dyDescent="0.25">
      <c r="A304" s="6"/>
      <c r="B304" s="6"/>
      <c r="K304" s="6"/>
    </row>
    <row r="305" spans="1:11" x14ac:dyDescent="0.25">
      <c r="A305" s="6"/>
      <c r="B305" s="6"/>
      <c r="K305" s="6"/>
    </row>
    <row r="306" spans="1:11" x14ac:dyDescent="0.25">
      <c r="A306" s="6"/>
      <c r="B306" s="6"/>
      <c r="K306" s="6"/>
    </row>
    <row r="307" spans="1:11" x14ac:dyDescent="0.25">
      <c r="A307" s="6"/>
      <c r="B307" s="6"/>
      <c r="K307" s="6"/>
    </row>
    <row r="308" spans="1:11" x14ac:dyDescent="0.25">
      <c r="A308" s="6"/>
      <c r="B308" s="6"/>
      <c r="K308" s="6"/>
    </row>
    <row r="309" spans="1:11" x14ac:dyDescent="0.25">
      <c r="A309" s="6"/>
      <c r="B309" s="6"/>
      <c r="K309" s="6"/>
    </row>
    <row r="310" spans="1:11" x14ac:dyDescent="0.25">
      <c r="A310" s="6"/>
      <c r="B310" s="6"/>
      <c r="K310" s="6"/>
    </row>
    <row r="311" spans="1:11" x14ac:dyDescent="0.25">
      <c r="A311" s="6"/>
      <c r="B311" s="6"/>
      <c r="K311" s="6"/>
    </row>
    <row r="312" spans="1:11" x14ac:dyDescent="0.25">
      <c r="A312" s="6"/>
      <c r="B312" s="6"/>
      <c r="K312" s="6"/>
    </row>
    <row r="313" spans="1:11" x14ac:dyDescent="0.25">
      <c r="A313" s="6"/>
      <c r="B313" s="6"/>
      <c r="K313" s="6"/>
    </row>
    <row r="314" spans="1:11" x14ac:dyDescent="0.25">
      <c r="A314" s="6"/>
      <c r="B314" s="6"/>
      <c r="K314" s="6"/>
    </row>
    <row r="315" spans="1:11" x14ac:dyDescent="0.25">
      <c r="A315" s="6"/>
      <c r="B315" s="6"/>
      <c r="K315" s="6"/>
    </row>
    <row r="316" spans="1:11" x14ac:dyDescent="0.25">
      <c r="A316" s="6"/>
      <c r="B316" s="6"/>
      <c r="K316" s="6"/>
    </row>
    <row r="317" spans="1:11" x14ac:dyDescent="0.25">
      <c r="A317" s="6"/>
      <c r="B317" s="6"/>
      <c r="K317" s="6"/>
    </row>
    <row r="318" spans="1:11" x14ac:dyDescent="0.25">
      <c r="A318" s="6"/>
      <c r="B318" s="6"/>
      <c r="K318" s="6"/>
    </row>
    <row r="319" spans="1:11" x14ac:dyDescent="0.25">
      <c r="A319" s="6"/>
      <c r="B319" s="6"/>
      <c r="K319" s="6"/>
    </row>
    <row r="320" spans="1:11" x14ac:dyDescent="0.25">
      <c r="A320" s="6"/>
      <c r="B320" s="6"/>
      <c r="K320" s="6"/>
    </row>
    <row r="321" spans="1:11" x14ac:dyDescent="0.25">
      <c r="A321" s="6"/>
      <c r="B321" s="6"/>
      <c r="K321" s="6"/>
    </row>
    <row r="322" spans="1:11" x14ac:dyDescent="0.25">
      <c r="A322" s="6"/>
      <c r="B322" s="6"/>
      <c r="K322" s="6"/>
    </row>
    <row r="323" spans="1:11" x14ac:dyDescent="0.25">
      <c r="A323" s="6"/>
      <c r="B323" s="6"/>
      <c r="K323" s="6"/>
    </row>
    <row r="324" spans="1:11" x14ac:dyDescent="0.25">
      <c r="A324" s="6"/>
      <c r="B324" s="6"/>
      <c r="K324" s="6"/>
    </row>
    <row r="325" spans="1:11" x14ac:dyDescent="0.25">
      <c r="A325" s="6"/>
      <c r="B325" s="6"/>
      <c r="K325" s="6"/>
    </row>
    <row r="326" spans="1:11" x14ac:dyDescent="0.25">
      <c r="A326" s="6"/>
      <c r="B326" s="6"/>
      <c r="K326" s="6"/>
    </row>
    <row r="327" spans="1:11" x14ac:dyDescent="0.25">
      <c r="A327" s="6"/>
      <c r="B327" s="6"/>
      <c r="K327" s="6"/>
    </row>
    <row r="328" spans="1:11" x14ac:dyDescent="0.25">
      <c r="A328" s="6"/>
      <c r="B328" s="6"/>
      <c r="K328" s="6"/>
    </row>
    <row r="329" spans="1:11" x14ac:dyDescent="0.25">
      <c r="A329" s="6"/>
      <c r="B329" s="6"/>
      <c r="K329" s="6"/>
    </row>
    <row r="330" spans="1:11" x14ac:dyDescent="0.25">
      <c r="A330" s="6"/>
      <c r="B330" s="6"/>
      <c r="K330" s="6"/>
    </row>
    <row r="331" spans="1:11" x14ac:dyDescent="0.25">
      <c r="A331" s="6"/>
      <c r="B331" s="6"/>
      <c r="K331" s="6"/>
    </row>
    <row r="332" spans="1:11" x14ac:dyDescent="0.25">
      <c r="A332" s="6"/>
      <c r="B332" s="6"/>
      <c r="K332" s="6"/>
    </row>
    <row r="333" spans="1:11" x14ac:dyDescent="0.25">
      <c r="A333" s="6"/>
      <c r="B333" s="6"/>
      <c r="K333" s="6"/>
    </row>
    <row r="334" spans="1:11" x14ac:dyDescent="0.25">
      <c r="A334" s="6"/>
      <c r="B334" s="6"/>
      <c r="K334" s="6"/>
    </row>
    <row r="335" spans="1:11" x14ac:dyDescent="0.25">
      <c r="A335" s="6"/>
      <c r="B335" s="6"/>
      <c r="K335" s="6"/>
    </row>
    <row r="336" spans="1:11" x14ac:dyDescent="0.25">
      <c r="A336" s="6"/>
      <c r="B336" s="6"/>
      <c r="K336" s="6"/>
    </row>
    <row r="337" spans="1:11" x14ac:dyDescent="0.25">
      <c r="A337" s="6"/>
      <c r="B337" s="6"/>
      <c r="K337" s="6"/>
    </row>
    <row r="338" spans="1:11" x14ac:dyDescent="0.25">
      <c r="A338" s="6"/>
      <c r="B338" s="6"/>
      <c r="K338" s="6"/>
    </row>
    <row r="339" spans="1:11" x14ac:dyDescent="0.25">
      <c r="A339" s="6"/>
      <c r="B339" s="6"/>
      <c r="K339" s="6"/>
    </row>
    <row r="340" spans="1:11" x14ac:dyDescent="0.25">
      <c r="A340" s="6"/>
      <c r="B340" s="6"/>
      <c r="K340" s="6"/>
    </row>
    <row r="341" spans="1:11" x14ac:dyDescent="0.25">
      <c r="A341" s="6"/>
      <c r="B341" s="6"/>
      <c r="K341" s="6"/>
    </row>
    <row r="342" spans="1:11" x14ac:dyDescent="0.25">
      <c r="A342" s="6"/>
      <c r="B342" s="6"/>
      <c r="K342" s="6"/>
    </row>
    <row r="343" spans="1:11" x14ac:dyDescent="0.25">
      <c r="A343" s="6"/>
      <c r="B343" s="6"/>
      <c r="K343" s="6"/>
    </row>
    <row r="344" spans="1:11" x14ac:dyDescent="0.25">
      <c r="A344" s="6"/>
      <c r="B344" s="6"/>
      <c r="K344" s="6"/>
    </row>
    <row r="345" spans="1:11" x14ac:dyDescent="0.25">
      <c r="A345" s="6"/>
      <c r="B345" s="6"/>
      <c r="K345" s="6"/>
    </row>
    <row r="346" spans="1:11" x14ac:dyDescent="0.25">
      <c r="A346" s="6"/>
      <c r="B346" s="6"/>
      <c r="K346" s="6"/>
    </row>
    <row r="347" spans="1:11" x14ac:dyDescent="0.25">
      <c r="A347" s="6"/>
      <c r="B347" s="6"/>
      <c r="K347" s="6"/>
    </row>
    <row r="348" spans="1:11" x14ac:dyDescent="0.25">
      <c r="A348" s="6"/>
      <c r="B348" s="6"/>
      <c r="K348" s="6"/>
    </row>
    <row r="349" spans="1:11" x14ac:dyDescent="0.25">
      <c r="A349" s="6"/>
      <c r="B349" s="6"/>
      <c r="K349" s="6"/>
    </row>
    <row r="350" spans="1:11" x14ac:dyDescent="0.25">
      <c r="A350" s="6"/>
      <c r="B350" s="6"/>
      <c r="K350" s="6"/>
    </row>
    <row r="351" spans="1:11" x14ac:dyDescent="0.25">
      <c r="A351" s="6"/>
      <c r="B351" s="6"/>
      <c r="K351" s="6"/>
    </row>
    <row r="352" spans="1:11" x14ac:dyDescent="0.25">
      <c r="A352" s="6"/>
      <c r="B352" s="6"/>
      <c r="K352" s="6"/>
    </row>
    <row r="353" spans="1:11" x14ac:dyDescent="0.25">
      <c r="A353" s="6"/>
      <c r="B353" s="6"/>
      <c r="K353" s="6"/>
    </row>
    <row r="354" spans="1:11" x14ac:dyDescent="0.25">
      <c r="A354" s="6"/>
      <c r="B354" s="6"/>
      <c r="K354" s="6"/>
    </row>
    <row r="355" spans="1:11" x14ac:dyDescent="0.25">
      <c r="A355" s="6"/>
      <c r="B355" s="6"/>
      <c r="K355" s="6"/>
    </row>
    <row r="356" spans="1:11" x14ac:dyDescent="0.25">
      <c r="A356" s="6"/>
      <c r="B356" s="6"/>
      <c r="K356" s="6"/>
    </row>
    <row r="357" spans="1:11" x14ac:dyDescent="0.25">
      <c r="A357" s="6"/>
      <c r="B357" s="6"/>
      <c r="K357" s="6"/>
    </row>
    <row r="358" spans="1:11" x14ac:dyDescent="0.25">
      <c r="A358" s="6"/>
      <c r="B358" s="6"/>
      <c r="K358" s="6"/>
    </row>
    <row r="359" spans="1:11" x14ac:dyDescent="0.25">
      <c r="A359" s="6"/>
      <c r="B359" s="6"/>
      <c r="K359" s="6"/>
    </row>
    <row r="360" spans="1:11" x14ac:dyDescent="0.25">
      <c r="A360" s="6"/>
      <c r="B360" s="6"/>
      <c r="K360" s="6"/>
    </row>
    <row r="361" spans="1:11" x14ac:dyDescent="0.25">
      <c r="A361" s="6"/>
      <c r="B361" s="6"/>
      <c r="K361" s="6"/>
    </row>
    <row r="362" spans="1:11" x14ac:dyDescent="0.25">
      <c r="A362" s="6"/>
      <c r="B362" s="6"/>
      <c r="K362" s="6"/>
    </row>
    <row r="363" spans="1:11" x14ac:dyDescent="0.25">
      <c r="A363" s="6"/>
      <c r="B363" s="6"/>
      <c r="K363" s="6"/>
    </row>
    <row r="364" spans="1:11" x14ac:dyDescent="0.25">
      <c r="A364" s="6"/>
      <c r="B364" s="6"/>
      <c r="K364" s="6"/>
    </row>
    <row r="365" spans="1:11" x14ac:dyDescent="0.25">
      <c r="A365" s="6"/>
      <c r="B365" s="6"/>
      <c r="K365" s="6"/>
    </row>
    <row r="366" spans="1:11" x14ac:dyDescent="0.25">
      <c r="A366" s="6"/>
      <c r="B366" s="6"/>
      <c r="K366" s="6"/>
    </row>
    <row r="367" spans="1:11" x14ac:dyDescent="0.25">
      <c r="A367" s="6"/>
      <c r="B367" s="6"/>
      <c r="K367" s="6"/>
    </row>
    <row r="368" spans="1:11" x14ac:dyDescent="0.25">
      <c r="A368" s="6"/>
      <c r="B368" s="6"/>
      <c r="K368" s="6"/>
    </row>
    <row r="369" spans="1:11" x14ac:dyDescent="0.25">
      <c r="A369" s="6"/>
      <c r="B369" s="6"/>
      <c r="K369" s="6"/>
    </row>
    <row r="370" spans="1:11" x14ac:dyDescent="0.25">
      <c r="A370" s="6"/>
      <c r="B370" s="6"/>
      <c r="K370" s="6"/>
    </row>
    <row r="371" spans="1:11" x14ac:dyDescent="0.25">
      <c r="A371" s="6"/>
      <c r="B371" s="6"/>
      <c r="K371" s="6"/>
    </row>
    <row r="372" spans="1:11" x14ac:dyDescent="0.25">
      <c r="A372" s="6"/>
      <c r="B372" s="6"/>
      <c r="K372" s="6"/>
    </row>
    <row r="373" spans="1:11" x14ac:dyDescent="0.25">
      <c r="A373" s="6"/>
      <c r="B373" s="6"/>
      <c r="K373" s="6"/>
    </row>
    <row r="374" spans="1:11" x14ac:dyDescent="0.25">
      <c r="A374" s="6"/>
      <c r="B374" s="6"/>
      <c r="K374" s="6"/>
    </row>
    <row r="375" spans="1:11" x14ac:dyDescent="0.25">
      <c r="A375" s="6"/>
      <c r="B375" s="6"/>
      <c r="K375" s="6"/>
    </row>
    <row r="376" spans="1:11" x14ac:dyDescent="0.25">
      <c r="A376" s="6"/>
      <c r="B376" s="6"/>
      <c r="K376" s="6"/>
    </row>
    <row r="377" spans="1:11" x14ac:dyDescent="0.25">
      <c r="A377" s="6"/>
      <c r="B377" s="6"/>
      <c r="K377" s="6"/>
    </row>
    <row r="378" spans="1:11" x14ac:dyDescent="0.25">
      <c r="A378" s="6"/>
      <c r="B378" s="6"/>
      <c r="K378" s="6"/>
    </row>
    <row r="379" spans="1:11" x14ac:dyDescent="0.25">
      <c r="A379" s="6"/>
      <c r="B379" s="6"/>
      <c r="K379" s="6"/>
    </row>
    <row r="380" spans="1:11" x14ac:dyDescent="0.25">
      <c r="A380" s="6"/>
      <c r="B380" s="6"/>
      <c r="K380" s="6"/>
    </row>
    <row r="381" spans="1:11" x14ac:dyDescent="0.25">
      <c r="A381" s="6"/>
      <c r="B381" s="6"/>
      <c r="K381" s="6"/>
    </row>
    <row r="382" spans="1:11" x14ac:dyDescent="0.25">
      <c r="A382" s="6"/>
      <c r="B382" s="6"/>
      <c r="K382" s="6"/>
    </row>
    <row r="383" spans="1:11" x14ac:dyDescent="0.25">
      <c r="A383" s="6"/>
      <c r="B383" s="6"/>
      <c r="K383" s="6"/>
    </row>
    <row r="384" spans="1:11" x14ac:dyDescent="0.25">
      <c r="A384" s="6"/>
      <c r="B384" s="6"/>
      <c r="K384" s="6"/>
    </row>
    <row r="385" spans="1:11" x14ac:dyDescent="0.25">
      <c r="A385" s="6"/>
      <c r="B385" s="6"/>
      <c r="K385" s="6"/>
    </row>
    <row r="386" spans="1:11" x14ac:dyDescent="0.25">
      <c r="A386" s="6"/>
      <c r="B386" s="6"/>
      <c r="K386" s="6"/>
    </row>
    <row r="387" spans="1:11" x14ac:dyDescent="0.25">
      <c r="A387" s="6"/>
      <c r="B387" s="6"/>
      <c r="K387" s="6"/>
    </row>
    <row r="388" spans="1:11" x14ac:dyDescent="0.25">
      <c r="A388" s="6"/>
      <c r="B388" s="6"/>
      <c r="K388" s="6"/>
    </row>
    <row r="389" spans="1:11" x14ac:dyDescent="0.25">
      <c r="A389" s="6"/>
      <c r="B389" s="6"/>
      <c r="K389" s="6"/>
    </row>
    <row r="390" spans="1:11" x14ac:dyDescent="0.25">
      <c r="A390" s="6"/>
      <c r="B390" s="6"/>
      <c r="K390" s="6"/>
    </row>
    <row r="391" spans="1:11" x14ac:dyDescent="0.25">
      <c r="A391" s="6"/>
      <c r="B391" s="6"/>
      <c r="K391" s="6"/>
    </row>
    <row r="392" spans="1:11" x14ac:dyDescent="0.25">
      <c r="A392" s="6"/>
      <c r="B392" s="6"/>
      <c r="K392" s="6"/>
    </row>
    <row r="393" spans="1:11" x14ac:dyDescent="0.25">
      <c r="A393" s="6"/>
      <c r="B393" s="6"/>
      <c r="K393" s="6"/>
    </row>
    <row r="394" spans="1:11" x14ac:dyDescent="0.25">
      <c r="A394" s="6"/>
      <c r="B394" s="6"/>
      <c r="K394" s="6"/>
    </row>
    <row r="395" spans="1:11" x14ac:dyDescent="0.25">
      <c r="A395" s="6"/>
      <c r="B395" s="6"/>
      <c r="K395" s="6"/>
    </row>
    <row r="396" spans="1:11" x14ac:dyDescent="0.25">
      <c r="A396" s="6"/>
      <c r="B396" s="6"/>
      <c r="K396" s="6"/>
    </row>
    <row r="397" spans="1:11" x14ac:dyDescent="0.25">
      <c r="A397" s="6"/>
      <c r="B397" s="6"/>
      <c r="K397" s="6"/>
    </row>
    <row r="398" spans="1:11" x14ac:dyDescent="0.25">
      <c r="A398" s="6"/>
      <c r="B398" s="6"/>
      <c r="K398" s="6"/>
    </row>
    <row r="399" spans="1:11" x14ac:dyDescent="0.25">
      <c r="A399" s="6"/>
      <c r="B399" s="6"/>
      <c r="K399" s="6"/>
    </row>
    <row r="400" spans="1:11" x14ac:dyDescent="0.25">
      <c r="A400" s="6"/>
      <c r="B400" s="6"/>
      <c r="K400" s="6"/>
    </row>
    <row r="401" spans="1:11" x14ac:dyDescent="0.25">
      <c r="A401" s="6"/>
      <c r="B401" s="6"/>
      <c r="K401" s="6"/>
    </row>
    <row r="402" spans="1:11" x14ac:dyDescent="0.25">
      <c r="A402" s="6"/>
      <c r="B402" s="6"/>
      <c r="K402" s="6"/>
    </row>
    <row r="403" spans="1:11" x14ac:dyDescent="0.25">
      <c r="A403" s="6"/>
      <c r="B403" s="6"/>
      <c r="K403" s="6"/>
    </row>
    <row r="404" spans="1:11" x14ac:dyDescent="0.25">
      <c r="A404" s="6"/>
      <c r="B404" s="6"/>
      <c r="K404" s="6"/>
    </row>
    <row r="405" spans="1:11" x14ac:dyDescent="0.25">
      <c r="A405" s="6"/>
      <c r="B405" s="6"/>
      <c r="K405" s="6"/>
    </row>
    <row r="406" spans="1:11" x14ac:dyDescent="0.25">
      <c r="A406" s="6"/>
      <c r="B406" s="6"/>
      <c r="K406" s="6"/>
    </row>
    <row r="407" spans="1:11" x14ac:dyDescent="0.25">
      <c r="A407" s="6"/>
      <c r="B407" s="6"/>
      <c r="K407" s="6"/>
    </row>
    <row r="408" spans="1:11" x14ac:dyDescent="0.25">
      <c r="A408" s="6"/>
      <c r="B408" s="6"/>
      <c r="K408" s="6"/>
    </row>
    <row r="409" spans="1:11" x14ac:dyDescent="0.25">
      <c r="A409" s="6"/>
      <c r="B409" s="6"/>
      <c r="K409" s="6"/>
    </row>
    <row r="410" spans="1:11" x14ac:dyDescent="0.25">
      <c r="A410" s="6"/>
      <c r="B410" s="6"/>
      <c r="K410" s="6"/>
    </row>
    <row r="411" spans="1:11" x14ac:dyDescent="0.25">
      <c r="A411" s="6"/>
      <c r="B411" s="6"/>
      <c r="K411" s="6"/>
    </row>
    <row r="412" spans="1:11" x14ac:dyDescent="0.25">
      <c r="A412" s="6"/>
      <c r="B412" s="6"/>
      <c r="K412" s="6"/>
    </row>
    <row r="413" spans="1:11" x14ac:dyDescent="0.25">
      <c r="A413" s="6"/>
      <c r="B413" s="6"/>
      <c r="K413" s="6"/>
    </row>
    <row r="414" spans="1:11" x14ac:dyDescent="0.25">
      <c r="A414" s="6"/>
      <c r="B414" s="6"/>
      <c r="K414" s="6"/>
    </row>
    <row r="415" spans="1:11" x14ac:dyDescent="0.25">
      <c r="A415" s="6"/>
      <c r="B415" s="6"/>
      <c r="K415" s="6"/>
    </row>
    <row r="416" spans="1:11" x14ac:dyDescent="0.25">
      <c r="A416" s="6"/>
      <c r="B416" s="6"/>
      <c r="K416" s="6"/>
    </row>
    <row r="417" spans="1:11" x14ac:dyDescent="0.25">
      <c r="A417" s="6"/>
      <c r="B417" s="6"/>
      <c r="K417" s="6"/>
    </row>
    <row r="418" spans="1:11" x14ac:dyDescent="0.25">
      <c r="A418" s="6"/>
      <c r="B418" s="6"/>
      <c r="K418" s="6"/>
    </row>
    <row r="419" spans="1:11" x14ac:dyDescent="0.25">
      <c r="A419" s="6"/>
      <c r="B419" s="6"/>
      <c r="K419" s="6"/>
    </row>
    <row r="420" spans="1:11" x14ac:dyDescent="0.25">
      <c r="A420" s="6"/>
      <c r="B420" s="6"/>
      <c r="K420" s="6"/>
    </row>
    <row r="421" spans="1:11" x14ac:dyDescent="0.25">
      <c r="A421" s="6"/>
      <c r="B421" s="6"/>
      <c r="K421" s="6"/>
    </row>
    <row r="422" spans="1:11" x14ac:dyDescent="0.25">
      <c r="A422" s="6"/>
      <c r="B422" s="6"/>
      <c r="K422" s="6"/>
    </row>
    <row r="423" spans="1:11" x14ac:dyDescent="0.25">
      <c r="A423" s="6"/>
      <c r="B423" s="6"/>
      <c r="K423" s="6"/>
    </row>
    <row r="424" spans="1:11" x14ac:dyDescent="0.25">
      <c r="A424" s="6"/>
      <c r="B424" s="6"/>
      <c r="K424" s="6"/>
    </row>
    <row r="425" spans="1:11" x14ac:dyDescent="0.25">
      <c r="A425" s="6"/>
      <c r="B425" s="6"/>
      <c r="K425" s="6"/>
    </row>
    <row r="426" spans="1:11" x14ac:dyDescent="0.25">
      <c r="A426" s="6"/>
      <c r="B426" s="6"/>
      <c r="K426" s="6"/>
    </row>
    <row r="427" spans="1:11" x14ac:dyDescent="0.25">
      <c r="A427" s="6"/>
      <c r="B427" s="6"/>
      <c r="K427" s="6"/>
    </row>
    <row r="428" spans="1:11" x14ac:dyDescent="0.25">
      <c r="A428" s="6"/>
      <c r="B428" s="6"/>
      <c r="K428" s="6"/>
    </row>
    <row r="429" spans="1:11" x14ac:dyDescent="0.25">
      <c r="A429" s="6"/>
      <c r="B429" s="6"/>
      <c r="K429" s="6"/>
    </row>
    <row r="430" spans="1:11" x14ac:dyDescent="0.25">
      <c r="A430" s="6"/>
      <c r="B430" s="6"/>
      <c r="K430" s="6"/>
    </row>
    <row r="431" spans="1:11" x14ac:dyDescent="0.25">
      <c r="A431" s="6"/>
      <c r="B431" s="6"/>
      <c r="K431" s="6"/>
    </row>
    <row r="432" spans="1:11" x14ac:dyDescent="0.25">
      <c r="A432" s="6"/>
      <c r="B432" s="6"/>
      <c r="K432" s="6"/>
    </row>
    <row r="433" spans="1:11" x14ac:dyDescent="0.25">
      <c r="A433" s="6"/>
      <c r="B433" s="6"/>
      <c r="K433" s="6"/>
    </row>
    <row r="434" spans="1:11" x14ac:dyDescent="0.25">
      <c r="A434" s="6"/>
      <c r="B434" s="6"/>
      <c r="K434" s="6"/>
    </row>
    <row r="435" spans="1:11" x14ac:dyDescent="0.25">
      <c r="A435" s="6"/>
      <c r="B435" s="6"/>
      <c r="K435" s="6"/>
    </row>
    <row r="436" spans="1:11" x14ac:dyDescent="0.25">
      <c r="A436" s="6"/>
      <c r="B436" s="6"/>
      <c r="K436" s="6"/>
    </row>
    <row r="437" spans="1:11" x14ac:dyDescent="0.25">
      <c r="A437" s="6"/>
      <c r="B437" s="6"/>
      <c r="K437" s="6"/>
    </row>
    <row r="438" spans="1:11" x14ac:dyDescent="0.25">
      <c r="A438" s="6"/>
      <c r="B438" s="6"/>
      <c r="K438" s="6"/>
    </row>
    <row r="439" spans="1:11" x14ac:dyDescent="0.25">
      <c r="A439" s="6"/>
      <c r="B439" s="6"/>
      <c r="K439" s="6"/>
    </row>
    <row r="440" spans="1:11" x14ac:dyDescent="0.25">
      <c r="A440" s="6"/>
      <c r="B440" s="6"/>
      <c r="K440" s="6"/>
    </row>
    <row r="441" spans="1:11" x14ac:dyDescent="0.25">
      <c r="A441" s="6"/>
      <c r="B441" s="6"/>
      <c r="K441" s="6"/>
    </row>
    <row r="442" spans="1:11" x14ac:dyDescent="0.25">
      <c r="A442" s="6"/>
      <c r="B442" s="6"/>
      <c r="K442" s="6"/>
    </row>
    <row r="443" spans="1:11" x14ac:dyDescent="0.25">
      <c r="A443" s="6"/>
      <c r="B443" s="6"/>
      <c r="K443" s="6"/>
    </row>
    <row r="444" spans="1:11" x14ac:dyDescent="0.25">
      <c r="A444" s="6"/>
      <c r="B444" s="6"/>
      <c r="K444" s="6"/>
    </row>
    <row r="445" spans="1:11" x14ac:dyDescent="0.25">
      <c r="A445" s="6"/>
      <c r="B445" s="6"/>
      <c r="K445" s="6"/>
    </row>
    <row r="446" spans="1:11" x14ac:dyDescent="0.25">
      <c r="A446" s="6"/>
      <c r="B446" s="6"/>
      <c r="K446" s="6"/>
    </row>
    <row r="447" spans="1:11" x14ac:dyDescent="0.25">
      <c r="A447" s="6"/>
      <c r="B447" s="6"/>
      <c r="K447" s="6"/>
    </row>
    <row r="448" spans="1:11" x14ac:dyDescent="0.25">
      <c r="A448" s="6"/>
      <c r="B448" s="6"/>
      <c r="K448" s="6"/>
    </row>
    <row r="449" spans="1:11" x14ac:dyDescent="0.25">
      <c r="A449" s="6"/>
      <c r="B449" s="6"/>
      <c r="K449" s="6"/>
    </row>
    <row r="450" spans="1:11" x14ac:dyDescent="0.25">
      <c r="A450" s="6"/>
      <c r="B450" s="6"/>
      <c r="K450" s="6"/>
    </row>
    <row r="451" spans="1:11" x14ac:dyDescent="0.25">
      <c r="A451" s="6"/>
      <c r="B451" s="6"/>
      <c r="K451" s="6"/>
    </row>
    <row r="452" spans="1:11" x14ac:dyDescent="0.25">
      <c r="A452" s="6"/>
      <c r="B452" s="6"/>
      <c r="K452" s="6"/>
    </row>
    <row r="453" spans="1:11" x14ac:dyDescent="0.25">
      <c r="A453" s="6"/>
      <c r="B453" s="6"/>
      <c r="K453" s="6"/>
    </row>
    <row r="454" spans="1:11" x14ac:dyDescent="0.25">
      <c r="A454" s="6"/>
      <c r="B454" s="6"/>
      <c r="K454" s="6"/>
    </row>
    <row r="455" spans="1:11" x14ac:dyDescent="0.25">
      <c r="A455" s="6"/>
      <c r="B455" s="6"/>
      <c r="K455" s="6"/>
    </row>
    <row r="456" spans="1:11" x14ac:dyDescent="0.25">
      <c r="A456" s="6"/>
      <c r="B456" s="6"/>
      <c r="K456" s="6"/>
    </row>
    <row r="457" spans="1:11" x14ac:dyDescent="0.25">
      <c r="A457" s="6"/>
      <c r="B457" s="6"/>
      <c r="K457" s="6"/>
    </row>
    <row r="458" spans="1:11" x14ac:dyDescent="0.25">
      <c r="A458" s="6"/>
      <c r="B458" s="6"/>
      <c r="K458" s="6"/>
    </row>
    <row r="459" spans="1:11" x14ac:dyDescent="0.25">
      <c r="A459" s="6"/>
      <c r="B459" s="6"/>
      <c r="K459" s="6"/>
    </row>
    <row r="460" spans="1:11" x14ac:dyDescent="0.25">
      <c r="A460" s="6"/>
      <c r="B460" s="6"/>
      <c r="K460" s="6"/>
    </row>
    <row r="461" spans="1:11" x14ac:dyDescent="0.25">
      <c r="A461" s="6"/>
      <c r="B461" s="6"/>
      <c r="K461" s="6"/>
    </row>
    <row r="462" spans="1:11" x14ac:dyDescent="0.25">
      <c r="A462" s="6"/>
      <c r="B462" s="6"/>
      <c r="K462" s="6"/>
    </row>
    <row r="463" spans="1:11" x14ac:dyDescent="0.25">
      <c r="A463" s="6"/>
      <c r="B463" s="6"/>
      <c r="K463" s="6"/>
    </row>
    <row r="464" spans="1:11" x14ac:dyDescent="0.25">
      <c r="A464" s="6"/>
      <c r="B464" s="6"/>
      <c r="K464" s="6"/>
    </row>
    <row r="465" spans="1:11" x14ac:dyDescent="0.25">
      <c r="A465" s="6"/>
      <c r="B465" s="6"/>
      <c r="K465" s="6"/>
    </row>
    <row r="466" spans="1:11" x14ac:dyDescent="0.25">
      <c r="A466" s="6"/>
      <c r="B466" s="6"/>
      <c r="K466" s="6"/>
    </row>
    <row r="467" spans="1:11" x14ac:dyDescent="0.25">
      <c r="A467" s="6"/>
      <c r="B467" s="6"/>
      <c r="K467" s="6"/>
    </row>
    <row r="468" spans="1:11" x14ac:dyDescent="0.25">
      <c r="A468" s="6"/>
      <c r="B468" s="6"/>
      <c r="K468" s="6"/>
    </row>
    <row r="469" spans="1:11" x14ac:dyDescent="0.25">
      <c r="A469" s="6"/>
      <c r="B469" s="6"/>
      <c r="K469" s="6"/>
    </row>
    <row r="470" spans="1:11" x14ac:dyDescent="0.25">
      <c r="A470" s="6"/>
      <c r="B470" s="6"/>
      <c r="K470" s="6"/>
    </row>
    <row r="471" spans="1:11" x14ac:dyDescent="0.25">
      <c r="A471" s="6"/>
      <c r="B471" s="6"/>
      <c r="K471" s="6"/>
    </row>
    <row r="472" spans="1:11" x14ac:dyDescent="0.25">
      <c r="A472" s="6"/>
      <c r="B472" s="6"/>
      <c r="K472" s="6"/>
    </row>
    <row r="473" spans="1:11" x14ac:dyDescent="0.25">
      <c r="A473" s="6"/>
      <c r="B473" s="6"/>
      <c r="K473" s="6"/>
    </row>
    <row r="474" spans="1:11" x14ac:dyDescent="0.25">
      <c r="A474" s="6"/>
      <c r="B474" s="6"/>
      <c r="K474" s="6"/>
    </row>
    <row r="475" spans="1:11" x14ac:dyDescent="0.25">
      <c r="A475" s="6"/>
      <c r="B475" s="6"/>
      <c r="K475" s="6"/>
    </row>
    <row r="476" spans="1:11" x14ac:dyDescent="0.25">
      <c r="A476" s="6"/>
      <c r="B476" s="6"/>
      <c r="K476" s="6"/>
    </row>
    <row r="477" spans="1:11" x14ac:dyDescent="0.25">
      <c r="A477" s="6"/>
      <c r="B477" s="6"/>
      <c r="K477" s="6"/>
    </row>
    <row r="478" spans="1:11" x14ac:dyDescent="0.25">
      <c r="A478" s="6"/>
      <c r="B478" s="6"/>
      <c r="K478" s="6"/>
    </row>
    <row r="479" spans="1:11" x14ac:dyDescent="0.25">
      <c r="A479" s="6"/>
      <c r="B479" s="6"/>
      <c r="K479" s="6"/>
    </row>
    <row r="480" spans="1:11" x14ac:dyDescent="0.25">
      <c r="A480" s="6"/>
      <c r="B480" s="6"/>
      <c r="K480" s="6"/>
    </row>
    <row r="481" spans="1:11" x14ac:dyDescent="0.25">
      <c r="A481" s="6"/>
      <c r="B481" s="6"/>
      <c r="K481" s="6"/>
    </row>
    <row r="482" spans="1:11" x14ac:dyDescent="0.25">
      <c r="A482" s="6"/>
      <c r="B482" s="6"/>
      <c r="K482" s="6"/>
    </row>
    <row r="483" spans="1:11" x14ac:dyDescent="0.25">
      <c r="A483" s="6"/>
      <c r="B483" s="6"/>
      <c r="K483" s="6"/>
    </row>
    <row r="484" spans="1:11" x14ac:dyDescent="0.25">
      <c r="A484" s="6"/>
      <c r="B484" s="6"/>
      <c r="K484" s="6"/>
    </row>
    <row r="485" spans="1:11" x14ac:dyDescent="0.25">
      <c r="A485" s="6"/>
      <c r="B485" s="6"/>
      <c r="K485" s="6"/>
    </row>
    <row r="486" spans="1:11" x14ac:dyDescent="0.25">
      <c r="A486" s="6"/>
      <c r="B486" s="6"/>
      <c r="K486" s="6"/>
    </row>
    <row r="487" spans="1:11" x14ac:dyDescent="0.25">
      <c r="A487" s="6"/>
      <c r="B487" s="6"/>
      <c r="K487" s="6"/>
    </row>
    <row r="488" spans="1:11" x14ac:dyDescent="0.25">
      <c r="A488" s="6"/>
      <c r="B488" s="6"/>
      <c r="K488" s="6"/>
    </row>
    <row r="489" spans="1:11" x14ac:dyDescent="0.25">
      <c r="A489" s="6"/>
      <c r="B489" s="6"/>
      <c r="K489" s="6"/>
    </row>
    <row r="490" spans="1:11" x14ac:dyDescent="0.25">
      <c r="A490" s="6"/>
      <c r="B490" s="6"/>
      <c r="K490" s="6"/>
    </row>
    <row r="491" spans="1:11" x14ac:dyDescent="0.25">
      <c r="A491" s="6"/>
      <c r="B491" s="6"/>
      <c r="K491" s="6"/>
    </row>
    <row r="492" spans="1:11" x14ac:dyDescent="0.25">
      <c r="A492" s="6"/>
      <c r="B492" s="6"/>
      <c r="K492" s="6"/>
    </row>
    <row r="493" spans="1:11" x14ac:dyDescent="0.25">
      <c r="A493" s="6"/>
      <c r="B493" s="6"/>
      <c r="K493" s="6"/>
    </row>
    <row r="494" spans="1:11" x14ac:dyDescent="0.25">
      <c r="A494" s="6"/>
      <c r="B494" s="6"/>
      <c r="K494" s="6"/>
    </row>
    <row r="495" spans="1:11" x14ac:dyDescent="0.25">
      <c r="A495" s="6"/>
      <c r="B495" s="6"/>
      <c r="K495" s="6"/>
    </row>
    <row r="496" spans="1:11" x14ac:dyDescent="0.25">
      <c r="A496" s="6"/>
      <c r="B496" s="6"/>
      <c r="K496" s="6"/>
    </row>
    <row r="497" spans="1:11" x14ac:dyDescent="0.25">
      <c r="A497" s="6"/>
      <c r="B497" s="6"/>
      <c r="K497" s="6"/>
    </row>
    <row r="498" spans="1:11" x14ac:dyDescent="0.25">
      <c r="A498" s="6"/>
      <c r="B498" s="6"/>
      <c r="K498" s="6"/>
    </row>
    <row r="499" spans="1:11" x14ac:dyDescent="0.25">
      <c r="A499" s="6"/>
      <c r="B499" s="6"/>
      <c r="K499" s="6"/>
    </row>
    <row r="500" spans="1:11" x14ac:dyDescent="0.25">
      <c r="A500" s="6"/>
      <c r="B500" s="6"/>
      <c r="K500" s="6"/>
    </row>
    <row r="501" spans="1:11" x14ac:dyDescent="0.25">
      <c r="A501" s="6"/>
      <c r="B501" s="6"/>
      <c r="K501" s="6"/>
    </row>
    <row r="502" spans="1:11" x14ac:dyDescent="0.25">
      <c r="A502" s="6"/>
      <c r="B502" s="6"/>
      <c r="K502" s="6"/>
    </row>
    <row r="503" spans="1:11" x14ac:dyDescent="0.25">
      <c r="A503" s="6"/>
      <c r="B503" s="6"/>
      <c r="K503" s="6"/>
    </row>
    <row r="504" spans="1:11" x14ac:dyDescent="0.25">
      <c r="A504" s="6"/>
      <c r="B504" s="6"/>
      <c r="K504" s="6"/>
    </row>
    <row r="505" spans="1:11" x14ac:dyDescent="0.25">
      <c r="A505" s="6"/>
      <c r="B505" s="6"/>
      <c r="K505" s="6"/>
    </row>
    <row r="506" spans="1:11" x14ac:dyDescent="0.25">
      <c r="A506" s="6"/>
      <c r="B506" s="6"/>
      <c r="K506" s="6"/>
    </row>
    <row r="507" spans="1:11" x14ac:dyDescent="0.25">
      <c r="A507" s="6"/>
      <c r="B507" s="6"/>
      <c r="K507" s="6"/>
    </row>
    <row r="508" spans="1:11" x14ac:dyDescent="0.25">
      <c r="A508" s="6"/>
      <c r="B508" s="6"/>
      <c r="K508" s="6"/>
    </row>
    <row r="509" spans="1:11" x14ac:dyDescent="0.25">
      <c r="A509" s="6"/>
      <c r="B509" s="6"/>
      <c r="K509" s="6"/>
    </row>
    <row r="510" spans="1:11" x14ac:dyDescent="0.25">
      <c r="A510" s="6"/>
      <c r="B510" s="6"/>
      <c r="K510" s="6"/>
    </row>
    <row r="511" spans="1:11" x14ac:dyDescent="0.25">
      <c r="A511" s="6"/>
      <c r="B511" s="6"/>
      <c r="K511" s="6"/>
    </row>
    <row r="512" spans="1:11" x14ac:dyDescent="0.25">
      <c r="A512" s="6"/>
      <c r="B512" s="6"/>
      <c r="K512" s="6"/>
    </row>
    <row r="513" spans="1:11" x14ac:dyDescent="0.25">
      <c r="A513" s="6"/>
      <c r="B513" s="6"/>
      <c r="K513" s="6"/>
    </row>
    <row r="514" spans="1:11" x14ac:dyDescent="0.25">
      <c r="A514" s="6"/>
      <c r="B514" s="6"/>
      <c r="K514" s="6"/>
    </row>
    <row r="515" spans="1:11" x14ac:dyDescent="0.25">
      <c r="A515" s="6"/>
      <c r="B515" s="6"/>
      <c r="K515" s="6"/>
    </row>
    <row r="516" spans="1:11" x14ac:dyDescent="0.25">
      <c r="A516" s="6"/>
      <c r="B516" s="6"/>
      <c r="K516" s="6"/>
    </row>
    <row r="517" spans="1:11" x14ac:dyDescent="0.25">
      <c r="A517" s="6"/>
      <c r="B517" s="6"/>
      <c r="K517" s="6"/>
    </row>
    <row r="518" spans="1:11" x14ac:dyDescent="0.25">
      <c r="A518" s="6"/>
      <c r="B518" s="6"/>
      <c r="K518" s="6"/>
    </row>
    <row r="519" spans="1:11" x14ac:dyDescent="0.25">
      <c r="A519" s="6"/>
      <c r="B519" s="6"/>
      <c r="K519" s="6"/>
    </row>
    <row r="520" spans="1:11" x14ac:dyDescent="0.25">
      <c r="A520" s="6"/>
      <c r="B520" s="6"/>
      <c r="K520" s="6"/>
    </row>
    <row r="521" spans="1:11" x14ac:dyDescent="0.25">
      <c r="A521" s="6"/>
      <c r="B521" s="6"/>
      <c r="K521" s="6"/>
    </row>
    <row r="522" spans="1:11" x14ac:dyDescent="0.25">
      <c r="A522" s="6"/>
      <c r="B522" s="6"/>
      <c r="K522" s="6"/>
    </row>
    <row r="523" spans="1:11" x14ac:dyDescent="0.25">
      <c r="A523" s="6"/>
      <c r="B523" s="6"/>
      <c r="K523" s="6"/>
    </row>
    <row r="524" spans="1:11" x14ac:dyDescent="0.25">
      <c r="A524" s="6"/>
      <c r="B524" s="6"/>
      <c r="K524" s="6"/>
    </row>
    <row r="525" spans="1:11" x14ac:dyDescent="0.25">
      <c r="A525" s="6"/>
      <c r="B525" s="6"/>
      <c r="K525" s="6"/>
    </row>
    <row r="526" spans="1:11" x14ac:dyDescent="0.25">
      <c r="A526" s="6"/>
      <c r="B526" s="6"/>
      <c r="K526" s="6"/>
    </row>
    <row r="527" spans="1:11" x14ac:dyDescent="0.25">
      <c r="A527" s="6"/>
      <c r="B527" s="6"/>
      <c r="K527" s="6"/>
    </row>
    <row r="528" spans="1:11" x14ac:dyDescent="0.25">
      <c r="A528" s="6"/>
      <c r="B528" s="6"/>
      <c r="K528" s="6"/>
    </row>
    <row r="529" spans="1:11" x14ac:dyDescent="0.25">
      <c r="A529" s="6"/>
      <c r="B529" s="6"/>
      <c r="K529" s="6"/>
    </row>
    <row r="530" spans="1:11" x14ac:dyDescent="0.25">
      <c r="A530" s="6"/>
      <c r="B530" s="6"/>
      <c r="K530" s="6"/>
    </row>
    <row r="531" spans="1:11" x14ac:dyDescent="0.25">
      <c r="A531" s="6"/>
      <c r="B531" s="6"/>
      <c r="K531" s="6"/>
    </row>
    <row r="532" spans="1:11" x14ac:dyDescent="0.25">
      <c r="A532" s="6"/>
      <c r="B532" s="6"/>
      <c r="K532" s="6"/>
    </row>
    <row r="533" spans="1:11" x14ac:dyDescent="0.25">
      <c r="A533" s="6"/>
      <c r="B533" s="6"/>
      <c r="K533" s="6"/>
    </row>
    <row r="534" spans="1:11" x14ac:dyDescent="0.25">
      <c r="A534" s="6"/>
      <c r="B534" s="6"/>
      <c r="K534" s="6"/>
    </row>
    <row r="535" spans="1:11" x14ac:dyDescent="0.25">
      <c r="A535" s="6"/>
      <c r="B535" s="6"/>
      <c r="K535" s="6"/>
    </row>
    <row r="536" spans="1:11" x14ac:dyDescent="0.25">
      <c r="A536" s="6"/>
      <c r="B536" s="6"/>
      <c r="K536" s="6"/>
    </row>
    <row r="537" spans="1:11" x14ac:dyDescent="0.25">
      <c r="A537" s="6"/>
      <c r="B537" s="6"/>
      <c r="K537" s="6"/>
    </row>
    <row r="538" spans="1:11" x14ac:dyDescent="0.25">
      <c r="A538" s="6"/>
      <c r="B538" s="6"/>
      <c r="K538" s="6"/>
    </row>
    <row r="539" spans="1:11" x14ac:dyDescent="0.25">
      <c r="A539" s="6"/>
      <c r="B539" s="6"/>
      <c r="K539" s="6"/>
    </row>
    <row r="540" spans="1:11" x14ac:dyDescent="0.25">
      <c r="A540" s="6"/>
      <c r="B540" s="6"/>
      <c r="K540" s="6"/>
    </row>
    <row r="541" spans="1:11" x14ac:dyDescent="0.25">
      <c r="A541" s="6"/>
      <c r="B541" s="6"/>
      <c r="K541" s="6"/>
    </row>
    <row r="542" spans="1:11" x14ac:dyDescent="0.25">
      <c r="A542" s="6"/>
      <c r="B542" s="6"/>
      <c r="K542" s="6"/>
    </row>
    <row r="543" spans="1:11" x14ac:dyDescent="0.25">
      <c r="A543" s="6"/>
      <c r="B543" s="6"/>
      <c r="K543" s="6"/>
    </row>
    <row r="544" spans="1:11" x14ac:dyDescent="0.25">
      <c r="A544" s="6"/>
      <c r="B544" s="6"/>
      <c r="K544" s="6"/>
    </row>
    <row r="545" spans="1:11" x14ac:dyDescent="0.25">
      <c r="A545" s="6"/>
      <c r="B545" s="6"/>
      <c r="K545" s="6"/>
    </row>
    <row r="546" spans="1:11" x14ac:dyDescent="0.25">
      <c r="A546" s="6"/>
      <c r="B546" s="6"/>
      <c r="K546" s="6"/>
    </row>
    <row r="547" spans="1:11" x14ac:dyDescent="0.25">
      <c r="A547" s="6"/>
      <c r="B547" s="6"/>
      <c r="K547" s="6"/>
    </row>
    <row r="548" spans="1:11" x14ac:dyDescent="0.25">
      <c r="A548" s="6"/>
      <c r="B548" s="6"/>
      <c r="K548" s="6"/>
    </row>
    <row r="549" spans="1:11" x14ac:dyDescent="0.25">
      <c r="A549" s="6"/>
      <c r="B549" s="6"/>
      <c r="K549" s="6"/>
    </row>
    <row r="550" spans="1:11" x14ac:dyDescent="0.25">
      <c r="A550" s="6"/>
      <c r="B550" s="6"/>
      <c r="K550" s="6"/>
    </row>
    <row r="551" spans="1:11" x14ac:dyDescent="0.25">
      <c r="A551" s="6"/>
      <c r="B551" s="6"/>
      <c r="K551" s="6"/>
    </row>
    <row r="552" spans="1:11" x14ac:dyDescent="0.25">
      <c r="A552" s="6"/>
      <c r="B552" s="6"/>
      <c r="K552" s="6"/>
    </row>
    <row r="553" spans="1:11" x14ac:dyDescent="0.25">
      <c r="A553" s="6"/>
      <c r="B553" s="6"/>
      <c r="K553" s="6"/>
    </row>
    <row r="554" spans="1:11" x14ac:dyDescent="0.25">
      <c r="A554" s="6"/>
      <c r="B554" s="6"/>
      <c r="K554" s="6"/>
    </row>
    <row r="555" spans="1:11" x14ac:dyDescent="0.25">
      <c r="A555" s="6"/>
      <c r="B555" s="6"/>
      <c r="K555" s="6"/>
    </row>
    <row r="556" spans="1:11" x14ac:dyDescent="0.25">
      <c r="A556" s="6"/>
      <c r="B556" s="6"/>
      <c r="K556" s="6"/>
    </row>
    <row r="557" spans="1:11" x14ac:dyDescent="0.25">
      <c r="A557" s="6"/>
      <c r="B557" s="6"/>
      <c r="K557" s="6"/>
    </row>
    <row r="558" spans="1:11" x14ac:dyDescent="0.25">
      <c r="A558" s="6"/>
      <c r="B558" s="6"/>
      <c r="K558" s="6"/>
    </row>
    <row r="559" spans="1:11" x14ac:dyDescent="0.25">
      <c r="A559" s="6"/>
      <c r="B559" s="6"/>
      <c r="K559" s="6"/>
    </row>
    <row r="560" spans="1:11" x14ac:dyDescent="0.25">
      <c r="A560" s="6"/>
      <c r="B560" s="6"/>
      <c r="K560" s="6"/>
    </row>
    <row r="561" spans="1:11" x14ac:dyDescent="0.25">
      <c r="A561" s="6"/>
      <c r="B561" s="6"/>
      <c r="K561" s="6"/>
    </row>
    <row r="562" spans="1:11" x14ac:dyDescent="0.25">
      <c r="A562" s="6"/>
      <c r="B562" s="6"/>
      <c r="K562" s="6"/>
    </row>
    <row r="563" spans="1:11" x14ac:dyDescent="0.25">
      <c r="A563" s="6"/>
      <c r="B563" s="6"/>
      <c r="K563" s="6"/>
    </row>
    <row r="564" spans="1:11" x14ac:dyDescent="0.25">
      <c r="A564" s="6"/>
      <c r="B564" s="6"/>
      <c r="K564" s="6"/>
    </row>
    <row r="565" spans="1:11" x14ac:dyDescent="0.25">
      <c r="A565" s="6"/>
      <c r="B565" s="6"/>
      <c r="K565" s="6"/>
    </row>
    <row r="566" spans="1:11" x14ac:dyDescent="0.25">
      <c r="A566" s="6"/>
      <c r="B566" s="6"/>
      <c r="K566" s="6"/>
    </row>
    <row r="567" spans="1:11" x14ac:dyDescent="0.25">
      <c r="A567" s="6"/>
      <c r="B567" s="6"/>
      <c r="K567" s="6"/>
    </row>
    <row r="568" spans="1:11" x14ac:dyDescent="0.25">
      <c r="A568" s="6"/>
      <c r="B568" s="6"/>
      <c r="K568" s="6"/>
    </row>
    <row r="569" spans="1:11" x14ac:dyDescent="0.25">
      <c r="A569" s="6"/>
      <c r="B569" s="6"/>
      <c r="K569" s="6"/>
    </row>
    <row r="570" spans="1:11" x14ac:dyDescent="0.25">
      <c r="A570" s="6"/>
      <c r="B570" s="6"/>
      <c r="K570" s="6"/>
    </row>
    <row r="571" spans="1:11" x14ac:dyDescent="0.25">
      <c r="A571" s="6"/>
      <c r="B571" s="6"/>
      <c r="K571" s="6"/>
    </row>
    <row r="572" spans="1:11" x14ac:dyDescent="0.25">
      <c r="A572" s="6"/>
      <c r="B572" s="6"/>
      <c r="K572" s="6"/>
    </row>
    <row r="573" spans="1:11" x14ac:dyDescent="0.25">
      <c r="A573" s="6"/>
      <c r="B573" s="6"/>
      <c r="K573" s="6"/>
    </row>
    <row r="574" spans="1:11" x14ac:dyDescent="0.25">
      <c r="A574" s="6"/>
      <c r="B574" s="6"/>
      <c r="K574" s="6"/>
    </row>
    <row r="575" spans="1:11" x14ac:dyDescent="0.25">
      <c r="A575" s="6"/>
      <c r="B575" s="6"/>
      <c r="K575" s="6"/>
    </row>
    <row r="576" spans="1:11" x14ac:dyDescent="0.25">
      <c r="A576" s="6"/>
      <c r="B576" s="6"/>
      <c r="K576" s="6"/>
    </row>
    <row r="577" spans="1:11" x14ac:dyDescent="0.25">
      <c r="A577" s="6"/>
      <c r="B577" s="6"/>
      <c r="K577" s="6"/>
    </row>
    <row r="578" spans="1:11" x14ac:dyDescent="0.25">
      <c r="A578" s="6"/>
      <c r="B578" s="6"/>
      <c r="K578" s="6"/>
    </row>
    <row r="579" spans="1:11" x14ac:dyDescent="0.25">
      <c r="A579" s="6"/>
      <c r="B579" s="6"/>
      <c r="K579" s="6"/>
    </row>
    <row r="580" spans="1:11" x14ac:dyDescent="0.25">
      <c r="A580" s="6"/>
      <c r="B580" s="6"/>
      <c r="K580" s="6"/>
    </row>
    <row r="581" spans="1:11" x14ac:dyDescent="0.25">
      <c r="A581" s="6"/>
      <c r="B581" s="6"/>
      <c r="K581" s="6"/>
    </row>
    <row r="582" spans="1:11" x14ac:dyDescent="0.25">
      <c r="A582" s="6"/>
      <c r="B582" s="6"/>
      <c r="K582" s="6"/>
    </row>
    <row r="583" spans="1:11" x14ac:dyDescent="0.25">
      <c r="A583" s="6"/>
      <c r="B583" s="6"/>
      <c r="K583" s="6"/>
    </row>
    <row r="584" spans="1:11" x14ac:dyDescent="0.25">
      <c r="A584" s="6"/>
      <c r="B584" s="6"/>
      <c r="K584" s="6"/>
    </row>
    <row r="585" spans="1:11" x14ac:dyDescent="0.25">
      <c r="A585" s="6"/>
      <c r="B585" s="6"/>
      <c r="K585" s="6"/>
    </row>
    <row r="586" spans="1:11" x14ac:dyDescent="0.25">
      <c r="A586" s="6"/>
      <c r="B586" s="6"/>
      <c r="K586" s="6"/>
    </row>
    <row r="587" spans="1:11" x14ac:dyDescent="0.25">
      <c r="A587" s="6"/>
      <c r="B587" s="6"/>
      <c r="K587" s="6"/>
    </row>
    <row r="588" spans="1:11" x14ac:dyDescent="0.25">
      <c r="A588" s="6"/>
      <c r="B588" s="6"/>
      <c r="K588" s="6"/>
    </row>
    <row r="589" spans="1:11" x14ac:dyDescent="0.25">
      <c r="A589" s="6"/>
      <c r="B589" s="6"/>
      <c r="K589" s="6"/>
    </row>
    <row r="590" spans="1:11" x14ac:dyDescent="0.25">
      <c r="A590" s="6"/>
      <c r="B590" s="6"/>
      <c r="K590" s="6"/>
    </row>
    <row r="591" spans="1:11" x14ac:dyDescent="0.25">
      <c r="A591" s="6"/>
      <c r="B591" s="6"/>
      <c r="K591" s="6"/>
    </row>
    <row r="592" spans="1:11" x14ac:dyDescent="0.25">
      <c r="A592" s="6"/>
      <c r="B592" s="6"/>
      <c r="K592" s="6"/>
    </row>
    <row r="593" spans="1:11" x14ac:dyDescent="0.25">
      <c r="A593" s="6"/>
      <c r="B593" s="6"/>
      <c r="K593" s="6"/>
    </row>
    <row r="594" spans="1:11" x14ac:dyDescent="0.25">
      <c r="A594" s="6"/>
      <c r="B594" s="6"/>
      <c r="K594" s="6"/>
    </row>
    <row r="595" spans="1:11" x14ac:dyDescent="0.25">
      <c r="A595" s="6"/>
      <c r="B595" s="6"/>
      <c r="K595" s="6"/>
    </row>
    <row r="596" spans="1:11" x14ac:dyDescent="0.25">
      <c r="A596" s="6"/>
      <c r="B596" s="6"/>
      <c r="K596" s="6"/>
    </row>
    <row r="597" spans="1:11" x14ac:dyDescent="0.25">
      <c r="A597" s="6"/>
      <c r="B597" s="6"/>
      <c r="K597" s="6"/>
    </row>
    <row r="598" spans="1:11" x14ac:dyDescent="0.25">
      <c r="A598" s="6"/>
      <c r="B598" s="6"/>
      <c r="K598" s="6"/>
    </row>
    <row r="599" spans="1:11" x14ac:dyDescent="0.25">
      <c r="A599" s="6"/>
      <c r="B599" s="6"/>
      <c r="K599" s="6"/>
    </row>
    <row r="600" spans="1:11" x14ac:dyDescent="0.25">
      <c r="A600" s="6"/>
      <c r="B600" s="6"/>
      <c r="K600" s="6"/>
    </row>
    <row r="601" spans="1:11" x14ac:dyDescent="0.25">
      <c r="A601" s="6"/>
      <c r="B601" s="6"/>
      <c r="K601" s="6"/>
    </row>
    <row r="602" spans="1:11" x14ac:dyDescent="0.25">
      <c r="A602" s="6"/>
      <c r="B602" s="6"/>
      <c r="K602" s="6"/>
    </row>
    <row r="603" spans="1:11" x14ac:dyDescent="0.25">
      <c r="A603" s="6"/>
      <c r="B603" s="6"/>
      <c r="K603" s="6"/>
    </row>
    <row r="604" spans="1:11" x14ac:dyDescent="0.25">
      <c r="A604" s="6"/>
      <c r="B604" s="6"/>
      <c r="K604" s="6"/>
    </row>
    <row r="605" spans="1:11" x14ac:dyDescent="0.25">
      <c r="A605" s="6"/>
      <c r="B605" s="6"/>
      <c r="K605" s="6"/>
    </row>
    <row r="606" spans="1:11" x14ac:dyDescent="0.25">
      <c r="A606" s="6"/>
      <c r="B606" s="6"/>
      <c r="K606" s="6"/>
    </row>
    <row r="607" spans="1:11" x14ac:dyDescent="0.25">
      <c r="A607" s="6"/>
      <c r="B607" s="6"/>
      <c r="K607" s="6"/>
    </row>
    <row r="608" spans="1:11" x14ac:dyDescent="0.25">
      <c r="A608" s="6"/>
      <c r="B608" s="6"/>
      <c r="K608" s="6"/>
    </row>
    <row r="609" spans="1:11" x14ac:dyDescent="0.25">
      <c r="A609" s="6"/>
      <c r="B609" s="6"/>
      <c r="K609" s="6"/>
    </row>
    <row r="610" spans="1:11" x14ac:dyDescent="0.25">
      <c r="A610" s="6"/>
      <c r="B610" s="6"/>
      <c r="K610" s="6"/>
    </row>
    <row r="611" spans="1:11" x14ac:dyDescent="0.25">
      <c r="A611" s="6"/>
      <c r="B611" s="6"/>
      <c r="K611" s="6"/>
    </row>
    <row r="612" spans="1:11" x14ac:dyDescent="0.25">
      <c r="A612" s="6"/>
      <c r="B612" s="6"/>
      <c r="K612" s="6"/>
    </row>
    <row r="613" spans="1:11" x14ac:dyDescent="0.25">
      <c r="A613" s="6"/>
      <c r="B613" s="6"/>
      <c r="K613" s="6"/>
    </row>
    <row r="614" spans="1:11" x14ac:dyDescent="0.25">
      <c r="A614" s="6"/>
      <c r="B614" s="6"/>
      <c r="K614" s="6"/>
    </row>
    <row r="615" spans="1:11" x14ac:dyDescent="0.25">
      <c r="A615" s="6"/>
      <c r="B615" s="6"/>
      <c r="K615" s="6"/>
    </row>
    <row r="616" spans="1:11" x14ac:dyDescent="0.25">
      <c r="A616" s="6"/>
      <c r="B616" s="6"/>
      <c r="K616" s="6"/>
    </row>
    <row r="617" spans="1:11" x14ac:dyDescent="0.25">
      <c r="A617" s="6"/>
      <c r="B617" s="6"/>
      <c r="K617" s="6"/>
    </row>
    <row r="618" spans="1:11" x14ac:dyDescent="0.25">
      <c r="A618" s="6"/>
      <c r="B618" s="6"/>
      <c r="K618" s="6"/>
    </row>
    <row r="619" spans="1:11" x14ac:dyDescent="0.25">
      <c r="A619" s="6"/>
      <c r="B619" s="6"/>
      <c r="K619" s="6"/>
    </row>
    <row r="620" spans="1:11" x14ac:dyDescent="0.25">
      <c r="A620" s="6"/>
      <c r="B620" s="6"/>
      <c r="K620" s="6"/>
    </row>
    <row r="621" spans="1:11" x14ac:dyDescent="0.25">
      <c r="A621" s="6"/>
      <c r="B621" s="6"/>
      <c r="K621" s="6"/>
    </row>
    <row r="622" spans="1:11" x14ac:dyDescent="0.25">
      <c r="A622" s="6"/>
      <c r="B622" s="6"/>
      <c r="K622" s="6"/>
    </row>
    <row r="623" spans="1:11" x14ac:dyDescent="0.25">
      <c r="A623" s="6"/>
      <c r="B623" s="6"/>
      <c r="K623" s="6"/>
    </row>
    <row r="624" spans="1:11" x14ac:dyDescent="0.25">
      <c r="A624" s="6"/>
      <c r="B624" s="6"/>
      <c r="K624" s="6"/>
    </row>
    <row r="625" spans="1:11" x14ac:dyDescent="0.25">
      <c r="A625" s="6"/>
      <c r="B625" s="6"/>
      <c r="K625" s="6"/>
    </row>
    <row r="626" spans="1:11" x14ac:dyDescent="0.25">
      <c r="A626" s="6"/>
      <c r="B626" s="6"/>
      <c r="K626" s="6"/>
    </row>
    <row r="627" spans="1:11" x14ac:dyDescent="0.25">
      <c r="A627" s="6"/>
      <c r="B627" s="6"/>
      <c r="K627" s="6"/>
    </row>
    <row r="628" spans="1:11" x14ac:dyDescent="0.25">
      <c r="A628" s="6"/>
      <c r="B628" s="6"/>
      <c r="K628" s="6"/>
    </row>
    <row r="629" spans="1:11" x14ac:dyDescent="0.25">
      <c r="A629" s="6"/>
      <c r="B629" s="6"/>
      <c r="K629" s="6"/>
    </row>
    <row r="630" spans="1:11" x14ac:dyDescent="0.25">
      <c r="A630" s="6"/>
      <c r="B630" s="6"/>
      <c r="K630" s="6"/>
    </row>
    <row r="631" spans="1:11" x14ac:dyDescent="0.25">
      <c r="A631" s="6"/>
      <c r="B631" s="6"/>
      <c r="K631" s="6"/>
    </row>
    <row r="632" spans="1:11" x14ac:dyDescent="0.25">
      <c r="A632" s="6"/>
      <c r="B632" s="6"/>
      <c r="K632" s="6"/>
    </row>
    <row r="633" spans="1:11" x14ac:dyDescent="0.25">
      <c r="A633" s="6"/>
      <c r="B633" s="6"/>
      <c r="K633" s="6"/>
    </row>
    <row r="634" spans="1:11" x14ac:dyDescent="0.25">
      <c r="A634" s="6"/>
      <c r="B634" s="6"/>
      <c r="K634" s="6"/>
    </row>
    <row r="635" spans="1:11" x14ac:dyDescent="0.25">
      <c r="A635" s="6"/>
      <c r="B635" s="6"/>
      <c r="K635" s="6"/>
    </row>
    <row r="636" spans="1:11" x14ac:dyDescent="0.25">
      <c r="A636" s="6"/>
      <c r="B636" s="6"/>
      <c r="K636" s="6"/>
    </row>
    <row r="637" spans="1:11" x14ac:dyDescent="0.25">
      <c r="A637" s="6"/>
      <c r="B637" s="6"/>
      <c r="K637" s="6"/>
    </row>
    <row r="638" spans="1:11" x14ac:dyDescent="0.25">
      <c r="A638" s="6"/>
      <c r="B638" s="6"/>
      <c r="K638" s="6"/>
    </row>
    <row r="639" spans="1:11" x14ac:dyDescent="0.25">
      <c r="A639" s="6"/>
      <c r="B639" s="6"/>
      <c r="K639" s="6"/>
    </row>
    <row r="640" spans="1:11" x14ac:dyDescent="0.25">
      <c r="A640" s="6"/>
      <c r="B640" s="6"/>
      <c r="K640" s="6"/>
    </row>
    <row r="641" spans="1:11" x14ac:dyDescent="0.25">
      <c r="A641" s="6"/>
      <c r="B641" s="6"/>
      <c r="K641" s="6"/>
    </row>
    <row r="642" spans="1:11" x14ac:dyDescent="0.25">
      <c r="A642" s="6"/>
      <c r="B642" s="6"/>
      <c r="K642" s="6"/>
    </row>
    <row r="643" spans="1:11" x14ac:dyDescent="0.25">
      <c r="A643" s="6"/>
      <c r="B643" s="6"/>
      <c r="K643" s="6"/>
    </row>
    <row r="644" spans="1:11" x14ac:dyDescent="0.25">
      <c r="A644" s="6"/>
      <c r="B644" s="6"/>
      <c r="K644" s="6"/>
    </row>
    <row r="645" spans="1:11" x14ac:dyDescent="0.25">
      <c r="A645" s="6"/>
      <c r="B645" s="6"/>
      <c r="K645" s="6"/>
    </row>
    <row r="646" spans="1:11" x14ac:dyDescent="0.25">
      <c r="A646" s="6"/>
      <c r="B646" s="6"/>
      <c r="K646" s="6"/>
    </row>
    <row r="647" spans="1:11" x14ac:dyDescent="0.25">
      <c r="A647" s="6"/>
      <c r="B647" s="6"/>
      <c r="K647" s="6"/>
    </row>
    <row r="648" spans="1:11" x14ac:dyDescent="0.25">
      <c r="A648" s="6"/>
      <c r="B648" s="6"/>
      <c r="K648" s="6"/>
    </row>
    <row r="649" spans="1:11" x14ac:dyDescent="0.25">
      <c r="A649" s="6"/>
      <c r="B649" s="6"/>
      <c r="K649" s="6"/>
    </row>
    <row r="650" spans="1:11" x14ac:dyDescent="0.25">
      <c r="A650" s="6"/>
      <c r="B650" s="6"/>
      <c r="K650" s="6"/>
    </row>
    <row r="651" spans="1:11" x14ac:dyDescent="0.25">
      <c r="A651" s="6"/>
      <c r="B651" s="6"/>
      <c r="K651" s="6"/>
    </row>
    <row r="652" spans="1:11" x14ac:dyDescent="0.25">
      <c r="A652" s="6"/>
      <c r="B652" s="6"/>
      <c r="K652" s="6"/>
    </row>
    <row r="653" spans="1:11" x14ac:dyDescent="0.25">
      <c r="A653" s="6"/>
      <c r="B653" s="6"/>
      <c r="K653" s="6"/>
    </row>
    <row r="654" spans="1:11" x14ac:dyDescent="0.25">
      <c r="A654" s="6"/>
      <c r="B654" s="6"/>
      <c r="K654" s="6"/>
    </row>
    <row r="655" spans="1:11" x14ac:dyDescent="0.25">
      <c r="A655" s="6"/>
      <c r="B655" s="6"/>
      <c r="K655" s="6"/>
    </row>
    <row r="656" spans="1:11" x14ac:dyDescent="0.25">
      <c r="A656" s="6"/>
      <c r="B656" s="6"/>
      <c r="K656" s="6"/>
    </row>
    <row r="657" spans="1:11" x14ac:dyDescent="0.25">
      <c r="A657" s="6"/>
      <c r="B657" s="6"/>
      <c r="K657" s="6"/>
    </row>
    <row r="658" spans="1:11" x14ac:dyDescent="0.25">
      <c r="A658" s="6"/>
      <c r="B658" s="6"/>
      <c r="K658" s="6"/>
    </row>
    <row r="659" spans="1:11" x14ac:dyDescent="0.25">
      <c r="A659" s="6"/>
      <c r="B659" s="6"/>
      <c r="K659" s="6"/>
    </row>
    <row r="660" spans="1:11" x14ac:dyDescent="0.25">
      <c r="A660" s="6"/>
      <c r="B660" s="6"/>
      <c r="K660" s="6"/>
    </row>
    <row r="661" spans="1:11" x14ac:dyDescent="0.25">
      <c r="A661" s="6"/>
      <c r="B661" s="6"/>
      <c r="K661" s="6"/>
    </row>
    <row r="662" spans="1:11" x14ac:dyDescent="0.25">
      <c r="A662" s="6"/>
      <c r="B662" s="6"/>
      <c r="K662" s="6"/>
    </row>
    <row r="663" spans="1:11" x14ac:dyDescent="0.25">
      <c r="A663" s="6"/>
      <c r="B663" s="6"/>
      <c r="K663" s="6"/>
    </row>
    <row r="664" spans="1:11" x14ac:dyDescent="0.25">
      <c r="A664" s="6"/>
      <c r="B664" s="6"/>
      <c r="K664" s="6"/>
    </row>
    <row r="665" spans="1:11" x14ac:dyDescent="0.25">
      <c r="A665" s="6"/>
      <c r="B665" s="6"/>
      <c r="K665" s="6"/>
    </row>
    <row r="666" spans="1:11" x14ac:dyDescent="0.25">
      <c r="A666" s="6"/>
      <c r="B666" s="6"/>
      <c r="K666" s="6"/>
    </row>
    <row r="667" spans="1:11" x14ac:dyDescent="0.25">
      <c r="A667" s="6"/>
      <c r="B667" s="6"/>
      <c r="K667" s="6"/>
    </row>
    <row r="668" spans="1:11" x14ac:dyDescent="0.25">
      <c r="A668" s="6"/>
      <c r="B668" s="6"/>
      <c r="K668" s="6"/>
    </row>
    <row r="669" spans="1:11" x14ac:dyDescent="0.25">
      <c r="A669" s="6"/>
      <c r="B669" s="6"/>
      <c r="K669" s="6"/>
    </row>
    <row r="670" spans="1:11" x14ac:dyDescent="0.25">
      <c r="A670" s="6"/>
      <c r="B670" s="6"/>
      <c r="K670" s="6"/>
    </row>
    <row r="671" spans="1:11" x14ac:dyDescent="0.25">
      <c r="A671" s="6"/>
      <c r="B671" s="6"/>
      <c r="K671" s="6"/>
    </row>
    <row r="672" spans="1:11" x14ac:dyDescent="0.25">
      <c r="A672" s="6"/>
      <c r="B672" s="6"/>
      <c r="K672" s="6"/>
    </row>
    <row r="673" spans="1:11" x14ac:dyDescent="0.25">
      <c r="A673" s="6"/>
      <c r="B673" s="6"/>
      <c r="K673" s="6"/>
    </row>
    <row r="674" spans="1:11" x14ac:dyDescent="0.25">
      <c r="A674" s="6"/>
      <c r="B674" s="6"/>
      <c r="K674" s="6"/>
    </row>
    <row r="675" spans="1:11" x14ac:dyDescent="0.25">
      <c r="A675" s="6"/>
      <c r="B675" s="6"/>
      <c r="K675" s="6"/>
    </row>
    <row r="676" spans="1:11" x14ac:dyDescent="0.25">
      <c r="A676" s="6"/>
      <c r="B676" s="6"/>
      <c r="K676" s="6"/>
    </row>
    <row r="677" spans="1:11" x14ac:dyDescent="0.25">
      <c r="A677" s="6"/>
      <c r="B677" s="6"/>
      <c r="K677" s="6"/>
    </row>
    <row r="678" spans="1:11" x14ac:dyDescent="0.25">
      <c r="A678" s="6"/>
      <c r="B678" s="6"/>
      <c r="K678" s="6"/>
    </row>
    <row r="679" spans="1:11" x14ac:dyDescent="0.25">
      <c r="A679" s="6"/>
      <c r="B679" s="6"/>
      <c r="K679" s="6"/>
    </row>
    <row r="680" spans="1:11" x14ac:dyDescent="0.25">
      <c r="A680" s="6"/>
      <c r="B680" s="6"/>
      <c r="K680" s="6"/>
    </row>
    <row r="681" spans="1:11" x14ac:dyDescent="0.25">
      <c r="A681" s="6"/>
      <c r="B681" s="6"/>
      <c r="K681" s="6"/>
    </row>
    <row r="682" spans="1:11" x14ac:dyDescent="0.25">
      <c r="A682" s="6"/>
      <c r="B682" s="6"/>
      <c r="K682" s="6"/>
    </row>
    <row r="683" spans="1:11" x14ac:dyDescent="0.25">
      <c r="A683" s="6"/>
      <c r="B683" s="6"/>
      <c r="K683" s="6"/>
    </row>
    <row r="684" spans="1:11" x14ac:dyDescent="0.25">
      <c r="A684" s="6"/>
      <c r="B684" s="6"/>
      <c r="K684" s="6"/>
    </row>
    <row r="685" spans="1:11" x14ac:dyDescent="0.25">
      <c r="A685" s="6"/>
      <c r="B685" s="6"/>
      <c r="K685" s="6"/>
    </row>
    <row r="686" spans="1:11" x14ac:dyDescent="0.25">
      <c r="A686" s="6"/>
      <c r="B686" s="6"/>
      <c r="K686" s="6"/>
    </row>
    <row r="687" spans="1:11" x14ac:dyDescent="0.25">
      <c r="A687" s="6"/>
      <c r="B687" s="6"/>
      <c r="K687" s="6"/>
    </row>
    <row r="688" spans="1:11" x14ac:dyDescent="0.25">
      <c r="A688" s="6"/>
      <c r="B688" s="6"/>
      <c r="K688" s="6"/>
    </row>
    <row r="689" spans="1:11" x14ac:dyDescent="0.25">
      <c r="A689" s="6"/>
      <c r="B689" s="6"/>
      <c r="K689" s="6"/>
    </row>
    <row r="690" spans="1:11" x14ac:dyDescent="0.25">
      <c r="A690" s="6"/>
      <c r="B690" s="6"/>
      <c r="K690" s="6"/>
    </row>
    <row r="691" spans="1:11" x14ac:dyDescent="0.25">
      <c r="A691" s="6"/>
      <c r="B691" s="6"/>
      <c r="K691" s="6"/>
    </row>
    <row r="692" spans="1:11" x14ac:dyDescent="0.25">
      <c r="A692" s="6"/>
      <c r="B692" s="6"/>
      <c r="K692" s="6"/>
    </row>
    <row r="693" spans="1:11" x14ac:dyDescent="0.25">
      <c r="A693" s="6"/>
      <c r="B693" s="6"/>
      <c r="K693" s="6"/>
    </row>
    <row r="694" spans="1:11" x14ac:dyDescent="0.25">
      <c r="A694" s="6"/>
      <c r="B694" s="6"/>
      <c r="K694" s="6"/>
    </row>
    <row r="695" spans="1:11" x14ac:dyDescent="0.25">
      <c r="A695" s="6"/>
      <c r="B695" s="6"/>
      <c r="K695" s="6"/>
    </row>
    <row r="696" spans="1:11" x14ac:dyDescent="0.25">
      <c r="A696" s="6"/>
      <c r="B696" s="6"/>
      <c r="K696" s="6"/>
    </row>
    <row r="697" spans="1:11" x14ac:dyDescent="0.25">
      <c r="A697" s="6"/>
      <c r="B697" s="6"/>
      <c r="K697" s="6"/>
    </row>
    <row r="698" spans="1:11" x14ac:dyDescent="0.25">
      <c r="A698" s="6"/>
      <c r="B698" s="6"/>
      <c r="K698" s="6"/>
    </row>
    <row r="699" spans="1:11" x14ac:dyDescent="0.25">
      <c r="A699" s="6"/>
      <c r="B699" s="6"/>
      <c r="K699" s="6"/>
    </row>
    <row r="700" spans="1:11" x14ac:dyDescent="0.25">
      <c r="A700" s="6"/>
      <c r="B700" s="6"/>
      <c r="K700" s="6"/>
    </row>
    <row r="701" spans="1:11" x14ac:dyDescent="0.25">
      <c r="A701" s="6"/>
      <c r="B701" s="6"/>
      <c r="K701" s="6"/>
    </row>
    <row r="702" spans="1:11" x14ac:dyDescent="0.25">
      <c r="A702" s="6"/>
      <c r="B702" s="6"/>
      <c r="K702" s="6"/>
    </row>
    <row r="703" spans="1:11" x14ac:dyDescent="0.25">
      <c r="A703" s="6"/>
      <c r="B703" s="6"/>
      <c r="K703" s="6"/>
    </row>
    <row r="704" spans="1:11" x14ac:dyDescent="0.25">
      <c r="A704" s="6"/>
      <c r="B704" s="6"/>
      <c r="K704" s="6"/>
    </row>
    <row r="705" spans="1:11" x14ac:dyDescent="0.25">
      <c r="A705" s="6"/>
      <c r="B705" s="6"/>
      <c r="K705" s="6"/>
    </row>
    <row r="706" spans="1:11" x14ac:dyDescent="0.25">
      <c r="A706" s="6"/>
      <c r="B706" s="6"/>
      <c r="K706" s="6"/>
    </row>
    <row r="707" spans="1:11" x14ac:dyDescent="0.25">
      <c r="A707" s="6"/>
      <c r="B707" s="6"/>
      <c r="K707" s="6"/>
    </row>
    <row r="708" spans="1:11" x14ac:dyDescent="0.25">
      <c r="A708" s="6"/>
      <c r="B708" s="6"/>
      <c r="K708" s="6"/>
    </row>
    <row r="709" spans="1:11" x14ac:dyDescent="0.25">
      <c r="A709" s="6"/>
      <c r="B709" s="6"/>
      <c r="K709" s="6"/>
    </row>
    <row r="710" spans="1:11" x14ac:dyDescent="0.25">
      <c r="A710" s="6"/>
      <c r="B710" s="6"/>
      <c r="K710" s="6"/>
    </row>
    <row r="711" spans="1:11" x14ac:dyDescent="0.25">
      <c r="A711" s="6"/>
      <c r="B711" s="6"/>
      <c r="K711" s="6"/>
    </row>
    <row r="712" spans="1:11" x14ac:dyDescent="0.25">
      <c r="A712" s="6"/>
      <c r="B712" s="6"/>
      <c r="K712" s="6"/>
    </row>
    <row r="713" spans="1:11" x14ac:dyDescent="0.25">
      <c r="A713" s="6"/>
      <c r="B713" s="6"/>
      <c r="K713" s="6"/>
    </row>
    <row r="714" spans="1:11" x14ac:dyDescent="0.25">
      <c r="A714" s="6"/>
      <c r="B714" s="6"/>
      <c r="K714" s="6"/>
    </row>
    <row r="715" spans="1:11" x14ac:dyDescent="0.25">
      <c r="A715" s="6"/>
      <c r="B715" s="6"/>
      <c r="K715" s="6"/>
    </row>
    <row r="716" spans="1:11" x14ac:dyDescent="0.25">
      <c r="A716" s="6"/>
      <c r="B716" s="6"/>
      <c r="K716" s="6"/>
    </row>
    <row r="717" spans="1:11" x14ac:dyDescent="0.25">
      <c r="A717" s="6"/>
      <c r="B717" s="6"/>
      <c r="K717" s="6"/>
    </row>
    <row r="718" spans="1:11" x14ac:dyDescent="0.25">
      <c r="A718" s="6"/>
      <c r="B718" s="6"/>
      <c r="K718" s="6"/>
    </row>
    <row r="719" spans="1:11" x14ac:dyDescent="0.25">
      <c r="A719" s="6"/>
      <c r="B719" s="6"/>
      <c r="K719" s="6"/>
    </row>
    <row r="720" spans="1:11" x14ac:dyDescent="0.25">
      <c r="A720" s="6"/>
      <c r="B720" s="6"/>
      <c r="K720" s="6"/>
    </row>
    <row r="721" spans="1:11" x14ac:dyDescent="0.25">
      <c r="A721" s="6"/>
      <c r="B721" s="6"/>
      <c r="K721" s="6"/>
    </row>
    <row r="722" spans="1:11" x14ac:dyDescent="0.25">
      <c r="A722" s="6"/>
      <c r="B722" s="6"/>
      <c r="K722" s="6"/>
    </row>
    <row r="723" spans="1:11" x14ac:dyDescent="0.25">
      <c r="A723" s="6"/>
      <c r="B723" s="6"/>
      <c r="K723" s="6"/>
    </row>
    <row r="724" spans="1:11" x14ac:dyDescent="0.25">
      <c r="A724" s="6"/>
      <c r="B724" s="6"/>
      <c r="K724" s="6"/>
    </row>
    <row r="725" spans="1:11" x14ac:dyDescent="0.25">
      <c r="A725" s="6"/>
      <c r="B725" s="6"/>
      <c r="K725" s="6"/>
    </row>
    <row r="726" spans="1:11" x14ac:dyDescent="0.25">
      <c r="A726" s="6"/>
      <c r="B726" s="6"/>
      <c r="K726" s="6"/>
    </row>
    <row r="727" spans="1:11" x14ac:dyDescent="0.25">
      <c r="A727" s="6"/>
      <c r="B727" s="6"/>
      <c r="K727" s="6"/>
    </row>
    <row r="728" spans="1:11" x14ac:dyDescent="0.25">
      <c r="A728" s="6"/>
      <c r="B728" s="6"/>
      <c r="K728" s="6"/>
    </row>
    <row r="729" spans="1:11" x14ac:dyDescent="0.25">
      <c r="A729" s="6"/>
      <c r="B729" s="6"/>
      <c r="K729" s="6"/>
    </row>
    <row r="730" spans="1:11" x14ac:dyDescent="0.25">
      <c r="A730" s="6"/>
      <c r="B730" s="6"/>
      <c r="K730" s="6"/>
    </row>
    <row r="731" spans="1:11" x14ac:dyDescent="0.25">
      <c r="A731" s="6"/>
      <c r="B731" s="6"/>
      <c r="K731" s="6"/>
    </row>
    <row r="732" spans="1:11" x14ac:dyDescent="0.25">
      <c r="A732" s="6"/>
      <c r="B732" s="6"/>
      <c r="K732" s="6"/>
    </row>
    <row r="733" spans="1:11" x14ac:dyDescent="0.25">
      <c r="A733" s="6"/>
      <c r="B733" s="6"/>
      <c r="K733" s="6"/>
    </row>
    <row r="734" spans="1:11" x14ac:dyDescent="0.25">
      <c r="A734" s="6"/>
      <c r="B734" s="6"/>
      <c r="K734" s="6"/>
    </row>
    <row r="735" spans="1:11" x14ac:dyDescent="0.25">
      <c r="A735" s="6"/>
      <c r="B735" s="6"/>
      <c r="K735" s="6"/>
    </row>
    <row r="736" spans="1:11" x14ac:dyDescent="0.25">
      <c r="A736" s="6"/>
      <c r="B736" s="6"/>
      <c r="K736" s="6"/>
    </row>
    <row r="737" spans="1:11" x14ac:dyDescent="0.25">
      <c r="A737" s="6"/>
      <c r="B737" s="6"/>
      <c r="K737" s="6"/>
    </row>
    <row r="738" spans="1:11" x14ac:dyDescent="0.25">
      <c r="A738" s="6"/>
      <c r="B738" s="6"/>
      <c r="K738" s="6"/>
    </row>
    <row r="739" spans="1:11" x14ac:dyDescent="0.25">
      <c r="A739" s="6"/>
      <c r="B739" s="6"/>
      <c r="K739" s="6"/>
    </row>
    <row r="740" spans="1:11" x14ac:dyDescent="0.25">
      <c r="A740" s="6"/>
      <c r="B740" s="6"/>
      <c r="K740" s="6"/>
    </row>
    <row r="741" spans="1:11" x14ac:dyDescent="0.25">
      <c r="A741" s="6"/>
      <c r="B741" s="6"/>
      <c r="K741" s="6"/>
    </row>
    <row r="742" spans="1:11" x14ac:dyDescent="0.25">
      <c r="A742" s="6"/>
      <c r="B742" s="6"/>
      <c r="K742" s="6"/>
    </row>
    <row r="743" spans="1:11" x14ac:dyDescent="0.25">
      <c r="A743" s="6"/>
      <c r="B743" s="6"/>
      <c r="K743" s="6"/>
    </row>
    <row r="744" spans="1:11" x14ac:dyDescent="0.25">
      <c r="A744" s="6"/>
      <c r="B744" s="6"/>
      <c r="K744" s="6"/>
    </row>
    <row r="745" spans="1:11" x14ac:dyDescent="0.25">
      <c r="A745" s="6"/>
      <c r="B745" s="6"/>
      <c r="K745" s="6"/>
    </row>
    <row r="746" spans="1:11" x14ac:dyDescent="0.25">
      <c r="A746" s="6"/>
      <c r="B746" s="6"/>
      <c r="K746" s="6"/>
    </row>
    <row r="747" spans="1:11" x14ac:dyDescent="0.25">
      <c r="A747" s="6"/>
      <c r="B747" s="6"/>
      <c r="K747" s="6"/>
    </row>
    <row r="748" spans="1:11" x14ac:dyDescent="0.25">
      <c r="A748" s="6"/>
      <c r="B748" s="6"/>
      <c r="K748" s="6"/>
    </row>
    <row r="749" spans="1:11" x14ac:dyDescent="0.25">
      <c r="A749" s="6"/>
      <c r="B749" s="6"/>
      <c r="K749" s="6"/>
    </row>
    <row r="750" spans="1:11" x14ac:dyDescent="0.25">
      <c r="A750" s="6"/>
      <c r="B750" s="6"/>
      <c r="K750" s="6"/>
    </row>
    <row r="751" spans="1:11" x14ac:dyDescent="0.25">
      <c r="A751" s="6"/>
      <c r="B751" s="6"/>
      <c r="K751" s="6"/>
    </row>
    <row r="752" spans="1:11" x14ac:dyDescent="0.25">
      <c r="A752" s="6"/>
      <c r="B752" s="6"/>
      <c r="K752" s="6"/>
    </row>
    <row r="753" spans="1:11" x14ac:dyDescent="0.25">
      <c r="A753" s="6"/>
      <c r="B753" s="6"/>
      <c r="K753" s="6"/>
    </row>
    <row r="754" spans="1:11" x14ac:dyDescent="0.25">
      <c r="A754" s="6"/>
      <c r="B754" s="6"/>
      <c r="K754" s="6"/>
    </row>
    <row r="755" spans="1:11" x14ac:dyDescent="0.25">
      <c r="A755" s="6"/>
      <c r="B755" s="6"/>
      <c r="K755" s="6"/>
    </row>
    <row r="756" spans="1:11" x14ac:dyDescent="0.25">
      <c r="A756" s="6"/>
      <c r="B756" s="6"/>
      <c r="K756" s="6"/>
    </row>
    <row r="757" spans="1:11" x14ac:dyDescent="0.25">
      <c r="A757" s="6"/>
      <c r="B757" s="6"/>
      <c r="K757" s="6"/>
    </row>
    <row r="758" spans="1:11" x14ac:dyDescent="0.25">
      <c r="A758" s="6"/>
      <c r="B758" s="6"/>
      <c r="K758" s="6"/>
    </row>
    <row r="759" spans="1:11" x14ac:dyDescent="0.25">
      <c r="A759" s="6"/>
      <c r="B759" s="6"/>
      <c r="K759" s="6"/>
    </row>
    <row r="760" spans="1:11" x14ac:dyDescent="0.25">
      <c r="A760" s="6"/>
      <c r="B760" s="6"/>
      <c r="K760" s="6"/>
    </row>
    <row r="761" spans="1:11" x14ac:dyDescent="0.25">
      <c r="A761" s="6"/>
      <c r="B761" s="6"/>
      <c r="K761" s="6"/>
    </row>
    <row r="762" spans="1:11" x14ac:dyDescent="0.25">
      <c r="A762" s="6"/>
      <c r="B762" s="6"/>
      <c r="K762" s="6"/>
    </row>
    <row r="763" spans="1:11" x14ac:dyDescent="0.25">
      <c r="A763" s="6"/>
      <c r="B763" s="6"/>
      <c r="K763" s="6"/>
    </row>
    <row r="764" spans="1:11" x14ac:dyDescent="0.25">
      <c r="A764" s="6"/>
      <c r="B764" s="6"/>
      <c r="K764" s="6"/>
    </row>
    <row r="765" spans="1:11" x14ac:dyDescent="0.25">
      <c r="A765" s="6"/>
      <c r="B765" s="6"/>
      <c r="K765" s="6"/>
    </row>
    <row r="766" spans="1:11" x14ac:dyDescent="0.25">
      <c r="A766" s="6"/>
      <c r="B766" s="6"/>
      <c r="K766" s="6"/>
    </row>
    <row r="767" spans="1:11" x14ac:dyDescent="0.25">
      <c r="A767" s="6"/>
      <c r="B767" s="6"/>
      <c r="K767" s="6"/>
    </row>
    <row r="768" spans="1:11" x14ac:dyDescent="0.25">
      <c r="A768" s="6"/>
      <c r="B768" s="6"/>
      <c r="K768" s="6"/>
    </row>
    <row r="769" spans="1:11" x14ac:dyDescent="0.25">
      <c r="A769" s="6"/>
      <c r="B769" s="6"/>
      <c r="K769" s="6"/>
    </row>
    <row r="770" spans="1:11" x14ac:dyDescent="0.25">
      <c r="A770" s="6"/>
      <c r="B770" s="6"/>
      <c r="K770" s="6"/>
    </row>
    <row r="771" spans="1:11" x14ac:dyDescent="0.25">
      <c r="A771" s="6"/>
      <c r="B771" s="6"/>
      <c r="K771" s="6"/>
    </row>
    <row r="772" spans="1:11" x14ac:dyDescent="0.25">
      <c r="A772" s="6"/>
      <c r="B772" s="6"/>
      <c r="K772" s="6"/>
    </row>
    <row r="773" spans="1:11" x14ac:dyDescent="0.25">
      <c r="A773" s="6"/>
      <c r="B773" s="6"/>
      <c r="K773" s="6"/>
    </row>
    <row r="774" spans="1:11" x14ac:dyDescent="0.25">
      <c r="A774" s="6"/>
      <c r="B774" s="6"/>
      <c r="K774" s="6"/>
    </row>
    <row r="775" spans="1:11" x14ac:dyDescent="0.25">
      <c r="A775" s="6"/>
      <c r="B775" s="6"/>
      <c r="K775" s="6"/>
    </row>
    <row r="776" spans="1:11" x14ac:dyDescent="0.25">
      <c r="A776" s="6"/>
      <c r="B776" s="6"/>
      <c r="K776" s="6"/>
    </row>
    <row r="777" spans="1:11" x14ac:dyDescent="0.25">
      <c r="A777" s="6"/>
      <c r="B777" s="6"/>
      <c r="K777" s="6"/>
    </row>
    <row r="778" spans="1:11" x14ac:dyDescent="0.25">
      <c r="A778" s="6"/>
      <c r="B778" s="6"/>
      <c r="K778" s="6"/>
    </row>
    <row r="779" spans="1:11" x14ac:dyDescent="0.25">
      <c r="A779" s="6"/>
      <c r="B779" s="6"/>
      <c r="K779" s="6"/>
    </row>
    <row r="780" spans="1:11" x14ac:dyDescent="0.25">
      <c r="A780" s="6"/>
      <c r="B780" s="6"/>
      <c r="K780" s="6"/>
    </row>
    <row r="781" spans="1:11" x14ac:dyDescent="0.25">
      <c r="A781" s="6"/>
      <c r="B781" s="6"/>
      <c r="K781" s="6"/>
    </row>
    <row r="782" spans="1:11" x14ac:dyDescent="0.25">
      <c r="A782" s="6"/>
      <c r="B782" s="6"/>
      <c r="K782" s="6"/>
    </row>
    <row r="783" spans="1:11" x14ac:dyDescent="0.25">
      <c r="A783" s="6"/>
      <c r="B783" s="6"/>
      <c r="K783" s="6"/>
    </row>
    <row r="784" spans="1:11" x14ac:dyDescent="0.25">
      <c r="A784" s="6"/>
      <c r="B784" s="6"/>
      <c r="K784" s="6"/>
    </row>
    <row r="785" spans="1:11" x14ac:dyDescent="0.25">
      <c r="A785" s="6"/>
      <c r="B785" s="6"/>
      <c r="K785" s="6"/>
    </row>
    <row r="786" spans="1:11" x14ac:dyDescent="0.25">
      <c r="A786" s="6"/>
      <c r="B786" s="6"/>
      <c r="K786" s="6"/>
    </row>
    <row r="787" spans="1:11" x14ac:dyDescent="0.25">
      <c r="A787" s="6"/>
      <c r="B787" s="6"/>
      <c r="K787" s="6"/>
    </row>
    <row r="788" spans="1:11" x14ac:dyDescent="0.25">
      <c r="A788" s="6"/>
      <c r="B788" s="6"/>
      <c r="K788" s="6"/>
    </row>
    <row r="789" spans="1:11" x14ac:dyDescent="0.25">
      <c r="A789" s="6"/>
      <c r="B789" s="6"/>
      <c r="K789" s="6"/>
    </row>
    <row r="790" spans="1:11" x14ac:dyDescent="0.25">
      <c r="A790" s="6"/>
      <c r="B790" s="6"/>
      <c r="K790" s="6"/>
    </row>
    <row r="791" spans="1:11" x14ac:dyDescent="0.25">
      <c r="A791" s="6"/>
      <c r="B791" s="6"/>
      <c r="K791" s="6"/>
    </row>
    <row r="792" spans="1:11" x14ac:dyDescent="0.25">
      <c r="A792" s="6"/>
      <c r="B792" s="6"/>
      <c r="K792" s="6"/>
    </row>
    <row r="793" spans="1:11" x14ac:dyDescent="0.25">
      <c r="A793" s="6"/>
      <c r="B793" s="6"/>
      <c r="K793" s="6"/>
    </row>
    <row r="794" spans="1:11" x14ac:dyDescent="0.25">
      <c r="A794" s="6"/>
      <c r="B794" s="6"/>
      <c r="K794" s="6"/>
    </row>
    <row r="795" spans="1:11" x14ac:dyDescent="0.25">
      <c r="A795" s="6"/>
      <c r="B795" s="6"/>
      <c r="K795" s="6"/>
    </row>
    <row r="796" spans="1:11" x14ac:dyDescent="0.25">
      <c r="A796" s="6"/>
      <c r="B796" s="6"/>
      <c r="K796" s="6"/>
    </row>
    <row r="797" spans="1:11" x14ac:dyDescent="0.25">
      <c r="A797" s="6"/>
      <c r="B797" s="6"/>
      <c r="K797" s="6"/>
    </row>
    <row r="798" spans="1:11" x14ac:dyDescent="0.25">
      <c r="A798" s="6"/>
      <c r="B798" s="6"/>
      <c r="K798" s="6"/>
    </row>
    <row r="799" spans="1:11" x14ac:dyDescent="0.25">
      <c r="A799" s="6"/>
      <c r="B799" s="6"/>
      <c r="K799" s="6"/>
    </row>
    <row r="800" spans="1:11" x14ac:dyDescent="0.25">
      <c r="A800" s="6"/>
      <c r="B800" s="6"/>
      <c r="K800" s="6"/>
    </row>
    <row r="801" spans="1:11" x14ac:dyDescent="0.25">
      <c r="A801" s="6"/>
      <c r="B801" s="6"/>
      <c r="K801" s="6"/>
    </row>
    <row r="802" spans="1:11" x14ac:dyDescent="0.25">
      <c r="A802" s="6"/>
      <c r="B802" s="6"/>
      <c r="K802" s="6"/>
    </row>
    <row r="803" spans="1:11" x14ac:dyDescent="0.25">
      <c r="A803" s="6"/>
      <c r="B803" s="6"/>
      <c r="K803" s="6"/>
    </row>
    <row r="804" spans="1:11" x14ac:dyDescent="0.25">
      <c r="A804" s="6"/>
      <c r="B804" s="6"/>
      <c r="K804" s="6"/>
    </row>
    <row r="805" spans="1:11" x14ac:dyDescent="0.25">
      <c r="A805" s="6"/>
      <c r="B805" s="6"/>
      <c r="K805" s="6"/>
    </row>
    <row r="806" spans="1:11" x14ac:dyDescent="0.25">
      <c r="A806" s="6"/>
      <c r="B806" s="6"/>
      <c r="K806" s="6"/>
    </row>
    <row r="807" spans="1:11" x14ac:dyDescent="0.25">
      <c r="A807" s="6"/>
      <c r="B807" s="6"/>
      <c r="K807" s="6"/>
    </row>
    <row r="808" spans="1:11" x14ac:dyDescent="0.25">
      <c r="A808" s="6"/>
      <c r="B808" s="6"/>
      <c r="K808" s="6"/>
    </row>
    <row r="809" spans="1:11" x14ac:dyDescent="0.25">
      <c r="A809" s="6"/>
      <c r="B809" s="6"/>
      <c r="K809" s="6"/>
    </row>
    <row r="810" spans="1:11" x14ac:dyDescent="0.25">
      <c r="A810" s="6"/>
      <c r="B810" s="6"/>
      <c r="K810" s="6"/>
    </row>
    <row r="811" spans="1:11" x14ac:dyDescent="0.25">
      <c r="A811" s="6"/>
      <c r="B811" s="6"/>
      <c r="K811" s="6"/>
    </row>
    <row r="812" spans="1:11" x14ac:dyDescent="0.25">
      <c r="A812" s="6"/>
      <c r="B812" s="6"/>
      <c r="K812" s="6"/>
    </row>
    <row r="813" spans="1:11" x14ac:dyDescent="0.25">
      <c r="A813" s="6"/>
      <c r="B813" s="6"/>
      <c r="K813" s="6"/>
    </row>
    <row r="814" spans="1:11" x14ac:dyDescent="0.25">
      <c r="A814" s="6"/>
      <c r="B814" s="6"/>
      <c r="K814" s="6"/>
    </row>
    <row r="815" spans="1:11" x14ac:dyDescent="0.25">
      <c r="A815" s="6"/>
      <c r="B815" s="6"/>
      <c r="K815" s="6"/>
    </row>
    <row r="816" spans="1:11" x14ac:dyDescent="0.25">
      <c r="A816" s="6"/>
      <c r="B816" s="6"/>
      <c r="K816" s="6"/>
    </row>
    <row r="817" spans="1:11" x14ac:dyDescent="0.25">
      <c r="A817" s="6"/>
      <c r="B817" s="6"/>
      <c r="K817" s="6"/>
    </row>
    <row r="818" spans="1:11" x14ac:dyDescent="0.25">
      <c r="A818" s="6"/>
      <c r="B818" s="6"/>
      <c r="K818" s="6"/>
    </row>
    <row r="819" spans="1:11" x14ac:dyDescent="0.25">
      <c r="A819" s="6"/>
      <c r="B819" s="6"/>
      <c r="K819" s="6"/>
    </row>
    <row r="820" spans="1:11" x14ac:dyDescent="0.25">
      <c r="A820" s="6"/>
      <c r="B820" s="6"/>
      <c r="K820" s="6"/>
    </row>
    <row r="821" spans="1:11" x14ac:dyDescent="0.25">
      <c r="A821" s="6"/>
      <c r="B821" s="6"/>
      <c r="K821" s="6"/>
    </row>
    <row r="822" spans="1:11" x14ac:dyDescent="0.25">
      <c r="A822" s="6"/>
      <c r="B822" s="6"/>
      <c r="K822" s="6"/>
    </row>
    <row r="823" spans="1:11" x14ac:dyDescent="0.25">
      <c r="A823" s="6"/>
      <c r="B823" s="6"/>
      <c r="K823" s="6"/>
    </row>
    <row r="824" spans="1:11" x14ac:dyDescent="0.25">
      <c r="A824" s="6"/>
      <c r="B824" s="6"/>
      <c r="K824" s="6"/>
    </row>
    <row r="825" spans="1:11" x14ac:dyDescent="0.25">
      <c r="A825" s="6"/>
      <c r="B825" s="6"/>
      <c r="K825" s="6"/>
    </row>
    <row r="826" spans="1:11" x14ac:dyDescent="0.25">
      <c r="A826" s="6"/>
      <c r="B826" s="6"/>
      <c r="K826" s="6"/>
    </row>
    <row r="827" spans="1:11" x14ac:dyDescent="0.25">
      <c r="A827" s="6"/>
      <c r="B827" s="6"/>
      <c r="K827" s="6"/>
    </row>
    <row r="828" spans="1:11" x14ac:dyDescent="0.25">
      <c r="A828" s="6"/>
      <c r="B828" s="6"/>
      <c r="K828" s="6"/>
    </row>
    <row r="829" spans="1:11" x14ac:dyDescent="0.25">
      <c r="A829" s="6"/>
      <c r="B829" s="6"/>
      <c r="K829" s="6"/>
    </row>
    <row r="830" spans="1:11" x14ac:dyDescent="0.25">
      <c r="A830" s="6"/>
      <c r="B830" s="6"/>
      <c r="K830" s="6"/>
    </row>
    <row r="831" spans="1:11" x14ac:dyDescent="0.25">
      <c r="A831" s="6"/>
      <c r="B831" s="6"/>
      <c r="K831" s="6"/>
    </row>
    <row r="832" spans="1:11" x14ac:dyDescent="0.25">
      <c r="A832" s="6"/>
      <c r="B832" s="6"/>
      <c r="K832" s="6"/>
    </row>
    <row r="833" spans="1:11" x14ac:dyDescent="0.25">
      <c r="A833" s="6"/>
      <c r="B833" s="6"/>
      <c r="K833" s="6"/>
    </row>
    <row r="834" spans="1:11" x14ac:dyDescent="0.25">
      <c r="A834" s="6"/>
      <c r="B834" s="6"/>
      <c r="K834" s="6"/>
    </row>
    <row r="835" spans="1:11" x14ac:dyDescent="0.25">
      <c r="A835" s="6"/>
      <c r="B835" s="6"/>
      <c r="K835" s="6"/>
    </row>
    <row r="836" spans="1:11" x14ac:dyDescent="0.25">
      <c r="A836" s="6"/>
      <c r="B836" s="6"/>
      <c r="K836" s="6"/>
    </row>
    <row r="837" spans="1:11" x14ac:dyDescent="0.25">
      <c r="A837" s="6"/>
      <c r="B837" s="6"/>
      <c r="K837" s="6"/>
    </row>
    <row r="838" spans="1:11" x14ac:dyDescent="0.25">
      <c r="A838" s="6"/>
      <c r="B838" s="6"/>
      <c r="K838" s="6"/>
    </row>
    <row r="839" spans="1:11" x14ac:dyDescent="0.25">
      <c r="A839" s="6"/>
      <c r="B839" s="6"/>
      <c r="K839" s="6"/>
    </row>
    <row r="840" spans="1:11" x14ac:dyDescent="0.25">
      <c r="A840" s="6"/>
      <c r="B840" s="6"/>
      <c r="K840" s="6"/>
    </row>
    <row r="841" spans="1:11" x14ac:dyDescent="0.25">
      <c r="A841" s="6"/>
      <c r="B841" s="6"/>
      <c r="K841" s="6"/>
    </row>
    <row r="842" spans="1:11" x14ac:dyDescent="0.25">
      <c r="A842" s="6"/>
      <c r="B842" s="6"/>
      <c r="K842" s="6"/>
    </row>
    <row r="843" spans="1:11" x14ac:dyDescent="0.25">
      <c r="A843" s="6"/>
      <c r="B843" s="6"/>
      <c r="K843" s="6"/>
    </row>
    <row r="844" spans="1:11" x14ac:dyDescent="0.25">
      <c r="A844" s="6"/>
      <c r="B844" s="6"/>
      <c r="K844" s="6"/>
    </row>
    <row r="845" spans="1:11" x14ac:dyDescent="0.25">
      <c r="A845" s="6"/>
      <c r="B845" s="6"/>
      <c r="K845" s="6"/>
    </row>
    <row r="846" spans="1:11" x14ac:dyDescent="0.25">
      <c r="A846" s="6"/>
      <c r="B846" s="6"/>
      <c r="K846" s="6"/>
    </row>
    <row r="847" spans="1:11" x14ac:dyDescent="0.25">
      <c r="A847" s="6"/>
      <c r="B847" s="6"/>
      <c r="K847" s="6"/>
    </row>
    <row r="848" spans="1:11" x14ac:dyDescent="0.25">
      <c r="A848" s="6"/>
      <c r="B848" s="6"/>
      <c r="K848" s="6"/>
    </row>
    <row r="849" spans="1:11" x14ac:dyDescent="0.25">
      <c r="A849" s="6"/>
      <c r="B849" s="6"/>
      <c r="K849" s="6"/>
    </row>
    <row r="850" spans="1:11" x14ac:dyDescent="0.25">
      <c r="A850" s="6"/>
      <c r="B850" s="6"/>
      <c r="K850" s="6"/>
    </row>
    <row r="851" spans="1:11" x14ac:dyDescent="0.25">
      <c r="A851" s="6"/>
      <c r="B851" s="6"/>
      <c r="K851" s="6"/>
    </row>
    <row r="852" spans="1:11" x14ac:dyDescent="0.25">
      <c r="A852" s="6"/>
      <c r="B852" s="6"/>
      <c r="K852" s="6"/>
    </row>
    <row r="853" spans="1:11" x14ac:dyDescent="0.25">
      <c r="A853" s="6"/>
      <c r="B853" s="6"/>
      <c r="K853" s="6"/>
    </row>
    <row r="854" spans="1:11" x14ac:dyDescent="0.25">
      <c r="A854" s="6"/>
      <c r="B854" s="6"/>
      <c r="K854" s="6"/>
    </row>
    <row r="855" spans="1:11" x14ac:dyDescent="0.25">
      <c r="A855" s="6"/>
      <c r="B855" s="6"/>
      <c r="K855" s="6"/>
    </row>
    <row r="856" spans="1:11" x14ac:dyDescent="0.25">
      <c r="A856" s="6"/>
      <c r="B856" s="6"/>
      <c r="K856" s="6"/>
    </row>
    <row r="857" spans="1:11" x14ac:dyDescent="0.25">
      <c r="A857" s="6"/>
      <c r="B857" s="6"/>
      <c r="K857" s="6"/>
    </row>
    <row r="858" spans="1:11" x14ac:dyDescent="0.25">
      <c r="A858" s="6"/>
      <c r="B858" s="6"/>
      <c r="K858" s="6"/>
    </row>
    <row r="859" spans="1:11" x14ac:dyDescent="0.25">
      <c r="A859" s="6"/>
      <c r="B859" s="6"/>
      <c r="K859" s="6"/>
    </row>
    <row r="860" spans="1:11" x14ac:dyDescent="0.25">
      <c r="A860" s="6"/>
      <c r="B860" s="6"/>
      <c r="K860" s="6"/>
    </row>
    <row r="861" spans="1:11" x14ac:dyDescent="0.25">
      <c r="A861" s="6"/>
      <c r="B861" s="6"/>
      <c r="K861" s="6"/>
    </row>
    <row r="862" spans="1:11" x14ac:dyDescent="0.25">
      <c r="A862" s="6"/>
      <c r="B862" s="6"/>
      <c r="K862" s="6"/>
    </row>
    <row r="863" spans="1:11" x14ac:dyDescent="0.25">
      <c r="A863" s="6"/>
      <c r="B863" s="6"/>
      <c r="K863" s="6"/>
    </row>
    <row r="864" spans="1:11" x14ac:dyDescent="0.25">
      <c r="A864" s="6"/>
      <c r="B864" s="6"/>
      <c r="K864" s="6"/>
    </row>
    <row r="865" spans="1:11" x14ac:dyDescent="0.25">
      <c r="A865" s="6"/>
      <c r="B865" s="6"/>
      <c r="K865" s="6"/>
    </row>
    <row r="866" spans="1:11" x14ac:dyDescent="0.25">
      <c r="A866" s="6"/>
      <c r="B866" s="6"/>
      <c r="K866" s="6"/>
    </row>
    <row r="867" spans="1:11" x14ac:dyDescent="0.25">
      <c r="A867" s="6"/>
      <c r="B867" s="6"/>
      <c r="K867" s="6"/>
    </row>
    <row r="868" spans="1:11" x14ac:dyDescent="0.25">
      <c r="A868" s="6"/>
      <c r="B868" s="6"/>
      <c r="K868" s="6"/>
    </row>
    <row r="869" spans="1:11" x14ac:dyDescent="0.25">
      <c r="A869" s="6"/>
      <c r="B869" s="6"/>
      <c r="K869" s="6"/>
    </row>
    <row r="870" spans="1:11" x14ac:dyDescent="0.25">
      <c r="A870" s="6"/>
      <c r="B870" s="6"/>
      <c r="K870" s="6"/>
    </row>
    <row r="871" spans="1:11" x14ac:dyDescent="0.25">
      <c r="A871" s="6"/>
      <c r="B871" s="6"/>
      <c r="K871" s="6"/>
    </row>
    <row r="872" spans="1:11" x14ac:dyDescent="0.25">
      <c r="A872" s="6"/>
      <c r="B872" s="6"/>
      <c r="K872" s="6"/>
    </row>
    <row r="873" spans="1:11" x14ac:dyDescent="0.25">
      <c r="A873" s="6"/>
      <c r="B873" s="6"/>
      <c r="K873" s="6"/>
    </row>
    <row r="874" spans="1:11" x14ac:dyDescent="0.25">
      <c r="A874" s="6"/>
      <c r="B874" s="6"/>
      <c r="K874" s="6"/>
    </row>
    <row r="875" spans="1:11" x14ac:dyDescent="0.25">
      <c r="A875" s="6"/>
      <c r="B875" s="6"/>
      <c r="K875" s="6"/>
    </row>
    <row r="876" spans="1:11" x14ac:dyDescent="0.25">
      <c r="A876" s="6"/>
      <c r="B876" s="6"/>
      <c r="K876" s="6"/>
    </row>
    <row r="877" spans="1:11" x14ac:dyDescent="0.25">
      <c r="A877" s="6"/>
      <c r="B877" s="6"/>
      <c r="K877" s="6"/>
    </row>
    <row r="878" spans="1:11" x14ac:dyDescent="0.25">
      <c r="A878" s="6"/>
      <c r="B878" s="6"/>
      <c r="K878" s="6"/>
    </row>
    <row r="879" spans="1:11" x14ac:dyDescent="0.25">
      <c r="A879" s="6"/>
      <c r="B879" s="6"/>
      <c r="K879" s="6"/>
    </row>
    <row r="880" spans="1:11" x14ac:dyDescent="0.25">
      <c r="A880" s="6"/>
      <c r="B880" s="6"/>
      <c r="K880" s="6"/>
    </row>
    <row r="881" spans="1:11" x14ac:dyDescent="0.25">
      <c r="A881" s="6"/>
      <c r="B881" s="6"/>
      <c r="K881" s="6"/>
    </row>
    <row r="882" spans="1:11" x14ac:dyDescent="0.25">
      <c r="A882" s="6"/>
      <c r="B882" s="6"/>
      <c r="K882" s="6"/>
    </row>
    <row r="883" spans="1:11" x14ac:dyDescent="0.25">
      <c r="A883" s="6"/>
      <c r="B883" s="6"/>
      <c r="K883" s="6"/>
    </row>
    <row r="884" spans="1:11" x14ac:dyDescent="0.25">
      <c r="A884" s="6"/>
      <c r="B884" s="6"/>
      <c r="K884" s="6"/>
    </row>
    <row r="885" spans="1:11" x14ac:dyDescent="0.25">
      <c r="A885" s="6"/>
      <c r="B885" s="6"/>
      <c r="K885" s="6"/>
    </row>
    <row r="886" spans="1:11" x14ac:dyDescent="0.25">
      <c r="A886" s="6"/>
      <c r="B886" s="6"/>
      <c r="K886" s="6"/>
    </row>
    <row r="887" spans="1:11" x14ac:dyDescent="0.25">
      <c r="A887" s="6"/>
      <c r="B887" s="6"/>
      <c r="K887" s="6"/>
    </row>
    <row r="888" spans="1:11" x14ac:dyDescent="0.25">
      <c r="A888" s="6"/>
      <c r="B888" s="6"/>
      <c r="K888" s="6"/>
    </row>
    <row r="889" spans="1:11" x14ac:dyDescent="0.25">
      <c r="A889" s="6"/>
      <c r="B889" s="6"/>
      <c r="K889" s="6"/>
    </row>
    <row r="890" spans="1:11" x14ac:dyDescent="0.25">
      <c r="A890" s="6"/>
      <c r="B890" s="6"/>
      <c r="K890" s="6"/>
    </row>
    <row r="891" spans="1:11" x14ac:dyDescent="0.25">
      <c r="A891" s="6"/>
      <c r="B891" s="6"/>
      <c r="K891" s="6"/>
    </row>
    <row r="892" spans="1:11" x14ac:dyDescent="0.25">
      <c r="A892" s="6"/>
      <c r="B892" s="6"/>
      <c r="K892" s="6"/>
    </row>
    <row r="893" spans="1:11" x14ac:dyDescent="0.25">
      <c r="A893" s="6"/>
      <c r="B893" s="6"/>
      <c r="K893" s="6"/>
    </row>
    <row r="894" spans="1:11" x14ac:dyDescent="0.25">
      <c r="A894" s="6"/>
      <c r="B894" s="6"/>
      <c r="K894" s="6"/>
    </row>
    <row r="895" spans="1:11" x14ac:dyDescent="0.25">
      <c r="A895" s="6"/>
      <c r="B895" s="6"/>
      <c r="K895" s="6"/>
    </row>
    <row r="896" spans="1:11" x14ac:dyDescent="0.25">
      <c r="A896" s="6"/>
      <c r="B896" s="6"/>
      <c r="K896" s="6"/>
    </row>
    <row r="897" spans="1:11" x14ac:dyDescent="0.25">
      <c r="A897" s="6"/>
      <c r="B897" s="6"/>
      <c r="K897" s="6"/>
    </row>
    <row r="898" spans="1:11" x14ac:dyDescent="0.25">
      <c r="A898" s="6"/>
      <c r="B898" s="6"/>
      <c r="K898" s="6"/>
    </row>
    <row r="899" spans="1:11" x14ac:dyDescent="0.25">
      <c r="A899" s="6"/>
      <c r="B899" s="6"/>
      <c r="K899" s="6"/>
    </row>
    <row r="900" spans="1:11" x14ac:dyDescent="0.25">
      <c r="A900" s="6"/>
      <c r="B900" s="6"/>
      <c r="K900" s="6"/>
    </row>
    <row r="901" spans="1:11" x14ac:dyDescent="0.25">
      <c r="A901" s="6"/>
      <c r="B901" s="6"/>
      <c r="K901" s="6"/>
    </row>
    <row r="902" spans="1:11" x14ac:dyDescent="0.25">
      <c r="A902" s="6"/>
      <c r="B902" s="6"/>
      <c r="K902" s="6"/>
    </row>
    <row r="903" spans="1:11" x14ac:dyDescent="0.25">
      <c r="A903" s="6"/>
      <c r="B903" s="6"/>
      <c r="K903" s="6"/>
    </row>
    <row r="904" spans="1:11" x14ac:dyDescent="0.25">
      <c r="A904" s="6"/>
      <c r="B904" s="6"/>
      <c r="K904" s="6"/>
    </row>
    <row r="905" spans="1:11" x14ac:dyDescent="0.25">
      <c r="A905" s="6"/>
      <c r="B905" s="6"/>
      <c r="K905" s="6"/>
    </row>
    <row r="906" spans="1:11" x14ac:dyDescent="0.25">
      <c r="A906" s="6"/>
      <c r="B906" s="6"/>
      <c r="K906" s="6"/>
    </row>
    <row r="907" spans="1:11" x14ac:dyDescent="0.25">
      <c r="A907" s="6"/>
      <c r="B907" s="6"/>
      <c r="K907" s="6"/>
    </row>
    <row r="908" spans="1:11" x14ac:dyDescent="0.25">
      <c r="A908" s="6"/>
      <c r="B908" s="6"/>
      <c r="K908" s="6"/>
    </row>
    <row r="909" spans="1:11" x14ac:dyDescent="0.25">
      <c r="A909" s="6"/>
      <c r="B909" s="6"/>
      <c r="K909" s="6"/>
    </row>
    <row r="910" spans="1:11" x14ac:dyDescent="0.25">
      <c r="A910" s="6"/>
      <c r="B910" s="6"/>
      <c r="K910" s="6"/>
    </row>
    <row r="911" spans="1:11" x14ac:dyDescent="0.25">
      <c r="A911" s="6"/>
      <c r="B911" s="6"/>
      <c r="K911" s="6"/>
    </row>
    <row r="912" spans="1:11" x14ac:dyDescent="0.25">
      <c r="A912" s="6"/>
      <c r="B912" s="6"/>
      <c r="K912" s="6"/>
    </row>
    <row r="913" spans="1:11" x14ac:dyDescent="0.25">
      <c r="A913" s="6"/>
      <c r="B913" s="6"/>
      <c r="K913" s="6"/>
    </row>
    <row r="914" spans="1:11" x14ac:dyDescent="0.25">
      <c r="A914" s="6"/>
      <c r="B914" s="6"/>
      <c r="K914" s="6"/>
    </row>
    <row r="915" spans="1:11" x14ac:dyDescent="0.25">
      <c r="A915" s="6"/>
      <c r="B915" s="6"/>
      <c r="K915" s="6"/>
    </row>
    <row r="916" spans="1:11" x14ac:dyDescent="0.25">
      <c r="A916" s="6"/>
      <c r="B916" s="6"/>
      <c r="K916" s="6"/>
    </row>
    <row r="917" spans="1:11" x14ac:dyDescent="0.25">
      <c r="A917" s="6"/>
      <c r="B917" s="6"/>
      <c r="K917" s="6"/>
    </row>
    <row r="918" spans="1:11" x14ac:dyDescent="0.25">
      <c r="A918" s="6"/>
      <c r="B918" s="6"/>
      <c r="K918" s="6"/>
    </row>
    <row r="919" spans="1:11" x14ac:dyDescent="0.25">
      <c r="A919" s="6"/>
      <c r="B919" s="6"/>
      <c r="K919" s="6"/>
    </row>
    <row r="920" spans="1:11" x14ac:dyDescent="0.25">
      <c r="A920" s="6"/>
      <c r="B920" s="6"/>
      <c r="K920" s="6"/>
    </row>
    <row r="921" spans="1:11" x14ac:dyDescent="0.25">
      <c r="A921" s="6"/>
      <c r="B921" s="6"/>
      <c r="K921" s="6"/>
    </row>
    <row r="922" spans="1:11" x14ac:dyDescent="0.25">
      <c r="A922" s="6"/>
      <c r="B922" s="6"/>
      <c r="K922" s="6"/>
    </row>
    <row r="923" spans="1:11" x14ac:dyDescent="0.25">
      <c r="A923" s="6"/>
      <c r="B923" s="6"/>
      <c r="K923" s="6"/>
    </row>
    <row r="924" spans="1:11" x14ac:dyDescent="0.25">
      <c r="A924" s="6"/>
      <c r="B924" s="6"/>
      <c r="K924" s="6"/>
    </row>
    <row r="925" spans="1:11" x14ac:dyDescent="0.25">
      <c r="A925" s="6"/>
      <c r="B925" s="6"/>
      <c r="K925" s="6"/>
    </row>
    <row r="926" spans="1:11" x14ac:dyDescent="0.25">
      <c r="A926" s="6"/>
      <c r="B926" s="6"/>
      <c r="K926" s="6"/>
    </row>
    <row r="927" spans="1:11" x14ac:dyDescent="0.25">
      <c r="A927" s="6"/>
      <c r="B927" s="6"/>
      <c r="K927" s="6"/>
    </row>
    <row r="928" spans="1:11" x14ac:dyDescent="0.25">
      <c r="A928" s="6"/>
      <c r="B928" s="6"/>
      <c r="K928" s="6"/>
    </row>
    <row r="929" spans="1:11" x14ac:dyDescent="0.25">
      <c r="A929" s="6"/>
      <c r="B929" s="6"/>
      <c r="K929" s="6"/>
    </row>
    <row r="930" spans="1:11" x14ac:dyDescent="0.25">
      <c r="A930" s="6"/>
      <c r="B930" s="6"/>
      <c r="K930" s="6"/>
    </row>
    <row r="931" spans="1:11" x14ac:dyDescent="0.25">
      <c r="A931" s="6"/>
      <c r="B931" s="6"/>
      <c r="K931" s="6"/>
    </row>
    <row r="932" spans="1:11" x14ac:dyDescent="0.25">
      <c r="A932" s="6"/>
      <c r="B932" s="6"/>
      <c r="K932" s="6"/>
    </row>
    <row r="933" spans="1:11" x14ac:dyDescent="0.25">
      <c r="A933" s="6"/>
      <c r="B933" s="6"/>
      <c r="K933" s="6"/>
    </row>
    <row r="934" spans="1:11" x14ac:dyDescent="0.25">
      <c r="A934" s="6"/>
      <c r="B934" s="6"/>
      <c r="K934" s="6"/>
    </row>
    <row r="935" spans="1:11" x14ac:dyDescent="0.25">
      <c r="A935" s="6"/>
      <c r="B935" s="6"/>
      <c r="K935" s="6"/>
    </row>
    <row r="936" spans="1:11" x14ac:dyDescent="0.25">
      <c r="A936" s="6"/>
      <c r="B936" s="6"/>
      <c r="K936" s="6"/>
    </row>
    <row r="937" spans="1:11" x14ac:dyDescent="0.25">
      <c r="A937" s="6"/>
      <c r="B937" s="6"/>
      <c r="K937" s="6"/>
    </row>
    <row r="938" spans="1:11" x14ac:dyDescent="0.25">
      <c r="A938" s="6"/>
      <c r="B938" s="6"/>
      <c r="K938" s="6"/>
    </row>
    <row r="939" spans="1:11" x14ac:dyDescent="0.25">
      <c r="A939" s="6"/>
      <c r="B939" s="6"/>
      <c r="K939" s="6"/>
    </row>
    <row r="940" spans="1:11" x14ac:dyDescent="0.25">
      <c r="A940" s="6"/>
      <c r="B940" s="6"/>
      <c r="K940" s="6"/>
    </row>
    <row r="941" spans="1:11" x14ac:dyDescent="0.25">
      <c r="A941" s="6"/>
      <c r="B941" s="6"/>
      <c r="K941" s="6"/>
    </row>
    <row r="942" spans="1:11" x14ac:dyDescent="0.25">
      <c r="A942" s="6"/>
      <c r="B942" s="6"/>
      <c r="K942" s="6"/>
    </row>
    <row r="943" spans="1:11" x14ac:dyDescent="0.25">
      <c r="A943" s="6"/>
      <c r="B943" s="6"/>
      <c r="K943" s="6"/>
    </row>
    <row r="944" spans="1:11" x14ac:dyDescent="0.25">
      <c r="A944" s="6"/>
      <c r="B944" s="6"/>
      <c r="K944" s="6"/>
    </row>
    <row r="945" spans="1:11" x14ac:dyDescent="0.25">
      <c r="A945" s="6"/>
      <c r="B945" s="6"/>
      <c r="K945" s="6"/>
    </row>
    <row r="946" spans="1:11" x14ac:dyDescent="0.25">
      <c r="A946" s="6"/>
      <c r="B946" s="6"/>
      <c r="K946" s="6"/>
    </row>
    <row r="947" spans="1:11" x14ac:dyDescent="0.25">
      <c r="A947" s="6"/>
      <c r="B947" s="6"/>
      <c r="K947" s="6"/>
    </row>
    <row r="948" spans="1:11" x14ac:dyDescent="0.25">
      <c r="A948" s="6"/>
      <c r="B948" s="6"/>
      <c r="K948" s="6"/>
    </row>
    <row r="949" spans="1:11" x14ac:dyDescent="0.25">
      <c r="A949" s="6"/>
      <c r="B949" s="6"/>
      <c r="K949" s="6"/>
    </row>
    <row r="950" spans="1:11" x14ac:dyDescent="0.25">
      <c r="A950" s="6"/>
      <c r="B950" s="6"/>
      <c r="K950" s="6"/>
    </row>
    <row r="951" spans="1:11" x14ac:dyDescent="0.25">
      <c r="A951" s="6"/>
      <c r="B951" s="6"/>
      <c r="K951" s="6"/>
    </row>
    <row r="952" spans="1:11" x14ac:dyDescent="0.25">
      <c r="A952" s="6"/>
      <c r="B952" s="6"/>
      <c r="K952" s="6"/>
    </row>
    <row r="953" spans="1:11" x14ac:dyDescent="0.25">
      <c r="A953" s="6"/>
      <c r="B953" s="6"/>
      <c r="K953" s="6"/>
    </row>
    <row r="954" spans="1:11" x14ac:dyDescent="0.25">
      <c r="A954" s="6"/>
      <c r="B954" s="6"/>
      <c r="K954" s="6"/>
    </row>
    <row r="955" spans="1:11" x14ac:dyDescent="0.25">
      <c r="A955" s="6"/>
      <c r="B955" s="6"/>
      <c r="K955" s="6"/>
    </row>
    <row r="956" spans="1:11" x14ac:dyDescent="0.25">
      <c r="A956" s="6"/>
      <c r="B956" s="6"/>
      <c r="K956" s="6"/>
    </row>
    <row r="957" spans="1:11" x14ac:dyDescent="0.25">
      <c r="A957" s="6"/>
      <c r="B957" s="6"/>
      <c r="K957" s="6"/>
    </row>
    <row r="958" spans="1:11" x14ac:dyDescent="0.25">
      <c r="A958" s="6"/>
      <c r="B958" s="6"/>
      <c r="K958" s="6"/>
    </row>
    <row r="959" spans="1:11" x14ac:dyDescent="0.25">
      <c r="A959" s="6"/>
      <c r="B959" s="6"/>
      <c r="K959" s="6"/>
    </row>
    <row r="960" spans="1:11" x14ac:dyDescent="0.25">
      <c r="A960" s="6"/>
      <c r="B960" s="6"/>
      <c r="K960" s="6"/>
    </row>
    <row r="961" spans="1:11" x14ac:dyDescent="0.25">
      <c r="A961" s="6"/>
      <c r="B961" s="6"/>
      <c r="K961" s="6"/>
    </row>
    <row r="962" spans="1:11" x14ac:dyDescent="0.25">
      <c r="A962" s="6"/>
      <c r="B962" s="6"/>
      <c r="K962" s="6"/>
    </row>
    <row r="963" spans="1:11" x14ac:dyDescent="0.25">
      <c r="A963" s="6"/>
      <c r="B963" s="6"/>
      <c r="K963" s="6"/>
    </row>
    <row r="964" spans="1:11" x14ac:dyDescent="0.25">
      <c r="A964" s="6"/>
      <c r="B964" s="6"/>
      <c r="K964" s="6"/>
    </row>
    <row r="965" spans="1:11" x14ac:dyDescent="0.25">
      <c r="A965" s="6"/>
      <c r="B965" s="6"/>
      <c r="K965" s="6"/>
    </row>
    <row r="966" spans="1:11" x14ac:dyDescent="0.25">
      <c r="A966" s="6"/>
      <c r="B966" s="6"/>
      <c r="K966" s="6"/>
    </row>
    <row r="967" spans="1:11" x14ac:dyDescent="0.25">
      <c r="A967" s="6"/>
      <c r="B967" s="6"/>
      <c r="K967" s="6"/>
    </row>
    <row r="968" spans="1:11" x14ac:dyDescent="0.25">
      <c r="A968" s="6"/>
      <c r="B968" s="6"/>
      <c r="K968" s="6"/>
    </row>
    <row r="969" spans="1:11" x14ac:dyDescent="0.25">
      <c r="A969" s="6"/>
      <c r="B969" s="6"/>
      <c r="K969" s="6"/>
    </row>
    <row r="970" spans="1:11" x14ac:dyDescent="0.25">
      <c r="A970" s="6"/>
      <c r="B970" s="6"/>
      <c r="K970" s="6"/>
    </row>
    <row r="971" spans="1:11" x14ac:dyDescent="0.25">
      <c r="A971" s="6"/>
      <c r="B971" s="6"/>
      <c r="K971" s="6"/>
    </row>
    <row r="972" spans="1:11" x14ac:dyDescent="0.25">
      <c r="A972" s="6"/>
      <c r="B972" s="6"/>
      <c r="K972" s="6"/>
    </row>
    <row r="973" spans="1:11" x14ac:dyDescent="0.25">
      <c r="A973" s="6"/>
      <c r="B973" s="6"/>
      <c r="K973" s="6"/>
    </row>
    <row r="974" spans="1:11" x14ac:dyDescent="0.25">
      <c r="A974" s="6"/>
      <c r="B974" s="6"/>
      <c r="K974" s="6"/>
    </row>
    <row r="975" spans="1:11" x14ac:dyDescent="0.25">
      <c r="A975" s="6"/>
      <c r="B975" s="6"/>
      <c r="K975" s="6"/>
    </row>
    <row r="976" spans="1:11" x14ac:dyDescent="0.25">
      <c r="A976" s="6"/>
      <c r="B976" s="6"/>
      <c r="K976" s="6"/>
    </row>
    <row r="977" spans="1:11" x14ac:dyDescent="0.25">
      <c r="A977" s="6"/>
      <c r="B977" s="6"/>
      <c r="K977" s="6"/>
    </row>
    <row r="978" spans="1:11" x14ac:dyDescent="0.25">
      <c r="A978" s="6"/>
      <c r="B978" s="6"/>
      <c r="K978" s="6"/>
    </row>
    <row r="979" spans="1:11" x14ac:dyDescent="0.25">
      <c r="A979" s="6"/>
      <c r="B979" s="6"/>
      <c r="K979" s="6"/>
    </row>
    <row r="980" spans="1:11" x14ac:dyDescent="0.25">
      <c r="A980" s="6"/>
      <c r="B980" s="6"/>
      <c r="K980" s="6"/>
    </row>
    <row r="981" spans="1:11" x14ac:dyDescent="0.25">
      <c r="A981" s="6"/>
      <c r="B981" s="6"/>
      <c r="K981" s="6"/>
    </row>
    <row r="982" spans="1:11" x14ac:dyDescent="0.25">
      <c r="A982" s="6"/>
      <c r="B982" s="6"/>
      <c r="K982" s="6"/>
    </row>
    <row r="983" spans="1:11" x14ac:dyDescent="0.25">
      <c r="A983" s="6"/>
      <c r="B983" s="6"/>
      <c r="K983" s="6"/>
    </row>
    <row r="984" spans="1:11" x14ac:dyDescent="0.25">
      <c r="A984" s="6"/>
      <c r="B984" s="6"/>
      <c r="K984" s="6"/>
    </row>
    <row r="985" spans="1:11" x14ac:dyDescent="0.25">
      <c r="A985" s="6"/>
      <c r="B985" s="6"/>
      <c r="K985" s="6"/>
    </row>
    <row r="986" spans="1:11" x14ac:dyDescent="0.25">
      <c r="A986" s="6"/>
      <c r="B986" s="6"/>
      <c r="K986" s="6"/>
    </row>
    <row r="987" spans="1:11" x14ac:dyDescent="0.25">
      <c r="A987" s="6"/>
      <c r="B987" s="6"/>
      <c r="K987" s="6"/>
    </row>
    <row r="988" spans="1:11" x14ac:dyDescent="0.25">
      <c r="A988" s="6"/>
      <c r="B988" s="6"/>
      <c r="K988" s="6"/>
    </row>
    <row r="989" spans="1:11" x14ac:dyDescent="0.25">
      <c r="A989" s="6"/>
      <c r="B989" s="6"/>
      <c r="K989" s="6"/>
    </row>
    <row r="990" spans="1:11" x14ac:dyDescent="0.25">
      <c r="A990" s="6"/>
      <c r="B990" s="6"/>
      <c r="K990" s="6"/>
    </row>
    <row r="991" spans="1:11" x14ac:dyDescent="0.25">
      <c r="A991" s="6"/>
      <c r="B991" s="6"/>
      <c r="K991" s="6"/>
    </row>
    <row r="992" spans="1:11" x14ac:dyDescent="0.25">
      <c r="A992" s="6"/>
      <c r="B992" s="6"/>
      <c r="K992" s="6"/>
    </row>
    <row r="993" spans="1:11" x14ac:dyDescent="0.25">
      <c r="A993" s="6"/>
      <c r="B993" s="6"/>
      <c r="K993" s="6"/>
    </row>
    <row r="994" spans="1:11" x14ac:dyDescent="0.25">
      <c r="A994" s="6"/>
      <c r="B994" s="6"/>
      <c r="K994" s="6"/>
    </row>
    <row r="995" spans="1:11" x14ac:dyDescent="0.25">
      <c r="A995" s="6"/>
      <c r="B995" s="6"/>
      <c r="K995" s="6"/>
    </row>
    <row r="996" spans="1:11" x14ac:dyDescent="0.25">
      <c r="A996" s="6"/>
      <c r="B996" s="6"/>
      <c r="K996" s="6"/>
    </row>
    <row r="997" spans="1:11" x14ac:dyDescent="0.25">
      <c r="A997" s="6"/>
      <c r="B997" s="6"/>
      <c r="K997" s="6"/>
    </row>
    <row r="998" spans="1:11" x14ac:dyDescent="0.25">
      <c r="A998" s="6"/>
      <c r="B998" s="6"/>
      <c r="K998" s="6"/>
    </row>
    <row r="999" spans="1:11" x14ac:dyDescent="0.25">
      <c r="A999" s="6"/>
      <c r="B999" s="6"/>
      <c r="K999" s="6"/>
    </row>
    <row r="1000" spans="1:11" x14ac:dyDescent="0.25">
      <c r="A1000" s="6"/>
      <c r="B1000" s="6"/>
      <c r="K1000" s="6"/>
    </row>
  </sheetData>
  <mergeCells count="10">
    <mergeCell ref="B57:K57"/>
    <mergeCell ref="B50:K50"/>
    <mergeCell ref="B64:K64"/>
    <mergeCell ref="B8:K8"/>
    <mergeCell ref="B1:K1"/>
    <mergeCell ref="B15:K15"/>
    <mergeCell ref="B22:K22"/>
    <mergeCell ref="B29:K29"/>
    <mergeCell ref="B36:K36"/>
    <mergeCell ref="B43:K4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B1" workbookViewId="0">
      <selection activeCell="A17" sqref="A17:A20"/>
    </sheetView>
  </sheetViews>
  <sheetFormatPr defaultColWidth="12.5703125" defaultRowHeight="15" customHeight="1" x14ac:dyDescent="0.25"/>
  <cols>
    <col min="1" max="1" width="15.7109375" bestFit="1" customWidth="1"/>
    <col min="2" max="2" width="30.7109375" bestFit="1" customWidth="1"/>
    <col min="3" max="3" width="7.85546875" bestFit="1" customWidth="1"/>
    <col min="4" max="4" width="14.85546875" bestFit="1" customWidth="1"/>
    <col min="5" max="5" width="9.7109375" bestFit="1" customWidth="1"/>
    <col min="6" max="6" width="13.28515625" bestFit="1" customWidth="1"/>
    <col min="7" max="7" width="15.5703125" bestFit="1" customWidth="1"/>
    <col min="8" max="8" width="6" bestFit="1" customWidth="1"/>
    <col min="9" max="9" width="7.7109375" bestFit="1" customWidth="1"/>
    <col min="10" max="10" width="11.85546875" bestFit="1" customWidth="1"/>
    <col min="11" max="11" width="19.7109375" bestFit="1" customWidth="1"/>
    <col min="12" max="26" width="11" customWidth="1"/>
  </cols>
  <sheetData>
    <row r="1" spans="1:11" x14ac:dyDescent="0.25">
      <c r="A1" s="2"/>
      <c r="B1" s="227" t="s">
        <v>17</v>
      </c>
      <c r="C1" s="228"/>
      <c r="D1" s="228"/>
      <c r="E1" s="228"/>
      <c r="F1" s="228"/>
      <c r="G1" s="228"/>
      <c r="H1" s="228"/>
      <c r="I1" s="228"/>
      <c r="J1" s="228"/>
      <c r="K1" s="228"/>
    </row>
    <row r="2" spans="1:11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5">
      <c r="A3" s="2" t="s">
        <v>96</v>
      </c>
      <c r="B3" s="2" t="s">
        <v>42</v>
      </c>
      <c r="C3" s="2" t="s">
        <v>97</v>
      </c>
      <c r="D3" s="2"/>
      <c r="E3" s="2"/>
      <c r="F3" s="2"/>
      <c r="G3" s="2"/>
      <c r="H3" s="2">
        <v>0</v>
      </c>
      <c r="I3" s="2">
        <v>0</v>
      </c>
      <c r="J3" s="2">
        <v>0</v>
      </c>
      <c r="K3" s="2" t="str">
        <f>IF(J3&lt;=0.25,"Baixa colaboração",IF(J3&lt;=0.5,"Média colaboração",IF(J3&lt;=0.75,"Boa colaboração",IF(3&lt;=1,"Excelente colaboração"))))</f>
        <v>Baixa colaboração</v>
      </c>
    </row>
    <row r="4" spans="1:11" x14ac:dyDescent="0.25">
      <c r="A4" s="2" t="s">
        <v>98</v>
      </c>
      <c r="B4" s="2" t="s">
        <v>53</v>
      </c>
      <c r="C4" s="2" t="s">
        <v>97</v>
      </c>
      <c r="D4" s="2"/>
      <c r="E4" s="2"/>
      <c r="F4" s="2"/>
      <c r="G4" s="2"/>
      <c r="H4" s="2">
        <v>0</v>
      </c>
      <c r="I4" s="2">
        <v>0</v>
      </c>
      <c r="J4" s="2">
        <v>0</v>
      </c>
      <c r="K4" s="39" t="str">
        <f t="shared" ref="K4:K6" si="0">IF(J4&lt;=0.25,"Baixa colaboração",IF(J4&lt;=0.5,"Média colaboração",IF(J4&lt;=0.75,"Boa colaboração",IF(3&lt;=1,"Excelente colaboração"))))</f>
        <v>Baixa colaboração</v>
      </c>
    </row>
    <row r="5" spans="1:11" x14ac:dyDescent="0.25">
      <c r="A5" s="2" t="s">
        <v>99</v>
      </c>
      <c r="B5" s="2" t="s">
        <v>55</v>
      </c>
      <c r="C5" s="2" t="s">
        <v>97</v>
      </c>
      <c r="D5" s="2"/>
      <c r="E5" s="2"/>
      <c r="F5" s="2"/>
      <c r="G5" s="2"/>
      <c r="H5" s="2">
        <v>0</v>
      </c>
      <c r="I5" s="2">
        <v>0</v>
      </c>
      <c r="J5" s="2">
        <v>0</v>
      </c>
      <c r="K5" s="39" t="str">
        <f t="shared" si="0"/>
        <v>Baixa colaboração</v>
      </c>
    </row>
    <row r="6" spans="1:11" x14ac:dyDescent="0.25">
      <c r="A6" s="2" t="s">
        <v>100</v>
      </c>
      <c r="B6" s="2" t="s">
        <v>74</v>
      </c>
      <c r="C6" s="2" t="s">
        <v>97</v>
      </c>
      <c r="D6" s="2"/>
      <c r="E6" s="2"/>
      <c r="F6" s="2"/>
      <c r="G6" s="2"/>
      <c r="H6" s="2">
        <v>0</v>
      </c>
      <c r="I6" s="2">
        <v>0</v>
      </c>
      <c r="J6" s="2">
        <v>0</v>
      </c>
      <c r="K6" s="39" t="str">
        <f t="shared" si="0"/>
        <v>Baixa colaboração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39"/>
    </row>
    <row r="8" spans="1:11" x14ac:dyDescent="0.25">
      <c r="A8" s="2"/>
      <c r="B8" s="227" t="s">
        <v>37</v>
      </c>
      <c r="C8" s="228"/>
      <c r="D8" s="228"/>
      <c r="E8" s="228"/>
      <c r="F8" s="228"/>
      <c r="G8" s="228"/>
      <c r="H8" s="228"/>
      <c r="I8" s="228"/>
      <c r="J8" s="228"/>
      <c r="K8" s="228"/>
    </row>
    <row r="9" spans="1:11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 x14ac:dyDescent="0.25">
      <c r="A10" s="2" t="s">
        <v>96</v>
      </c>
      <c r="B10" s="2" t="s">
        <v>42</v>
      </c>
      <c r="C10" s="2" t="s">
        <v>97</v>
      </c>
      <c r="D10" s="2">
        <v>15</v>
      </c>
      <c r="E10" s="2">
        <v>1</v>
      </c>
      <c r="F10" s="2">
        <v>0</v>
      </c>
      <c r="G10" s="2">
        <v>44.19</v>
      </c>
      <c r="H10" s="2">
        <f>D10*100/G10</f>
        <v>33.944331296673454</v>
      </c>
      <c r="I10" s="2">
        <v>75</v>
      </c>
      <c r="J10" s="2">
        <v>0.31</v>
      </c>
      <c r="K10" s="2" t="str">
        <f>IF(J10&lt;=0.25,"Baixa colaboração",IF(J10&lt;=0.5,"Média colaboração",IF(J10&lt;=0.75,"Boa colaboração",IF(J10&lt;=1,"Excelente colaboração"))))</f>
        <v>Média colaboração</v>
      </c>
    </row>
    <row r="11" spans="1:11" x14ac:dyDescent="0.25">
      <c r="A11" s="2" t="s">
        <v>98</v>
      </c>
      <c r="B11" s="2" t="s">
        <v>53</v>
      </c>
      <c r="C11" s="2" t="s">
        <v>97</v>
      </c>
      <c r="D11" s="2">
        <v>9</v>
      </c>
      <c r="E11" s="2">
        <v>2</v>
      </c>
      <c r="F11" s="2">
        <v>0</v>
      </c>
      <c r="G11" s="2">
        <v>35.479999999999997</v>
      </c>
      <c r="H11" s="39">
        <f t="shared" ref="H11:H13" si="1">D11*100/G11</f>
        <v>25.366403607666292</v>
      </c>
      <c r="I11" s="2">
        <v>75</v>
      </c>
      <c r="J11" s="2">
        <v>0.2</v>
      </c>
      <c r="K11" s="39" t="str">
        <f t="shared" ref="K11:K13" si="2">IF(J11&lt;=0.25,"Baixa colaboração",IF(J11&lt;=0.5,"Média colaboração",IF(J11&lt;=0.75,"Boa colaboração",IF(J11&lt;=1,"Excelente colaboração"))))</f>
        <v>Baixa colaboração</v>
      </c>
    </row>
    <row r="12" spans="1:11" x14ac:dyDescent="0.25">
      <c r="A12" s="2" t="s">
        <v>99</v>
      </c>
      <c r="B12" s="2" t="s">
        <v>55</v>
      </c>
      <c r="C12" s="2" t="s">
        <v>97</v>
      </c>
      <c r="D12" s="2">
        <v>12</v>
      </c>
      <c r="E12" s="2">
        <v>1</v>
      </c>
      <c r="F12" s="2">
        <v>0</v>
      </c>
      <c r="G12" s="2">
        <v>43.24</v>
      </c>
      <c r="H12" s="39">
        <f t="shared" si="1"/>
        <v>27.752081406105457</v>
      </c>
      <c r="I12" s="2">
        <v>75</v>
      </c>
      <c r="J12" s="2">
        <v>0.26</v>
      </c>
      <c r="K12" s="39" t="str">
        <f t="shared" si="2"/>
        <v>Média colaboração</v>
      </c>
    </row>
    <row r="13" spans="1:11" x14ac:dyDescent="0.25">
      <c r="A13" s="2" t="s">
        <v>100</v>
      </c>
      <c r="B13" s="2" t="s">
        <v>74</v>
      </c>
      <c r="C13" s="2" t="s">
        <v>97</v>
      </c>
      <c r="D13" s="2">
        <v>12</v>
      </c>
      <c r="E13" s="2">
        <v>0</v>
      </c>
      <c r="F13" s="2">
        <v>0</v>
      </c>
      <c r="G13" s="2">
        <v>42.86</v>
      </c>
      <c r="H13" s="39">
        <f t="shared" si="1"/>
        <v>27.998133457769484</v>
      </c>
      <c r="I13" s="2">
        <v>75</v>
      </c>
      <c r="J13" s="2">
        <v>0.23</v>
      </c>
      <c r="K13" s="39" t="str">
        <f t="shared" si="2"/>
        <v>Baixa colaboração</v>
      </c>
    </row>
    <row r="14" spans="1:11" x14ac:dyDescent="0.25">
      <c r="A14" s="13"/>
      <c r="B14" s="6"/>
      <c r="K14" s="6"/>
    </row>
    <row r="15" spans="1:11" x14ac:dyDescent="0.25">
      <c r="A15" s="2"/>
      <c r="B15" s="227" t="s">
        <v>38</v>
      </c>
      <c r="C15" s="228"/>
      <c r="D15" s="228"/>
      <c r="E15" s="228"/>
      <c r="F15" s="228"/>
      <c r="G15" s="228"/>
      <c r="H15" s="228"/>
      <c r="I15" s="228"/>
      <c r="J15" s="228"/>
      <c r="K15" s="228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 x14ac:dyDescent="0.25">
      <c r="A17" s="2" t="s">
        <v>96</v>
      </c>
      <c r="B17" s="2" t="s">
        <v>42</v>
      </c>
      <c r="C17" s="2" t="s">
        <v>97</v>
      </c>
      <c r="D17" s="2">
        <v>3</v>
      </c>
      <c r="E17" s="2">
        <v>0</v>
      </c>
      <c r="F17" s="2">
        <v>0</v>
      </c>
      <c r="G17" s="2">
        <v>10</v>
      </c>
      <c r="H17" s="2">
        <f>D17*100/G17</f>
        <v>30</v>
      </c>
      <c r="I17" s="2">
        <v>100</v>
      </c>
      <c r="J17" s="2">
        <v>0.14000000000000001</v>
      </c>
      <c r="K17" s="2" t="str">
        <f>IF(J17&lt;=0.25,"Baixa colaboração",IF(J17&lt;=0.5,"Média colaboração",IF(J17&lt;=0.75,"Boa colaboração",IF(J17&lt;=1,"Excelente colaboração"))))</f>
        <v>Baixa colaboração</v>
      </c>
    </row>
    <row r="18" spans="1:11" x14ac:dyDescent="0.25">
      <c r="A18" s="2" t="s">
        <v>98</v>
      </c>
      <c r="B18" s="2" t="s">
        <v>53</v>
      </c>
      <c r="C18" s="2" t="s">
        <v>97</v>
      </c>
      <c r="D18" s="2">
        <v>9</v>
      </c>
      <c r="E18" s="2">
        <v>0</v>
      </c>
      <c r="F18" s="2">
        <v>0</v>
      </c>
      <c r="G18" s="2">
        <v>16</v>
      </c>
      <c r="H18" s="39">
        <f t="shared" ref="H18:H20" si="3">D18*100/G18</f>
        <v>56.25</v>
      </c>
      <c r="I18" s="2">
        <v>100</v>
      </c>
      <c r="J18" s="2">
        <v>0.37</v>
      </c>
      <c r="K18" s="39" t="str">
        <f t="shared" ref="K18:K20" si="4">IF(J18&lt;=0.25,"Baixa colaboração",IF(J18&lt;=0.5,"Média colaboração",IF(J18&lt;=0.75,"Boa colaboração",IF(J18&lt;=1,"Excelente colaboração"))))</f>
        <v>Média colaboração</v>
      </c>
    </row>
    <row r="19" spans="1:11" x14ac:dyDescent="0.25">
      <c r="A19" s="2" t="s">
        <v>99</v>
      </c>
      <c r="B19" s="2" t="s">
        <v>55</v>
      </c>
      <c r="C19" s="2" t="s">
        <v>97</v>
      </c>
      <c r="D19" s="2">
        <v>2</v>
      </c>
      <c r="E19" s="2">
        <v>1</v>
      </c>
      <c r="F19" s="2">
        <v>0</v>
      </c>
      <c r="G19" s="2">
        <v>9</v>
      </c>
      <c r="H19" s="39">
        <f t="shared" si="3"/>
        <v>22.222222222222221</v>
      </c>
      <c r="I19" s="2">
        <v>100</v>
      </c>
      <c r="J19" s="2">
        <v>0.17</v>
      </c>
      <c r="K19" s="39" t="str">
        <f t="shared" si="4"/>
        <v>Baixa colaboração</v>
      </c>
    </row>
    <row r="20" spans="1:11" x14ac:dyDescent="0.25">
      <c r="A20" s="2" t="s">
        <v>100</v>
      </c>
      <c r="B20" s="2" t="s">
        <v>74</v>
      </c>
      <c r="C20" s="2" t="s">
        <v>97</v>
      </c>
      <c r="D20" s="2">
        <v>7</v>
      </c>
      <c r="E20" s="2">
        <v>0</v>
      </c>
      <c r="F20" s="2">
        <v>0</v>
      </c>
      <c r="G20" s="2">
        <v>13</v>
      </c>
      <c r="H20" s="39">
        <f t="shared" si="3"/>
        <v>53.846153846153847</v>
      </c>
      <c r="I20" s="2">
        <v>100</v>
      </c>
      <c r="J20" s="2">
        <v>0.32</v>
      </c>
      <c r="K20" s="39" t="str">
        <f t="shared" si="4"/>
        <v>Média colaboração</v>
      </c>
    </row>
    <row r="21" spans="1:11" x14ac:dyDescent="0.25">
      <c r="A21" s="13"/>
      <c r="B21" s="6"/>
      <c r="K21" s="6"/>
    </row>
    <row r="22" spans="1:11" x14ac:dyDescent="0.25">
      <c r="A22" s="2"/>
      <c r="B22" s="227" t="s">
        <v>39</v>
      </c>
      <c r="C22" s="228"/>
      <c r="D22" s="228"/>
      <c r="E22" s="228"/>
      <c r="F22" s="228"/>
      <c r="G22" s="228"/>
      <c r="H22" s="228"/>
      <c r="I22" s="228"/>
      <c r="J22" s="228"/>
      <c r="K22" s="228"/>
    </row>
    <row r="23" spans="1:11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 x14ac:dyDescent="0.25">
      <c r="A24" s="2" t="s">
        <v>96</v>
      </c>
      <c r="B24" s="2" t="s">
        <v>42</v>
      </c>
      <c r="C24" s="2" t="s">
        <v>97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 t="str">
        <f>IF(J24&lt;=0.25,"Baixa colaboração",IF(J24&lt;=0.5,"Média colaboração",IF(J24&lt;=0.75,"Boa colaboração",IF(J24&lt;=1,"Excelente colaboração"))))</f>
        <v>Baixa colaboração</v>
      </c>
    </row>
    <row r="25" spans="1:11" x14ac:dyDescent="0.25">
      <c r="A25" s="2" t="s">
        <v>98</v>
      </c>
      <c r="B25" s="2" t="s">
        <v>53</v>
      </c>
      <c r="C25" s="2" t="s">
        <v>97</v>
      </c>
      <c r="D25" s="2">
        <v>10</v>
      </c>
      <c r="E25" s="2">
        <v>0</v>
      </c>
      <c r="F25" s="2">
        <v>0</v>
      </c>
      <c r="G25" s="2">
        <v>20</v>
      </c>
      <c r="H25" s="2">
        <v>50</v>
      </c>
      <c r="I25" s="39">
        <f t="shared" ref="I25:I26" si="5">D25*100/G25</f>
        <v>50</v>
      </c>
      <c r="J25" s="2">
        <v>0.48</v>
      </c>
      <c r="K25" s="39" t="str">
        <f t="shared" ref="K25:K27" si="6">IF(J25&lt;=0.25,"Baixa colaboração",IF(J25&lt;=0.5,"Média colaboração",IF(J25&lt;=0.75,"Boa colaboração",IF(J25&lt;=1,"Excelente colaboração"))))</f>
        <v>Média colaboração</v>
      </c>
    </row>
    <row r="26" spans="1:11" x14ac:dyDescent="0.25">
      <c r="A26" s="2" t="s">
        <v>99</v>
      </c>
      <c r="B26" s="2" t="s">
        <v>55</v>
      </c>
      <c r="C26" s="2" t="s">
        <v>97</v>
      </c>
      <c r="D26" s="2">
        <v>11</v>
      </c>
      <c r="E26" s="2">
        <v>0</v>
      </c>
      <c r="F26" s="2">
        <v>0</v>
      </c>
      <c r="G26" s="2">
        <v>20</v>
      </c>
      <c r="H26" s="2">
        <v>55</v>
      </c>
      <c r="I26" s="39">
        <f t="shared" si="5"/>
        <v>55</v>
      </c>
      <c r="J26" s="2">
        <v>0.52</v>
      </c>
      <c r="K26" s="39" t="str">
        <f t="shared" si="6"/>
        <v>Boa colaboração</v>
      </c>
    </row>
    <row r="27" spans="1:11" x14ac:dyDescent="0.25">
      <c r="A27" s="2" t="s">
        <v>100</v>
      </c>
      <c r="B27" s="2" t="s">
        <v>74</v>
      </c>
      <c r="C27" s="2" t="s">
        <v>97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39">
        <v>0</v>
      </c>
      <c r="J27" s="2">
        <v>0</v>
      </c>
      <c r="K27" s="39" t="str">
        <f t="shared" si="6"/>
        <v>Baixa colaboração</v>
      </c>
    </row>
    <row r="28" spans="1:11" x14ac:dyDescent="0.25">
      <c r="A28" s="13"/>
      <c r="B28" s="6"/>
      <c r="K28" s="6"/>
    </row>
    <row r="29" spans="1:11" x14ac:dyDescent="0.25">
      <c r="A29" s="2"/>
      <c r="B29" s="227" t="s">
        <v>40</v>
      </c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1" x14ac:dyDescent="0.25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 x14ac:dyDescent="0.25">
      <c r="A31" s="2" t="s">
        <v>96</v>
      </c>
      <c r="B31" s="2" t="s">
        <v>42</v>
      </c>
      <c r="C31" s="2" t="s">
        <v>97</v>
      </c>
      <c r="D31" s="2"/>
      <c r="E31" s="2"/>
      <c r="F31" s="2"/>
      <c r="G31" s="2"/>
      <c r="H31" s="39">
        <v>0</v>
      </c>
      <c r="I31" s="2">
        <v>0</v>
      </c>
      <c r="J31" s="39">
        <v>0</v>
      </c>
      <c r="K31" s="2" t="str">
        <f>IF(J31&lt;=0.25,"Baixa colaboração",IF(J31&lt;=0.5,"Média colaboração",IF(J31&lt;=0.75,"Boa colaboração",IF(J31&lt;=1,"Excelente colaboração"))))</f>
        <v>Baixa colaboração</v>
      </c>
    </row>
    <row r="32" spans="1:11" x14ac:dyDescent="0.25">
      <c r="A32" s="2" t="s">
        <v>98</v>
      </c>
      <c r="B32" s="2" t="s">
        <v>53</v>
      </c>
      <c r="C32" s="2" t="s">
        <v>97</v>
      </c>
      <c r="D32" s="2"/>
      <c r="E32" s="2"/>
      <c r="F32" s="2"/>
      <c r="G32" s="2"/>
      <c r="H32" s="39">
        <v>0</v>
      </c>
      <c r="I32" s="2">
        <v>0</v>
      </c>
      <c r="J32" s="39">
        <v>0</v>
      </c>
      <c r="K32" s="39" t="str">
        <f t="shared" ref="K32:K34" si="7">IF(J32&lt;=0.25,"Baixa colaboração",IF(J32&lt;=0.5,"Média colaboração",IF(J32&lt;=0.75,"Boa colaboração",IF(J32&lt;=1,"Excelente colaboração"))))</f>
        <v>Baixa colaboração</v>
      </c>
    </row>
    <row r="33" spans="1:11" x14ac:dyDescent="0.25">
      <c r="A33" s="2" t="s">
        <v>99</v>
      </c>
      <c r="B33" s="2" t="s">
        <v>55</v>
      </c>
      <c r="C33" s="2" t="s">
        <v>97</v>
      </c>
      <c r="D33" s="2"/>
      <c r="E33" s="2"/>
      <c r="F33" s="2"/>
      <c r="G33" s="2"/>
      <c r="H33" s="39">
        <v>0</v>
      </c>
      <c r="I33" s="2">
        <v>0</v>
      </c>
      <c r="J33" s="39">
        <v>0</v>
      </c>
      <c r="K33" s="39" t="str">
        <f t="shared" si="7"/>
        <v>Baixa colaboração</v>
      </c>
    </row>
    <row r="34" spans="1:11" x14ac:dyDescent="0.25">
      <c r="A34" s="2" t="s">
        <v>100</v>
      </c>
      <c r="B34" s="2" t="s">
        <v>74</v>
      </c>
      <c r="C34" s="2" t="s">
        <v>97</v>
      </c>
      <c r="D34" s="2"/>
      <c r="E34" s="2"/>
      <c r="F34" s="2"/>
      <c r="G34" s="2"/>
      <c r="H34" s="39">
        <v>0</v>
      </c>
      <c r="I34" s="2">
        <v>0</v>
      </c>
      <c r="J34" s="39">
        <v>0</v>
      </c>
      <c r="K34" s="39" t="str">
        <f t="shared" si="7"/>
        <v>Baixa colaboração</v>
      </c>
    </row>
    <row r="35" spans="1:11" x14ac:dyDescent="0.25">
      <c r="A35" s="13"/>
      <c r="B35" s="6"/>
      <c r="K35" s="6"/>
    </row>
    <row r="36" spans="1:11" x14ac:dyDescent="0.25">
      <c r="A36" s="2"/>
      <c r="B36" s="227" t="s">
        <v>41</v>
      </c>
      <c r="C36" s="228"/>
      <c r="D36" s="228"/>
      <c r="E36" s="228"/>
      <c r="F36" s="228"/>
      <c r="G36" s="228"/>
      <c r="H36" s="228"/>
      <c r="I36" s="228"/>
      <c r="J36" s="228"/>
      <c r="K36" s="228"/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 x14ac:dyDescent="0.25">
      <c r="A38" s="2" t="s">
        <v>96</v>
      </c>
      <c r="B38" s="2" t="s">
        <v>42</v>
      </c>
      <c r="C38" s="2" t="s">
        <v>97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 t="str">
        <f>IF(J38&lt;=0.25,"Baixa colaboração",IF(J38&lt;=0.5,"Média colaboração",IF(J38&lt;=0.75,"Boa colaboração",IF(J38&lt;=1,"Excelente colaboração"))))</f>
        <v>Baixa colaboração</v>
      </c>
    </row>
    <row r="39" spans="1:11" x14ac:dyDescent="0.25">
      <c r="A39" s="2" t="s">
        <v>98</v>
      </c>
      <c r="B39" s="2" t="s">
        <v>53</v>
      </c>
      <c r="C39" s="2" t="s">
        <v>97</v>
      </c>
      <c r="D39" s="2">
        <v>30</v>
      </c>
      <c r="E39" s="2">
        <v>0</v>
      </c>
      <c r="F39" s="2">
        <v>0</v>
      </c>
      <c r="G39" s="2">
        <v>37</v>
      </c>
      <c r="H39" s="2">
        <f>D39*100/G39</f>
        <v>81.081081081081081</v>
      </c>
      <c r="I39" s="2">
        <v>66</v>
      </c>
      <c r="J39" s="2">
        <v>0.59</v>
      </c>
      <c r="K39" s="39" t="str">
        <f t="shared" ref="K39:K41" si="8">IF(J39&lt;=0.25,"Baixa colaboração",IF(J39&lt;=0.5,"Média colaboração",IF(J39&lt;=0.75,"Boa colaboração",IF(J39&lt;=1,"Excelente colaboração"))))</f>
        <v>Boa colaboração</v>
      </c>
    </row>
    <row r="40" spans="1:11" x14ac:dyDescent="0.25">
      <c r="A40" s="2" t="s">
        <v>99</v>
      </c>
      <c r="B40" s="2" t="s">
        <v>55</v>
      </c>
      <c r="C40" s="2" t="s">
        <v>97</v>
      </c>
      <c r="D40" s="2">
        <v>13</v>
      </c>
      <c r="E40" s="2">
        <v>0</v>
      </c>
      <c r="F40" s="2">
        <v>0</v>
      </c>
      <c r="G40" s="2">
        <v>19</v>
      </c>
      <c r="H40" s="39">
        <f>D40*100/G40</f>
        <v>68.421052631578945</v>
      </c>
      <c r="I40" s="2">
        <v>66</v>
      </c>
      <c r="J40" s="2">
        <v>0.28000000000000003</v>
      </c>
      <c r="K40" s="39" t="str">
        <f t="shared" si="8"/>
        <v>Média colaboração</v>
      </c>
    </row>
    <row r="41" spans="1:11" x14ac:dyDescent="0.25">
      <c r="A41" s="2" t="s">
        <v>100</v>
      </c>
      <c r="B41" s="2" t="s">
        <v>74</v>
      </c>
      <c r="C41" s="2" t="s">
        <v>97</v>
      </c>
      <c r="D41" s="2">
        <v>6</v>
      </c>
      <c r="E41" s="2">
        <v>0</v>
      </c>
      <c r="F41" s="2">
        <v>0</v>
      </c>
      <c r="G41" s="2">
        <v>12</v>
      </c>
      <c r="H41" s="39">
        <f t="shared" ref="H41" si="9">D41*100/G41</f>
        <v>50</v>
      </c>
      <c r="I41" s="2">
        <v>66</v>
      </c>
      <c r="J41" s="2">
        <v>0.13</v>
      </c>
      <c r="K41" s="39" t="str">
        <f t="shared" si="8"/>
        <v>Baixa colaboração</v>
      </c>
    </row>
    <row r="42" spans="1:11" x14ac:dyDescent="0.25">
      <c r="A42" s="13"/>
      <c r="B42" s="6"/>
      <c r="K42" s="6"/>
    </row>
    <row r="43" spans="1:11" x14ac:dyDescent="0.25">
      <c r="A43" s="2"/>
      <c r="B43" s="227" t="s">
        <v>43</v>
      </c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1" x14ac:dyDescent="0.25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 x14ac:dyDescent="0.25">
      <c r="A45" s="2" t="s">
        <v>96</v>
      </c>
      <c r="B45" s="2" t="s">
        <v>42</v>
      </c>
      <c r="C45" s="2" t="s">
        <v>97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 t="str">
        <f>IF(J45&lt;=0.25,"Baixa colaboração",IF(J45&lt;=0.5,"Média colaboração",IF(J45&lt;=0.75,"Boa colaboração",IF(J45&lt;=1,"Excelente colaboração"))))</f>
        <v>Baixa colaboração</v>
      </c>
    </row>
    <row r="46" spans="1:11" x14ac:dyDescent="0.25">
      <c r="A46" s="2" t="s">
        <v>98</v>
      </c>
      <c r="B46" s="2" t="s">
        <v>53</v>
      </c>
      <c r="C46" s="2" t="s">
        <v>97</v>
      </c>
      <c r="D46" s="2">
        <v>10</v>
      </c>
      <c r="E46" s="2">
        <v>0</v>
      </c>
      <c r="F46" s="2">
        <v>0</v>
      </c>
      <c r="G46" s="2">
        <v>15</v>
      </c>
      <c r="H46" s="2">
        <f>D46*100/G46</f>
        <v>66.666666666666671</v>
      </c>
      <c r="I46" s="2">
        <v>100</v>
      </c>
      <c r="J46" s="2">
        <v>0.34</v>
      </c>
      <c r="K46" s="39" t="str">
        <f t="shared" ref="K46:K48" si="10">IF(J46&lt;=0.25,"Baixa colaboração",IF(J46&lt;=0.5,"Média colaboração",IF(J46&lt;=0.75,"Boa colaboração",IF(J46&lt;=1,"Excelente colaboração"))))</f>
        <v>Média colaboração</v>
      </c>
    </row>
    <row r="47" spans="1:11" x14ac:dyDescent="0.25">
      <c r="A47" s="2" t="s">
        <v>99</v>
      </c>
      <c r="B47" s="2" t="s">
        <v>55</v>
      </c>
      <c r="C47" s="2" t="s">
        <v>97</v>
      </c>
      <c r="D47" s="2">
        <v>8</v>
      </c>
      <c r="E47" s="2">
        <v>0</v>
      </c>
      <c r="F47" s="2">
        <v>0</v>
      </c>
      <c r="G47" s="2">
        <v>13</v>
      </c>
      <c r="H47" s="39">
        <f t="shared" ref="H47:H48" si="11">D47*100/G47</f>
        <v>61.53846153846154</v>
      </c>
      <c r="I47" s="2">
        <v>100</v>
      </c>
      <c r="J47" s="2">
        <v>0.33</v>
      </c>
      <c r="K47" s="39" t="str">
        <f t="shared" si="10"/>
        <v>Média colaboração</v>
      </c>
    </row>
    <row r="48" spans="1:11" x14ac:dyDescent="0.25">
      <c r="A48" s="2" t="s">
        <v>100</v>
      </c>
      <c r="B48" s="2" t="s">
        <v>74</v>
      </c>
      <c r="C48" s="2" t="s">
        <v>97</v>
      </c>
      <c r="D48" s="2">
        <v>10</v>
      </c>
      <c r="E48" s="2">
        <v>0</v>
      </c>
      <c r="F48" s="2">
        <v>0</v>
      </c>
      <c r="G48" s="2">
        <v>15</v>
      </c>
      <c r="H48" s="39">
        <f t="shared" si="11"/>
        <v>66.666666666666671</v>
      </c>
      <c r="I48" s="2">
        <v>100</v>
      </c>
      <c r="J48" s="2">
        <v>0.34</v>
      </c>
      <c r="K48" s="39" t="str">
        <f t="shared" si="10"/>
        <v>Média colaboração</v>
      </c>
    </row>
    <row r="49" spans="1:11" x14ac:dyDescent="0.25">
      <c r="A49" s="13"/>
      <c r="B49" s="6"/>
      <c r="K49" s="6"/>
    </row>
    <row r="50" spans="1:11" x14ac:dyDescent="0.25">
      <c r="A50" s="2"/>
      <c r="B50" s="227" t="s">
        <v>45</v>
      </c>
      <c r="C50" s="228"/>
      <c r="D50" s="228"/>
      <c r="E50" s="228"/>
      <c r="F50" s="228"/>
      <c r="G50" s="228"/>
      <c r="H50" s="228"/>
      <c r="I50" s="228"/>
      <c r="J50" s="228"/>
      <c r="K50" s="228"/>
    </row>
    <row r="51" spans="1:11" x14ac:dyDescent="0.25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 x14ac:dyDescent="0.25">
      <c r="A52" s="2" t="s">
        <v>96</v>
      </c>
      <c r="B52" s="2" t="s">
        <v>42</v>
      </c>
      <c r="C52" s="2" t="s">
        <v>97</v>
      </c>
      <c r="D52" s="2">
        <v>1</v>
      </c>
      <c r="E52" s="2">
        <v>0</v>
      </c>
      <c r="F52" s="2">
        <v>0</v>
      </c>
      <c r="G52" s="2">
        <v>38</v>
      </c>
      <c r="H52" s="42">
        <f>D52*100/G52</f>
        <v>2.6315789473684212</v>
      </c>
      <c r="I52" s="11">
        <v>75</v>
      </c>
      <c r="J52" s="2">
        <v>0.19</v>
      </c>
      <c r="K52" s="2" t="str">
        <f>IF(J52&lt;=0.25,"Baixa colaboração",IF(J52&lt;=0.5,"Média colaboração",IF(J52&lt;=0.75,"Boa colaboração",IF(J52&lt;=1,"Excelente colaboração"))))</f>
        <v>Baixa colaboração</v>
      </c>
    </row>
    <row r="53" spans="1:11" x14ac:dyDescent="0.25">
      <c r="A53" s="2" t="s">
        <v>98</v>
      </c>
      <c r="B53" s="2" t="s">
        <v>53</v>
      </c>
      <c r="C53" s="2" t="s">
        <v>97</v>
      </c>
      <c r="D53" s="2">
        <v>4</v>
      </c>
      <c r="E53" s="2">
        <v>0</v>
      </c>
      <c r="F53" s="2">
        <v>0</v>
      </c>
      <c r="G53" s="2">
        <v>42</v>
      </c>
      <c r="H53" s="42">
        <f t="shared" ref="H53:H54" si="12">D53*100/G53</f>
        <v>9.5238095238095237</v>
      </c>
      <c r="I53" s="11">
        <v>75</v>
      </c>
      <c r="J53" s="2">
        <v>0.37</v>
      </c>
      <c r="K53" s="39" t="str">
        <f t="shared" ref="K53:K55" si="13">IF(J53&lt;=0.25,"Baixa colaboração",IF(J53&lt;=0.5,"Média colaboração",IF(J53&lt;=0.75,"Boa colaboração",IF(J53&lt;=1,"Excelente colaboração"))))</f>
        <v>Média colaboração</v>
      </c>
    </row>
    <row r="54" spans="1:11" x14ac:dyDescent="0.25">
      <c r="A54" s="2" t="s">
        <v>99</v>
      </c>
      <c r="B54" s="2" t="s">
        <v>55</v>
      </c>
      <c r="C54" s="2" t="s">
        <v>97</v>
      </c>
      <c r="D54" s="2">
        <v>10</v>
      </c>
      <c r="E54" s="2">
        <v>0</v>
      </c>
      <c r="F54" s="2">
        <v>0</v>
      </c>
      <c r="G54" s="2">
        <v>32</v>
      </c>
      <c r="H54" s="42">
        <f t="shared" si="12"/>
        <v>31.25</v>
      </c>
      <c r="I54" s="11">
        <v>75</v>
      </c>
      <c r="J54" s="2">
        <v>0.44</v>
      </c>
      <c r="K54" s="39" t="str">
        <f t="shared" si="13"/>
        <v>Média colaboração</v>
      </c>
    </row>
    <row r="55" spans="1:11" x14ac:dyDescent="0.25">
      <c r="A55" s="2" t="s">
        <v>100</v>
      </c>
      <c r="B55" s="2" t="s">
        <v>74</v>
      </c>
      <c r="C55" s="2" t="s">
        <v>97</v>
      </c>
      <c r="D55" s="2">
        <v>0</v>
      </c>
      <c r="E55" s="2">
        <v>0</v>
      </c>
      <c r="F55" s="2">
        <v>0</v>
      </c>
      <c r="G55" s="2">
        <v>0</v>
      </c>
      <c r="H55" s="42">
        <v>0</v>
      </c>
      <c r="I55" s="11">
        <v>0</v>
      </c>
      <c r="J55" s="2">
        <v>0</v>
      </c>
      <c r="K55" s="39" t="str">
        <f t="shared" si="13"/>
        <v>Baixa colaboração</v>
      </c>
    </row>
    <row r="56" spans="1:11" x14ac:dyDescent="0.25">
      <c r="A56" s="13"/>
      <c r="B56" s="6"/>
      <c r="K56" s="6"/>
    </row>
    <row r="57" spans="1:11" x14ac:dyDescent="0.25">
      <c r="A57" s="2"/>
      <c r="B57" s="227" t="s">
        <v>49</v>
      </c>
      <c r="C57" s="228"/>
      <c r="D57" s="228"/>
      <c r="E57" s="228"/>
      <c r="F57" s="228"/>
      <c r="G57" s="228"/>
      <c r="H57" s="228"/>
      <c r="I57" s="228"/>
      <c r="J57" s="228"/>
      <c r="K57" s="228"/>
    </row>
    <row r="58" spans="1:11" x14ac:dyDescent="0.25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 x14ac:dyDescent="0.25">
      <c r="A59" s="2" t="s">
        <v>96</v>
      </c>
      <c r="B59" s="2" t="s">
        <v>42</v>
      </c>
      <c r="C59" s="2" t="s">
        <v>97</v>
      </c>
      <c r="D59" s="2">
        <v>6</v>
      </c>
      <c r="E59" s="2">
        <v>0</v>
      </c>
      <c r="F59" s="2">
        <v>0</v>
      </c>
      <c r="G59" s="2">
        <v>41</v>
      </c>
      <c r="H59" s="2">
        <f>D59*100/G59</f>
        <v>14.634146341463415</v>
      </c>
      <c r="I59" s="2">
        <v>70</v>
      </c>
      <c r="J59" s="2">
        <v>0.13</v>
      </c>
      <c r="K59" s="2" t="str">
        <f>IF(J59&lt;=0.25,"Baixa colaboração",IF(J59&lt;=0.5,"Média colaboração",IF(J59&lt;=0.75,"Boa colaboração",IF(J59&lt;=1,"Excelente colaboração"))))</f>
        <v>Baixa colaboração</v>
      </c>
    </row>
    <row r="60" spans="1:11" x14ac:dyDescent="0.25">
      <c r="A60" s="2" t="s">
        <v>98</v>
      </c>
      <c r="B60" s="2" t="s">
        <v>53</v>
      </c>
      <c r="C60" s="2" t="s">
        <v>97</v>
      </c>
      <c r="D60" s="2">
        <v>28</v>
      </c>
      <c r="E60" s="2">
        <v>0</v>
      </c>
      <c r="F60" s="2">
        <v>0</v>
      </c>
      <c r="G60" s="2">
        <v>76</v>
      </c>
      <c r="H60" s="39">
        <f t="shared" ref="H60:H62" si="14">D60*100/G60</f>
        <v>36.842105263157897</v>
      </c>
      <c r="I60" s="2">
        <v>70</v>
      </c>
      <c r="J60" s="2">
        <v>0.37</v>
      </c>
      <c r="K60" s="39" t="str">
        <f t="shared" ref="K60:K62" si="15">IF(J60&lt;=0.25,"Baixa colaboração",IF(J60&lt;=0.5,"Média colaboração",IF(J60&lt;=0.75,"Boa colaboração",IF(J60&lt;=1,"Excelente colaboração"))))</f>
        <v>Média colaboração</v>
      </c>
    </row>
    <row r="61" spans="1:11" x14ac:dyDescent="0.25">
      <c r="A61" s="2" t="s">
        <v>99</v>
      </c>
      <c r="B61" s="2" t="s">
        <v>55</v>
      </c>
      <c r="C61" s="2" t="s">
        <v>97</v>
      </c>
      <c r="D61" s="2">
        <v>16</v>
      </c>
      <c r="E61" s="2">
        <v>0</v>
      </c>
      <c r="F61" s="2">
        <v>0</v>
      </c>
      <c r="G61" s="2">
        <v>22</v>
      </c>
      <c r="H61" s="39">
        <f t="shared" si="14"/>
        <v>72.727272727272734</v>
      </c>
      <c r="I61" s="2">
        <v>70</v>
      </c>
      <c r="J61" s="2">
        <v>0.18</v>
      </c>
      <c r="K61" s="39" t="str">
        <f t="shared" si="15"/>
        <v>Baixa colaboração</v>
      </c>
    </row>
    <row r="62" spans="1:11" x14ac:dyDescent="0.25">
      <c r="A62" s="2" t="s">
        <v>100</v>
      </c>
      <c r="B62" s="2" t="s">
        <v>74</v>
      </c>
      <c r="C62" s="2" t="s">
        <v>97</v>
      </c>
      <c r="D62" s="2">
        <v>26</v>
      </c>
      <c r="E62" s="2">
        <v>0</v>
      </c>
      <c r="F62" s="2">
        <v>0</v>
      </c>
      <c r="G62" s="2">
        <v>58</v>
      </c>
      <c r="H62" s="39">
        <f t="shared" si="14"/>
        <v>44.827586206896555</v>
      </c>
      <c r="I62" s="2">
        <v>70</v>
      </c>
      <c r="J62" s="2">
        <v>0.31</v>
      </c>
      <c r="K62" s="39" t="str">
        <f t="shared" si="15"/>
        <v>Média colaboração</v>
      </c>
    </row>
    <row r="63" spans="1:11" x14ac:dyDescent="0.25">
      <c r="A63" s="13"/>
      <c r="B63" s="6"/>
      <c r="K63" s="6"/>
    </row>
    <row r="64" spans="1:11" x14ac:dyDescent="0.25">
      <c r="A64" s="2"/>
      <c r="B64" s="227" t="s">
        <v>54</v>
      </c>
      <c r="C64" s="228"/>
      <c r="D64" s="228"/>
      <c r="E64" s="228"/>
      <c r="F64" s="228"/>
      <c r="G64" s="228"/>
      <c r="H64" s="228"/>
      <c r="I64" s="228"/>
      <c r="J64" s="228"/>
      <c r="K64" s="228"/>
    </row>
    <row r="65" spans="1:11" x14ac:dyDescent="0.25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 x14ac:dyDescent="0.25">
      <c r="A66" s="2" t="s">
        <v>96</v>
      </c>
      <c r="B66" s="2" t="s">
        <v>42</v>
      </c>
      <c r="C66" s="2" t="s">
        <v>97</v>
      </c>
      <c r="D66" s="2">
        <v>7</v>
      </c>
      <c r="E66" s="2">
        <v>0</v>
      </c>
      <c r="F66" s="2">
        <v>0</v>
      </c>
      <c r="G66" s="2">
        <v>37</v>
      </c>
      <c r="H66" s="2">
        <f>D66*100/G66</f>
        <v>18.918918918918919</v>
      </c>
      <c r="I66" s="11">
        <v>77</v>
      </c>
      <c r="J66" s="2">
        <v>0.13</v>
      </c>
      <c r="K66" s="2" t="str">
        <f>IF(J66&lt;=0.25,"Baixa colaboração",IF(J66&lt;=0.5,"Média colaboração",IF(J66&lt;=0.75,"Boa colaboração",IF(J66&lt;=1,"Excelente colaboração"))))</f>
        <v>Baixa colaboração</v>
      </c>
    </row>
    <row r="67" spans="1:11" x14ac:dyDescent="0.25">
      <c r="A67" s="2" t="s">
        <v>98</v>
      </c>
      <c r="B67" s="2" t="s">
        <v>53</v>
      </c>
      <c r="C67" s="2" t="s">
        <v>97</v>
      </c>
      <c r="D67" s="2">
        <v>21</v>
      </c>
      <c r="E67" s="2">
        <v>0</v>
      </c>
      <c r="F67" s="2">
        <v>0</v>
      </c>
      <c r="G67" s="2">
        <v>67</v>
      </c>
      <c r="H67" s="39">
        <f t="shared" ref="H67:H69" si="16">D67*100/G67</f>
        <v>31.343283582089551</v>
      </c>
      <c r="I67" s="11">
        <v>77</v>
      </c>
      <c r="J67" s="2">
        <v>0.26</v>
      </c>
      <c r="K67" s="39" t="str">
        <f t="shared" ref="K67:K69" si="17">IF(J67&lt;=0.25,"Baixa colaboração",IF(J67&lt;=0.5,"Média colaboração",IF(J67&lt;=0.75,"Boa colaboração",IF(J67&lt;=1,"Excelente colaboração"))))</f>
        <v>Média colaboração</v>
      </c>
    </row>
    <row r="68" spans="1:11" x14ac:dyDescent="0.25">
      <c r="A68" s="2" t="s">
        <v>99</v>
      </c>
      <c r="B68" s="2" t="s">
        <v>55</v>
      </c>
      <c r="C68" s="2" t="s">
        <v>97</v>
      </c>
      <c r="D68" s="2">
        <v>30</v>
      </c>
      <c r="E68" s="2">
        <v>0</v>
      </c>
      <c r="F68" s="2">
        <v>1</v>
      </c>
      <c r="G68" s="2">
        <v>71</v>
      </c>
      <c r="H68" s="39">
        <f t="shared" si="16"/>
        <v>42.25352112676056</v>
      </c>
      <c r="I68" s="11">
        <v>77</v>
      </c>
      <c r="J68" s="2">
        <v>0.38</v>
      </c>
      <c r="K68" s="39" t="str">
        <f t="shared" si="17"/>
        <v>Média colaboração</v>
      </c>
    </row>
    <row r="69" spans="1:11" x14ac:dyDescent="0.25">
      <c r="A69" s="2" t="s">
        <v>100</v>
      </c>
      <c r="B69" s="2" t="s">
        <v>74</v>
      </c>
      <c r="C69" s="2" t="s">
        <v>97</v>
      </c>
      <c r="D69" s="2">
        <v>22</v>
      </c>
      <c r="E69" s="2">
        <v>0</v>
      </c>
      <c r="F69" s="2">
        <v>0</v>
      </c>
      <c r="G69" s="2">
        <v>42</v>
      </c>
      <c r="H69" s="39">
        <f t="shared" si="16"/>
        <v>52.38095238095238</v>
      </c>
      <c r="I69" s="11">
        <v>77</v>
      </c>
      <c r="J69" s="2">
        <v>0.22</v>
      </c>
      <c r="K69" s="39" t="str">
        <f t="shared" si="17"/>
        <v>Baixa colaboração</v>
      </c>
    </row>
    <row r="70" spans="1:11" x14ac:dyDescent="0.25">
      <c r="A70" s="13"/>
      <c r="B70" s="6"/>
      <c r="K70" s="6"/>
    </row>
    <row r="71" spans="1:11" x14ac:dyDescent="0.25">
      <c r="A71" s="6"/>
      <c r="B71" s="6"/>
      <c r="K71" s="6"/>
    </row>
    <row r="72" spans="1:11" x14ac:dyDescent="0.25">
      <c r="A72" s="6"/>
      <c r="B72" s="6"/>
      <c r="K72" s="6"/>
    </row>
    <row r="73" spans="1:11" x14ac:dyDescent="0.25">
      <c r="A73" s="6"/>
      <c r="B73" s="6"/>
      <c r="K73" s="6"/>
    </row>
    <row r="74" spans="1:11" x14ac:dyDescent="0.25">
      <c r="A74" s="6"/>
      <c r="B74" s="6"/>
      <c r="K74" s="6"/>
    </row>
    <row r="75" spans="1:11" x14ac:dyDescent="0.25">
      <c r="A75" s="6"/>
      <c r="B75" s="6"/>
      <c r="K75" s="6"/>
    </row>
    <row r="76" spans="1:11" x14ac:dyDescent="0.25">
      <c r="A76" s="6"/>
      <c r="B76" s="6"/>
      <c r="K76" s="6"/>
    </row>
    <row r="77" spans="1:11" x14ac:dyDescent="0.25">
      <c r="A77" s="6"/>
      <c r="B77" s="6"/>
      <c r="K77" s="6"/>
    </row>
    <row r="78" spans="1:11" x14ac:dyDescent="0.25">
      <c r="A78" s="6"/>
      <c r="B78" s="6"/>
      <c r="K78" s="6"/>
    </row>
    <row r="79" spans="1:11" x14ac:dyDescent="0.25">
      <c r="A79" s="6"/>
      <c r="B79" s="6"/>
      <c r="K79" s="6"/>
    </row>
    <row r="80" spans="1:11" x14ac:dyDescent="0.25">
      <c r="A80" s="6"/>
      <c r="B80" s="6"/>
      <c r="K80" s="6"/>
    </row>
    <row r="81" spans="1:11" x14ac:dyDescent="0.25">
      <c r="A81" s="6"/>
      <c r="B81" s="6"/>
      <c r="K81" s="6"/>
    </row>
    <row r="82" spans="1:11" x14ac:dyDescent="0.25">
      <c r="A82" s="6"/>
      <c r="B82" s="6"/>
      <c r="K82" s="6"/>
    </row>
    <row r="83" spans="1:11" x14ac:dyDescent="0.25">
      <c r="A83" s="6"/>
      <c r="B83" s="6"/>
      <c r="K83" s="6"/>
    </row>
    <row r="84" spans="1:11" x14ac:dyDescent="0.25">
      <c r="A84" s="6"/>
      <c r="B84" s="6"/>
      <c r="K84" s="6"/>
    </row>
    <row r="85" spans="1:11" x14ac:dyDescent="0.25">
      <c r="A85" s="6"/>
      <c r="B85" s="6"/>
      <c r="K85" s="6"/>
    </row>
    <row r="86" spans="1:11" x14ac:dyDescent="0.25">
      <c r="A86" s="6"/>
      <c r="B86" s="6"/>
      <c r="K86" s="6"/>
    </row>
    <row r="87" spans="1:11" x14ac:dyDescent="0.25">
      <c r="A87" s="6"/>
      <c r="B87" s="6"/>
      <c r="K87" s="6"/>
    </row>
    <row r="88" spans="1:11" x14ac:dyDescent="0.25">
      <c r="A88" s="6"/>
      <c r="B88" s="6"/>
      <c r="K88" s="6"/>
    </row>
    <row r="89" spans="1:11" x14ac:dyDescent="0.25">
      <c r="A89" s="6"/>
      <c r="B89" s="6"/>
      <c r="K89" s="6"/>
    </row>
    <row r="90" spans="1:11" x14ac:dyDescent="0.25">
      <c r="A90" s="6"/>
      <c r="B90" s="6"/>
      <c r="K90" s="6"/>
    </row>
    <row r="91" spans="1:11" x14ac:dyDescent="0.25">
      <c r="A91" s="6"/>
      <c r="B91" s="6"/>
      <c r="K91" s="6"/>
    </row>
    <row r="92" spans="1:11" x14ac:dyDescent="0.25">
      <c r="A92" s="6"/>
      <c r="B92" s="6"/>
      <c r="K92" s="6"/>
    </row>
    <row r="93" spans="1:11" x14ac:dyDescent="0.25">
      <c r="A93" s="6"/>
      <c r="B93" s="6"/>
      <c r="K93" s="6"/>
    </row>
    <row r="94" spans="1:11" x14ac:dyDescent="0.25">
      <c r="A94" s="6"/>
      <c r="B94" s="6"/>
      <c r="K94" s="6"/>
    </row>
    <row r="95" spans="1:11" x14ac:dyDescent="0.25">
      <c r="A95" s="6"/>
      <c r="B95" s="6"/>
      <c r="K95" s="6"/>
    </row>
    <row r="96" spans="1:11" x14ac:dyDescent="0.25">
      <c r="A96" s="6"/>
      <c r="B96" s="6"/>
      <c r="K96" s="6"/>
    </row>
    <row r="97" spans="1:11" x14ac:dyDescent="0.25">
      <c r="A97" s="6"/>
      <c r="B97" s="6"/>
      <c r="K97" s="6"/>
    </row>
    <row r="98" spans="1:11" x14ac:dyDescent="0.25">
      <c r="A98" s="6"/>
      <c r="B98" s="6"/>
      <c r="K98" s="6"/>
    </row>
    <row r="99" spans="1:11" x14ac:dyDescent="0.25">
      <c r="A99" s="6"/>
      <c r="B99" s="6"/>
      <c r="K99" s="6"/>
    </row>
    <row r="100" spans="1:11" x14ac:dyDescent="0.25">
      <c r="A100" s="6"/>
      <c r="B100" s="6"/>
      <c r="K100" s="6"/>
    </row>
    <row r="101" spans="1:11" x14ac:dyDescent="0.25">
      <c r="A101" s="6"/>
      <c r="B101" s="6"/>
      <c r="K101" s="6"/>
    </row>
    <row r="102" spans="1:11" x14ac:dyDescent="0.25">
      <c r="A102" s="6"/>
      <c r="B102" s="6"/>
      <c r="K102" s="6"/>
    </row>
    <row r="103" spans="1:11" x14ac:dyDescent="0.25">
      <c r="A103" s="6"/>
      <c r="B103" s="6"/>
      <c r="K103" s="6"/>
    </row>
    <row r="104" spans="1:11" x14ac:dyDescent="0.25">
      <c r="A104" s="6"/>
      <c r="B104" s="6"/>
      <c r="K104" s="6"/>
    </row>
    <row r="105" spans="1:11" x14ac:dyDescent="0.25">
      <c r="A105" s="6"/>
      <c r="B105" s="6"/>
      <c r="K105" s="6"/>
    </row>
    <row r="106" spans="1:11" x14ac:dyDescent="0.25">
      <c r="A106" s="6"/>
      <c r="B106" s="6"/>
      <c r="K106" s="6"/>
    </row>
    <row r="107" spans="1:11" x14ac:dyDescent="0.25">
      <c r="A107" s="6"/>
      <c r="B107" s="6"/>
      <c r="K107" s="6"/>
    </row>
    <row r="108" spans="1:11" x14ac:dyDescent="0.25">
      <c r="A108" s="6"/>
      <c r="B108" s="6"/>
      <c r="K108" s="6"/>
    </row>
    <row r="109" spans="1:11" x14ac:dyDescent="0.25">
      <c r="A109" s="6"/>
      <c r="B109" s="6"/>
      <c r="K109" s="6"/>
    </row>
    <row r="110" spans="1:11" x14ac:dyDescent="0.25">
      <c r="A110" s="6"/>
      <c r="B110" s="6"/>
      <c r="K110" s="6"/>
    </row>
    <row r="111" spans="1:11" x14ac:dyDescent="0.25">
      <c r="A111" s="6"/>
      <c r="B111" s="6"/>
      <c r="K111" s="6"/>
    </row>
    <row r="112" spans="1:11" x14ac:dyDescent="0.25">
      <c r="A112" s="6"/>
      <c r="B112" s="6"/>
      <c r="K112" s="6"/>
    </row>
    <row r="113" spans="1:11" x14ac:dyDescent="0.25">
      <c r="A113" s="6"/>
      <c r="B113" s="6"/>
      <c r="K113" s="6"/>
    </row>
    <row r="114" spans="1:11" x14ac:dyDescent="0.25">
      <c r="A114" s="6"/>
      <c r="B114" s="6"/>
      <c r="K114" s="6"/>
    </row>
    <row r="115" spans="1:11" x14ac:dyDescent="0.25">
      <c r="A115" s="6"/>
      <c r="B115" s="6"/>
      <c r="K115" s="6"/>
    </row>
    <row r="116" spans="1:11" x14ac:dyDescent="0.25">
      <c r="A116" s="6"/>
      <c r="B116" s="6"/>
      <c r="K116" s="6"/>
    </row>
    <row r="117" spans="1:11" x14ac:dyDescent="0.25">
      <c r="A117" s="6"/>
      <c r="B117" s="6"/>
      <c r="K117" s="6"/>
    </row>
    <row r="118" spans="1:11" x14ac:dyDescent="0.25">
      <c r="A118" s="6"/>
      <c r="B118" s="6"/>
      <c r="K118" s="6"/>
    </row>
    <row r="119" spans="1:11" x14ac:dyDescent="0.25">
      <c r="A119" s="6"/>
      <c r="B119" s="6"/>
      <c r="K119" s="6"/>
    </row>
    <row r="120" spans="1:11" x14ac:dyDescent="0.25">
      <c r="A120" s="6"/>
      <c r="B120" s="6"/>
      <c r="K120" s="6"/>
    </row>
    <row r="121" spans="1:11" x14ac:dyDescent="0.25">
      <c r="A121" s="6"/>
      <c r="B121" s="6"/>
      <c r="K121" s="6"/>
    </row>
    <row r="122" spans="1:11" x14ac:dyDescent="0.25">
      <c r="A122" s="6"/>
      <c r="B122" s="6"/>
      <c r="K122" s="6"/>
    </row>
    <row r="123" spans="1:11" x14ac:dyDescent="0.25">
      <c r="A123" s="6"/>
      <c r="B123" s="6"/>
      <c r="K123" s="6"/>
    </row>
    <row r="124" spans="1:11" x14ac:dyDescent="0.25">
      <c r="A124" s="6"/>
      <c r="B124" s="6"/>
      <c r="K124" s="6"/>
    </row>
    <row r="125" spans="1:11" x14ac:dyDescent="0.25">
      <c r="A125" s="6"/>
      <c r="B125" s="6"/>
      <c r="K125" s="6"/>
    </row>
    <row r="126" spans="1:11" x14ac:dyDescent="0.25">
      <c r="A126" s="6"/>
      <c r="B126" s="6"/>
      <c r="K126" s="6"/>
    </row>
    <row r="127" spans="1:11" x14ac:dyDescent="0.25">
      <c r="A127" s="6"/>
      <c r="B127" s="6"/>
      <c r="K127" s="6"/>
    </row>
    <row r="128" spans="1:11" x14ac:dyDescent="0.25">
      <c r="A128" s="6"/>
      <c r="B128" s="6"/>
      <c r="K128" s="6"/>
    </row>
    <row r="129" spans="1:11" x14ac:dyDescent="0.25">
      <c r="A129" s="6"/>
      <c r="B129" s="6"/>
      <c r="K129" s="6"/>
    </row>
    <row r="130" spans="1:11" x14ac:dyDescent="0.25">
      <c r="A130" s="6"/>
      <c r="B130" s="6"/>
      <c r="K130" s="6"/>
    </row>
    <row r="131" spans="1:11" x14ac:dyDescent="0.25">
      <c r="A131" s="6"/>
      <c r="B131" s="6"/>
      <c r="K131" s="6"/>
    </row>
    <row r="132" spans="1:11" x14ac:dyDescent="0.25">
      <c r="A132" s="6"/>
      <c r="B132" s="6"/>
      <c r="K132" s="6"/>
    </row>
    <row r="133" spans="1:11" x14ac:dyDescent="0.25">
      <c r="A133" s="6"/>
      <c r="B133" s="6"/>
      <c r="K133" s="6"/>
    </row>
    <row r="134" spans="1:11" x14ac:dyDescent="0.25">
      <c r="A134" s="6"/>
      <c r="B134" s="6"/>
      <c r="K134" s="6"/>
    </row>
    <row r="135" spans="1:11" x14ac:dyDescent="0.25">
      <c r="A135" s="6"/>
      <c r="B135" s="6"/>
      <c r="K135" s="6"/>
    </row>
    <row r="136" spans="1:11" x14ac:dyDescent="0.25">
      <c r="A136" s="6"/>
      <c r="B136" s="6"/>
      <c r="K136" s="6"/>
    </row>
    <row r="137" spans="1:11" x14ac:dyDescent="0.25">
      <c r="A137" s="6"/>
      <c r="B137" s="6"/>
      <c r="K137" s="6"/>
    </row>
    <row r="138" spans="1:11" x14ac:dyDescent="0.25">
      <c r="A138" s="6"/>
      <c r="B138" s="6"/>
      <c r="K138" s="6"/>
    </row>
    <row r="139" spans="1:11" x14ac:dyDescent="0.25">
      <c r="A139" s="6"/>
      <c r="B139" s="6"/>
      <c r="K139" s="6"/>
    </row>
    <row r="140" spans="1:11" x14ac:dyDescent="0.25">
      <c r="A140" s="6"/>
      <c r="B140" s="6"/>
      <c r="K140" s="6"/>
    </row>
    <row r="141" spans="1:11" x14ac:dyDescent="0.25">
      <c r="A141" s="6"/>
      <c r="B141" s="6"/>
      <c r="K141" s="6"/>
    </row>
    <row r="142" spans="1:11" x14ac:dyDescent="0.25">
      <c r="A142" s="6"/>
      <c r="B142" s="6"/>
      <c r="K142" s="6"/>
    </row>
    <row r="143" spans="1:11" x14ac:dyDescent="0.25">
      <c r="A143" s="6"/>
      <c r="B143" s="6"/>
      <c r="K143" s="6"/>
    </row>
    <row r="144" spans="1:11" x14ac:dyDescent="0.25">
      <c r="A144" s="6"/>
      <c r="B144" s="6"/>
      <c r="K144" s="6"/>
    </row>
    <row r="145" spans="1:11" x14ac:dyDescent="0.25">
      <c r="A145" s="6"/>
      <c r="B145" s="6"/>
      <c r="K145" s="6"/>
    </row>
    <row r="146" spans="1:11" x14ac:dyDescent="0.25">
      <c r="A146" s="6"/>
      <c r="B146" s="6"/>
      <c r="K146" s="6"/>
    </row>
    <row r="147" spans="1:11" x14ac:dyDescent="0.25">
      <c r="A147" s="6"/>
      <c r="B147" s="6"/>
      <c r="K147" s="6"/>
    </row>
    <row r="148" spans="1:11" x14ac:dyDescent="0.25">
      <c r="A148" s="6"/>
      <c r="B148" s="6"/>
      <c r="K148" s="6"/>
    </row>
    <row r="149" spans="1:11" x14ac:dyDescent="0.25">
      <c r="A149" s="6"/>
      <c r="B149" s="6"/>
      <c r="K149" s="6"/>
    </row>
    <row r="150" spans="1:11" x14ac:dyDescent="0.25">
      <c r="A150" s="6"/>
      <c r="B150" s="6"/>
      <c r="K150" s="6"/>
    </row>
    <row r="151" spans="1:11" x14ac:dyDescent="0.25">
      <c r="A151" s="6"/>
      <c r="B151" s="6"/>
      <c r="K151" s="6"/>
    </row>
    <row r="152" spans="1:11" x14ac:dyDescent="0.25">
      <c r="A152" s="6"/>
      <c r="B152" s="6"/>
      <c r="K152" s="6"/>
    </row>
    <row r="153" spans="1:11" x14ac:dyDescent="0.25">
      <c r="A153" s="6"/>
      <c r="B153" s="6"/>
      <c r="K153" s="6"/>
    </row>
    <row r="154" spans="1:11" x14ac:dyDescent="0.25">
      <c r="A154" s="6"/>
      <c r="B154" s="6"/>
      <c r="K154" s="6"/>
    </row>
    <row r="155" spans="1:11" x14ac:dyDescent="0.25">
      <c r="A155" s="6"/>
      <c r="B155" s="6"/>
      <c r="K155" s="6"/>
    </row>
    <row r="156" spans="1:11" x14ac:dyDescent="0.25">
      <c r="A156" s="6"/>
      <c r="B156" s="6"/>
      <c r="K156" s="6"/>
    </row>
    <row r="157" spans="1:11" x14ac:dyDescent="0.25">
      <c r="A157" s="6"/>
      <c r="B157" s="6"/>
      <c r="K157" s="6"/>
    </row>
    <row r="158" spans="1:11" x14ac:dyDescent="0.25">
      <c r="A158" s="6"/>
      <c r="B158" s="6"/>
      <c r="K158" s="6"/>
    </row>
    <row r="159" spans="1:11" x14ac:dyDescent="0.25">
      <c r="A159" s="6"/>
      <c r="B159" s="6"/>
      <c r="K159" s="6"/>
    </row>
    <row r="160" spans="1:11" x14ac:dyDescent="0.25">
      <c r="A160" s="6"/>
      <c r="B160" s="6"/>
      <c r="K160" s="6"/>
    </row>
    <row r="161" spans="1:11" x14ac:dyDescent="0.25">
      <c r="A161" s="6"/>
      <c r="B161" s="6"/>
      <c r="K161" s="6"/>
    </row>
    <row r="162" spans="1:11" x14ac:dyDescent="0.25">
      <c r="A162" s="6"/>
      <c r="B162" s="6"/>
      <c r="K162" s="6"/>
    </row>
    <row r="163" spans="1:11" x14ac:dyDescent="0.25">
      <c r="A163" s="6"/>
      <c r="B163" s="6"/>
      <c r="K163" s="6"/>
    </row>
    <row r="164" spans="1:11" x14ac:dyDescent="0.25">
      <c r="A164" s="6"/>
      <c r="B164" s="6"/>
      <c r="K164" s="6"/>
    </row>
    <row r="165" spans="1:11" x14ac:dyDescent="0.25">
      <c r="A165" s="6"/>
      <c r="B165" s="6"/>
      <c r="K165" s="6"/>
    </row>
    <row r="166" spans="1:11" x14ac:dyDescent="0.25">
      <c r="A166" s="6"/>
      <c r="B166" s="6"/>
      <c r="K166" s="6"/>
    </row>
    <row r="167" spans="1:11" x14ac:dyDescent="0.25">
      <c r="A167" s="6"/>
      <c r="B167" s="6"/>
      <c r="K167" s="6"/>
    </row>
    <row r="168" spans="1:11" x14ac:dyDescent="0.25">
      <c r="A168" s="6"/>
      <c r="B168" s="6"/>
      <c r="K168" s="6"/>
    </row>
    <row r="169" spans="1:11" x14ac:dyDescent="0.25">
      <c r="A169" s="6"/>
      <c r="B169" s="6"/>
      <c r="K169" s="6"/>
    </row>
    <row r="170" spans="1:11" x14ac:dyDescent="0.25">
      <c r="A170" s="6"/>
      <c r="B170" s="6"/>
      <c r="K170" s="6"/>
    </row>
    <row r="171" spans="1:11" x14ac:dyDescent="0.25">
      <c r="A171" s="6"/>
      <c r="B171" s="6"/>
      <c r="K171" s="6"/>
    </row>
    <row r="172" spans="1:11" x14ac:dyDescent="0.25">
      <c r="A172" s="6"/>
      <c r="B172" s="6"/>
      <c r="K172" s="6"/>
    </row>
    <row r="173" spans="1:11" x14ac:dyDescent="0.25">
      <c r="A173" s="6"/>
      <c r="B173" s="6"/>
      <c r="K173" s="6"/>
    </row>
    <row r="174" spans="1:11" x14ac:dyDescent="0.25">
      <c r="A174" s="6"/>
      <c r="B174" s="6"/>
      <c r="K174" s="6"/>
    </row>
    <row r="175" spans="1:11" x14ac:dyDescent="0.25">
      <c r="A175" s="6"/>
      <c r="B175" s="6"/>
      <c r="K175" s="6"/>
    </row>
    <row r="176" spans="1:11" x14ac:dyDescent="0.25">
      <c r="A176" s="6"/>
      <c r="B176" s="6"/>
      <c r="K176" s="6"/>
    </row>
    <row r="177" spans="1:11" x14ac:dyDescent="0.25">
      <c r="A177" s="6"/>
      <c r="B177" s="6"/>
      <c r="K177" s="6"/>
    </row>
    <row r="178" spans="1:11" x14ac:dyDescent="0.25">
      <c r="A178" s="6"/>
      <c r="B178" s="6"/>
      <c r="K178" s="6"/>
    </row>
    <row r="179" spans="1:11" x14ac:dyDescent="0.25">
      <c r="A179" s="6"/>
      <c r="B179" s="6"/>
      <c r="K179" s="6"/>
    </row>
    <row r="180" spans="1:11" x14ac:dyDescent="0.25">
      <c r="A180" s="6"/>
      <c r="B180" s="6"/>
      <c r="K180" s="6"/>
    </row>
    <row r="181" spans="1:11" x14ac:dyDescent="0.25">
      <c r="A181" s="6"/>
      <c r="B181" s="6"/>
      <c r="K181" s="6"/>
    </row>
    <row r="182" spans="1:11" x14ac:dyDescent="0.25">
      <c r="A182" s="6"/>
      <c r="B182" s="6"/>
      <c r="K182" s="6"/>
    </row>
    <row r="183" spans="1:11" x14ac:dyDescent="0.25">
      <c r="A183" s="6"/>
      <c r="B183" s="6"/>
      <c r="K183" s="6"/>
    </row>
    <row r="184" spans="1:11" x14ac:dyDescent="0.25">
      <c r="A184" s="6"/>
      <c r="B184" s="6"/>
      <c r="K184" s="6"/>
    </row>
    <row r="185" spans="1:11" x14ac:dyDescent="0.25">
      <c r="A185" s="6"/>
      <c r="B185" s="6"/>
      <c r="K185" s="6"/>
    </row>
    <row r="186" spans="1:11" x14ac:dyDescent="0.25">
      <c r="A186" s="6"/>
      <c r="B186" s="6"/>
      <c r="K186" s="6"/>
    </row>
    <row r="187" spans="1:11" x14ac:dyDescent="0.25">
      <c r="A187" s="6"/>
      <c r="B187" s="6"/>
      <c r="K187" s="6"/>
    </row>
    <row r="188" spans="1:11" x14ac:dyDescent="0.25">
      <c r="A188" s="6"/>
      <c r="B188" s="6"/>
      <c r="K188" s="6"/>
    </row>
    <row r="189" spans="1:11" x14ac:dyDescent="0.25">
      <c r="A189" s="6"/>
      <c r="B189" s="6"/>
      <c r="K189" s="6"/>
    </row>
    <row r="190" spans="1:11" x14ac:dyDescent="0.25">
      <c r="A190" s="6"/>
      <c r="B190" s="6"/>
      <c r="K190" s="6"/>
    </row>
    <row r="191" spans="1:11" x14ac:dyDescent="0.25">
      <c r="A191" s="6"/>
      <c r="B191" s="6"/>
      <c r="K191" s="6"/>
    </row>
    <row r="192" spans="1:11" x14ac:dyDescent="0.25">
      <c r="A192" s="6"/>
      <c r="B192" s="6"/>
      <c r="K192" s="6"/>
    </row>
    <row r="193" spans="1:11" x14ac:dyDescent="0.25">
      <c r="A193" s="6"/>
      <c r="B193" s="6"/>
      <c r="K193" s="6"/>
    </row>
    <row r="194" spans="1:11" x14ac:dyDescent="0.25">
      <c r="A194" s="6"/>
      <c r="B194" s="6"/>
      <c r="K194" s="6"/>
    </row>
    <row r="195" spans="1:11" x14ac:dyDescent="0.25">
      <c r="A195" s="6"/>
      <c r="B195" s="6"/>
      <c r="K195" s="6"/>
    </row>
    <row r="196" spans="1:11" x14ac:dyDescent="0.25">
      <c r="A196" s="6"/>
      <c r="B196" s="6"/>
      <c r="K196" s="6"/>
    </row>
    <row r="197" spans="1:11" x14ac:dyDescent="0.25">
      <c r="A197" s="6"/>
      <c r="B197" s="6"/>
      <c r="K197" s="6"/>
    </row>
    <row r="198" spans="1:11" x14ac:dyDescent="0.25">
      <c r="A198" s="6"/>
      <c r="B198" s="6"/>
      <c r="K198" s="6"/>
    </row>
    <row r="199" spans="1:11" x14ac:dyDescent="0.25">
      <c r="A199" s="6"/>
      <c r="B199" s="6"/>
      <c r="K199" s="6"/>
    </row>
    <row r="200" spans="1:11" x14ac:dyDescent="0.25">
      <c r="A200" s="6"/>
      <c r="B200" s="6"/>
      <c r="K200" s="6"/>
    </row>
    <row r="201" spans="1:11" x14ac:dyDescent="0.25">
      <c r="A201" s="6"/>
      <c r="B201" s="6"/>
      <c r="K201" s="6"/>
    </row>
    <row r="202" spans="1:11" x14ac:dyDescent="0.25">
      <c r="A202" s="6"/>
      <c r="B202" s="6"/>
      <c r="K202" s="6"/>
    </row>
    <row r="203" spans="1:11" x14ac:dyDescent="0.25">
      <c r="A203" s="6"/>
      <c r="B203" s="6"/>
      <c r="K203" s="6"/>
    </row>
    <row r="204" spans="1:11" x14ac:dyDescent="0.25">
      <c r="A204" s="6"/>
      <c r="B204" s="6"/>
      <c r="K204" s="6"/>
    </row>
    <row r="205" spans="1:11" x14ac:dyDescent="0.25">
      <c r="A205" s="6"/>
      <c r="B205" s="6"/>
      <c r="K205" s="6"/>
    </row>
    <row r="206" spans="1:11" x14ac:dyDescent="0.25">
      <c r="A206" s="6"/>
      <c r="B206" s="6"/>
      <c r="K206" s="6"/>
    </row>
    <row r="207" spans="1:11" x14ac:dyDescent="0.25">
      <c r="A207" s="6"/>
      <c r="B207" s="6"/>
      <c r="K207" s="6"/>
    </row>
    <row r="208" spans="1:11" x14ac:dyDescent="0.25">
      <c r="A208" s="6"/>
      <c r="B208" s="6"/>
      <c r="K208" s="6"/>
    </row>
    <row r="209" spans="1:11" x14ac:dyDescent="0.25">
      <c r="A209" s="6"/>
      <c r="B209" s="6"/>
      <c r="K209" s="6"/>
    </row>
    <row r="210" spans="1:11" x14ac:dyDescent="0.25">
      <c r="A210" s="6"/>
      <c r="B210" s="6"/>
      <c r="K210" s="6"/>
    </row>
    <row r="211" spans="1:11" x14ac:dyDescent="0.25">
      <c r="A211" s="6"/>
      <c r="B211" s="6"/>
      <c r="K211" s="6"/>
    </row>
    <row r="212" spans="1:11" x14ac:dyDescent="0.25">
      <c r="A212" s="6"/>
      <c r="B212" s="6"/>
      <c r="K212" s="6"/>
    </row>
    <row r="213" spans="1:11" x14ac:dyDescent="0.25">
      <c r="A213" s="6"/>
      <c r="B213" s="6"/>
      <c r="K213" s="6"/>
    </row>
    <row r="214" spans="1:11" x14ac:dyDescent="0.25">
      <c r="A214" s="6"/>
      <c r="B214" s="6"/>
      <c r="K214" s="6"/>
    </row>
    <row r="215" spans="1:11" x14ac:dyDescent="0.25">
      <c r="A215" s="6"/>
      <c r="B215" s="6"/>
      <c r="K215" s="6"/>
    </row>
    <row r="216" spans="1:11" x14ac:dyDescent="0.25">
      <c r="A216" s="6"/>
      <c r="B216" s="6"/>
      <c r="K216" s="6"/>
    </row>
    <row r="217" spans="1:11" x14ac:dyDescent="0.25">
      <c r="A217" s="6"/>
      <c r="B217" s="6"/>
      <c r="K217" s="6"/>
    </row>
    <row r="218" spans="1:11" x14ac:dyDescent="0.25">
      <c r="A218" s="6"/>
      <c r="B218" s="6"/>
      <c r="K218" s="6"/>
    </row>
    <row r="219" spans="1:11" x14ac:dyDescent="0.25">
      <c r="A219" s="6"/>
      <c r="B219" s="6"/>
      <c r="K219" s="6"/>
    </row>
    <row r="220" spans="1:11" x14ac:dyDescent="0.25">
      <c r="A220" s="6"/>
      <c r="B220" s="6"/>
      <c r="K220" s="6"/>
    </row>
    <row r="221" spans="1:11" x14ac:dyDescent="0.25">
      <c r="A221" s="6"/>
      <c r="B221" s="6"/>
      <c r="K221" s="6"/>
    </row>
    <row r="222" spans="1:11" x14ac:dyDescent="0.25">
      <c r="A222" s="6"/>
      <c r="B222" s="6"/>
      <c r="K222" s="6"/>
    </row>
    <row r="223" spans="1:11" x14ac:dyDescent="0.25">
      <c r="A223" s="6"/>
      <c r="B223" s="6"/>
      <c r="K223" s="6"/>
    </row>
    <row r="224" spans="1:11" x14ac:dyDescent="0.25">
      <c r="A224" s="6"/>
      <c r="B224" s="6"/>
      <c r="K224" s="6"/>
    </row>
    <row r="225" spans="1:11" x14ac:dyDescent="0.25">
      <c r="A225" s="6"/>
      <c r="B225" s="6"/>
      <c r="K225" s="6"/>
    </row>
    <row r="226" spans="1:11" x14ac:dyDescent="0.25">
      <c r="A226" s="6"/>
      <c r="B226" s="6"/>
      <c r="K226" s="6"/>
    </row>
    <row r="227" spans="1:11" x14ac:dyDescent="0.25">
      <c r="A227" s="6"/>
      <c r="B227" s="6"/>
      <c r="K227" s="6"/>
    </row>
    <row r="228" spans="1:11" x14ac:dyDescent="0.25">
      <c r="A228" s="6"/>
      <c r="B228" s="6"/>
      <c r="K228" s="6"/>
    </row>
    <row r="229" spans="1:11" x14ac:dyDescent="0.25">
      <c r="A229" s="6"/>
      <c r="B229" s="6"/>
      <c r="K229" s="6"/>
    </row>
    <row r="230" spans="1:11" x14ac:dyDescent="0.25">
      <c r="A230" s="6"/>
      <c r="B230" s="6"/>
      <c r="K230" s="6"/>
    </row>
    <row r="231" spans="1:11" x14ac:dyDescent="0.25">
      <c r="A231" s="6"/>
      <c r="B231" s="6"/>
      <c r="K231" s="6"/>
    </row>
    <row r="232" spans="1:11" x14ac:dyDescent="0.25">
      <c r="A232" s="6"/>
      <c r="B232" s="6"/>
      <c r="K232" s="6"/>
    </row>
    <row r="233" spans="1:11" x14ac:dyDescent="0.25">
      <c r="A233" s="6"/>
      <c r="B233" s="6"/>
      <c r="K233" s="6"/>
    </row>
    <row r="234" spans="1:11" x14ac:dyDescent="0.25">
      <c r="A234" s="6"/>
      <c r="B234" s="6"/>
      <c r="K234" s="6"/>
    </row>
    <row r="235" spans="1:11" x14ac:dyDescent="0.25">
      <c r="A235" s="6"/>
      <c r="B235" s="6"/>
      <c r="K235" s="6"/>
    </row>
    <row r="236" spans="1:11" x14ac:dyDescent="0.25">
      <c r="A236" s="6"/>
      <c r="B236" s="6"/>
      <c r="K236" s="6"/>
    </row>
    <row r="237" spans="1:11" x14ac:dyDescent="0.25">
      <c r="A237" s="6"/>
      <c r="B237" s="6"/>
      <c r="K237" s="6"/>
    </row>
    <row r="238" spans="1:11" x14ac:dyDescent="0.25">
      <c r="A238" s="6"/>
      <c r="B238" s="6"/>
      <c r="K238" s="6"/>
    </row>
    <row r="239" spans="1:11" x14ac:dyDescent="0.25">
      <c r="A239" s="6"/>
      <c r="B239" s="6"/>
      <c r="K239" s="6"/>
    </row>
    <row r="240" spans="1:11" x14ac:dyDescent="0.25">
      <c r="A240" s="6"/>
      <c r="B240" s="6"/>
      <c r="K240" s="6"/>
    </row>
    <row r="241" spans="1:11" x14ac:dyDescent="0.25">
      <c r="A241" s="6"/>
      <c r="B241" s="6"/>
      <c r="K241" s="6"/>
    </row>
    <row r="242" spans="1:11" x14ac:dyDescent="0.25">
      <c r="A242" s="6"/>
      <c r="B242" s="6"/>
      <c r="K242" s="6"/>
    </row>
    <row r="243" spans="1:11" x14ac:dyDescent="0.25">
      <c r="A243" s="6"/>
      <c r="B243" s="6"/>
      <c r="K243" s="6"/>
    </row>
    <row r="244" spans="1:11" x14ac:dyDescent="0.25">
      <c r="A244" s="6"/>
      <c r="B244" s="6"/>
      <c r="K244" s="6"/>
    </row>
    <row r="245" spans="1:11" x14ac:dyDescent="0.25">
      <c r="A245" s="6"/>
      <c r="B245" s="6"/>
      <c r="K245" s="6"/>
    </row>
    <row r="246" spans="1:11" x14ac:dyDescent="0.25">
      <c r="A246" s="6"/>
      <c r="B246" s="6"/>
      <c r="K246" s="6"/>
    </row>
    <row r="247" spans="1:11" x14ac:dyDescent="0.25">
      <c r="A247" s="6"/>
      <c r="B247" s="6"/>
      <c r="K247" s="6"/>
    </row>
    <row r="248" spans="1:11" x14ac:dyDescent="0.25">
      <c r="A248" s="6"/>
      <c r="B248" s="6"/>
      <c r="K248" s="6"/>
    </row>
    <row r="249" spans="1:11" x14ac:dyDescent="0.25">
      <c r="A249" s="6"/>
      <c r="B249" s="6"/>
      <c r="K249" s="6"/>
    </row>
    <row r="250" spans="1:11" x14ac:dyDescent="0.25">
      <c r="A250" s="6"/>
      <c r="B250" s="6"/>
      <c r="K250" s="6"/>
    </row>
    <row r="251" spans="1:11" x14ac:dyDescent="0.25">
      <c r="A251" s="6"/>
      <c r="B251" s="6"/>
      <c r="K251" s="6"/>
    </row>
    <row r="252" spans="1:11" x14ac:dyDescent="0.25">
      <c r="A252" s="6"/>
      <c r="B252" s="6"/>
      <c r="K252" s="6"/>
    </row>
    <row r="253" spans="1:11" x14ac:dyDescent="0.25">
      <c r="A253" s="6"/>
      <c r="B253" s="6"/>
      <c r="K253" s="6"/>
    </row>
    <row r="254" spans="1:11" x14ac:dyDescent="0.25">
      <c r="A254" s="6"/>
      <c r="B254" s="6"/>
      <c r="K254" s="6"/>
    </row>
    <row r="255" spans="1:11" x14ac:dyDescent="0.25">
      <c r="A255" s="6"/>
      <c r="B255" s="6"/>
      <c r="K255" s="6"/>
    </row>
    <row r="256" spans="1:11" x14ac:dyDescent="0.25">
      <c r="A256" s="6"/>
      <c r="B256" s="6"/>
      <c r="K256" s="6"/>
    </row>
    <row r="257" spans="1:11" x14ac:dyDescent="0.25">
      <c r="A257" s="6"/>
      <c r="B257" s="6"/>
      <c r="K257" s="6"/>
    </row>
    <row r="258" spans="1:11" x14ac:dyDescent="0.25">
      <c r="A258" s="6"/>
      <c r="B258" s="6"/>
      <c r="K258" s="6"/>
    </row>
    <row r="259" spans="1:11" x14ac:dyDescent="0.25">
      <c r="A259" s="6"/>
      <c r="B259" s="6"/>
      <c r="K259" s="6"/>
    </row>
    <row r="260" spans="1:11" x14ac:dyDescent="0.25">
      <c r="A260" s="6"/>
      <c r="B260" s="6"/>
      <c r="K260" s="6"/>
    </row>
    <row r="261" spans="1:11" x14ac:dyDescent="0.25">
      <c r="A261" s="6"/>
      <c r="B261" s="6"/>
      <c r="K261" s="6"/>
    </row>
    <row r="262" spans="1:11" x14ac:dyDescent="0.25">
      <c r="A262" s="6"/>
      <c r="B262" s="6"/>
      <c r="K262" s="6"/>
    </row>
    <row r="263" spans="1:11" x14ac:dyDescent="0.25">
      <c r="A263" s="6"/>
      <c r="B263" s="6"/>
      <c r="K263" s="6"/>
    </row>
    <row r="264" spans="1:11" x14ac:dyDescent="0.25">
      <c r="A264" s="6"/>
      <c r="B264" s="6"/>
      <c r="K264" s="6"/>
    </row>
    <row r="265" spans="1:11" x14ac:dyDescent="0.25">
      <c r="A265" s="6"/>
      <c r="B265" s="6"/>
      <c r="K265" s="6"/>
    </row>
    <row r="266" spans="1:11" x14ac:dyDescent="0.25">
      <c r="A266" s="6"/>
      <c r="B266" s="6"/>
      <c r="K266" s="6"/>
    </row>
    <row r="267" spans="1:11" x14ac:dyDescent="0.25">
      <c r="A267" s="6"/>
      <c r="B267" s="6"/>
      <c r="K267" s="6"/>
    </row>
    <row r="268" spans="1:11" x14ac:dyDescent="0.25">
      <c r="A268" s="6"/>
      <c r="B268" s="6"/>
      <c r="K268" s="6"/>
    </row>
    <row r="269" spans="1:11" x14ac:dyDescent="0.25">
      <c r="A269" s="6"/>
      <c r="B269" s="6"/>
      <c r="K269" s="6"/>
    </row>
    <row r="270" spans="1:11" x14ac:dyDescent="0.25">
      <c r="A270" s="6"/>
      <c r="B270" s="6"/>
      <c r="K270" s="6"/>
    </row>
    <row r="271" spans="1:11" x14ac:dyDescent="0.25">
      <c r="A271" s="6"/>
      <c r="B271" s="6"/>
      <c r="K271" s="6"/>
    </row>
    <row r="272" spans="1:11" x14ac:dyDescent="0.25">
      <c r="A272" s="6"/>
      <c r="B272" s="6"/>
      <c r="K272" s="6"/>
    </row>
    <row r="273" spans="1:11" x14ac:dyDescent="0.25">
      <c r="A273" s="6"/>
      <c r="B273" s="6"/>
      <c r="K273" s="6"/>
    </row>
    <row r="274" spans="1:11" x14ac:dyDescent="0.25">
      <c r="A274" s="6"/>
      <c r="B274" s="6"/>
      <c r="K274" s="6"/>
    </row>
    <row r="275" spans="1:11" x14ac:dyDescent="0.25">
      <c r="A275" s="6"/>
      <c r="B275" s="6"/>
      <c r="K275" s="6"/>
    </row>
    <row r="276" spans="1:11" x14ac:dyDescent="0.25">
      <c r="A276" s="6"/>
      <c r="B276" s="6"/>
      <c r="K276" s="6"/>
    </row>
    <row r="277" spans="1:11" x14ac:dyDescent="0.25">
      <c r="A277" s="6"/>
      <c r="B277" s="6"/>
      <c r="K277" s="6"/>
    </row>
    <row r="278" spans="1:11" x14ac:dyDescent="0.25">
      <c r="A278" s="6"/>
      <c r="B278" s="6"/>
      <c r="K278" s="6"/>
    </row>
    <row r="279" spans="1:11" x14ac:dyDescent="0.25">
      <c r="A279" s="6"/>
      <c r="B279" s="6"/>
      <c r="K279" s="6"/>
    </row>
    <row r="280" spans="1:11" x14ac:dyDescent="0.25">
      <c r="A280" s="6"/>
      <c r="B280" s="6"/>
      <c r="K280" s="6"/>
    </row>
    <row r="281" spans="1:11" x14ac:dyDescent="0.25">
      <c r="A281" s="6"/>
      <c r="B281" s="6"/>
      <c r="K281" s="6"/>
    </row>
    <row r="282" spans="1:11" x14ac:dyDescent="0.25">
      <c r="A282" s="6"/>
      <c r="B282" s="6"/>
      <c r="K282" s="6"/>
    </row>
    <row r="283" spans="1:11" x14ac:dyDescent="0.25">
      <c r="A283" s="6"/>
      <c r="B283" s="6"/>
      <c r="K283" s="6"/>
    </row>
    <row r="284" spans="1:11" x14ac:dyDescent="0.25">
      <c r="A284" s="6"/>
      <c r="B284" s="6"/>
      <c r="K284" s="6"/>
    </row>
    <row r="285" spans="1:11" x14ac:dyDescent="0.25">
      <c r="A285" s="6"/>
      <c r="B285" s="6"/>
      <c r="K285" s="6"/>
    </row>
    <row r="286" spans="1:11" x14ac:dyDescent="0.25">
      <c r="A286" s="6"/>
      <c r="B286" s="6"/>
      <c r="K286" s="6"/>
    </row>
    <row r="287" spans="1:11" x14ac:dyDescent="0.25">
      <c r="A287" s="6"/>
      <c r="B287" s="6"/>
      <c r="K287" s="6"/>
    </row>
    <row r="288" spans="1:11" x14ac:dyDescent="0.25">
      <c r="A288" s="6"/>
      <c r="B288" s="6"/>
      <c r="K288" s="6"/>
    </row>
    <row r="289" spans="1:11" x14ac:dyDescent="0.25">
      <c r="A289" s="6"/>
      <c r="B289" s="6"/>
      <c r="K289" s="6"/>
    </row>
    <row r="290" spans="1:11" x14ac:dyDescent="0.25">
      <c r="A290" s="6"/>
      <c r="B290" s="6"/>
      <c r="K290" s="6"/>
    </row>
    <row r="291" spans="1:11" x14ac:dyDescent="0.25">
      <c r="A291" s="6"/>
      <c r="B291" s="6"/>
      <c r="K291" s="6"/>
    </row>
    <row r="292" spans="1:11" x14ac:dyDescent="0.25">
      <c r="A292" s="6"/>
      <c r="B292" s="6"/>
      <c r="K292" s="6"/>
    </row>
    <row r="293" spans="1:11" x14ac:dyDescent="0.25">
      <c r="A293" s="6"/>
      <c r="B293" s="6"/>
      <c r="K293" s="6"/>
    </row>
    <row r="294" spans="1:11" x14ac:dyDescent="0.25">
      <c r="A294" s="6"/>
      <c r="B294" s="6"/>
      <c r="K294" s="6"/>
    </row>
    <row r="295" spans="1:11" x14ac:dyDescent="0.25">
      <c r="A295" s="6"/>
      <c r="B295" s="6"/>
      <c r="K295" s="6"/>
    </row>
    <row r="296" spans="1:11" x14ac:dyDescent="0.25">
      <c r="A296" s="6"/>
      <c r="B296" s="6"/>
      <c r="K296" s="6"/>
    </row>
    <row r="297" spans="1:11" x14ac:dyDescent="0.25">
      <c r="A297" s="6"/>
      <c r="B297" s="6"/>
      <c r="K297" s="6"/>
    </row>
    <row r="298" spans="1:11" x14ac:dyDescent="0.25">
      <c r="A298" s="6"/>
      <c r="B298" s="6"/>
      <c r="K298" s="6"/>
    </row>
    <row r="299" spans="1:11" x14ac:dyDescent="0.25">
      <c r="A299" s="6"/>
      <c r="B299" s="6"/>
      <c r="K299" s="6"/>
    </row>
    <row r="300" spans="1:11" x14ac:dyDescent="0.25">
      <c r="A300" s="6"/>
      <c r="B300" s="6"/>
      <c r="K300" s="6"/>
    </row>
    <row r="301" spans="1:11" x14ac:dyDescent="0.25">
      <c r="A301" s="6"/>
      <c r="B301" s="6"/>
      <c r="K301" s="6"/>
    </row>
    <row r="302" spans="1:11" x14ac:dyDescent="0.25">
      <c r="A302" s="6"/>
      <c r="B302" s="6"/>
      <c r="K302" s="6"/>
    </row>
    <row r="303" spans="1:11" x14ac:dyDescent="0.25">
      <c r="A303" s="6"/>
      <c r="B303" s="6"/>
      <c r="K303" s="6"/>
    </row>
    <row r="304" spans="1:11" x14ac:dyDescent="0.25">
      <c r="A304" s="6"/>
      <c r="B304" s="6"/>
      <c r="K304" s="6"/>
    </row>
    <row r="305" spans="1:11" x14ac:dyDescent="0.25">
      <c r="A305" s="6"/>
      <c r="B305" s="6"/>
      <c r="K305" s="6"/>
    </row>
    <row r="306" spans="1:11" x14ac:dyDescent="0.25">
      <c r="A306" s="6"/>
      <c r="B306" s="6"/>
      <c r="K306" s="6"/>
    </row>
    <row r="307" spans="1:11" x14ac:dyDescent="0.25">
      <c r="A307" s="6"/>
      <c r="B307" s="6"/>
      <c r="K307" s="6"/>
    </row>
    <row r="308" spans="1:11" x14ac:dyDescent="0.25">
      <c r="A308" s="6"/>
      <c r="B308" s="6"/>
      <c r="K308" s="6"/>
    </row>
    <row r="309" spans="1:11" x14ac:dyDescent="0.25">
      <c r="A309" s="6"/>
      <c r="B309" s="6"/>
      <c r="K309" s="6"/>
    </row>
    <row r="310" spans="1:11" x14ac:dyDescent="0.25">
      <c r="A310" s="6"/>
      <c r="B310" s="6"/>
      <c r="K310" s="6"/>
    </row>
    <row r="311" spans="1:11" x14ac:dyDescent="0.25">
      <c r="A311" s="6"/>
      <c r="B311" s="6"/>
      <c r="K311" s="6"/>
    </row>
    <row r="312" spans="1:11" x14ac:dyDescent="0.25">
      <c r="A312" s="6"/>
      <c r="B312" s="6"/>
      <c r="K312" s="6"/>
    </row>
    <row r="313" spans="1:11" x14ac:dyDescent="0.25">
      <c r="A313" s="6"/>
      <c r="B313" s="6"/>
      <c r="K313" s="6"/>
    </row>
    <row r="314" spans="1:11" x14ac:dyDescent="0.25">
      <c r="A314" s="6"/>
      <c r="B314" s="6"/>
      <c r="K314" s="6"/>
    </row>
    <row r="315" spans="1:11" x14ac:dyDescent="0.25">
      <c r="A315" s="6"/>
      <c r="B315" s="6"/>
      <c r="K315" s="6"/>
    </row>
    <row r="316" spans="1:11" x14ac:dyDescent="0.25">
      <c r="A316" s="6"/>
      <c r="B316" s="6"/>
      <c r="K316" s="6"/>
    </row>
    <row r="317" spans="1:11" x14ac:dyDescent="0.25">
      <c r="A317" s="6"/>
      <c r="B317" s="6"/>
      <c r="K317" s="6"/>
    </row>
    <row r="318" spans="1:11" x14ac:dyDescent="0.25">
      <c r="A318" s="6"/>
      <c r="B318" s="6"/>
      <c r="K318" s="6"/>
    </row>
    <row r="319" spans="1:11" x14ac:dyDescent="0.25">
      <c r="A319" s="6"/>
      <c r="B319" s="6"/>
      <c r="K319" s="6"/>
    </row>
    <row r="320" spans="1:11" x14ac:dyDescent="0.25">
      <c r="A320" s="6"/>
      <c r="B320" s="6"/>
      <c r="K320" s="6"/>
    </row>
    <row r="321" spans="1:11" x14ac:dyDescent="0.25">
      <c r="A321" s="6"/>
      <c r="B321" s="6"/>
      <c r="K321" s="6"/>
    </row>
    <row r="322" spans="1:11" x14ac:dyDescent="0.25">
      <c r="A322" s="6"/>
      <c r="B322" s="6"/>
      <c r="K322" s="6"/>
    </row>
    <row r="323" spans="1:11" x14ac:dyDescent="0.25">
      <c r="A323" s="6"/>
      <c r="B323" s="6"/>
      <c r="K323" s="6"/>
    </row>
    <row r="324" spans="1:11" x14ac:dyDescent="0.25">
      <c r="A324" s="6"/>
      <c r="B324" s="6"/>
      <c r="K324" s="6"/>
    </row>
    <row r="325" spans="1:11" x14ac:dyDescent="0.25">
      <c r="A325" s="6"/>
      <c r="B325" s="6"/>
      <c r="K325" s="6"/>
    </row>
    <row r="326" spans="1:11" x14ac:dyDescent="0.25">
      <c r="A326" s="6"/>
      <c r="B326" s="6"/>
      <c r="K326" s="6"/>
    </row>
    <row r="327" spans="1:11" x14ac:dyDescent="0.25">
      <c r="A327" s="6"/>
      <c r="B327" s="6"/>
      <c r="K327" s="6"/>
    </row>
    <row r="328" spans="1:11" x14ac:dyDescent="0.25">
      <c r="A328" s="6"/>
      <c r="B328" s="6"/>
      <c r="K328" s="6"/>
    </row>
    <row r="329" spans="1:11" x14ac:dyDescent="0.25">
      <c r="A329" s="6"/>
      <c r="B329" s="6"/>
      <c r="K329" s="6"/>
    </row>
    <row r="330" spans="1:11" x14ac:dyDescent="0.25">
      <c r="A330" s="6"/>
      <c r="B330" s="6"/>
      <c r="K330" s="6"/>
    </row>
    <row r="331" spans="1:11" x14ac:dyDescent="0.25">
      <c r="A331" s="6"/>
      <c r="B331" s="6"/>
      <c r="K331" s="6"/>
    </row>
    <row r="332" spans="1:11" x14ac:dyDescent="0.25">
      <c r="A332" s="6"/>
      <c r="B332" s="6"/>
      <c r="K332" s="6"/>
    </row>
    <row r="333" spans="1:11" x14ac:dyDescent="0.25">
      <c r="A333" s="6"/>
      <c r="B333" s="6"/>
      <c r="K333" s="6"/>
    </row>
    <row r="334" spans="1:11" x14ac:dyDescent="0.25">
      <c r="A334" s="6"/>
      <c r="B334" s="6"/>
      <c r="K334" s="6"/>
    </row>
    <row r="335" spans="1:11" x14ac:dyDescent="0.25">
      <c r="A335" s="6"/>
      <c r="B335" s="6"/>
      <c r="K335" s="6"/>
    </row>
    <row r="336" spans="1:11" x14ac:dyDescent="0.25">
      <c r="A336" s="6"/>
      <c r="B336" s="6"/>
      <c r="K336" s="6"/>
    </row>
    <row r="337" spans="1:11" x14ac:dyDescent="0.25">
      <c r="A337" s="6"/>
      <c r="B337" s="6"/>
      <c r="K337" s="6"/>
    </row>
    <row r="338" spans="1:11" x14ac:dyDescent="0.25">
      <c r="A338" s="6"/>
      <c r="B338" s="6"/>
      <c r="K338" s="6"/>
    </row>
    <row r="339" spans="1:11" x14ac:dyDescent="0.25">
      <c r="A339" s="6"/>
      <c r="B339" s="6"/>
      <c r="K339" s="6"/>
    </row>
    <row r="340" spans="1:11" x14ac:dyDescent="0.25">
      <c r="A340" s="6"/>
      <c r="B340" s="6"/>
      <c r="K340" s="6"/>
    </row>
    <row r="341" spans="1:11" x14ac:dyDescent="0.25">
      <c r="A341" s="6"/>
      <c r="B341" s="6"/>
      <c r="K341" s="6"/>
    </row>
    <row r="342" spans="1:11" x14ac:dyDescent="0.25">
      <c r="A342" s="6"/>
      <c r="B342" s="6"/>
      <c r="K342" s="6"/>
    </row>
    <row r="343" spans="1:11" x14ac:dyDescent="0.25">
      <c r="A343" s="6"/>
      <c r="B343" s="6"/>
      <c r="K343" s="6"/>
    </row>
    <row r="344" spans="1:11" x14ac:dyDescent="0.25">
      <c r="A344" s="6"/>
      <c r="B344" s="6"/>
      <c r="K344" s="6"/>
    </row>
    <row r="345" spans="1:11" x14ac:dyDescent="0.25">
      <c r="A345" s="6"/>
      <c r="B345" s="6"/>
      <c r="K345" s="6"/>
    </row>
    <row r="346" spans="1:11" x14ac:dyDescent="0.25">
      <c r="A346" s="6"/>
      <c r="B346" s="6"/>
      <c r="K346" s="6"/>
    </row>
    <row r="347" spans="1:11" x14ac:dyDescent="0.25">
      <c r="A347" s="6"/>
      <c r="B347" s="6"/>
      <c r="K347" s="6"/>
    </row>
    <row r="348" spans="1:11" x14ac:dyDescent="0.25">
      <c r="A348" s="6"/>
      <c r="B348" s="6"/>
      <c r="K348" s="6"/>
    </row>
    <row r="349" spans="1:11" x14ac:dyDescent="0.25">
      <c r="A349" s="6"/>
      <c r="B349" s="6"/>
      <c r="K349" s="6"/>
    </row>
    <row r="350" spans="1:11" x14ac:dyDescent="0.25">
      <c r="A350" s="6"/>
      <c r="B350" s="6"/>
      <c r="K350" s="6"/>
    </row>
    <row r="351" spans="1:11" x14ac:dyDescent="0.25">
      <c r="A351" s="6"/>
      <c r="B351" s="6"/>
      <c r="K351" s="6"/>
    </row>
    <row r="352" spans="1:11" x14ac:dyDescent="0.25">
      <c r="A352" s="6"/>
      <c r="B352" s="6"/>
      <c r="K352" s="6"/>
    </row>
    <row r="353" spans="1:11" x14ac:dyDescent="0.25">
      <c r="A353" s="6"/>
      <c r="B353" s="6"/>
      <c r="K353" s="6"/>
    </row>
    <row r="354" spans="1:11" x14ac:dyDescent="0.25">
      <c r="A354" s="6"/>
      <c r="B354" s="6"/>
      <c r="K354" s="6"/>
    </row>
    <row r="355" spans="1:11" x14ac:dyDescent="0.25">
      <c r="A355" s="6"/>
      <c r="B355" s="6"/>
      <c r="K355" s="6"/>
    </row>
    <row r="356" spans="1:11" x14ac:dyDescent="0.25">
      <c r="A356" s="6"/>
      <c r="B356" s="6"/>
      <c r="K356" s="6"/>
    </row>
    <row r="357" spans="1:11" x14ac:dyDescent="0.25">
      <c r="A357" s="6"/>
      <c r="B357" s="6"/>
      <c r="K357" s="6"/>
    </row>
    <row r="358" spans="1:11" x14ac:dyDescent="0.25">
      <c r="A358" s="6"/>
      <c r="B358" s="6"/>
      <c r="K358" s="6"/>
    </row>
    <row r="359" spans="1:11" x14ac:dyDescent="0.25">
      <c r="A359" s="6"/>
      <c r="B359" s="6"/>
      <c r="K359" s="6"/>
    </row>
    <row r="360" spans="1:11" x14ac:dyDescent="0.25">
      <c r="A360" s="6"/>
      <c r="B360" s="6"/>
      <c r="K360" s="6"/>
    </row>
    <row r="361" spans="1:11" x14ac:dyDescent="0.25">
      <c r="A361" s="6"/>
      <c r="B361" s="6"/>
      <c r="K361" s="6"/>
    </row>
    <row r="362" spans="1:11" x14ac:dyDescent="0.25">
      <c r="A362" s="6"/>
      <c r="B362" s="6"/>
      <c r="K362" s="6"/>
    </row>
    <row r="363" spans="1:11" x14ac:dyDescent="0.25">
      <c r="A363" s="6"/>
      <c r="B363" s="6"/>
      <c r="K363" s="6"/>
    </row>
    <row r="364" spans="1:11" x14ac:dyDescent="0.25">
      <c r="A364" s="6"/>
      <c r="B364" s="6"/>
      <c r="K364" s="6"/>
    </row>
    <row r="365" spans="1:11" x14ac:dyDescent="0.25">
      <c r="A365" s="6"/>
      <c r="B365" s="6"/>
      <c r="K365" s="6"/>
    </row>
    <row r="366" spans="1:11" x14ac:dyDescent="0.25">
      <c r="A366" s="6"/>
      <c r="B366" s="6"/>
      <c r="K366" s="6"/>
    </row>
    <row r="367" spans="1:11" x14ac:dyDescent="0.25">
      <c r="A367" s="6"/>
      <c r="B367" s="6"/>
      <c r="K367" s="6"/>
    </row>
    <row r="368" spans="1:11" x14ac:dyDescent="0.25">
      <c r="A368" s="6"/>
      <c r="B368" s="6"/>
      <c r="K368" s="6"/>
    </row>
    <row r="369" spans="1:11" x14ac:dyDescent="0.25">
      <c r="A369" s="6"/>
      <c r="B369" s="6"/>
      <c r="K369" s="6"/>
    </row>
    <row r="370" spans="1:11" x14ac:dyDescent="0.25">
      <c r="A370" s="6"/>
      <c r="B370" s="6"/>
      <c r="K370" s="6"/>
    </row>
    <row r="371" spans="1:11" x14ac:dyDescent="0.25">
      <c r="A371" s="6"/>
      <c r="B371" s="6"/>
      <c r="K371" s="6"/>
    </row>
    <row r="372" spans="1:11" x14ac:dyDescent="0.25">
      <c r="A372" s="6"/>
      <c r="B372" s="6"/>
      <c r="K372" s="6"/>
    </row>
    <row r="373" spans="1:11" x14ac:dyDescent="0.25">
      <c r="A373" s="6"/>
      <c r="B373" s="6"/>
      <c r="K373" s="6"/>
    </row>
    <row r="374" spans="1:11" x14ac:dyDescent="0.25">
      <c r="A374" s="6"/>
      <c r="B374" s="6"/>
      <c r="K374" s="6"/>
    </row>
    <row r="375" spans="1:11" x14ac:dyDescent="0.25">
      <c r="A375" s="6"/>
      <c r="B375" s="6"/>
      <c r="K375" s="6"/>
    </row>
    <row r="376" spans="1:11" x14ac:dyDescent="0.25">
      <c r="A376" s="6"/>
      <c r="B376" s="6"/>
      <c r="K376" s="6"/>
    </row>
    <row r="377" spans="1:11" x14ac:dyDescent="0.25">
      <c r="A377" s="6"/>
      <c r="B377" s="6"/>
      <c r="K377" s="6"/>
    </row>
    <row r="378" spans="1:11" x14ac:dyDescent="0.25">
      <c r="A378" s="6"/>
      <c r="B378" s="6"/>
      <c r="K378" s="6"/>
    </row>
    <row r="379" spans="1:11" x14ac:dyDescent="0.25">
      <c r="A379" s="6"/>
      <c r="B379" s="6"/>
      <c r="K379" s="6"/>
    </row>
    <row r="380" spans="1:11" x14ac:dyDescent="0.25">
      <c r="A380" s="6"/>
      <c r="B380" s="6"/>
      <c r="K380" s="6"/>
    </row>
    <row r="381" spans="1:11" x14ac:dyDescent="0.25">
      <c r="A381" s="6"/>
      <c r="B381" s="6"/>
      <c r="K381" s="6"/>
    </row>
    <row r="382" spans="1:11" x14ac:dyDescent="0.25">
      <c r="A382" s="6"/>
      <c r="B382" s="6"/>
      <c r="K382" s="6"/>
    </row>
    <row r="383" spans="1:11" x14ac:dyDescent="0.25">
      <c r="A383" s="6"/>
      <c r="B383" s="6"/>
      <c r="K383" s="6"/>
    </row>
    <row r="384" spans="1:11" x14ac:dyDescent="0.25">
      <c r="A384" s="6"/>
      <c r="B384" s="6"/>
      <c r="K384" s="6"/>
    </row>
    <row r="385" spans="1:11" x14ac:dyDescent="0.25">
      <c r="A385" s="6"/>
      <c r="B385" s="6"/>
      <c r="K385" s="6"/>
    </row>
    <row r="386" spans="1:11" x14ac:dyDescent="0.25">
      <c r="A386" s="6"/>
      <c r="B386" s="6"/>
      <c r="K386" s="6"/>
    </row>
    <row r="387" spans="1:11" x14ac:dyDescent="0.25">
      <c r="A387" s="6"/>
      <c r="B387" s="6"/>
      <c r="K387" s="6"/>
    </row>
    <row r="388" spans="1:11" x14ac:dyDescent="0.25">
      <c r="A388" s="6"/>
      <c r="B388" s="6"/>
      <c r="K388" s="6"/>
    </row>
    <row r="389" spans="1:11" x14ac:dyDescent="0.25">
      <c r="A389" s="6"/>
      <c r="B389" s="6"/>
      <c r="K389" s="6"/>
    </row>
    <row r="390" spans="1:11" x14ac:dyDescent="0.25">
      <c r="A390" s="6"/>
      <c r="B390" s="6"/>
      <c r="K390" s="6"/>
    </row>
    <row r="391" spans="1:11" x14ac:dyDescent="0.25">
      <c r="A391" s="6"/>
      <c r="B391" s="6"/>
      <c r="K391" s="6"/>
    </row>
    <row r="392" spans="1:11" x14ac:dyDescent="0.25">
      <c r="A392" s="6"/>
      <c r="B392" s="6"/>
      <c r="K392" s="6"/>
    </row>
    <row r="393" spans="1:11" x14ac:dyDescent="0.25">
      <c r="A393" s="6"/>
      <c r="B393" s="6"/>
      <c r="K393" s="6"/>
    </row>
    <row r="394" spans="1:11" x14ac:dyDescent="0.25">
      <c r="A394" s="6"/>
      <c r="B394" s="6"/>
      <c r="K394" s="6"/>
    </row>
    <row r="395" spans="1:11" x14ac:dyDescent="0.25">
      <c r="A395" s="6"/>
      <c r="B395" s="6"/>
      <c r="K395" s="6"/>
    </row>
    <row r="396" spans="1:11" x14ac:dyDescent="0.25">
      <c r="A396" s="6"/>
      <c r="B396" s="6"/>
      <c r="K396" s="6"/>
    </row>
    <row r="397" spans="1:11" x14ac:dyDescent="0.25">
      <c r="A397" s="6"/>
      <c r="B397" s="6"/>
      <c r="K397" s="6"/>
    </row>
    <row r="398" spans="1:11" x14ac:dyDescent="0.25">
      <c r="A398" s="6"/>
      <c r="B398" s="6"/>
      <c r="K398" s="6"/>
    </row>
    <row r="399" spans="1:11" x14ac:dyDescent="0.25">
      <c r="A399" s="6"/>
      <c r="B399" s="6"/>
      <c r="K399" s="6"/>
    </row>
    <row r="400" spans="1:11" x14ac:dyDescent="0.25">
      <c r="A400" s="6"/>
      <c r="B400" s="6"/>
      <c r="K400" s="6"/>
    </row>
    <row r="401" spans="1:11" x14ac:dyDescent="0.25">
      <c r="A401" s="6"/>
      <c r="B401" s="6"/>
      <c r="K401" s="6"/>
    </row>
    <row r="402" spans="1:11" x14ac:dyDescent="0.25">
      <c r="A402" s="6"/>
      <c r="B402" s="6"/>
      <c r="K402" s="6"/>
    </row>
    <row r="403" spans="1:11" x14ac:dyDescent="0.25">
      <c r="A403" s="6"/>
      <c r="B403" s="6"/>
      <c r="K403" s="6"/>
    </row>
    <row r="404" spans="1:11" x14ac:dyDescent="0.25">
      <c r="A404" s="6"/>
      <c r="B404" s="6"/>
      <c r="K404" s="6"/>
    </row>
    <row r="405" spans="1:11" x14ac:dyDescent="0.25">
      <c r="A405" s="6"/>
      <c r="B405" s="6"/>
      <c r="K405" s="6"/>
    </row>
    <row r="406" spans="1:11" x14ac:dyDescent="0.25">
      <c r="A406" s="6"/>
      <c r="B406" s="6"/>
      <c r="K406" s="6"/>
    </row>
    <row r="407" spans="1:11" x14ac:dyDescent="0.25">
      <c r="A407" s="6"/>
      <c r="B407" s="6"/>
      <c r="K407" s="6"/>
    </row>
    <row r="408" spans="1:11" x14ac:dyDescent="0.25">
      <c r="A408" s="6"/>
      <c r="B408" s="6"/>
      <c r="K408" s="6"/>
    </row>
    <row r="409" spans="1:11" x14ac:dyDescent="0.25">
      <c r="A409" s="6"/>
      <c r="B409" s="6"/>
      <c r="K409" s="6"/>
    </row>
    <row r="410" spans="1:11" x14ac:dyDescent="0.25">
      <c r="A410" s="6"/>
      <c r="B410" s="6"/>
      <c r="K410" s="6"/>
    </row>
    <row r="411" spans="1:11" x14ac:dyDescent="0.25">
      <c r="A411" s="6"/>
      <c r="B411" s="6"/>
      <c r="K411" s="6"/>
    </row>
    <row r="412" spans="1:11" x14ac:dyDescent="0.25">
      <c r="A412" s="6"/>
      <c r="B412" s="6"/>
      <c r="K412" s="6"/>
    </row>
    <row r="413" spans="1:11" x14ac:dyDescent="0.25">
      <c r="A413" s="6"/>
      <c r="B413" s="6"/>
      <c r="K413" s="6"/>
    </row>
    <row r="414" spans="1:11" x14ac:dyDescent="0.25">
      <c r="A414" s="6"/>
      <c r="B414" s="6"/>
      <c r="K414" s="6"/>
    </row>
    <row r="415" spans="1:11" x14ac:dyDescent="0.25">
      <c r="A415" s="6"/>
      <c r="B415" s="6"/>
      <c r="K415" s="6"/>
    </row>
    <row r="416" spans="1:11" x14ac:dyDescent="0.25">
      <c r="A416" s="6"/>
      <c r="B416" s="6"/>
      <c r="K416" s="6"/>
    </row>
    <row r="417" spans="1:11" x14ac:dyDescent="0.25">
      <c r="A417" s="6"/>
      <c r="B417" s="6"/>
      <c r="K417" s="6"/>
    </row>
    <row r="418" spans="1:11" x14ac:dyDescent="0.25">
      <c r="A418" s="6"/>
      <c r="B418" s="6"/>
      <c r="K418" s="6"/>
    </row>
    <row r="419" spans="1:11" x14ac:dyDescent="0.25">
      <c r="A419" s="6"/>
      <c r="B419" s="6"/>
      <c r="K419" s="6"/>
    </row>
    <row r="420" spans="1:11" x14ac:dyDescent="0.25">
      <c r="A420" s="6"/>
      <c r="B420" s="6"/>
      <c r="K420" s="6"/>
    </row>
    <row r="421" spans="1:11" x14ac:dyDescent="0.25">
      <c r="A421" s="6"/>
      <c r="B421" s="6"/>
      <c r="K421" s="6"/>
    </row>
    <row r="422" spans="1:11" x14ac:dyDescent="0.25">
      <c r="A422" s="6"/>
      <c r="B422" s="6"/>
      <c r="K422" s="6"/>
    </row>
    <row r="423" spans="1:11" x14ac:dyDescent="0.25">
      <c r="A423" s="6"/>
      <c r="B423" s="6"/>
      <c r="K423" s="6"/>
    </row>
    <row r="424" spans="1:11" x14ac:dyDescent="0.25">
      <c r="A424" s="6"/>
      <c r="B424" s="6"/>
      <c r="K424" s="6"/>
    </row>
    <row r="425" spans="1:11" x14ac:dyDescent="0.25">
      <c r="A425" s="6"/>
      <c r="B425" s="6"/>
      <c r="K425" s="6"/>
    </row>
    <row r="426" spans="1:11" x14ac:dyDescent="0.25">
      <c r="A426" s="6"/>
      <c r="B426" s="6"/>
      <c r="K426" s="6"/>
    </row>
    <row r="427" spans="1:11" x14ac:dyDescent="0.25">
      <c r="A427" s="6"/>
      <c r="B427" s="6"/>
      <c r="K427" s="6"/>
    </row>
    <row r="428" spans="1:11" x14ac:dyDescent="0.25">
      <c r="A428" s="6"/>
      <c r="B428" s="6"/>
      <c r="K428" s="6"/>
    </row>
    <row r="429" spans="1:11" x14ac:dyDescent="0.25">
      <c r="A429" s="6"/>
      <c r="B429" s="6"/>
      <c r="K429" s="6"/>
    </row>
    <row r="430" spans="1:11" x14ac:dyDescent="0.25">
      <c r="A430" s="6"/>
      <c r="B430" s="6"/>
      <c r="K430" s="6"/>
    </row>
    <row r="431" spans="1:11" x14ac:dyDescent="0.25">
      <c r="A431" s="6"/>
      <c r="B431" s="6"/>
      <c r="K431" s="6"/>
    </row>
    <row r="432" spans="1:11" x14ac:dyDescent="0.25">
      <c r="A432" s="6"/>
      <c r="B432" s="6"/>
      <c r="K432" s="6"/>
    </row>
    <row r="433" spans="1:11" x14ac:dyDescent="0.25">
      <c r="A433" s="6"/>
      <c r="B433" s="6"/>
      <c r="K433" s="6"/>
    </row>
    <row r="434" spans="1:11" x14ac:dyDescent="0.25">
      <c r="A434" s="6"/>
      <c r="B434" s="6"/>
      <c r="K434" s="6"/>
    </row>
    <row r="435" spans="1:11" x14ac:dyDescent="0.25">
      <c r="A435" s="6"/>
      <c r="B435" s="6"/>
      <c r="K435" s="6"/>
    </row>
    <row r="436" spans="1:11" x14ac:dyDescent="0.25">
      <c r="A436" s="6"/>
      <c r="B436" s="6"/>
      <c r="K436" s="6"/>
    </row>
    <row r="437" spans="1:11" x14ac:dyDescent="0.25">
      <c r="A437" s="6"/>
      <c r="B437" s="6"/>
      <c r="K437" s="6"/>
    </row>
    <row r="438" spans="1:11" x14ac:dyDescent="0.25">
      <c r="A438" s="6"/>
      <c r="B438" s="6"/>
      <c r="K438" s="6"/>
    </row>
    <row r="439" spans="1:11" x14ac:dyDescent="0.25">
      <c r="A439" s="6"/>
      <c r="B439" s="6"/>
      <c r="K439" s="6"/>
    </row>
    <row r="440" spans="1:11" x14ac:dyDescent="0.25">
      <c r="A440" s="6"/>
      <c r="B440" s="6"/>
      <c r="K440" s="6"/>
    </row>
    <row r="441" spans="1:11" x14ac:dyDescent="0.25">
      <c r="A441" s="6"/>
      <c r="B441" s="6"/>
      <c r="K441" s="6"/>
    </row>
    <row r="442" spans="1:11" x14ac:dyDescent="0.25">
      <c r="A442" s="6"/>
      <c r="B442" s="6"/>
      <c r="K442" s="6"/>
    </row>
    <row r="443" spans="1:11" x14ac:dyDescent="0.25">
      <c r="A443" s="6"/>
      <c r="B443" s="6"/>
      <c r="K443" s="6"/>
    </row>
    <row r="444" spans="1:11" x14ac:dyDescent="0.25">
      <c r="A444" s="6"/>
      <c r="B444" s="6"/>
      <c r="K444" s="6"/>
    </row>
    <row r="445" spans="1:11" x14ac:dyDescent="0.25">
      <c r="A445" s="6"/>
      <c r="B445" s="6"/>
      <c r="K445" s="6"/>
    </row>
    <row r="446" spans="1:11" x14ac:dyDescent="0.25">
      <c r="A446" s="6"/>
      <c r="B446" s="6"/>
      <c r="K446" s="6"/>
    </row>
    <row r="447" spans="1:11" x14ac:dyDescent="0.25">
      <c r="A447" s="6"/>
      <c r="B447" s="6"/>
      <c r="K447" s="6"/>
    </row>
    <row r="448" spans="1:11" x14ac:dyDescent="0.25">
      <c r="A448" s="6"/>
      <c r="B448" s="6"/>
      <c r="K448" s="6"/>
    </row>
    <row r="449" spans="1:11" x14ac:dyDescent="0.25">
      <c r="A449" s="6"/>
      <c r="B449" s="6"/>
      <c r="K449" s="6"/>
    </row>
    <row r="450" spans="1:11" x14ac:dyDescent="0.25">
      <c r="A450" s="6"/>
      <c r="B450" s="6"/>
      <c r="K450" s="6"/>
    </row>
    <row r="451" spans="1:11" x14ac:dyDescent="0.25">
      <c r="A451" s="6"/>
      <c r="B451" s="6"/>
      <c r="K451" s="6"/>
    </row>
    <row r="452" spans="1:11" x14ac:dyDescent="0.25">
      <c r="A452" s="6"/>
      <c r="B452" s="6"/>
      <c r="K452" s="6"/>
    </row>
    <row r="453" spans="1:11" x14ac:dyDescent="0.25">
      <c r="A453" s="6"/>
      <c r="B453" s="6"/>
      <c r="K453" s="6"/>
    </row>
    <row r="454" spans="1:11" x14ac:dyDescent="0.25">
      <c r="A454" s="6"/>
      <c r="B454" s="6"/>
      <c r="K454" s="6"/>
    </row>
    <row r="455" spans="1:11" x14ac:dyDescent="0.25">
      <c r="A455" s="6"/>
      <c r="B455" s="6"/>
      <c r="K455" s="6"/>
    </row>
    <row r="456" spans="1:11" x14ac:dyDescent="0.25">
      <c r="A456" s="6"/>
      <c r="B456" s="6"/>
      <c r="K456" s="6"/>
    </row>
    <row r="457" spans="1:11" x14ac:dyDescent="0.25">
      <c r="A457" s="6"/>
      <c r="B457" s="6"/>
      <c r="K457" s="6"/>
    </row>
    <row r="458" spans="1:11" x14ac:dyDescent="0.25">
      <c r="A458" s="6"/>
      <c r="B458" s="6"/>
      <c r="K458" s="6"/>
    </row>
    <row r="459" spans="1:11" x14ac:dyDescent="0.25">
      <c r="A459" s="6"/>
      <c r="B459" s="6"/>
      <c r="K459" s="6"/>
    </row>
    <row r="460" spans="1:11" x14ac:dyDescent="0.25">
      <c r="A460" s="6"/>
      <c r="B460" s="6"/>
      <c r="K460" s="6"/>
    </row>
    <row r="461" spans="1:11" x14ac:dyDescent="0.25">
      <c r="A461" s="6"/>
      <c r="B461" s="6"/>
      <c r="K461" s="6"/>
    </row>
    <row r="462" spans="1:11" x14ac:dyDescent="0.25">
      <c r="A462" s="6"/>
      <c r="B462" s="6"/>
      <c r="K462" s="6"/>
    </row>
    <row r="463" spans="1:11" x14ac:dyDescent="0.25">
      <c r="A463" s="6"/>
      <c r="B463" s="6"/>
      <c r="K463" s="6"/>
    </row>
    <row r="464" spans="1:11" x14ac:dyDescent="0.25">
      <c r="A464" s="6"/>
      <c r="B464" s="6"/>
      <c r="K464" s="6"/>
    </row>
    <row r="465" spans="1:11" x14ac:dyDescent="0.25">
      <c r="A465" s="6"/>
      <c r="B465" s="6"/>
      <c r="K465" s="6"/>
    </row>
    <row r="466" spans="1:11" x14ac:dyDescent="0.25">
      <c r="A466" s="6"/>
      <c r="B466" s="6"/>
      <c r="K466" s="6"/>
    </row>
    <row r="467" spans="1:11" x14ac:dyDescent="0.25">
      <c r="A467" s="6"/>
      <c r="B467" s="6"/>
      <c r="K467" s="6"/>
    </row>
    <row r="468" spans="1:11" x14ac:dyDescent="0.25">
      <c r="A468" s="6"/>
      <c r="B468" s="6"/>
      <c r="K468" s="6"/>
    </row>
    <row r="469" spans="1:11" x14ac:dyDescent="0.25">
      <c r="A469" s="6"/>
      <c r="B469" s="6"/>
      <c r="K469" s="6"/>
    </row>
    <row r="470" spans="1:11" x14ac:dyDescent="0.25">
      <c r="A470" s="6"/>
      <c r="B470" s="6"/>
      <c r="K470" s="6"/>
    </row>
    <row r="471" spans="1:11" x14ac:dyDescent="0.25">
      <c r="A471" s="6"/>
      <c r="B471" s="6"/>
      <c r="K471" s="6"/>
    </row>
    <row r="472" spans="1:11" x14ac:dyDescent="0.25">
      <c r="A472" s="6"/>
      <c r="B472" s="6"/>
      <c r="K472" s="6"/>
    </row>
    <row r="473" spans="1:11" x14ac:dyDescent="0.25">
      <c r="A473" s="6"/>
      <c r="B473" s="6"/>
      <c r="K473" s="6"/>
    </row>
    <row r="474" spans="1:11" x14ac:dyDescent="0.25">
      <c r="A474" s="6"/>
      <c r="B474" s="6"/>
      <c r="K474" s="6"/>
    </row>
    <row r="475" spans="1:11" x14ac:dyDescent="0.25">
      <c r="A475" s="6"/>
      <c r="B475" s="6"/>
      <c r="K475" s="6"/>
    </row>
    <row r="476" spans="1:11" x14ac:dyDescent="0.25">
      <c r="A476" s="6"/>
      <c r="B476" s="6"/>
      <c r="K476" s="6"/>
    </row>
    <row r="477" spans="1:11" x14ac:dyDescent="0.25">
      <c r="A477" s="6"/>
      <c r="B477" s="6"/>
      <c r="K477" s="6"/>
    </row>
    <row r="478" spans="1:11" x14ac:dyDescent="0.25">
      <c r="A478" s="6"/>
      <c r="B478" s="6"/>
      <c r="K478" s="6"/>
    </row>
    <row r="479" spans="1:11" x14ac:dyDescent="0.25">
      <c r="A479" s="6"/>
      <c r="B479" s="6"/>
      <c r="K479" s="6"/>
    </row>
    <row r="480" spans="1:11" x14ac:dyDescent="0.25">
      <c r="A480" s="6"/>
      <c r="B480" s="6"/>
      <c r="K480" s="6"/>
    </row>
    <row r="481" spans="1:11" x14ac:dyDescent="0.25">
      <c r="A481" s="6"/>
      <c r="B481" s="6"/>
      <c r="K481" s="6"/>
    </row>
    <row r="482" spans="1:11" x14ac:dyDescent="0.25">
      <c r="A482" s="6"/>
      <c r="B482" s="6"/>
      <c r="K482" s="6"/>
    </row>
    <row r="483" spans="1:11" x14ac:dyDescent="0.25">
      <c r="A483" s="6"/>
      <c r="B483" s="6"/>
      <c r="K483" s="6"/>
    </row>
    <row r="484" spans="1:11" x14ac:dyDescent="0.25">
      <c r="A484" s="6"/>
      <c r="B484" s="6"/>
      <c r="K484" s="6"/>
    </row>
    <row r="485" spans="1:11" x14ac:dyDescent="0.25">
      <c r="A485" s="6"/>
      <c r="B485" s="6"/>
      <c r="K485" s="6"/>
    </row>
    <row r="486" spans="1:11" x14ac:dyDescent="0.25">
      <c r="A486" s="6"/>
      <c r="B486" s="6"/>
      <c r="K486" s="6"/>
    </row>
    <row r="487" spans="1:11" x14ac:dyDescent="0.25">
      <c r="A487" s="6"/>
      <c r="B487" s="6"/>
      <c r="K487" s="6"/>
    </row>
    <row r="488" spans="1:11" x14ac:dyDescent="0.25">
      <c r="A488" s="6"/>
      <c r="B488" s="6"/>
      <c r="K488" s="6"/>
    </row>
    <row r="489" spans="1:11" x14ac:dyDescent="0.25">
      <c r="A489" s="6"/>
      <c r="B489" s="6"/>
      <c r="K489" s="6"/>
    </row>
    <row r="490" spans="1:11" x14ac:dyDescent="0.25">
      <c r="A490" s="6"/>
      <c r="B490" s="6"/>
      <c r="K490" s="6"/>
    </row>
    <row r="491" spans="1:11" x14ac:dyDescent="0.25">
      <c r="A491" s="6"/>
      <c r="B491" s="6"/>
      <c r="K491" s="6"/>
    </row>
    <row r="492" spans="1:11" x14ac:dyDescent="0.25">
      <c r="A492" s="6"/>
      <c r="B492" s="6"/>
      <c r="K492" s="6"/>
    </row>
    <row r="493" spans="1:11" x14ac:dyDescent="0.25">
      <c r="A493" s="6"/>
      <c r="B493" s="6"/>
      <c r="K493" s="6"/>
    </row>
    <row r="494" spans="1:11" x14ac:dyDescent="0.25">
      <c r="A494" s="6"/>
      <c r="B494" s="6"/>
      <c r="K494" s="6"/>
    </row>
    <row r="495" spans="1:11" x14ac:dyDescent="0.25">
      <c r="A495" s="6"/>
      <c r="B495" s="6"/>
      <c r="K495" s="6"/>
    </row>
    <row r="496" spans="1:11" x14ac:dyDescent="0.25">
      <c r="A496" s="6"/>
      <c r="B496" s="6"/>
      <c r="K496" s="6"/>
    </row>
    <row r="497" spans="1:11" x14ac:dyDescent="0.25">
      <c r="A497" s="6"/>
      <c r="B497" s="6"/>
      <c r="K497" s="6"/>
    </row>
    <row r="498" spans="1:11" x14ac:dyDescent="0.25">
      <c r="A498" s="6"/>
      <c r="B498" s="6"/>
      <c r="K498" s="6"/>
    </row>
    <row r="499" spans="1:11" x14ac:dyDescent="0.25">
      <c r="A499" s="6"/>
      <c r="B499" s="6"/>
      <c r="K499" s="6"/>
    </row>
    <row r="500" spans="1:11" x14ac:dyDescent="0.25">
      <c r="A500" s="6"/>
      <c r="B500" s="6"/>
      <c r="K500" s="6"/>
    </row>
    <row r="501" spans="1:11" x14ac:dyDescent="0.25">
      <c r="A501" s="6"/>
      <c r="B501" s="6"/>
      <c r="K501" s="6"/>
    </row>
    <row r="502" spans="1:11" x14ac:dyDescent="0.25">
      <c r="A502" s="6"/>
      <c r="B502" s="6"/>
      <c r="K502" s="6"/>
    </row>
    <row r="503" spans="1:11" x14ac:dyDescent="0.25">
      <c r="A503" s="6"/>
      <c r="B503" s="6"/>
      <c r="K503" s="6"/>
    </row>
    <row r="504" spans="1:11" x14ac:dyDescent="0.25">
      <c r="A504" s="6"/>
      <c r="B504" s="6"/>
      <c r="K504" s="6"/>
    </row>
    <row r="505" spans="1:11" x14ac:dyDescent="0.25">
      <c r="A505" s="6"/>
      <c r="B505" s="6"/>
      <c r="K505" s="6"/>
    </row>
    <row r="506" spans="1:11" x14ac:dyDescent="0.25">
      <c r="A506" s="6"/>
      <c r="B506" s="6"/>
      <c r="K506" s="6"/>
    </row>
    <row r="507" spans="1:11" x14ac:dyDescent="0.25">
      <c r="A507" s="6"/>
      <c r="B507" s="6"/>
      <c r="K507" s="6"/>
    </row>
    <row r="508" spans="1:11" x14ac:dyDescent="0.25">
      <c r="A508" s="6"/>
      <c r="B508" s="6"/>
      <c r="K508" s="6"/>
    </row>
    <row r="509" spans="1:11" x14ac:dyDescent="0.25">
      <c r="A509" s="6"/>
      <c r="B509" s="6"/>
      <c r="K509" s="6"/>
    </row>
    <row r="510" spans="1:11" x14ac:dyDescent="0.25">
      <c r="A510" s="6"/>
      <c r="B510" s="6"/>
      <c r="K510" s="6"/>
    </row>
    <row r="511" spans="1:11" x14ac:dyDescent="0.25">
      <c r="A511" s="6"/>
      <c r="B511" s="6"/>
      <c r="K511" s="6"/>
    </row>
    <row r="512" spans="1:11" x14ac:dyDescent="0.25">
      <c r="A512" s="6"/>
      <c r="B512" s="6"/>
      <c r="K512" s="6"/>
    </row>
    <row r="513" spans="1:11" x14ac:dyDescent="0.25">
      <c r="A513" s="6"/>
      <c r="B513" s="6"/>
      <c r="K513" s="6"/>
    </row>
    <row r="514" spans="1:11" x14ac:dyDescent="0.25">
      <c r="A514" s="6"/>
      <c r="B514" s="6"/>
      <c r="K514" s="6"/>
    </row>
    <row r="515" spans="1:11" x14ac:dyDescent="0.25">
      <c r="A515" s="6"/>
      <c r="B515" s="6"/>
      <c r="K515" s="6"/>
    </row>
    <row r="516" spans="1:11" x14ac:dyDescent="0.25">
      <c r="A516" s="6"/>
      <c r="B516" s="6"/>
      <c r="K516" s="6"/>
    </row>
    <row r="517" spans="1:11" x14ac:dyDescent="0.25">
      <c r="A517" s="6"/>
      <c r="B517" s="6"/>
      <c r="K517" s="6"/>
    </row>
    <row r="518" spans="1:11" x14ac:dyDescent="0.25">
      <c r="A518" s="6"/>
      <c r="B518" s="6"/>
      <c r="K518" s="6"/>
    </row>
    <row r="519" spans="1:11" x14ac:dyDescent="0.25">
      <c r="A519" s="6"/>
      <c r="B519" s="6"/>
      <c r="K519" s="6"/>
    </row>
    <row r="520" spans="1:11" x14ac:dyDescent="0.25">
      <c r="A520" s="6"/>
      <c r="B520" s="6"/>
      <c r="K520" s="6"/>
    </row>
    <row r="521" spans="1:11" x14ac:dyDescent="0.25">
      <c r="A521" s="6"/>
      <c r="B521" s="6"/>
      <c r="K521" s="6"/>
    </row>
    <row r="522" spans="1:11" x14ac:dyDescent="0.25">
      <c r="A522" s="6"/>
      <c r="B522" s="6"/>
      <c r="K522" s="6"/>
    </row>
    <row r="523" spans="1:11" x14ac:dyDescent="0.25">
      <c r="A523" s="6"/>
      <c r="B523" s="6"/>
      <c r="K523" s="6"/>
    </row>
    <row r="524" spans="1:11" x14ac:dyDescent="0.25">
      <c r="A524" s="6"/>
      <c r="B524" s="6"/>
      <c r="K524" s="6"/>
    </row>
    <row r="525" spans="1:11" x14ac:dyDescent="0.25">
      <c r="A525" s="6"/>
      <c r="B525" s="6"/>
      <c r="K525" s="6"/>
    </row>
    <row r="526" spans="1:11" x14ac:dyDescent="0.25">
      <c r="A526" s="6"/>
      <c r="B526" s="6"/>
      <c r="K526" s="6"/>
    </row>
    <row r="527" spans="1:11" x14ac:dyDescent="0.25">
      <c r="A527" s="6"/>
      <c r="B527" s="6"/>
      <c r="K527" s="6"/>
    </row>
    <row r="528" spans="1:11" x14ac:dyDescent="0.25">
      <c r="A528" s="6"/>
      <c r="B528" s="6"/>
      <c r="K528" s="6"/>
    </row>
    <row r="529" spans="1:11" x14ac:dyDescent="0.25">
      <c r="A529" s="6"/>
      <c r="B529" s="6"/>
      <c r="K529" s="6"/>
    </row>
    <row r="530" spans="1:11" x14ac:dyDescent="0.25">
      <c r="A530" s="6"/>
      <c r="B530" s="6"/>
      <c r="K530" s="6"/>
    </row>
    <row r="531" spans="1:11" x14ac:dyDescent="0.25">
      <c r="A531" s="6"/>
      <c r="B531" s="6"/>
      <c r="K531" s="6"/>
    </row>
    <row r="532" spans="1:11" x14ac:dyDescent="0.25">
      <c r="A532" s="6"/>
      <c r="B532" s="6"/>
      <c r="K532" s="6"/>
    </row>
    <row r="533" spans="1:11" x14ac:dyDescent="0.25">
      <c r="A533" s="6"/>
      <c r="B533" s="6"/>
      <c r="K533" s="6"/>
    </row>
    <row r="534" spans="1:11" x14ac:dyDescent="0.25">
      <c r="A534" s="6"/>
      <c r="B534" s="6"/>
      <c r="K534" s="6"/>
    </row>
    <row r="535" spans="1:11" x14ac:dyDescent="0.25">
      <c r="A535" s="6"/>
      <c r="B535" s="6"/>
      <c r="K535" s="6"/>
    </row>
    <row r="536" spans="1:11" x14ac:dyDescent="0.25">
      <c r="A536" s="6"/>
      <c r="B536" s="6"/>
      <c r="K536" s="6"/>
    </row>
    <row r="537" spans="1:11" x14ac:dyDescent="0.25">
      <c r="A537" s="6"/>
      <c r="B537" s="6"/>
      <c r="K537" s="6"/>
    </row>
    <row r="538" spans="1:11" x14ac:dyDescent="0.25">
      <c r="A538" s="6"/>
      <c r="B538" s="6"/>
      <c r="K538" s="6"/>
    </row>
    <row r="539" spans="1:11" x14ac:dyDescent="0.25">
      <c r="A539" s="6"/>
      <c r="B539" s="6"/>
      <c r="K539" s="6"/>
    </row>
    <row r="540" spans="1:11" x14ac:dyDescent="0.25">
      <c r="A540" s="6"/>
      <c r="B540" s="6"/>
      <c r="K540" s="6"/>
    </row>
    <row r="541" spans="1:11" x14ac:dyDescent="0.25">
      <c r="A541" s="6"/>
      <c r="B541" s="6"/>
      <c r="K541" s="6"/>
    </row>
    <row r="542" spans="1:11" x14ac:dyDescent="0.25">
      <c r="A542" s="6"/>
      <c r="B542" s="6"/>
      <c r="K542" s="6"/>
    </row>
    <row r="543" spans="1:11" x14ac:dyDescent="0.25">
      <c r="A543" s="6"/>
      <c r="B543" s="6"/>
      <c r="K543" s="6"/>
    </row>
    <row r="544" spans="1:11" x14ac:dyDescent="0.25">
      <c r="A544" s="6"/>
      <c r="B544" s="6"/>
      <c r="K544" s="6"/>
    </row>
    <row r="545" spans="1:11" x14ac:dyDescent="0.25">
      <c r="A545" s="6"/>
      <c r="B545" s="6"/>
      <c r="K545" s="6"/>
    </row>
    <row r="546" spans="1:11" x14ac:dyDescent="0.25">
      <c r="A546" s="6"/>
      <c r="B546" s="6"/>
      <c r="K546" s="6"/>
    </row>
    <row r="547" spans="1:11" x14ac:dyDescent="0.25">
      <c r="A547" s="6"/>
      <c r="B547" s="6"/>
      <c r="K547" s="6"/>
    </row>
    <row r="548" spans="1:11" x14ac:dyDescent="0.25">
      <c r="A548" s="6"/>
      <c r="B548" s="6"/>
      <c r="K548" s="6"/>
    </row>
    <row r="549" spans="1:11" x14ac:dyDescent="0.25">
      <c r="A549" s="6"/>
      <c r="B549" s="6"/>
      <c r="K549" s="6"/>
    </row>
    <row r="550" spans="1:11" x14ac:dyDescent="0.25">
      <c r="A550" s="6"/>
      <c r="B550" s="6"/>
      <c r="K550" s="6"/>
    </row>
    <row r="551" spans="1:11" x14ac:dyDescent="0.25">
      <c r="A551" s="6"/>
      <c r="B551" s="6"/>
      <c r="K551" s="6"/>
    </row>
    <row r="552" spans="1:11" x14ac:dyDescent="0.25">
      <c r="A552" s="6"/>
      <c r="B552" s="6"/>
      <c r="K552" s="6"/>
    </row>
    <row r="553" spans="1:11" x14ac:dyDescent="0.25">
      <c r="A553" s="6"/>
      <c r="B553" s="6"/>
      <c r="K553" s="6"/>
    </row>
    <row r="554" spans="1:11" x14ac:dyDescent="0.25">
      <c r="A554" s="6"/>
      <c r="B554" s="6"/>
      <c r="K554" s="6"/>
    </row>
    <row r="555" spans="1:11" x14ac:dyDescent="0.25">
      <c r="A555" s="6"/>
      <c r="B555" s="6"/>
      <c r="K555" s="6"/>
    </row>
    <row r="556" spans="1:11" x14ac:dyDescent="0.25">
      <c r="A556" s="6"/>
      <c r="B556" s="6"/>
      <c r="K556" s="6"/>
    </row>
    <row r="557" spans="1:11" x14ac:dyDescent="0.25">
      <c r="A557" s="6"/>
      <c r="B557" s="6"/>
      <c r="K557" s="6"/>
    </row>
    <row r="558" spans="1:11" x14ac:dyDescent="0.25">
      <c r="A558" s="6"/>
      <c r="B558" s="6"/>
      <c r="K558" s="6"/>
    </row>
    <row r="559" spans="1:11" x14ac:dyDescent="0.25">
      <c r="A559" s="6"/>
      <c r="B559" s="6"/>
      <c r="K559" s="6"/>
    </row>
    <row r="560" spans="1:11" x14ac:dyDescent="0.25">
      <c r="A560" s="6"/>
      <c r="B560" s="6"/>
      <c r="K560" s="6"/>
    </row>
    <row r="561" spans="1:11" x14ac:dyDescent="0.25">
      <c r="A561" s="6"/>
      <c r="B561" s="6"/>
      <c r="K561" s="6"/>
    </row>
    <row r="562" spans="1:11" x14ac:dyDescent="0.25">
      <c r="A562" s="6"/>
      <c r="B562" s="6"/>
      <c r="K562" s="6"/>
    </row>
    <row r="563" spans="1:11" x14ac:dyDescent="0.25">
      <c r="A563" s="6"/>
      <c r="B563" s="6"/>
      <c r="K563" s="6"/>
    </row>
    <row r="564" spans="1:11" x14ac:dyDescent="0.25">
      <c r="A564" s="6"/>
      <c r="B564" s="6"/>
      <c r="K564" s="6"/>
    </row>
    <row r="565" spans="1:11" x14ac:dyDescent="0.25">
      <c r="A565" s="6"/>
      <c r="B565" s="6"/>
      <c r="K565" s="6"/>
    </row>
    <row r="566" spans="1:11" x14ac:dyDescent="0.25">
      <c r="A566" s="6"/>
      <c r="B566" s="6"/>
      <c r="K566" s="6"/>
    </row>
    <row r="567" spans="1:11" x14ac:dyDescent="0.25">
      <c r="A567" s="6"/>
      <c r="B567" s="6"/>
      <c r="K567" s="6"/>
    </row>
    <row r="568" spans="1:11" x14ac:dyDescent="0.25">
      <c r="A568" s="6"/>
      <c r="B568" s="6"/>
      <c r="K568" s="6"/>
    </row>
    <row r="569" spans="1:11" x14ac:dyDescent="0.25">
      <c r="A569" s="6"/>
      <c r="B569" s="6"/>
      <c r="K569" s="6"/>
    </row>
    <row r="570" spans="1:11" x14ac:dyDescent="0.25">
      <c r="A570" s="6"/>
      <c r="B570" s="6"/>
      <c r="K570" s="6"/>
    </row>
    <row r="571" spans="1:11" x14ac:dyDescent="0.25">
      <c r="A571" s="6"/>
      <c r="B571" s="6"/>
      <c r="K571" s="6"/>
    </row>
    <row r="572" spans="1:11" x14ac:dyDescent="0.25">
      <c r="A572" s="6"/>
      <c r="B572" s="6"/>
      <c r="K572" s="6"/>
    </row>
    <row r="573" spans="1:11" x14ac:dyDescent="0.25">
      <c r="A573" s="6"/>
      <c r="B573" s="6"/>
      <c r="K573" s="6"/>
    </row>
    <row r="574" spans="1:11" x14ac:dyDescent="0.25">
      <c r="A574" s="6"/>
      <c r="B574" s="6"/>
      <c r="K574" s="6"/>
    </row>
    <row r="575" spans="1:11" x14ac:dyDescent="0.25">
      <c r="A575" s="6"/>
      <c r="B575" s="6"/>
      <c r="K575" s="6"/>
    </row>
    <row r="576" spans="1:11" x14ac:dyDescent="0.25">
      <c r="A576" s="6"/>
      <c r="B576" s="6"/>
      <c r="K576" s="6"/>
    </row>
    <row r="577" spans="1:11" x14ac:dyDescent="0.25">
      <c r="A577" s="6"/>
      <c r="B577" s="6"/>
      <c r="K577" s="6"/>
    </row>
    <row r="578" spans="1:11" x14ac:dyDescent="0.25">
      <c r="A578" s="6"/>
      <c r="B578" s="6"/>
      <c r="K578" s="6"/>
    </row>
    <row r="579" spans="1:11" x14ac:dyDescent="0.25">
      <c r="A579" s="6"/>
      <c r="B579" s="6"/>
      <c r="K579" s="6"/>
    </row>
    <row r="580" spans="1:11" x14ac:dyDescent="0.25">
      <c r="A580" s="6"/>
      <c r="B580" s="6"/>
      <c r="K580" s="6"/>
    </row>
    <row r="581" spans="1:11" x14ac:dyDescent="0.25">
      <c r="A581" s="6"/>
      <c r="B581" s="6"/>
      <c r="K581" s="6"/>
    </row>
    <row r="582" spans="1:11" x14ac:dyDescent="0.25">
      <c r="A582" s="6"/>
      <c r="B582" s="6"/>
      <c r="K582" s="6"/>
    </row>
    <row r="583" spans="1:11" x14ac:dyDescent="0.25">
      <c r="A583" s="6"/>
      <c r="B583" s="6"/>
      <c r="K583" s="6"/>
    </row>
    <row r="584" spans="1:11" x14ac:dyDescent="0.25">
      <c r="A584" s="6"/>
      <c r="B584" s="6"/>
      <c r="K584" s="6"/>
    </row>
    <row r="585" spans="1:11" x14ac:dyDescent="0.25">
      <c r="A585" s="6"/>
      <c r="B585" s="6"/>
      <c r="K585" s="6"/>
    </row>
    <row r="586" spans="1:11" x14ac:dyDescent="0.25">
      <c r="A586" s="6"/>
      <c r="B586" s="6"/>
      <c r="K586" s="6"/>
    </row>
    <row r="587" spans="1:11" x14ac:dyDescent="0.25">
      <c r="A587" s="6"/>
      <c r="B587" s="6"/>
      <c r="K587" s="6"/>
    </row>
    <row r="588" spans="1:11" x14ac:dyDescent="0.25">
      <c r="A588" s="6"/>
      <c r="B588" s="6"/>
      <c r="K588" s="6"/>
    </row>
    <row r="589" spans="1:11" x14ac:dyDescent="0.25">
      <c r="A589" s="6"/>
      <c r="B589" s="6"/>
      <c r="K589" s="6"/>
    </row>
    <row r="590" spans="1:11" x14ac:dyDescent="0.25">
      <c r="A590" s="6"/>
      <c r="B590" s="6"/>
      <c r="K590" s="6"/>
    </row>
    <row r="591" spans="1:11" x14ac:dyDescent="0.25">
      <c r="A591" s="6"/>
      <c r="B591" s="6"/>
      <c r="K591" s="6"/>
    </row>
    <row r="592" spans="1:11" x14ac:dyDescent="0.25">
      <c r="A592" s="6"/>
      <c r="B592" s="6"/>
      <c r="K592" s="6"/>
    </row>
    <row r="593" spans="1:11" x14ac:dyDescent="0.25">
      <c r="A593" s="6"/>
      <c r="B593" s="6"/>
      <c r="K593" s="6"/>
    </row>
    <row r="594" spans="1:11" x14ac:dyDescent="0.25">
      <c r="A594" s="6"/>
      <c r="B594" s="6"/>
      <c r="K594" s="6"/>
    </row>
    <row r="595" spans="1:11" x14ac:dyDescent="0.25">
      <c r="A595" s="6"/>
      <c r="B595" s="6"/>
      <c r="K595" s="6"/>
    </row>
    <row r="596" spans="1:11" x14ac:dyDescent="0.25">
      <c r="A596" s="6"/>
      <c r="B596" s="6"/>
      <c r="K596" s="6"/>
    </row>
    <row r="597" spans="1:11" x14ac:dyDescent="0.25">
      <c r="A597" s="6"/>
      <c r="B597" s="6"/>
      <c r="K597" s="6"/>
    </row>
    <row r="598" spans="1:11" x14ac:dyDescent="0.25">
      <c r="A598" s="6"/>
      <c r="B598" s="6"/>
      <c r="K598" s="6"/>
    </row>
    <row r="599" spans="1:11" x14ac:dyDescent="0.25">
      <c r="A599" s="6"/>
      <c r="B599" s="6"/>
      <c r="K599" s="6"/>
    </row>
    <row r="600" spans="1:11" x14ac:dyDescent="0.25">
      <c r="A600" s="6"/>
      <c r="B600" s="6"/>
      <c r="K600" s="6"/>
    </row>
    <row r="601" spans="1:11" x14ac:dyDescent="0.25">
      <c r="A601" s="6"/>
      <c r="B601" s="6"/>
      <c r="K601" s="6"/>
    </row>
    <row r="602" spans="1:11" x14ac:dyDescent="0.25">
      <c r="A602" s="6"/>
      <c r="B602" s="6"/>
      <c r="K602" s="6"/>
    </row>
    <row r="603" spans="1:11" x14ac:dyDescent="0.25">
      <c r="A603" s="6"/>
      <c r="B603" s="6"/>
      <c r="K603" s="6"/>
    </row>
    <row r="604" spans="1:11" x14ac:dyDescent="0.25">
      <c r="A604" s="6"/>
      <c r="B604" s="6"/>
      <c r="K604" s="6"/>
    </row>
    <row r="605" spans="1:11" x14ac:dyDescent="0.25">
      <c r="A605" s="6"/>
      <c r="B605" s="6"/>
      <c r="K605" s="6"/>
    </row>
    <row r="606" spans="1:11" x14ac:dyDescent="0.25">
      <c r="A606" s="6"/>
      <c r="B606" s="6"/>
      <c r="K606" s="6"/>
    </row>
    <row r="607" spans="1:11" x14ac:dyDescent="0.25">
      <c r="A607" s="6"/>
      <c r="B607" s="6"/>
      <c r="K607" s="6"/>
    </row>
    <row r="608" spans="1:11" x14ac:dyDescent="0.25">
      <c r="A608" s="6"/>
      <c r="B608" s="6"/>
      <c r="K608" s="6"/>
    </row>
    <row r="609" spans="1:11" x14ac:dyDescent="0.25">
      <c r="A609" s="6"/>
      <c r="B609" s="6"/>
      <c r="K609" s="6"/>
    </row>
    <row r="610" spans="1:11" x14ac:dyDescent="0.25">
      <c r="A610" s="6"/>
      <c r="B610" s="6"/>
      <c r="K610" s="6"/>
    </row>
    <row r="611" spans="1:11" x14ac:dyDescent="0.25">
      <c r="A611" s="6"/>
      <c r="B611" s="6"/>
      <c r="K611" s="6"/>
    </row>
    <row r="612" spans="1:11" x14ac:dyDescent="0.25">
      <c r="A612" s="6"/>
      <c r="B612" s="6"/>
      <c r="K612" s="6"/>
    </row>
    <row r="613" spans="1:11" x14ac:dyDescent="0.25">
      <c r="A613" s="6"/>
      <c r="B613" s="6"/>
      <c r="K613" s="6"/>
    </row>
    <row r="614" spans="1:11" x14ac:dyDescent="0.25">
      <c r="A614" s="6"/>
      <c r="B614" s="6"/>
      <c r="K614" s="6"/>
    </row>
    <row r="615" spans="1:11" x14ac:dyDescent="0.25">
      <c r="A615" s="6"/>
      <c r="B615" s="6"/>
      <c r="K615" s="6"/>
    </row>
    <row r="616" spans="1:11" x14ac:dyDescent="0.25">
      <c r="A616" s="6"/>
      <c r="B616" s="6"/>
      <c r="K616" s="6"/>
    </row>
    <row r="617" spans="1:11" x14ac:dyDescent="0.25">
      <c r="A617" s="6"/>
      <c r="B617" s="6"/>
      <c r="K617" s="6"/>
    </row>
    <row r="618" spans="1:11" x14ac:dyDescent="0.25">
      <c r="A618" s="6"/>
      <c r="B618" s="6"/>
      <c r="K618" s="6"/>
    </row>
    <row r="619" spans="1:11" x14ac:dyDescent="0.25">
      <c r="A619" s="6"/>
      <c r="B619" s="6"/>
      <c r="K619" s="6"/>
    </row>
    <row r="620" spans="1:11" x14ac:dyDescent="0.25">
      <c r="A620" s="6"/>
      <c r="B620" s="6"/>
      <c r="K620" s="6"/>
    </row>
    <row r="621" spans="1:11" x14ac:dyDescent="0.25">
      <c r="A621" s="6"/>
      <c r="B621" s="6"/>
      <c r="K621" s="6"/>
    </row>
    <row r="622" spans="1:11" x14ac:dyDescent="0.25">
      <c r="A622" s="6"/>
      <c r="B622" s="6"/>
      <c r="K622" s="6"/>
    </row>
    <row r="623" spans="1:11" x14ac:dyDescent="0.25">
      <c r="A623" s="6"/>
      <c r="B623" s="6"/>
      <c r="K623" s="6"/>
    </row>
    <row r="624" spans="1:11" x14ac:dyDescent="0.25">
      <c r="A624" s="6"/>
      <c r="B624" s="6"/>
      <c r="K624" s="6"/>
    </row>
    <row r="625" spans="1:11" x14ac:dyDescent="0.25">
      <c r="A625" s="6"/>
      <c r="B625" s="6"/>
      <c r="K625" s="6"/>
    </row>
    <row r="626" spans="1:11" x14ac:dyDescent="0.25">
      <c r="A626" s="6"/>
      <c r="B626" s="6"/>
      <c r="K626" s="6"/>
    </row>
    <row r="627" spans="1:11" x14ac:dyDescent="0.25">
      <c r="A627" s="6"/>
      <c r="B627" s="6"/>
      <c r="K627" s="6"/>
    </row>
    <row r="628" spans="1:11" x14ac:dyDescent="0.25">
      <c r="A628" s="6"/>
      <c r="B628" s="6"/>
      <c r="K628" s="6"/>
    </row>
    <row r="629" spans="1:11" x14ac:dyDescent="0.25">
      <c r="A629" s="6"/>
      <c r="B629" s="6"/>
      <c r="K629" s="6"/>
    </row>
    <row r="630" spans="1:11" x14ac:dyDescent="0.25">
      <c r="A630" s="6"/>
      <c r="B630" s="6"/>
      <c r="K630" s="6"/>
    </row>
    <row r="631" spans="1:11" x14ac:dyDescent="0.25">
      <c r="A631" s="6"/>
      <c r="B631" s="6"/>
      <c r="K631" s="6"/>
    </row>
    <row r="632" spans="1:11" x14ac:dyDescent="0.25">
      <c r="A632" s="6"/>
      <c r="B632" s="6"/>
      <c r="K632" s="6"/>
    </row>
    <row r="633" spans="1:11" x14ac:dyDescent="0.25">
      <c r="A633" s="6"/>
      <c r="B633" s="6"/>
      <c r="K633" s="6"/>
    </row>
    <row r="634" spans="1:11" x14ac:dyDescent="0.25">
      <c r="A634" s="6"/>
      <c r="B634" s="6"/>
      <c r="K634" s="6"/>
    </row>
    <row r="635" spans="1:11" x14ac:dyDescent="0.25">
      <c r="A635" s="6"/>
      <c r="B635" s="6"/>
      <c r="K635" s="6"/>
    </row>
    <row r="636" spans="1:11" x14ac:dyDescent="0.25">
      <c r="A636" s="6"/>
      <c r="B636" s="6"/>
      <c r="K636" s="6"/>
    </row>
    <row r="637" spans="1:11" x14ac:dyDescent="0.25">
      <c r="A637" s="6"/>
      <c r="B637" s="6"/>
      <c r="K637" s="6"/>
    </row>
    <row r="638" spans="1:11" x14ac:dyDescent="0.25">
      <c r="A638" s="6"/>
      <c r="B638" s="6"/>
      <c r="K638" s="6"/>
    </row>
    <row r="639" spans="1:11" x14ac:dyDescent="0.25">
      <c r="A639" s="6"/>
      <c r="B639" s="6"/>
      <c r="K639" s="6"/>
    </row>
    <row r="640" spans="1:11" x14ac:dyDescent="0.25">
      <c r="A640" s="6"/>
      <c r="B640" s="6"/>
      <c r="K640" s="6"/>
    </row>
    <row r="641" spans="1:11" x14ac:dyDescent="0.25">
      <c r="A641" s="6"/>
      <c r="B641" s="6"/>
      <c r="K641" s="6"/>
    </row>
    <row r="642" spans="1:11" x14ac:dyDescent="0.25">
      <c r="A642" s="6"/>
      <c r="B642" s="6"/>
      <c r="K642" s="6"/>
    </row>
    <row r="643" spans="1:11" x14ac:dyDescent="0.25">
      <c r="A643" s="6"/>
      <c r="B643" s="6"/>
      <c r="K643" s="6"/>
    </row>
    <row r="644" spans="1:11" x14ac:dyDescent="0.25">
      <c r="A644" s="6"/>
      <c r="B644" s="6"/>
      <c r="K644" s="6"/>
    </row>
    <row r="645" spans="1:11" x14ac:dyDescent="0.25">
      <c r="A645" s="6"/>
      <c r="B645" s="6"/>
      <c r="K645" s="6"/>
    </row>
    <row r="646" spans="1:11" x14ac:dyDescent="0.25">
      <c r="A646" s="6"/>
      <c r="B646" s="6"/>
      <c r="K646" s="6"/>
    </row>
    <row r="647" spans="1:11" x14ac:dyDescent="0.25">
      <c r="A647" s="6"/>
      <c r="B647" s="6"/>
      <c r="K647" s="6"/>
    </row>
    <row r="648" spans="1:11" x14ac:dyDescent="0.25">
      <c r="A648" s="6"/>
      <c r="B648" s="6"/>
      <c r="K648" s="6"/>
    </row>
    <row r="649" spans="1:11" x14ac:dyDescent="0.25">
      <c r="A649" s="6"/>
      <c r="B649" s="6"/>
      <c r="K649" s="6"/>
    </row>
    <row r="650" spans="1:11" x14ac:dyDescent="0.25">
      <c r="A650" s="6"/>
      <c r="B650" s="6"/>
      <c r="K650" s="6"/>
    </row>
    <row r="651" spans="1:11" x14ac:dyDescent="0.25">
      <c r="A651" s="6"/>
      <c r="B651" s="6"/>
      <c r="K651" s="6"/>
    </row>
    <row r="652" spans="1:11" x14ac:dyDescent="0.25">
      <c r="A652" s="6"/>
      <c r="B652" s="6"/>
      <c r="K652" s="6"/>
    </row>
    <row r="653" spans="1:11" x14ac:dyDescent="0.25">
      <c r="A653" s="6"/>
      <c r="B653" s="6"/>
      <c r="K653" s="6"/>
    </row>
    <row r="654" spans="1:11" x14ac:dyDescent="0.25">
      <c r="A654" s="6"/>
      <c r="B654" s="6"/>
      <c r="K654" s="6"/>
    </row>
    <row r="655" spans="1:11" x14ac:dyDescent="0.25">
      <c r="A655" s="6"/>
      <c r="B655" s="6"/>
      <c r="K655" s="6"/>
    </row>
    <row r="656" spans="1:11" x14ac:dyDescent="0.25">
      <c r="A656" s="6"/>
      <c r="B656" s="6"/>
      <c r="K656" s="6"/>
    </row>
    <row r="657" spans="1:11" x14ac:dyDescent="0.25">
      <c r="A657" s="6"/>
      <c r="B657" s="6"/>
      <c r="K657" s="6"/>
    </row>
    <row r="658" spans="1:11" x14ac:dyDescent="0.25">
      <c r="A658" s="6"/>
      <c r="B658" s="6"/>
      <c r="K658" s="6"/>
    </row>
    <row r="659" spans="1:11" x14ac:dyDescent="0.25">
      <c r="A659" s="6"/>
      <c r="B659" s="6"/>
      <c r="K659" s="6"/>
    </row>
    <row r="660" spans="1:11" x14ac:dyDescent="0.25">
      <c r="A660" s="6"/>
      <c r="B660" s="6"/>
      <c r="K660" s="6"/>
    </row>
    <row r="661" spans="1:11" x14ac:dyDescent="0.25">
      <c r="A661" s="6"/>
      <c r="B661" s="6"/>
      <c r="K661" s="6"/>
    </row>
    <row r="662" spans="1:11" x14ac:dyDescent="0.25">
      <c r="A662" s="6"/>
      <c r="B662" s="6"/>
      <c r="K662" s="6"/>
    </row>
    <row r="663" spans="1:11" x14ac:dyDescent="0.25">
      <c r="A663" s="6"/>
      <c r="B663" s="6"/>
      <c r="K663" s="6"/>
    </row>
    <row r="664" spans="1:11" x14ac:dyDescent="0.25">
      <c r="A664" s="6"/>
      <c r="B664" s="6"/>
      <c r="K664" s="6"/>
    </row>
    <row r="665" spans="1:11" x14ac:dyDescent="0.25">
      <c r="A665" s="6"/>
      <c r="B665" s="6"/>
      <c r="K665" s="6"/>
    </row>
    <row r="666" spans="1:11" x14ac:dyDescent="0.25">
      <c r="A666" s="6"/>
      <c r="B666" s="6"/>
      <c r="K666" s="6"/>
    </row>
    <row r="667" spans="1:11" x14ac:dyDescent="0.25">
      <c r="A667" s="6"/>
      <c r="B667" s="6"/>
      <c r="K667" s="6"/>
    </row>
    <row r="668" spans="1:11" x14ac:dyDescent="0.25">
      <c r="A668" s="6"/>
      <c r="B668" s="6"/>
      <c r="K668" s="6"/>
    </row>
    <row r="669" spans="1:11" x14ac:dyDescent="0.25">
      <c r="A669" s="6"/>
      <c r="B669" s="6"/>
      <c r="K669" s="6"/>
    </row>
    <row r="670" spans="1:11" x14ac:dyDescent="0.25">
      <c r="A670" s="6"/>
      <c r="B670" s="6"/>
      <c r="K670" s="6"/>
    </row>
    <row r="671" spans="1:11" x14ac:dyDescent="0.25">
      <c r="A671" s="6"/>
      <c r="B671" s="6"/>
      <c r="K671" s="6"/>
    </row>
    <row r="672" spans="1:11" x14ac:dyDescent="0.25">
      <c r="A672" s="6"/>
      <c r="B672" s="6"/>
      <c r="K672" s="6"/>
    </row>
    <row r="673" spans="1:11" x14ac:dyDescent="0.25">
      <c r="A673" s="6"/>
      <c r="B673" s="6"/>
      <c r="K673" s="6"/>
    </row>
    <row r="674" spans="1:11" x14ac:dyDescent="0.25">
      <c r="A674" s="6"/>
      <c r="B674" s="6"/>
      <c r="K674" s="6"/>
    </row>
    <row r="675" spans="1:11" x14ac:dyDescent="0.25">
      <c r="A675" s="6"/>
      <c r="B675" s="6"/>
      <c r="K675" s="6"/>
    </row>
    <row r="676" spans="1:11" x14ac:dyDescent="0.25">
      <c r="A676" s="6"/>
      <c r="B676" s="6"/>
      <c r="K676" s="6"/>
    </row>
    <row r="677" spans="1:11" x14ac:dyDescent="0.25">
      <c r="A677" s="6"/>
      <c r="B677" s="6"/>
      <c r="K677" s="6"/>
    </row>
    <row r="678" spans="1:11" x14ac:dyDescent="0.25">
      <c r="A678" s="6"/>
      <c r="B678" s="6"/>
      <c r="K678" s="6"/>
    </row>
    <row r="679" spans="1:11" x14ac:dyDescent="0.25">
      <c r="A679" s="6"/>
      <c r="B679" s="6"/>
      <c r="K679" s="6"/>
    </row>
    <row r="680" spans="1:11" x14ac:dyDescent="0.25">
      <c r="A680" s="6"/>
      <c r="B680" s="6"/>
      <c r="K680" s="6"/>
    </row>
    <row r="681" spans="1:11" x14ac:dyDescent="0.25">
      <c r="A681" s="6"/>
      <c r="B681" s="6"/>
      <c r="K681" s="6"/>
    </row>
    <row r="682" spans="1:11" x14ac:dyDescent="0.25">
      <c r="A682" s="6"/>
      <c r="B682" s="6"/>
      <c r="K682" s="6"/>
    </row>
    <row r="683" spans="1:11" x14ac:dyDescent="0.25">
      <c r="A683" s="6"/>
      <c r="B683" s="6"/>
      <c r="K683" s="6"/>
    </row>
    <row r="684" spans="1:11" x14ac:dyDescent="0.25">
      <c r="A684" s="6"/>
      <c r="B684" s="6"/>
      <c r="K684" s="6"/>
    </row>
    <row r="685" spans="1:11" x14ac:dyDescent="0.25">
      <c r="A685" s="6"/>
      <c r="B685" s="6"/>
      <c r="K685" s="6"/>
    </row>
    <row r="686" spans="1:11" x14ac:dyDescent="0.25">
      <c r="A686" s="6"/>
      <c r="B686" s="6"/>
      <c r="K686" s="6"/>
    </row>
    <row r="687" spans="1:11" x14ac:dyDescent="0.25">
      <c r="A687" s="6"/>
      <c r="B687" s="6"/>
      <c r="K687" s="6"/>
    </row>
    <row r="688" spans="1:11" x14ac:dyDescent="0.25">
      <c r="A688" s="6"/>
      <c r="B688" s="6"/>
      <c r="K688" s="6"/>
    </row>
    <row r="689" spans="1:11" x14ac:dyDescent="0.25">
      <c r="A689" s="6"/>
      <c r="B689" s="6"/>
      <c r="K689" s="6"/>
    </row>
    <row r="690" spans="1:11" x14ac:dyDescent="0.25">
      <c r="A690" s="6"/>
      <c r="B690" s="6"/>
      <c r="K690" s="6"/>
    </row>
    <row r="691" spans="1:11" x14ac:dyDescent="0.25">
      <c r="A691" s="6"/>
      <c r="B691" s="6"/>
      <c r="K691" s="6"/>
    </row>
    <row r="692" spans="1:11" x14ac:dyDescent="0.25">
      <c r="A692" s="6"/>
      <c r="B692" s="6"/>
      <c r="K692" s="6"/>
    </row>
    <row r="693" spans="1:11" x14ac:dyDescent="0.25">
      <c r="A693" s="6"/>
      <c r="B693" s="6"/>
      <c r="K693" s="6"/>
    </row>
    <row r="694" spans="1:11" x14ac:dyDescent="0.25">
      <c r="A694" s="6"/>
      <c r="B694" s="6"/>
      <c r="K694" s="6"/>
    </row>
    <row r="695" spans="1:11" x14ac:dyDescent="0.25">
      <c r="A695" s="6"/>
      <c r="B695" s="6"/>
      <c r="K695" s="6"/>
    </row>
    <row r="696" spans="1:11" x14ac:dyDescent="0.25">
      <c r="A696" s="6"/>
      <c r="B696" s="6"/>
      <c r="K696" s="6"/>
    </row>
    <row r="697" spans="1:11" x14ac:dyDescent="0.25">
      <c r="A697" s="6"/>
      <c r="B697" s="6"/>
      <c r="K697" s="6"/>
    </row>
    <row r="698" spans="1:11" x14ac:dyDescent="0.25">
      <c r="A698" s="6"/>
      <c r="B698" s="6"/>
      <c r="K698" s="6"/>
    </row>
    <row r="699" spans="1:11" x14ac:dyDescent="0.25">
      <c r="A699" s="6"/>
      <c r="B699" s="6"/>
      <c r="K699" s="6"/>
    </row>
    <row r="700" spans="1:11" x14ac:dyDescent="0.25">
      <c r="A700" s="6"/>
      <c r="B700" s="6"/>
      <c r="K700" s="6"/>
    </row>
    <row r="701" spans="1:11" x14ac:dyDescent="0.25">
      <c r="A701" s="6"/>
      <c r="B701" s="6"/>
      <c r="K701" s="6"/>
    </row>
    <row r="702" spans="1:11" x14ac:dyDescent="0.25">
      <c r="A702" s="6"/>
      <c r="B702" s="6"/>
      <c r="K702" s="6"/>
    </row>
    <row r="703" spans="1:11" x14ac:dyDescent="0.25">
      <c r="A703" s="6"/>
      <c r="B703" s="6"/>
      <c r="K703" s="6"/>
    </row>
    <row r="704" spans="1:11" x14ac:dyDescent="0.25">
      <c r="A704" s="6"/>
      <c r="B704" s="6"/>
      <c r="K704" s="6"/>
    </row>
    <row r="705" spans="1:11" x14ac:dyDescent="0.25">
      <c r="A705" s="6"/>
      <c r="B705" s="6"/>
      <c r="K705" s="6"/>
    </row>
    <row r="706" spans="1:11" x14ac:dyDescent="0.25">
      <c r="A706" s="6"/>
      <c r="B706" s="6"/>
      <c r="K706" s="6"/>
    </row>
    <row r="707" spans="1:11" x14ac:dyDescent="0.25">
      <c r="A707" s="6"/>
      <c r="B707" s="6"/>
      <c r="K707" s="6"/>
    </row>
    <row r="708" spans="1:11" x14ac:dyDescent="0.25">
      <c r="A708" s="6"/>
      <c r="B708" s="6"/>
      <c r="K708" s="6"/>
    </row>
    <row r="709" spans="1:11" x14ac:dyDescent="0.25">
      <c r="A709" s="6"/>
      <c r="B709" s="6"/>
      <c r="K709" s="6"/>
    </row>
    <row r="710" spans="1:11" x14ac:dyDescent="0.25">
      <c r="A710" s="6"/>
      <c r="B710" s="6"/>
      <c r="K710" s="6"/>
    </row>
    <row r="711" spans="1:11" x14ac:dyDescent="0.25">
      <c r="A711" s="6"/>
      <c r="B711" s="6"/>
      <c r="K711" s="6"/>
    </row>
    <row r="712" spans="1:11" x14ac:dyDescent="0.25">
      <c r="A712" s="6"/>
      <c r="B712" s="6"/>
      <c r="K712" s="6"/>
    </row>
    <row r="713" spans="1:11" x14ac:dyDescent="0.25">
      <c r="A713" s="6"/>
      <c r="B713" s="6"/>
      <c r="K713" s="6"/>
    </row>
    <row r="714" spans="1:11" x14ac:dyDescent="0.25">
      <c r="A714" s="6"/>
      <c r="B714" s="6"/>
      <c r="K714" s="6"/>
    </row>
    <row r="715" spans="1:11" x14ac:dyDescent="0.25">
      <c r="A715" s="6"/>
      <c r="B715" s="6"/>
      <c r="K715" s="6"/>
    </row>
    <row r="716" spans="1:11" x14ac:dyDescent="0.25">
      <c r="A716" s="6"/>
      <c r="B716" s="6"/>
      <c r="K716" s="6"/>
    </row>
    <row r="717" spans="1:11" x14ac:dyDescent="0.25">
      <c r="A717" s="6"/>
      <c r="B717" s="6"/>
      <c r="K717" s="6"/>
    </row>
    <row r="718" spans="1:11" x14ac:dyDescent="0.25">
      <c r="A718" s="6"/>
      <c r="B718" s="6"/>
      <c r="K718" s="6"/>
    </row>
    <row r="719" spans="1:11" x14ac:dyDescent="0.25">
      <c r="A719" s="6"/>
      <c r="B719" s="6"/>
      <c r="K719" s="6"/>
    </row>
    <row r="720" spans="1:11" x14ac:dyDescent="0.25">
      <c r="A720" s="6"/>
      <c r="B720" s="6"/>
      <c r="K720" s="6"/>
    </row>
    <row r="721" spans="1:11" x14ac:dyDescent="0.25">
      <c r="A721" s="6"/>
      <c r="B721" s="6"/>
      <c r="K721" s="6"/>
    </row>
    <row r="722" spans="1:11" x14ac:dyDescent="0.25">
      <c r="A722" s="6"/>
      <c r="B722" s="6"/>
      <c r="K722" s="6"/>
    </row>
    <row r="723" spans="1:11" x14ac:dyDescent="0.25">
      <c r="A723" s="6"/>
      <c r="B723" s="6"/>
      <c r="K723" s="6"/>
    </row>
    <row r="724" spans="1:11" x14ac:dyDescent="0.25">
      <c r="A724" s="6"/>
      <c r="B724" s="6"/>
      <c r="K724" s="6"/>
    </row>
    <row r="725" spans="1:11" x14ac:dyDescent="0.25">
      <c r="A725" s="6"/>
      <c r="B725" s="6"/>
      <c r="K725" s="6"/>
    </row>
    <row r="726" spans="1:11" x14ac:dyDescent="0.25">
      <c r="A726" s="6"/>
      <c r="B726" s="6"/>
      <c r="K726" s="6"/>
    </row>
    <row r="727" spans="1:11" x14ac:dyDescent="0.25">
      <c r="A727" s="6"/>
      <c r="B727" s="6"/>
      <c r="K727" s="6"/>
    </row>
    <row r="728" spans="1:11" x14ac:dyDescent="0.25">
      <c r="A728" s="6"/>
      <c r="B728" s="6"/>
      <c r="K728" s="6"/>
    </row>
    <row r="729" spans="1:11" x14ac:dyDescent="0.25">
      <c r="A729" s="6"/>
      <c r="B729" s="6"/>
      <c r="K729" s="6"/>
    </row>
    <row r="730" spans="1:11" x14ac:dyDescent="0.25">
      <c r="A730" s="6"/>
      <c r="B730" s="6"/>
      <c r="K730" s="6"/>
    </row>
    <row r="731" spans="1:11" x14ac:dyDescent="0.25">
      <c r="A731" s="6"/>
      <c r="B731" s="6"/>
      <c r="K731" s="6"/>
    </row>
    <row r="732" spans="1:11" x14ac:dyDescent="0.25">
      <c r="A732" s="6"/>
      <c r="B732" s="6"/>
      <c r="K732" s="6"/>
    </row>
    <row r="733" spans="1:11" x14ac:dyDescent="0.25">
      <c r="A733" s="6"/>
      <c r="B733" s="6"/>
      <c r="K733" s="6"/>
    </row>
    <row r="734" spans="1:11" x14ac:dyDescent="0.25">
      <c r="A734" s="6"/>
      <c r="B734" s="6"/>
      <c r="K734" s="6"/>
    </row>
    <row r="735" spans="1:11" x14ac:dyDescent="0.25">
      <c r="A735" s="6"/>
      <c r="B735" s="6"/>
      <c r="K735" s="6"/>
    </row>
    <row r="736" spans="1:11" x14ac:dyDescent="0.25">
      <c r="A736" s="6"/>
      <c r="B736" s="6"/>
      <c r="K736" s="6"/>
    </row>
    <row r="737" spans="1:11" x14ac:dyDescent="0.25">
      <c r="A737" s="6"/>
      <c r="B737" s="6"/>
      <c r="K737" s="6"/>
    </row>
    <row r="738" spans="1:11" x14ac:dyDescent="0.25">
      <c r="A738" s="6"/>
      <c r="B738" s="6"/>
      <c r="K738" s="6"/>
    </row>
    <row r="739" spans="1:11" x14ac:dyDescent="0.25">
      <c r="A739" s="6"/>
      <c r="B739" s="6"/>
      <c r="K739" s="6"/>
    </row>
    <row r="740" spans="1:11" x14ac:dyDescent="0.25">
      <c r="A740" s="6"/>
      <c r="B740" s="6"/>
      <c r="K740" s="6"/>
    </row>
    <row r="741" spans="1:11" x14ac:dyDescent="0.25">
      <c r="A741" s="6"/>
      <c r="B741" s="6"/>
      <c r="K741" s="6"/>
    </row>
    <row r="742" spans="1:11" x14ac:dyDescent="0.25">
      <c r="A742" s="6"/>
      <c r="B742" s="6"/>
      <c r="K742" s="6"/>
    </row>
    <row r="743" spans="1:11" x14ac:dyDescent="0.25">
      <c r="A743" s="6"/>
      <c r="B743" s="6"/>
      <c r="K743" s="6"/>
    </row>
    <row r="744" spans="1:11" x14ac:dyDescent="0.25">
      <c r="A744" s="6"/>
      <c r="B744" s="6"/>
      <c r="K744" s="6"/>
    </row>
    <row r="745" spans="1:11" x14ac:dyDescent="0.25">
      <c r="A745" s="6"/>
      <c r="B745" s="6"/>
      <c r="K745" s="6"/>
    </row>
    <row r="746" spans="1:11" x14ac:dyDescent="0.25">
      <c r="A746" s="6"/>
      <c r="B746" s="6"/>
      <c r="K746" s="6"/>
    </row>
    <row r="747" spans="1:11" x14ac:dyDescent="0.25">
      <c r="A747" s="6"/>
      <c r="B747" s="6"/>
      <c r="K747" s="6"/>
    </row>
    <row r="748" spans="1:11" x14ac:dyDescent="0.25">
      <c r="A748" s="6"/>
      <c r="B748" s="6"/>
      <c r="K748" s="6"/>
    </row>
    <row r="749" spans="1:11" x14ac:dyDescent="0.25">
      <c r="A749" s="6"/>
      <c r="B749" s="6"/>
      <c r="K749" s="6"/>
    </row>
    <row r="750" spans="1:11" x14ac:dyDescent="0.25">
      <c r="A750" s="6"/>
      <c r="B750" s="6"/>
      <c r="K750" s="6"/>
    </row>
    <row r="751" spans="1:11" x14ac:dyDescent="0.25">
      <c r="A751" s="6"/>
      <c r="B751" s="6"/>
      <c r="K751" s="6"/>
    </row>
    <row r="752" spans="1:11" x14ac:dyDescent="0.25">
      <c r="A752" s="6"/>
      <c r="B752" s="6"/>
      <c r="K752" s="6"/>
    </row>
    <row r="753" spans="1:11" x14ac:dyDescent="0.25">
      <c r="A753" s="6"/>
      <c r="B753" s="6"/>
      <c r="K753" s="6"/>
    </row>
    <row r="754" spans="1:11" x14ac:dyDescent="0.25">
      <c r="A754" s="6"/>
      <c r="B754" s="6"/>
      <c r="K754" s="6"/>
    </row>
    <row r="755" spans="1:11" x14ac:dyDescent="0.25">
      <c r="A755" s="6"/>
      <c r="B755" s="6"/>
      <c r="K755" s="6"/>
    </row>
    <row r="756" spans="1:11" x14ac:dyDescent="0.25">
      <c r="A756" s="6"/>
      <c r="B756" s="6"/>
      <c r="K756" s="6"/>
    </row>
    <row r="757" spans="1:11" x14ac:dyDescent="0.25">
      <c r="A757" s="6"/>
      <c r="B757" s="6"/>
      <c r="K757" s="6"/>
    </row>
    <row r="758" spans="1:11" x14ac:dyDescent="0.25">
      <c r="A758" s="6"/>
      <c r="B758" s="6"/>
      <c r="K758" s="6"/>
    </row>
    <row r="759" spans="1:11" x14ac:dyDescent="0.25">
      <c r="A759" s="6"/>
      <c r="B759" s="6"/>
      <c r="K759" s="6"/>
    </row>
    <row r="760" spans="1:11" x14ac:dyDescent="0.25">
      <c r="A760" s="6"/>
      <c r="B760" s="6"/>
      <c r="K760" s="6"/>
    </row>
    <row r="761" spans="1:11" x14ac:dyDescent="0.25">
      <c r="A761" s="6"/>
      <c r="B761" s="6"/>
      <c r="K761" s="6"/>
    </row>
    <row r="762" spans="1:11" x14ac:dyDescent="0.25">
      <c r="A762" s="6"/>
      <c r="B762" s="6"/>
      <c r="K762" s="6"/>
    </row>
    <row r="763" spans="1:11" x14ac:dyDescent="0.25">
      <c r="A763" s="6"/>
      <c r="B763" s="6"/>
      <c r="K763" s="6"/>
    </row>
    <row r="764" spans="1:11" x14ac:dyDescent="0.25">
      <c r="A764" s="6"/>
      <c r="B764" s="6"/>
      <c r="K764" s="6"/>
    </row>
    <row r="765" spans="1:11" x14ac:dyDescent="0.25">
      <c r="A765" s="6"/>
      <c r="B765" s="6"/>
      <c r="K765" s="6"/>
    </row>
    <row r="766" spans="1:11" x14ac:dyDescent="0.25">
      <c r="A766" s="6"/>
      <c r="B766" s="6"/>
      <c r="K766" s="6"/>
    </row>
    <row r="767" spans="1:11" x14ac:dyDescent="0.25">
      <c r="A767" s="6"/>
      <c r="B767" s="6"/>
      <c r="K767" s="6"/>
    </row>
    <row r="768" spans="1:11" x14ac:dyDescent="0.25">
      <c r="A768" s="6"/>
      <c r="B768" s="6"/>
      <c r="K768" s="6"/>
    </row>
    <row r="769" spans="1:11" x14ac:dyDescent="0.25">
      <c r="A769" s="6"/>
      <c r="B769" s="6"/>
      <c r="K769" s="6"/>
    </row>
    <row r="770" spans="1:11" x14ac:dyDescent="0.25">
      <c r="A770" s="6"/>
      <c r="B770" s="6"/>
      <c r="K770" s="6"/>
    </row>
    <row r="771" spans="1:11" x14ac:dyDescent="0.25">
      <c r="A771" s="6"/>
      <c r="B771" s="6"/>
      <c r="K771" s="6"/>
    </row>
    <row r="772" spans="1:11" x14ac:dyDescent="0.25">
      <c r="A772" s="6"/>
      <c r="B772" s="6"/>
      <c r="K772" s="6"/>
    </row>
    <row r="773" spans="1:11" x14ac:dyDescent="0.25">
      <c r="A773" s="6"/>
      <c r="B773" s="6"/>
      <c r="K773" s="6"/>
    </row>
    <row r="774" spans="1:11" x14ac:dyDescent="0.25">
      <c r="A774" s="6"/>
      <c r="B774" s="6"/>
      <c r="K774" s="6"/>
    </row>
    <row r="775" spans="1:11" x14ac:dyDescent="0.25">
      <c r="A775" s="6"/>
      <c r="B775" s="6"/>
      <c r="K775" s="6"/>
    </row>
    <row r="776" spans="1:11" x14ac:dyDescent="0.25">
      <c r="A776" s="6"/>
      <c r="B776" s="6"/>
      <c r="K776" s="6"/>
    </row>
    <row r="777" spans="1:11" x14ac:dyDescent="0.25">
      <c r="A777" s="6"/>
      <c r="B777" s="6"/>
      <c r="K777" s="6"/>
    </row>
    <row r="778" spans="1:11" x14ac:dyDescent="0.25">
      <c r="A778" s="6"/>
      <c r="B778" s="6"/>
      <c r="K778" s="6"/>
    </row>
    <row r="779" spans="1:11" x14ac:dyDescent="0.25">
      <c r="A779" s="6"/>
      <c r="B779" s="6"/>
      <c r="K779" s="6"/>
    </row>
    <row r="780" spans="1:11" x14ac:dyDescent="0.25">
      <c r="A780" s="6"/>
      <c r="B780" s="6"/>
      <c r="K780" s="6"/>
    </row>
    <row r="781" spans="1:11" x14ac:dyDescent="0.25">
      <c r="A781" s="6"/>
      <c r="B781" s="6"/>
      <c r="K781" s="6"/>
    </row>
    <row r="782" spans="1:11" x14ac:dyDescent="0.25">
      <c r="A782" s="6"/>
      <c r="B782" s="6"/>
      <c r="K782" s="6"/>
    </row>
    <row r="783" spans="1:11" x14ac:dyDescent="0.25">
      <c r="A783" s="6"/>
      <c r="B783" s="6"/>
      <c r="K783" s="6"/>
    </row>
    <row r="784" spans="1:11" x14ac:dyDescent="0.25">
      <c r="A784" s="6"/>
      <c r="B784" s="6"/>
      <c r="K784" s="6"/>
    </row>
    <row r="785" spans="1:11" x14ac:dyDescent="0.25">
      <c r="A785" s="6"/>
      <c r="B785" s="6"/>
      <c r="K785" s="6"/>
    </row>
    <row r="786" spans="1:11" x14ac:dyDescent="0.25">
      <c r="A786" s="6"/>
      <c r="B786" s="6"/>
      <c r="K786" s="6"/>
    </row>
    <row r="787" spans="1:11" x14ac:dyDescent="0.25">
      <c r="A787" s="6"/>
      <c r="B787" s="6"/>
      <c r="K787" s="6"/>
    </row>
    <row r="788" spans="1:11" x14ac:dyDescent="0.25">
      <c r="A788" s="6"/>
      <c r="B788" s="6"/>
      <c r="K788" s="6"/>
    </row>
    <row r="789" spans="1:11" x14ac:dyDescent="0.25">
      <c r="A789" s="6"/>
      <c r="B789" s="6"/>
      <c r="K789" s="6"/>
    </row>
    <row r="790" spans="1:11" x14ac:dyDescent="0.25">
      <c r="A790" s="6"/>
      <c r="B790" s="6"/>
      <c r="K790" s="6"/>
    </row>
    <row r="791" spans="1:11" x14ac:dyDescent="0.25">
      <c r="A791" s="6"/>
      <c r="B791" s="6"/>
      <c r="K791" s="6"/>
    </row>
    <row r="792" spans="1:11" x14ac:dyDescent="0.25">
      <c r="A792" s="6"/>
      <c r="B792" s="6"/>
      <c r="K792" s="6"/>
    </row>
    <row r="793" spans="1:11" x14ac:dyDescent="0.25">
      <c r="A793" s="6"/>
      <c r="B793" s="6"/>
      <c r="K793" s="6"/>
    </row>
    <row r="794" spans="1:11" x14ac:dyDescent="0.25">
      <c r="A794" s="6"/>
      <c r="B794" s="6"/>
      <c r="K794" s="6"/>
    </row>
    <row r="795" spans="1:11" x14ac:dyDescent="0.25">
      <c r="A795" s="6"/>
      <c r="B795" s="6"/>
      <c r="K795" s="6"/>
    </row>
    <row r="796" spans="1:11" x14ac:dyDescent="0.25">
      <c r="A796" s="6"/>
      <c r="B796" s="6"/>
      <c r="K796" s="6"/>
    </row>
    <row r="797" spans="1:11" x14ac:dyDescent="0.25">
      <c r="A797" s="6"/>
      <c r="B797" s="6"/>
      <c r="K797" s="6"/>
    </row>
    <row r="798" spans="1:11" x14ac:dyDescent="0.25">
      <c r="A798" s="6"/>
      <c r="B798" s="6"/>
      <c r="K798" s="6"/>
    </row>
    <row r="799" spans="1:11" x14ac:dyDescent="0.25">
      <c r="A799" s="6"/>
      <c r="B799" s="6"/>
      <c r="K799" s="6"/>
    </row>
    <row r="800" spans="1:11" x14ac:dyDescent="0.25">
      <c r="A800" s="6"/>
      <c r="B800" s="6"/>
      <c r="K800" s="6"/>
    </row>
    <row r="801" spans="1:11" x14ac:dyDescent="0.25">
      <c r="A801" s="6"/>
      <c r="B801" s="6"/>
      <c r="K801" s="6"/>
    </row>
    <row r="802" spans="1:11" x14ac:dyDescent="0.25">
      <c r="A802" s="6"/>
      <c r="B802" s="6"/>
      <c r="K802" s="6"/>
    </row>
    <row r="803" spans="1:11" x14ac:dyDescent="0.25">
      <c r="A803" s="6"/>
      <c r="B803" s="6"/>
      <c r="K803" s="6"/>
    </row>
    <row r="804" spans="1:11" x14ac:dyDescent="0.25">
      <c r="A804" s="6"/>
      <c r="B804" s="6"/>
      <c r="K804" s="6"/>
    </row>
    <row r="805" spans="1:11" x14ac:dyDescent="0.25">
      <c r="A805" s="6"/>
      <c r="B805" s="6"/>
      <c r="K805" s="6"/>
    </row>
    <row r="806" spans="1:11" x14ac:dyDescent="0.25">
      <c r="A806" s="6"/>
      <c r="B806" s="6"/>
      <c r="K806" s="6"/>
    </row>
    <row r="807" spans="1:11" x14ac:dyDescent="0.25">
      <c r="A807" s="6"/>
      <c r="B807" s="6"/>
      <c r="K807" s="6"/>
    </row>
    <row r="808" spans="1:11" x14ac:dyDescent="0.25">
      <c r="A808" s="6"/>
      <c r="B808" s="6"/>
      <c r="K808" s="6"/>
    </row>
    <row r="809" spans="1:11" x14ac:dyDescent="0.25">
      <c r="A809" s="6"/>
      <c r="B809" s="6"/>
      <c r="K809" s="6"/>
    </row>
    <row r="810" spans="1:11" x14ac:dyDescent="0.25">
      <c r="A810" s="6"/>
      <c r="B810" s="6"/>
      <c r="K810" s="6"/>
    </row>
    <row r="811" spans="1:11" x14ac:dyDescent="0.25">
      <c r="A811" s="6"/>
      <c r="B811" s="6"/>
      <c r="K811" s="6"/>
    </row>
    <row r="812" spans="1:11" x14ac:dyDescent="0.25">
      <c r="A812" s="6"/>
      <c r="B812" s="6"/>
      <c r="K812" s="6"/>
    </row>
    <row r="813" spans="1:11" x14ac:dyDescent="0.25">
      <c r="A813" s="6"/>
      <c r="B813" s="6"/>
      <c r="K813" s="6"/>
    </row>
    <row r="814" spans="1:11" x14ac:dyDescent="0.25">
      <c r="A814" s="6"/>
      <c r="B814" s="6"/>
      <c r="K814" s="6"/>
    </row>
    <row r="815" spans="1:11" x14ac:dyDescent="0.25">
      <c r="A815" s="6"/>
      <c r="B815" s="6"/>
      <c r="K815" s="6"/>
    </row>
    <row r="816" spans="1:11" x14ac:dyDescent="0.25">
      <c r="A816" s="6"/>
      <c r="B816" s="6"/>
      <c r="K816" s="6"/>
    </row>
    <row r="817" spans="1:11" x14ac:dyDescent="0.25">
      <c r="A817" s="6"/>
      <c r="B817" s="6"/>
      <c r="K817" s="6"/>
    </row>
    <row r="818" spans="1:11" x14ac:dyDescent="0.25">
      <c r="A818" s="6"/>
      <c r="B818" s="6"/>
      <c r="K818" s="6"/>
    </row>
    <row r="819" spans="1:11" x14ac:dyDescent="0.25">
      <c r="A819" s="6"/>
      <c r="B819" s="6"/>
      <c r="K819" s="6"/>
    </row>
    <row r="820" spans="1:11" x14ac:dyDescent="0.25">
      <c r="A820" s="6"/>
      <c r="B820" s="6"/>
      <c r="K820" s="6"/>
    </row>
    <row r="821" spans="1:11" x14ac:dyDescent="0.25">
      <c r="A821" s="6"/>
      <c r="B821" s="6"/>
      <c r="K821" s="6"/>
    </row>
    <row r="822" spans="1:11" x14ac:dyDescent="0.25">
      <c r="A822" s="6"/>
      <c r="B822" s="6"/>
      <c r="K822" s="6"/>
    </row>
    <row r="823" spans="1:11" x14ac:dyDescent="0.25">
      <c r="A823" s="6"/>
      <c r="B823" s="6"/>
      <c r="K823" s="6"/>
    </row>
    <row r="824" spans="1:11" x14ac:dyDescent="0.25">
      <c r="A824" s="6"/>
      <c r="B824" s="6"/>
      <c r="K824" s="6"/>
    </row>
    <row r="825" spans="1:11" x14ac:dyDescent="0.25">
      <c r="A825" s="6"/>
      <c r="B825" s="6"/>
      <c r="K825" s="6"/>
    </row>
    <row r="826" spans="1:11" x14ac:dyDescent="0.25">
      <c r="A826" s="6"/>
      <c r="B826" s="6"/>
      <c r="K826" s="6"/>
    </row>
    <row r="827" spans="1:11" x14ac:dyDescent="0.25">
      <c r="A827" s="6"/>
      <c r="B827" s="6"/>
      <c r="K827" s="6"/>
    </row>
    <row r="828" spans="1:11" x14ac:dyDescent="0.25">
      <c r="A828" s="6"/>
      <c r="B828" s="6"/>
      <c r="K828" s="6"/>
    </row>
    <row r="829" spans="1:11" x14ac:dyDescent="0.25">
      <c r="A829" s="6"/>
      <c r="B829" s="6"/>
      <c r="K829" s="6"/>
    </row>
    <row r="830" spans="1:11" x14ac:dyDescent="0.25">
      <c r="A830" s="6"/>
      <c r="B830" s="6"/>
      <c r="K830" s="6"/>
    </row>
    <row r="831" spans="1:11" x14ac:dyDescent="0.25">
      <c r="A831" s="6"/>
      <c r="B831" s="6"/>
      <c r="K831" s="6"/>
    </row>
    <row r="832" spans="1:11" x14ac:dyDescent="0.25">
      <c r="A832" s="6"/>
      <c r="B832" s="6"/>
      <c r="K832" s="6"/>
    </row>
    <row r="833" spans="1:11" x14ac:dyDescent="0.25">
      <c r="A833" s="6"/>
      <c r="B833" s="6"/>
      <c r="K833" s="6"/>
    </row>
    <row r="834" spans="1:11" x14ac:dyDescent="0.25">
      <c r="A834" s="6"/>
      <c r="B834" s="6"/>
      <c r="K834" s="6"/>
    </row>
    <row r="835" spans="1:11" x14ac:dyDescent="0.25">
      <c r="A835" s="6"/>
      <c r="B835" s="6"/>
      <c r="K835" s="6"/>
    </row>
    <row r="836" spans="1:11" x14ac:dyDescent="0.25">
      <c r="A836" s="6"/>
      <c r="B836" s="6"/>
      <c r="K836" s="6"/>
    </row>
    <row r="837" spans="1:11" x14ac:dyDescent="0.25">
      <c r="A837" s="6"/>
      <c r="B837" s="6"/>
      <c r="K837" s="6"/>
    </row>
    <row r="838" spans="1:11" x14ac:dyDescent="0.25">
      <c r="A838" s="6"/>
      <c r="B838" s="6"/>
      <c r="K838" s="6"/>
    </row>
    <row r="839" spans="1:11" x14ac:dyDescent="0.25">
      <c r="A839" s="6"/>
      <c r="B839" s="6"/>
      <c r="K839" s="6"/>
    </row>
    <row r="840" spans="1:11" x14ac:dyDescent="0.25">
      <c r="A840" s="6"/>
      <c r="B840" s="6"/>
      <c r="K840" s="6"/>
    </row>
    <row r="841" spans="1:11" x14ac:dyDescent="0.25">
      <c r="A841" s="6"/>
      <c r="B841" s="6"/>
      <c r="K841" s="6"/>
    </row>
    <row r="842" spans="1:11" x14ac:dyDescent="0.25">
      <c r="A842" s="6"/>
      <c r="B842" s="6"/>
      <c r="K842" s="6"/>
    </row>
    <row r="843" spans="1:11" x14ac:dyDescent="0.25">
      <c r="A843" s="6"/>
      <c r="B843" s="6"/>
      <c r="K843" s="6"/>
    </row>
    <row r="844" spans="1:11" x14ac:dyDescent="0.25">
      <c r="A844" s="6"/>
      <c r="B844" s="6"/>
      <c r="K844" s="6"/>
    </row>
    <row r="845" spans="1:11" x14ac:dyDescent="0.25">
      <c r="A845" s="6"/>
      <c r="B845" s="6"/>
      <c r="K845" s="6"/>
    </row>
    <row r="846" spans="1:11" x14ac:dyDescent="0.25">
      <c r="A846" s="6"/>
      <c r="B846" s="6"/>
      <c r="K846" s="6"/>
    </row>
    <row r="847" spans="1:11" x14ac:dyDescent="0.25">
      <c r="A847" s="6"/>
      <c r="B847" s="6"/>
      <c r="K847" s="6"/>
    </row>
    <row r="848" spans="1:11" x14ac:dyDescent="0.25">
      <c r="A848" s="6"/>
      <c r="B848" s="6"/>
      <c r="K848" s="6"/>
    </row>
    <row r="849" spans="1:11" x14ac:dyDescent="0.25">
      <c r="A849" s="6"/>
      <c r="B849" s="6"/>
      <c r="K849" s="6"/>
    </row>
    <row r="850" spans="1:11" x14ac:dyDescent="0.25">
      <c r="A850" s="6"/>
      <c r="B850" s="6"/>
      <c r="K850" s="6"/>
    </row>
    <row r="851" spans="1:11" x14ac:dyDescent="0.25">
      <c r="A851" s="6"/>
      <c r="B851" s="6"/>
      <c r="K851" s="6"/>
    </row>
    <row r="852" spans="1:11" x14ac:dyDescent="0.25">
      <c r="A852" s="6"/>
      <c r="B852" s="6"/>
      <c r="K852" s="6"/>
    </row>
    <row r="853" spans="1:11" x14ac:dyDescent="0.25">
      <c r="A853" s="6"/>
      <c r="B853" s="6"/>
      <c r="K853" s="6"/>
    </row>
    <row r="854" spans="1:11" x14ac:dyDescent="0.25">
      <c r="A854" s="6"/>
      <c r="B854" s="6"/>
      <c r="K854" s="6"/>
    </row>
    <row r="855" spans="1:11" x14ac:dyDescent="0.25">
      <c r="A855" s="6"/>
      <c r="B855" s="6"/>
      <c r="K855" s="6"/>
    </row>
    <row r="856" spans="1:11" x14ac:dyDescent="0.25">
      <c r="A856" s="6"/>
      <c r="B856" s="6"/>
      <c r="K856" s="6"/>
    </row>
    <row r="857" spans="1:11" x14ac:dyDescent="0.25">
      <c r="A857" s="6"/>
      <c r="B857" s="6"/>
      <c r="K857" s="6"/>
    </row>
    <row r="858" spans="1:11" x14ac:dyDescent="0.25">
      <c r="A858" s="6"/>
      <c r="B858" s="6"/>
      <c r="K858" s="6"/>
    </row>
    <row r="859" spans="1:11" x14ac:dyDescent="0.25">
      <c r="A859" s="6"/>
      <c r="B859" s="6"/>
      <c r="K859" s="6"/>
    </row>
    <row r="860" spans="1:11" x14ac:dyDescent="0.25">
      <c r="A860" s="6"/>
      <c r="B860" s="6"/>
      <c r="K860" s="6"/>
    </row>
    <row r="861" spans="1:11" x14ac:dyDescent="0.25">
      <c r="A861" s="6"/>
      <c r="B861" s="6"/>
      <c r="K861" s="6"/>
    </row>
    <row r="862" spans="1:11" x14ac:dyDescent="0.25">
      <c r="A862" s="6"/>
      <c r="B862" s="6"/>
      <c r="K862" s="6"/>
    </row>
    <row r="863" spans="1:11" x14ac:dyDescent="0.25">
      <c r="A863" s="6"/>
      <c r="B863" s="6"/>
      <c r="K863" s="6"/>
    </row>
    <row r="864" spans="1:11" x14ac:dyDescent="0.25">
      <c r="A864" s="6"/>
      <c r="B864" s="6"/>
      <c r="K864" s="6"/>
    </row>
    <row r="865" spans="1:11" x14ac:dyDescent="0.25">
      <c r="A865" s="6"/>
      <c r="B865" s="6"/>
      <c r="K865" s="6"/>
    </row>
    <row r="866" spans="1:11" x14ac:dyDescent="0.25">
      <c r="A866" s="6"/>
      <c r="B866" s="6"/>
      <c r="K866" s="6"/>
    </row>
    <row r="867" spans="1:11" x14ac:dyDescent="0.25">
      <c r="A867" s="6"/>
      <c r="B867" s="6"/>
      <c r="K867" s="6"/>
    </row>
    <row r="868" spans="1:11" x14ac:dyDescent="0.25">
      <c r="A868" s="6"/>
      <c r="B868" s="6"/>
      <c r="K868" s="6"/>
    </row>
    <row r="869" spans="1:11" x14ac:dyDescent="0.25">
      <c r="A869" s="6"/>
      <c r="B869" s="6"/>
      <c r="K869" s="6"/>
    </row>
    <row r="870" spans="1:11" x14ac:dyDescent="0.25">
      <c r="A870" s="6"/>
      <c r="B870" s="6"/>
      <c r="K870" s="6"/>
    </row>
    <row r="871" spans="1:11" x14ac:dyDescent="0.25">
      <c r="A871" s="6"/>
      <c r="B871" s="6"/>
      <c r="K871" s="6"/>
    </row>
    <row r="872" spans="1:11" x14ac:dyDescent="0.25">
      <c r="A872" s="6"/>
      <c r="B872" s="6"/>
      <c r="K872" s="6"/>
    </row>
    <row r="873" spans="1:11" x14ac:dyDescent="0.25">
      <c r="A873" s="6"/>
      <c r="B873" s="6"/>
      <c r="K873" s="6"/>
    </row>
    <row r="874" spans="1:11" x14ac:dyDescent="0.25">
      <c r="A874" s="6"/>
      <c r="B874" s="6"/>
      <c r="K874" s="6"/>
    </row>
    <row r="875" spans="1:11" x14ac:dyDescent="0.25">
      <c r="A875" s="6"/>
      <c r="B875" s="6"/>
      <c r="K875" s="6"/>
    </row>
    <row r="876" spans="1:11" x14ac:dyDescent="0.25">
      <c r="A876" s="6"/>
      <c r="B876" s="6"/>
      <c r="K876" s="6"/>
    </row>
    <row r="877" spans="1:11" x14ac:dyDescent="0.25">
      <c r="A877" s="6"/>
      <c r="B877" s="6"/>
      <c r="K877" s="6"/>
    </row>
    <row r="878" spans="1:11" x14ac:dyDescent="0.25">
      <c r="A878" s="6"/>
      <c r="B878" s="6"/>
      <c r="K878" s="6"/>
    </row>
    <row r="879" spans="1:11" x14ac:dyDescent="0.25">
      <c r="A879" s="6"/>
      <c r="B879" s="6"/>
      <c r="K879" s="6"/>
    </row>
    <row r="880" spans="1:11" x14ac:dyDescent="0.25">
      <c r="A880" s="6"/>
      <c r="B880" s="6"/>
      <c r="K880" s="6"/>
    </row>
    <row r="881" spans="1:11" x14ac:dyDescent="0.25">
      <c r="A881" s="6"/>
      <c r="B881" s="6"/>
      <c r="K881" s="6"/>
    </row>
    <row r="882" spans="1:11" x14ac:dyDescent="0.25">
      <c r="A882" s="6"/>
      <c r="B882" s="6"/>
      <c r="K882" s="6"/>
    </row>
    <row r="883" spans="1:11" x14ac:dyDescent="0.25">
      <c r="A883" s="6"/>
      <c r="B883" s="6"/>
      <c r="K883" s="6"/>
    </row>
    <row r="884" spans="1:11" x14ac:dyDescent="0.25">
      <c r="A884" s="6"/>
      <c r="B884" s="6"/>
      <c r="K884" s="6"/>
    </row>
    <row r="885" spans="1:11" x14ac:dyDescent="0.25">
      <c r="A885" s="6"/>
      <c r="B885" s="6"/>
      <c r="K885" s="6"/>
    </row>
    <row r="886" spans="1:11" x14ac:dyDescent="0.25">
      <c r="A886" s="6"/>
      <c r="B886" s="6"/>
      <c r="K886" s="6"/>
    </row>
    <row r="887" spans="1:11" x14ac:dyDescent="0.25">
      <c r="A887" s="6"/>
      <c r="B887" s="6"/>
      <c r="K887" s="6"/>
    </row>
    <row r="888" spans="1:11" x14ac:dyDescent="0.25">
      <c r="A888" s="6"/>
      <c r="B888" s="6"/>
      <c r="K888" s="6"/>
    </row>
    <row r="889" spans="1:11" x14ac:dyDescent="0.25">
      <c r="A889" s="6"/>
      <c r="B889" s="6"/>
      <c r="K889" s="6"/>
    </row>
    <row r="890" spans="1:11" x14ac:dyDescent="0.25">
      <c r="A890" s="6"/>
      <c r="B890" s="6"/>
      <c r="K890" s="6"/>
    </row>
    <row r="891" spans="1:11" x14ac:dyDescent="0.25">
      <c r="A891" s="6"/>
      <c r="B891" s="6"/>
      <c r="K891" s="6"/>
    </row>
    <row r="892" spans="1:11" x14ac:dyDescent="0.25">
      <c r="A892" s="6"/>
      <c r="B892" s="6"/>
      <c r="K892" s="6"/>
    </row>
    <row r="893" spans="1:11" x14ac:dyDescent="0.25">
      <c r="A893" s="6"/>
      <c r="B893" s="6"/>
      <c r="K893" s="6"/>
    </row>
    <row r="894" spans="1:11" x14ac:dyDescent="0.25">
      <c r="A894" s="6"/>
      <c r="B894" s="6"/>
      <c r="K894" s="6"/>
    </row>
    <row r="895" spans="1:11" x14ac:dyDescent="0.25">
      <c r="A895" s="6"/>
      <c r="B895" s="6"/>
      <c r="K895" s="6"/>
    </row>
    <row r="896" spans="1:11" x14ac:dyDescent="0.25">
      <c r="A896" s="6"/>
      <c r="B896" s="6"/>
      <c r="K896" s="6"/>
    </row>
    <row r="897" spans="1:11" x14ac:dyDescent="0.25">
      <c r="A897" s="6"/>
      <c r="B897" s="6"/>
      <c r="K897" s="6"/>
    </row>
    <row r="898" spans="1:11" x14ac:dyDescent="0.25">
      <c r="A898" s="6"/>
      <c r="B898" s="6"/>
      <c r="K898" s="6"/>
    </row>
    <row r="899" spans="1:11" x14ac:dyDescent="0.25">
      <c r="A899" s="6"/>
      <c r="B899" s="6"/>
      <c r="K899" s="6"/>
    </row>
    <row r="900" spans="1:11" x14ac:dyDescent="0.25">
      <c r="A900" s="6"/>
      <c r="B900" s="6"/>
      <c r="K900" s="6"/>
    </row>
    <row r="901" spans="1:11" x14ac:dyDescent="0.25">
      <c r="A901" s="6"/>
      <c r="B901" s="6"/>
      <c r="K901" s="6"/>
    </row>
    <row r="902" spans="1:11" x14ac:dyDescent="0.25">
      <c r="A902" s="6"/>
      <c r="B902" s="6"/>
      <c r="K902" s="6"/>
    </row>
    <row r="903" spans="1:11" x14ac:dyDescent="0.25">
      <c r="A903" s="6"/>
      <c r="B903" s="6"/>
      <c r="K903" s="6"/>
    </row>
    <row r="904" spans="1:11" x14ac:dyDescent="0.25">
      <c r="A904" s="6"/>
      <c r="B904" s="6"/>
      <c r="K904" s="6"/>
    </row>
    <row r="905" spans="1:11" x14ac:dyDescent="0.25">
      <c r="A905" s="6"/>
      <c r="B905" s="6"/>
      <c r="K905" s="6"/>
    </row>
    <row r="906" spans="1:11" x14ac:dyDescent="0.25">
      <c r="A906" s="6"/>
      <c r="B906" s="6"/>
      <c r="K906" s="6"/>
    </row>
    <row r="907" spans="1:11" x14ac:dyDescent="0.25">
      <c r="A907" s="6"/>
      <c r="B907" s="6"/>
      <c r="K907" s="6"/>
    </row>
    <row r="908" spans="1:11" x14ac:dyDescent="0.25">
      <c r="A908" s="6"/>
      <c r="B908" s="6"/>
      <c r="K908" s="6"/>
    </row>
    <row r="909" spans="1:11" x14ac:dyDescent="0.25">
      <c r="A909" s="6"/>
      <c r="B909" s="6"/>
      <c r="K909" s="6"/>
    </row>
    <row r="910" spans="1:11" x14ac:dyDescent="0.25">
      <c r="A910" s="6"/>
      <c r="B910" s="6"/>
      <c r="K910" s="6"/>
    </row>
    <row r="911" spans="1:11" x14ac:dyDescent="0.25">
      <c r="A911" s="6"/>
      <c r="B911" s="6"/>
      <c r="K911" s="6"/>
    </row>
    <row r="912" spans="1:11" x14ac:dyDescent="0.25">
      <c r="A912" s="6"/>
      <c r="B912" s="6"/>
      <c r="K912" s="6"/>
    </row>
    <row r="913" spans="1:11" x14ac:dyDescent="0.25">
      <c r="A913" s="6"/>
      <c r="B913" s="6"/>
      <c r="K913" s="6"/>
    </row>
    <row r="914" spans="1:11" x14ac:dyDescent="0.25">
      <c r="A914" s="6"/>
      <c r="B914" s="6"/>
      <c r="K914" s="6"/>
    </row>
    <row r="915" spans="1:11" x14ac:dyDescent="0.25">
      <c r="A915" s="6"/>
      <c r="B915" s="6"/>
      <c r="K915" s="6"/>
    </row>
    <row r="916" spans="1:11" x14ac:dyDescent="0.25">
      <c r="A916" s="6"/>
      <c r="B916" s="6"/>
      <c r="K916" s="6"/>
    </row>
    <row r="917" spans="1:11" x14ac:dyDescent="0.25">
      <c r="A917" s="6"/>
      <c r="B917" s="6"/>
      <c r="K917" s="6"/>
    </row>
    <row r="918" spans="1:11" x14ac:dyDescent="0.25">
      <c r="A918" s="6"/>
      <c r="B918" s="6"/>
      <c r="K918" s="6"/>
    </row>
    <row r="919" spans="1:11" x14ac:dyDescent="0.25">
      <c r="A919" s="6"/>
      <c r="B919" s="6"/>
      <c r="K919" s="6"/>
    </row>
    <row r="920" spans="1:11" x14ac:dyDescent="0.25">
      <c r="A920" s="6"/>
      <c r="B920" s="6"/>
      <c r="K920" s="6"/>
    </row>
    <row r="921" spans="1:11" x14ac:dyDescent="0.25">
      <c r="A921" s="6"/>
      <c r="B921" s="6"/>
      <c r="K921" s="6"/>
    </row>
    <row r="922" spans="1:11" x14ac:dyDescent="0.25">
      <c r="A922" s="6"/>
      <c r="B922" s="6"/>
      <c r="K922" s="6"/>
    </row>
    <row r="923" spans="1:11" x14ac:dyDescent="0.25">
      <c r="A923" s="6"/>
      <c r="B923" s="6"/>
      <c r="K923" s="6"/>
    </row>
    <row r="924" spans="1:11" x14ac:dyDescent="0.25">
      <c r="A924" s="6"/>
      <c r="B924" s="6"/>
      <c r="K924" s="6"/>
    </row>
    <row r="925" spans="1:11" x14ac:dyDescent="0.25">
      <c r="A925" s="6"/>
      <c r="B925" s="6"/>
      <c r="K925" s="6"/>
    </row>
    <row r="926" spans="1:11" x14ac:dyDescent="0.25">
      <c r="A926" s="6"/>
      <c r="B926" s="6"/>
      <c r="K926" s="6"/>
    </row>
    <row r="927" spans="1:11" x14ac:dyDescent="0.25">
      <c r="A927" s="6"/>
      <c r="B927" s="6"/>
      <c r="K927" s="6"/>
    </row>
    <row r="928" spans="1:11" x14ac:dyDescent="0.25">
      <c r="A928" s="6"/>
      <c r="B928" s="6"/>
      <c r="K928" s="6"/>
    </row>
    <row r="929" spans="1:11" x14ac:dyDescent="0.25">
      <c r="A929" s="6"/>
      <c r="B929" s="6"/>
      <c r="K929" s="6"/>
    </row>
    <row r="930" spans="1:11" x14ac:dyDescent="0.25">
      <c r="A930" s="6"/>
      <c r="B930" s="6"/>
      <c r="K930" s="6"/>
    </row>
    <row r="931" spans="1:11" x14ac:dyDescent="0.25">
      <c r="A931" s="6"/>
      <c r="B931" s="6"/>
      <c r="K931" s="6"/>
    </row>
    <row r="932" spans="1:11" x14ac:dyDescent="0.25">
      <c r="A932" s="6"/>
      <c r="B932" s="6"/>
      <c r="K932" s="6"/>
    </row>
    <row r="933" spans="1:11" x14ac:dyDescent="0.25">
      <c r="A933" s="6"/>
      <c r="B933" s="6"/>
      <c r="K933" s="6"/>
    </row>
    <row r="934" spans="1:11" x14ac:dyDescent="0.25">
      <c r="A934" s="6"/>
      <c r="B934" s="6"/>
      <c r="K934" s="6"/>
    </row>
    <row r="935" spans="1:11" x14ac:dyDescent="0.25">
      <c r="A935" s="6"/>
      <c r="B935" s="6"/>
      <c r="K935" s="6"/>
    </row>
    <row r="936" spans="1:11" x14ac:dyDescent="0.25">
      <c r="A936" s="6"/>
      <c r="B936" s="6"/>
      <c r="K936" s="6"/>
    </row>
    <row r="937" spans="1:11" x14ac:dyDescent="0.25">
      <c r="A937" s="6"/>
      <c r="B937" s="6"/>
      <c r="K937" s="6"/>
    </row>
    <row r="938" spans="1:11" x14ac:dyDescent="0.25">
      <c r="A938" s="6"/>
      <c r="B938" s="6"/>
      <c r="K938" s="6"/>
    </row>
    <row r="939" spans="1:11" x14ac:dyDescent="0.25">
      <c r="A939" s="6"/>
      <c r="B939" s="6"/>
      <c r="K939" s="6"/>
    </row>
    <row r="940" spans="1:11" x14ac:dyDescent="0.25">
      <c r="A940" s="6"/>
      <c r="B940" s="6"/>
      <c r="K940" s="6"/>
    </row>
    <row r="941" spans="1:11" x14ac:dyDescent="0.25">
      <c r="A941" s="6"/>
      <c r="B941" s="6"/>
      <c r="K941" s="6"/>
    </row>
    <row r="942" spans="1:11" x14ac:dyDescent="0.25">
      <c r="A942" s="6"/>
      <c r="B942" s="6"/>
      <c r="K942" s="6"/>
    </row>
    <row r="943" spans="1:11" x14ac:dyDescent="0.25">
      <c r="A943" s="6"/>
      <c r="B943" s="6"/>
      <c r="K943" s="6"/>
    </row>
    <row r="944" spans="1:11" x14ac:dyDescent="0.25">
      <c r="A944" s="6"/>
      <c r="B944" s="6"/>
      <c r="K944" s="6"/>
    </row>
    <row r="945" spans="1:11" x14ac:dyDescent="0.25">
      <c r="A945" s="6"/>
      <c r="B945" s="6"/>
      <c r="K945" s="6"/>
    </row>
    <row r="946" spans="1:11" x14ac:dyDescent="0.25">
      <c r="A946" s="6"/>
      <c r="B946" s="6"/>
      <c r="K946" s="6"/>
    </row>
    <row r="947" spans="1:11" x14ac:dyDescent="0.25">
      <c r="A947" s="6"/>
      <c r="B947" s="6"/>
      <c r="K947" s="6"/>
    </row>
    <row r="948" spans="1:11" x14ac:dyDescent="0.25">
      <c r="A948" s="6"/>
      <c r="B948" s="6"/>
      <c r="K948" s="6"/>
    </row>
    <row r="949" spans="1:11" x14ac:dyDescent="0.25">
      <c r="A949" s="6"/>
      <c r="B949" s="6"/>
      <c r="K949" s="6"/>
    </row>
    <row r="950" spans="1:11" x14ac:dyDescent="0.25">
      <c r="A950" s="6"/>
      <c r="B950" s="6"/>
      <c r="K950" s="6"/>
    </row>
    <row r="951" spans="1:11" x14ac:dyDescent="0.25">
      <c r="A951" s="6"/>
      <c r="B951" s="6"/>
      <c r="K951" s="6"/>
    </row>
    <row r="952" spans="1:11" x14ac:dyDescent="0.25">
      <c r="A952" s="6"/>
      <c r="B952" s="6"/>
      <c r="K952" s="6"/>
    </row>
    <row r="953" spans="1:11" x14ac:dyDescent="0.25">
      <c r="A953" s="6"/>
      <c r="B953" s="6"/>
      <c r="K953" s="6"/>
    </row>
    <row r="954" spans="1:11" x14ac:dyDescent="0.25">
      <c r="A954" s="6"/>
      <c r="B954" s="6"/>
      <c r="K954" s="6"/>
    </row>
    <row r="955" spans="1:11" x14ac:dyDescent="0.25">
      <c r="A955" s="6"/>
      <c r="B955" s="6"/>
      <c r="K955" s="6"/>
    </row>
    <row r="956" spans="1:11" x14ac:dyDescent="0.25">
      <c r="A956" s="6"/>
      <c r="B956" s="6"/>
      <c r="K956" s="6"/>
    </row>
    <row r="957" spans="1:11" x14ac:dyDescent="0.25">
      <c r="A957" s="6"/>
      <c r="B957" s="6"/>
      <c r="K957" s="6"/>
    </row>
    <row r="958" spans="1:11" x14ac:dyDescent="0.25">
      <c r="A958" s="6"/>
      <c r="B958" s="6"/>
      <c r="K958" s="6"/>
    </row>
    <row r="959" spans="1:11" x14ac:dyDescent="0.25">
      <c r="A959" s="6"/>
      <c r="B959" s="6"/>
      <c r="K959" s="6"/>
    </row>
    <row r="960" spans="1:11" x14ac:dyDescent="0.25">
      <c r="A960" s="6"/>
      <c r="B960" s="6"/>
      <c r="K960" s="6"/>
    </row>
    <row r="961" spans="1:11" x14ac:dyDescent="0.25">
      <c r="A961" s="6"/>
      <c r="B961" s="6"/>
      <c r="K961" s="6"/>
    </row>
    <row r="962" spans="1:11" x14ac:dyDescent="0.25">
      <c r="A962" s="6"/>
      <c r="B962" s="6"/>
      <c r="K962" s="6"/>
    </row>
    <row r="963" spans="1:11" x14ac:dyDescent="0.25">
      <c r="A963" s="6"/>
      <c r="B963" s="6"/>
      <c r="K963" s="6"/>
    </row>
    <row r="964" spans="1:11" x14ac:dyDescent="0.25">
      <c r="A964" s="6"/>
      <c r="B964" s="6"/>
      <c r="K964" s="6"/>
    </row>
    <row r="965" spans="1:11" x14ac:dyDescent="0.25">
      <c r="A965" s="6"/>
      <c r="B965" s="6"/>
      <c r="K965" s="6"/>
    </row>
    <row r="966" spans="1:11" x14ac:dyDescent="0.25">
      <c r="A966" s="6"/>
      <c r="B966" s="6"/>
      <c r="K966" s="6"/>
    </row>
    <row r="967" spans="1:11" x14ac:dyDescent="0.25">
      <c r="A967" s="6"/>
      <c r="B967" s="6"/>
      <c r="K967" s="6"/>
    </row>
    <row r="968" spans="1:11" x14ac:dyDescent="0.25">
      <c r="A968" s="6"/>
      <c r="B968" s="6"/>
      <c r="K968" s="6"/>
    </row>
    <row r="969" spans="1:11" x14ac:dyDescent="0.25">
      <c r="A969" s="6"/>
      <c r="B969" s="6"/>
      <c r="K969" s="6"/>
    </row>
    <row r="970" spans="1:11" x14ac:dyDescent="0.25">
      <c r="A970" s="6"/>
      <c r="B970" s="6"/>
      <c r="K970" s="6"/>
    </row>
    <row r="971" spans="1:11" x14ac:dyDescent="0.25">
      <c r="A971" s="6"/>
      <c r="B971" s="6"/>
      <c r="K971" s="6"/>
    </row>
    <row r="972" spans="1:11" x14ac:dyDescent="0.25">
      <c r="A972" s="6"/>
      <c r="B972" s="6"/>
      <c r="K972" s="6"/>
    </row>
    <row r="973" spans="1:11" x14ac:dyDescent="0.25">
      <c r="A973" s="6"/>
      <c r="B973" s="6"/>
      <c r="K973" s="6"/>
    </row>
    <row r="974" spans="1:11" x14ac:dyDescent="0.25">
      <c r="A974" s="6"/>
      <c r="B974" s="6"/>
      <c r="K974" s="6"/>
    </row>
    <row r="975" spans="1:11" x14ac:dyDescent="0.25">
      <c r="A975" s="6"/>
      <c r="B975" s="6"/>
      <c r="K975" s="6"/>
    </row>
    <row r="976" spans="1:11" x14ac:dyDescent="0.25">
      <c r="A976" s="6"/>
      <c r="B976" s="6"/>
      <c r="K976" s="6"/>
    </row>
    <row r="977" spans="1:11" x14ac:dyDescent="0.25">
      <c r="A977" s="6"/>
      <c r="B977" s="6"/>
      <c r="K977" s="6"/>
    </row>
    <row r="978" spans="1:11" x14ac:dyDescent="0.25">
      <c r="A978" s="6"/>
      <c r="B978" s="6"/>
      <c r="K978" s="6"/>
    </row>
    <row r="979" spans="1:11" x14ac:dyDescent="0.25">
      <c r="A979" s="6"/>
      <c r="B979" s="6"/>
      <c r="K979" s="6"/>
    </row>
    <row r="980" spans="1:11" x14ac:dyDescent="0.25">
      <c r="A980" s="6"/>
      <c r="B980" s="6"/>
      <c r="K980" s="6"/>
    </row>
    <row r="981" spans="1:11" x14ac:dyDescent="0.25">
      <c r="A981" s="6"/>
      <c r="B981" s="6"/>
      <c r="K981" s="6"/>
    </row>
    <row r="982" spans="1:11" x14ac:dyDescent="0.25">
      <c r="A982" s="6"/>
      <c r="B982" s="6"/>
      <c r="K982" s="6"/>
    </row>
    <row r="983" spans="1:11" x14ac:dyDescent="0.25">
      <c r="A983" s="6"/>
      <c r="B983" s="6"/>
      <c r="K983" s="6"/>
    </row>
    <row r="984" spans="1:11" x14ac:dyDescent="0.25">
      <c r="A984" s="6"/>
      <c r="B984" s="6"/>
      <c r="K984" s="6"/>
    </row>
    <row r="985" spans="1:11" x14ac:dyDescent="0.25">
      <c r="A985" s="6"/>
      <c r="B985" s="6"/>
      <c r="K985" s="6"/>
    </row>
    <row r="986" spans="1:11" x14ac:dyDescent="0.25">
      <c r="A986" s="6"/>
      <c r="B986" s="6"/>
      <c r="K986" s="6"/>
    </row>
    <row r="987" spans="1:11" x14ac:dyDescent="0.25">
      <c r="A987" s="6"/>
      <c r="B987" s="6"/>
      <c r="K987" s="6"/>
    </row>
    <row r="988" spans="1:11" x14ac:dyDescent="0.25">
      <c r="A988" s="6"/>
      <c r="B988" s="6"/>
      <c r="K988" s="6"/>
    </row>
    <row r="989" spans="1:11" x14ac:dyDescent="0.25">
      <c r="A989" s="6"/>
      <c r="B989" s="6"/>
      <c r="K989" s="6"/>
    </row>
    <row r="990" spans="1:11" x14ac:dyDescent="0.25">
      <c r="A990" s="6"/>
      <c r="B990" s="6"/>
      <c r="K990" s="6"/>
    </row>
    <row r="991" spans="1:11" x14ac:dyDescent="0.25">
      <c r="A991" s="6"/>
      <c r="B991" s="6"/>
      <c r="K991" s="6"/>
    </row>
    <row r="992" spans="1:11" x14ac:dyDescent="0.25">
      <c r="A992" s="6"/>
      <c r="B992" s="6"/>
      <c r="K992" s="6"/>
    </row>
    <row r="993" spans="1:11" x14ac:dyDescent="0.25">
      <c r="A993" s="6"/>
      <c r="B993" s="6"/>
      <c r="K993" s="6"/>
    </row>
    <row r="994" spans="1:11" x14ac:dyDescent="0.25">
      <c r="A994" s="6"/>
      <c r="B994" s="6"/>
      <c r="K994" s="6"/>
    </row>
    <row r="995" spans="1:11" x14ac:dyDescent="0.25">
      <c r="A995" s="6"/>
      <c r="B995" s="6"/>
      <c r="K995" s="6"/>
    </row>
    <row r="996" spans="1:11" x14ac:dyDescent="0.25">
      <c r="A996" s="6"/>
      <c r="B996" s="6"/>
      <c r="K996" s="6"/>
    </row>
    <row r="997" spans="1:11" x14ac:dyDescent="0.25">
      <c r="A997" s="6"/>
      <c r="B997" s="6"/>
      <c r="K997" s="6"/>
    </row>
    <row r="998" spans="1:11" x14ac:dyDescent="0.25">
      <c r="A998" s="6"/>
      <c r="B998" s="6"/>
      <c r="K998" s="6"/>
    </row>
    <row r="999" spans="1:11" x14ac:dyDescent="0.25">
      <c r="A999" s="6"/>
      <c r="B999" s="6"/>
      <c r="K999" s="6"/>
    </row>
    <row r="1000" spans="1:11" x14ac:dyDescent="0.25">
      <c r="A1000" s="6"/>
      <c r="B1000" s="6"/>
      <c r="K1000" s="6"/>
    </row>
  </sheetData>
  <mergeCells count="10">
    <mergeCell ref="B64:K64"/>
    <mergeCell ref="B57:K57"/>
    <mergeCell ref="B8:K8"/>
    <mergeCell ref="B1:K1"/>
    <mergeCell ref="B36:K36"/>
    <mergeCell ref="B43:K43"/>
    <mergeCell ref="B15:K15"/>
    <mergeCell ref="B22:K22"/>
    <mergeCell ref="B29:K29"/>
    <mergeCell ref="B50:K5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44" workbookViewId="0">
      <selection activeCell="A59" sqref="A59:A62"/>
    </sheetView>
  </sheetViews>
  <sheetFormatPr defaultColWidth="12.5703125" defaultRowHeight="15" customHeight="1" x14ac:dyDescent="0.25"/>
  <cols>
    <col min="1" max="1" width="15.7109375" bestFit="1" customWidth="1"/>
    <col min="2" max="2" width="35.7109375" bestFit="1" customWidth="1"/>
    <col min="3" max="3" width="7.85546875" bestFit="1" customWidth="1"/>
    <col min="4" max="4" width="14.85546875" bestFit="1" customWidth="1"/>
    <col min="5" max="5" width="9.7109375" bestFit="1" customWidth="1"/>
    <col min="6" max="6" width="13.28515625" bestFit="1" customWidth="1"/>
    <col min="7" max="7" width="15.5703125" bestFit="1" customWidth="1"/>
    <col min="8" max="8" width="6" bestFit="1" customWidth="1"/>
    <col min="9" max="9" width="5.85546875" bestFit="1" customWidth="1"/>
    <col min="10" max="10" width="11.85546875" bestFit="1" customWidth="1"/>
    <col min="11" max="11" width="19.7109375" bestFit="1" customWidth="1"/>
    <col min="12" max="26" width="11" customWidth="1"/>
  </cols>
  <sheetData>
    <row r="1" spans="1:11" x14ac:dyDescent="0.25">
      <c r="A1" s="2"/>
      <c r="B1" s="227" t="s">
        <v>17</v>
      </c>
      <c r="C1" s="228"/>
      <c r="D1" s="228"/>
      <c r="E1" s="228"/>
      <c r="F1" s="228"/>
      <c r="G1" s="228"/>
      <c r="H1" s="228"/>
      <c r="I1" s="228"/>
      <c r="J1" s="228"/>
      <c r="K1" s="228"/>
    </row>
    <row r="2" spans="1:11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5">
      <c r="A3" s="2" t="s">
        <v>101</v>
      </c>
      <c r="B3" s="2" t="s">
        <v>66</v>
      </c>
      <c r="C3" s="2" t="s">
        <v>102</v>
      </c>
      <c r="D3" s="2">
        <v>10</v>
      </c>
      <c r="E3" s="2">
        <v>0</v>
      </c>
      <c r="F3" s="2">
        <v>0</v>
      </c>
      <c r="G3" s="2">
        <v>25</v>
      </c>
      <c r="H3" s="2">
        <f>D3*100/G3</f>
        <v>40</v>
      </c>
      <c r="I3" s="2">
        <v>77</v>
      </c>
      <c r="J3" s="2">
        <v>0.28000000000000003</v>
      </c>
      <c r="K3" s="2" t="str">
        <f>IF(J3&lt;=0.25,"Baixa colaboração",IF(J3&lt;=0.5,"Média colaboração",IF(J3&lt;=0.75,"Boa colaboração",IF(J3&lt;=1,"Excelente colaboração"))))</f>
        <v>Média colaboração</v>
      </c>
    </row>
    <row r="4" spans="1:11" x14ac:dyDescent="0.25">
      <c r="A4" s="2" t="s">
        <v>103</v>
      </c>
      <c r="B4" s="2" t="s">
        <v>104</v>
      </c>
      <c r="C4" s="2" t="s">
        <v>102</v>
      </c>
      <c r="D4" s="2">
        <v>7</v>
      </c>
      <c r="E4" s="2">
        <v>0</v>
      </c>
      <c r="F4" s="2">
        <v>1</v>
      </c>
      <c r="G4" s="2">
        <v>21</v>
      </c>
      <c r="H4" s="39">
        <f t="shared" ref="H4:H6" si="0">D4*100/G4</f>
        <v>33.333333333333336</v>
      </c>
      <c r="I4" s="2">
        <v>77</v>
      </c>
      <c r="J4" s="2">
        <v>0.27</v>
      </c>
      <c r="K4" s="39" t="str">
        <f t="shared" ref="K4:K6" si="1">IF(J4&lt;=0.25,"Baixa colaboração",IF(J4&lt;=0.5,"Média colaboração",IF(J4&lt;=0.75,"Boa colaboração",IF(J4&lt;=1,"Excelente colaboração"))))</f>
        <v>Média colaboração</v>
      </c>
    </row>
    <row r="5" spans="1:11" x14ac:dyDescent="0.25">
      <c r="A5" s="2" t="s">
        <v>105</v>
      </c>
      <c r="B5" s="2" t="s">
        <v>81</v>
      </c>
      <c r="C5" s="2" t="s">
        <v>102</v>
      </c>
      <c r="D5" s="2">
        <v>5</v>
      </c>
      <c r="E5" s="2">
        <v>0</v>
      </c>
      <c r="F5" s="2">
        <v>0</v>
      </c>
      <c r="G5" s="2">
        <v>18</v>
      </c>
      <c r="H5" s="39">
        <f t="shared" si="0"/>
        <v>27.777777777777779</v>
      </c>
      <c r="I5" s="2">
        <v>77</v>
      </c>
      <c r="J5" s="2">
        <v>0.13</v>
      </c>
      <c r="K5" s="39" t="str">
        <f t="shared" si="1"/>
        <v>Baixa colaboração</v>
      </c>
    </row>
    <row r="6" spans="1:11" x14ac:dyDescent="0.25">
      <c r="A6" s="2" t="s">
        <v>106</v>
      </c>
      <c r="B6" s="2" t="s">
        <v>82</v>
      </c>
      <c r="C6" s="2" t="s">
        <v>102</v>
      </c>
      <c r="D6" s="2">
        <v>11</v>
      </c>
      <c r="E6" s="2">
        <v>0</v>
      </c>
      <c r="F6" s="2">
        <v>0</v>
      </c>
      <c r="G6" s="2">
        <v>26</v>
      </c>
      <c r="H6" s="39">
        <f t="shared" si="0"/>
        <v>42.307692307692307</v>
      </c>
      <c r="I6" s="2">
        <v>77</v>
      </c>
      <c r="J6" s="2">
        <v>0.32</v>
      </c>
      <c r="K6" s="39" t="str">
        <f t="shared" si="1"/>
        <v>Média colaboração</v>
      </c>
    </row>
    <row r="7" spans="1:11" x14ac:dyDescent="0.25">
      <c r="A7" s="6"/>
      <c r="B7" s="6"/>
      <c r="K7" s="6"/>
    </row>
    <row r="8" spans="1:11" x14ac:dyDescent="0.25">
      <c r="A8" s="2"/>
      <c r="B8" s="227" t="s">
        <v>37</v>
      </c>
      <c r="C8" s="228"/>
      <c r="D8" s="228"/>
      <c r="E8" s="228"/>
      <c r="F8" s="228"/>
      <c r="G8" s="228"/>
      <c r="H8" s="228"/>
      <c r="I8" s="228"/>
      <c r="J8" s="228"/>
      <c r="K8" s="228"/>
    </row>
    <row r="9" spans="1:11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 x14ac:dyDescent="0.25">
      <c r="A10" s="2" t="s">
        <v>101</v>
      </c>
      <c r="B10" s="2" t="s">
        <v>66</v>
      </c>
      <c r="C10" s="2" t="s">
        <v>102</v>
      </c>
      <c r="D10" s="2">
        <v>6</v>
      </c>
      <c r="E10" s="2">
        <v>0</v>
      </c>
      <c r="F10" s="2">
        <v>0</v>
      </c>
      <c r="G10" s="2">
        <v>30</v>
      </c>
      <c r="H10" s="2">
        <f>D10*100/G10</f>
        <v>20</v>
      </c>
      <c r="I10" s="2">
        <v>100</v>
      </c>
      <c r="J10" s="2">
        <v>0.19</v>
      </c>
      <c r="K10" s="2" t="str">
        <f>IF(J10&lt;=0.25,"Baixa colaboração",IF(J10&lt;=0.5,"Média colaboração",IF(J10&lt;=0.75,"Boa colaboração",IF(J10&lt;=1,"Excelente colaboração"))))</f>
        <v>Baixa colaboração</v>
      </c>
    </row>
    <row r="11" spans="1:11" x14ac:dyDescent="0.25">
      <c r="A11" s="2" t="s">
        <v>103</v>
      </c>
      <c r="B11" s="2" t="s">
        <v>104</v>
      </c>
      <c r="C11" s="2" t="s">
        <v>102</v>
      </c>
      <c r="D11" s="2">
        <v>12</v>
      </c>
      <c r="E11" s="2">
        <v>0</v>
      </c>
      <c r="F11" s="2">
        <v>0</v>
      </c>
      <c r="G11" s="2">
        <v>31</v>
      </c>
      <c r="H11" s="39">
        <f t="shared" ref="H11:H13" si="2">D11*100/G11</f>
        <v>38.70967741935484</v>
      </c>
      <c r="I11" s="2">
        <v>100</v>
      </c>
      <c r="J11" s="2">
        <v>0.33</v>
      </c>
      <c r="K11" s="39" t="str">
        <f t="shared" ref="K11:K13" si="3">IF(J11&lt;=0.25,"Baixa colaboração",IF(J11&lt;=0.5,"Média colaboração",IF(J11&lt;=0.75,"Boa colaboração",IF(J11&lt;=1,"Excelente colaboração"))))</f>
        <v>Média colaboração</v>
      </c>
    </row>
    <row r="12" spans="1:11" x14ac:dyDescent="0.25">
      <c r="A12" s="2" t="s">
        <v>105</v>
      </c>
      <c r="B12" s="2" t="s">
        <v>81</v>
      </c>
      <c r="C12" s="2" t="s">
        <v>102</v>
      </c>
      <c r="D12" s="2">
        <v>7</v>
      </c>
      <c r="E12" s="2">
        <v>1</v>
      </c>
      <c r="F12" s="2">
        <v>0</v>
      </c>
      <c r="G12" s="2">
        <v>37</v>
      </c>
      <c r="H12" s="39">
        <f t="shared" si="2"/>
        <v>18.918918918918919</v>
      </c>
      <c r="I12" s="2">
        <v>100</v>
      </c>
      <c r="J12" s="2">
        <v>0.2</v>
      </c>
      <c r="K12" s="39" t="str">
        <f t="shared" si="3"/>
        <v>Baixa colaboração</v>
      </c>
    </row>
    <row r="13" spans="1:11" x14ac:dyDescent="0.25">
      <c r="A13" s="2" t="s">
        <v>106</v>
      </c>
      <c r="B13" s="2" t="s">
        <v>82</v>
      </c>
      <c r="C13" s="2" t="s">
        <v>102</v>
      </c>
      <c r="D13" s="2">
        <v>8</v>
      </c>
      <c r="E13" s="2">
        <v>0</v>
      </c>
      <c r="F13" s="2">
        <v>0</v>
      </c>
      <c r="G13" s="2">
        <v>32</v>
      </c>
      <c r="H13" s="9">
        <f t="shared" si="2"/>
        <v>25</v>
      </c>
      <c r="I13" s="2">
        <v>100</v>
      </c>
      <c r="J13" s="2">
        <v>0.28000000000000003</v>
      </c>
      <c r="K13" s="39" t="str">
        <f t="shared" si="3"/>
        <v>Média colaboração</v>
      </c>
    </row>
    <row r="14" spans="1:11" x14ac:dyDescent="0.25">
      <c r="A14" s="6"/>
      <c r="B14" s="6"/>
      <c r="K14" s="6"/>
    </row>
    <row r="15" spans="1:11" x14ac:dyDescent="0.25">
      <c r="A15" s="2"/>
      <c r="B15" s="227" t="s">
        <v>38</v>
      </c>
      <c r="C15" s="228"/>
      <c r="D15" s="228"/>
      <c r="E15" s="228"/>
      <c r="F15" s="228"/>
      <c r="G15" s="228"/>
      <c r="H15" s="228"/>
      <c r="I15" s="228"/>
      <c r="J15" s="228"/>
      <c r="K15" s="228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 x14ac:dyDescent="0.25">
      <c r="A17" s="2" t="s">
        <v>101</v>
      </c>
      <c r="B17" s="2" t="s">
        <v>66</v>
      </c>
      <c r="C17" s="2" t="s">
        <v>102</v>
      </c>
      <c r="D17" s="2">
        <v>17</v>
      </c>
      <c r="E17" s="2">
        <v>0</v>
      </c>
      <c r="F17" s="2">
        <v>0</v>
      </c>
      <c r="G17" s="2">
        <v>39</v>
      </c>
      <c r="H17" s="2">
        <f>D17*100/G17</f>
        <v>43.589743589743591</v>
      </c>
      <c r="I17" s="11">
        <v>83</v>
      </c>
      <c r="J17" s="2">
        <v>0.27</v>
      </c>
      <c r="K17" s="2" t="str">
        <f>IF(J17&lt;=0.25,"Baixa colaboração",IF(J17&lt;=0.5,"Média colaboração",IF(J17&lt;=0.75,"Boa colaboração",IF(J17&lt;=1,"Excelente colaboração"))))</f>
        <v>Média colaboração</v>
      </c>
    </row>
    <row r="18" spans="1:11" x14ac:dyDescent="0.25">
      <c r="A18" s="2" t="s">
        <v>103</v>
      </c>
      <c r="B18" s="2" t="s">
        <v>104</v>
      </c>
      <c r="C18" s="2" t="s">
        <v>102</v>
      </c>
      <c r="D18" s="2">
        <v>19</v>
      </c>
      <c r="E18" s="2">
        <v>0</v>
      </c>
      <c r="F18" s="2">
        <v>0</v>
      </c>
      <c r="G18" s="2">
        <v>38</v>
      </c>
      <c r="H18" s="39">
        <f t="shared" ref="H18:H20" si="4">D18*100/G18</f>
        <v>50</v>
      </c>
      <c r="I18" s="11">
        <v>83</v>
      </c>
      <c r="J18" s="2">
        <v>0.22</v>
      </c>
      <c r="K18" s="39" t="str">
        <f t="shared" ref="K18:K20" si="5">IF(J18&lt;=0.25,"Baixa colaboração",IF(J18&lt;=0.5,"Média colaboração",IF(J18&lt;=0.75,"Boa colaboração",IF(J18&lt;=1,"Excelente colaboração"))))</f>
        <v>Baixa colaboração</v>
      </c>
    </row>
    <row r="19" spans="1:11" x14ac:dyDescent="0.25">
      <c r="A19" s="2" t="s">
        <v>105</v>
      </c>
      <c r="B19" s="2" t="s">
        <v>81</v>
      </c>
      <c r="C19" s="2" t="s">
        <v>102</v>
      </c>
      <c r="D19" s="2">
        <v>21</v>
      </c>
      <c r="E19" s="2">
        <v>0</v>
      </c>
      <c r="F19" s="2">
        <v>0</v>
      </c>
      <c r="G19" s="2">
        <v>41</v>
      </c>
      <c r="H19" s="39">
        <f t="shared" si="4"/>
        <v>51.219512195121951</v>
      </c>
      <c r="I19" s="11">
        <v>83</v>
      </c>
      <c r="J19" s="2">
        <v>0.25</v>
      </c>
      <c r="K19" s="39" t="str">
        <f t="shared" si="5"/>
        <v>Baixa colaboração</v>
      </c>
    </row>
    <row r="20" spans="1:11" x14ac:dyDescent="0.25">
      <c r="A20" s="2" t="s">
        <v>106</v>
      </c>
      <c r="B20" s="2" t="s">
        <v>82</v>
      </c>
      <c r="C20" s="2" t="s">
        <v>102</v>
      </c>
      <c r="D20" s="2">
        <v>20</v>
      </c>
      <c r="E20" s="2">
        <v>0</v>
      </c>
      <c r="F20" s="2">
        <v>0</v>
      </c>
      <c r="G20" s="2">
        <v>47</v>
      </c>
      <c r="H20" s="39">
        <f t="shared" si="4"/>
        <v>42.553191489361701</v>
      </c>
      <c r="I20" s="11">
        <v>83</v>
      </c>
      <c r="J20" s="2">
        <v>0.26</v>
      </c>
      <c r="K20" s="39" t="str">
        <f t="shared" si="5"/>
        <v>Média colaboração</v>
      </c>
    </row>
    <row r="21" spans="1:11" x14ac:dyDescent="0.25">
      <c r="A21" s="6"/>
      <c r="B21" s="6"/>
      <c r="K21" s="6"/>
    </row>
    <row r="22" spans="1:11" x14ac:dyDescent="0.25">
      <c r="A22" s="2"/>
      <c r="B22" s="227" t="s">
        <v>39</v>
      </c>
      <c r="C22" s="228"/>
      <c r="D22" s="228"/>
      <c r="E22" s="228"/>
      <c r="F22" s="228"/>
      <c r="G22" s="228"/>
      <c r="H22" s="228"/>
      <c r="I22" s="228"/>
      <c r="J22" s="228"/>
      <c r="K22" s="228"/>
    </row>
    <row r="23" spans="1:11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 x14ac:dyDescent="0.25">
      <c r="A24" s="2" t="s">
        <v>101</v>
      </c>
      <c r="B24" s="2" t="s">
        <v>66</v>
      </c>
      <c r="C24" s="2" t="s">
        <v>102</v>
      </c>
      <c r="D24" s="2">
        <v>10</v>
      </c>
      <c r="E24" s="2">
        <v>1</v>
      </c>
      <c r="F24" s="2">
        <v>0</v>
      </c>
      <c r="G24" s="2">
        <v>22</v>
      </c>
      <c r="H24" s="2">
        <f>D24*100/G24</f>
        <v>45.454545454545453</v>
      </c>
      <c r="I24" s="11">
        <v>91</v>
      </c>
      <c r="J24" s="2">
        <v>0.27</v>
      </c>
      <c r="K24" s="2" t="str">
        <f>IF(J24&lt;=0.25,"Baixa colaboração",IF(J24&lt;=0.5,"Média colaboração",IF(J24&lt;=0.75,"Boa colaboração",IF(J24&lt;=1,"Excelente colaboração"))))</f>
        <v>Média colaboração</v>
      </c>
    </row>
    <row r="25" spans="1:11" x14ac:dyDescent="0.25">
      <c r="A25" s="2" t="s">
        <v>103</v>
      </c>
      <c r="B25" s="2" t="s">
        <v>104</v>
      </c>
      <c r="C25" s="2" t="s">
        <v>102</v>
      </c>
      <c r="D25" s="2">
        <v>9</v>
      </c>
      <c r="E25" s="2">
        <v>0</v>
      </c>
      <c r="F25" s="2">
        <v>1</v>
      </c>
      <c r="G25" s="2">
        <v>20</v>
      </c>
      <c r="H25" s="39">
        <f t="shared" ref="H25:H27" si="6">D25*100/G25</f>
        <v>45</v>
      </c>
      <c r="I25" s="11">
        <v>91</v>
      </c>
      <c r="J25" s="2">
        <v>0.21</v>
      </c>
      <c r="K25" s="39" t="str">
        <f t="shared" ref="K25:K27" si="7">IF(J25&lt;=0.25,"Baixa colaboração",IF(J25&lt;=0.5,"Média colaboração",IF(J25&lt;=0.75,"Boa colaboração",IF(J25&lt;=1,"Excelente colaboração"))))</f>
        <v>Baixa colaboração</v>
      </c>
    </row>
    <row r="26" spans="1:11" x14ac:dyDescent="0.25">
      <c r="A26" s="2" t="s">
        <v>105</v>
      </c>
      <c r="B26" s="2" t="s">
        <v>81</v>
      </c>
      <c r="C26" s="2" t="s">
        <v>102</v>
      </c>
      <c r="D26" s="2">
        <v>7</v>
      </c>
      <c r="E26" s="2">
        <v>0</v>
      </c>
      <c r="F26" s="2">
        <v>0</v>
      </c>
      <c r="G26" s="2">
        <v>20</v>
      </c>
      <c r="H26" s="39">
        <f t="shared" si="6"/>
        <v>35</v>
      </c>
      <c r="I26" s="11">
        <v>91</v>
      </c>
      <c r="J26" s="2">
        <v>0.16</v>
      </c>
      <c r="K26" s="39" t="str">
        <f t="shared" si="7"/>
        <v>Baixa colaboração</v>
      </c>
    </row>
    <row r="27" spans="1:11" x14ac:dyDescent="0.25">
      <c r="A27" s="2" t="s">
        <v>106</v>
      </c>
      <c r="B27" s="2" t="s">
        <v>82</v>
      </c>
      <c r="C27" s="2" t="s">
        <v>102</v>
      </c>
      <c r="D27" s="2">
        <v>13</v>
      </c>
      <c r="E27" s="2">
        <v>0</v>
      </c>
      <c r="F27" s="2">
        <v>0</v>
      </c>
      <c r="G27" s="2">
        <v>24</v>
      </c>
      <c r="H27" s="39">
        <f t="shared" si="6"/>
        <v>54.166666666666664</v>
      </c>
      <c r="I27" s="11">
        <v>91</v>
      </c>
      <c r="J27" s="2">
        <v>0.36</v>
      </c>
      <c r="K27" s="39" t="str">
        <f t="shared" si="7"/>
        <v>Média colaboração</v>
      </c>
    </row>
    <row r="28" spans="1:11" x14ac:dyDescent="0.25">
      <c r="A28" s="6"/>
      <c r="B28" s="6"/>
      <c r="K28" s="6"/>
    </row>
    <row r="29" spans="1:11" x14ac:dyDescent="0.25">
      <c r="A29" s="2"/>
      <c r="B29" s="227" t="s">
        <v>40</v>
      </c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1" x14ac:dyDescent="0.25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 x14ac:dyDescent="0.25">
      <c r="A31" s="2" t="s">
        <v>101</v>
      </c>
      <c r="B31" s="2" t="s">
        <v>66</v>
      </c>
      <c r="C31" s="2" t="s">
        <v>102</v>
      </c>
      <c r="D31" s="2">
        <v>44</v>
      </c>
      <c r="E31" s="2">
        <v>0</v>
      </c>
      <c r="F31" s="2">
        <v>0</v>
      </c>
      <c r="G31" s="2">
        <v>78</v>
      </c>
      <c r="H31" s="2">
        <f>D31*100/G31</f>
        <v>56.410256410256409</v>
      </c>
      <c r="I31" s="11">
        <v>100</v>
      </c>
      <c r="J31" s="2">
        <v>0.39</v>
      </c>
      <c r="K31" s="2" t="str">
        <f>IF(J31&lt;=0.25,"Baixa colaboração",IF(J31&lt;=0.5,"Média colaboração",IF(J31&lt;=0.75,"Boa colaboração",IF(J31&lt;=1,"Excelente colaboração"))))</f>
        <v>Média colaboração</v>
      </c>
    </row>
    <row r="32" spans="1:11" x14ac:dyDescent="0.25">
      <c r="A32" s="2" t="s">
        <v>103</v>
      </c>
      <c r="B32" s="2" t="s">
        <v>104</v>
      </c>
      <c r="C32" s="2" t="s">
        <v>102</v>
      </c>
      <c r="D32" s="2">
        <v>13</v>
      </c>
      <c r="E32" s="2">
        <v>0</v>
      </c>
      <c r="F32" s="2">
        <v>0</v>
      </c>
      <c r="G32" s="2">
        <v>32</v>
      </c>
      <c r="H32" s="39">
        <f t="shared" ref="H32:H34" si="8">D32*100/G32</f>
        <v>40.625</v>
      </c>
      <c r="I32" s="11">
        <v>100</v>
      </c>
      <c r="J32" s="2">
        <v>0.15</v>
      </c>
      <c r="K32" s="39" t="str">
        <f t="shared" ref="K32:K34" si="9">IF(J32&lt;=0.25,"Baixa colaboração",IF(J32&lt;=0.5,"Média colaboração",IF(J32&lt;=0.75,"Boa colaboração",IF(J32&lt;=1,"Excelente colaboração"))))</f>
        <v>Baixa colaboração</v>
      </c>
    </row>
    <row r="33" spans="1:11" x14ac:dyDescent="0.25">
      <c r="A33" s="2" t="s">
        <v>105</v>
      </c>
      <c r="B33" s="2" t="s">
        <v>81</v>
      </c>
      <c r="C33" s="2" t="s">
        <v>102</v>
      </c>
      <c r="D33" s="2">
        <v>22</v>
      </c>
      <c r="E33" s="2">
        <v>1</v>
      </c>
      <c r="F33" s="2">
        <v>0</v>
      </c>
      <c r="G33" s="2">
        <v>61</v>
      </c>
      <c r="H33" s="39">
        <f t="shared" si="8"/>
        <v>36.065573770491802</v>
      </c>
      <c r="I33" s="11">
        <v>100</v>
      </c>
      <c r="J33" s="2">
        <v>0.21</v>
      </c>
      <c r="K33" s="39" t="str">
        <f t="shared" si="9"/>
        <v>Baixa colaboração</v>
      </c>
    </row>
    <row r="34" spans="1:11" x14ac:dyDescent="0.25">
      <c r="A34" s="2" t="s">
        <v>106</v>
      </c>
      <c r="B34" s="2" t="s">
        <v>82</v>
      </c>
      <c r="C34" s="2" t="s">
        <v>102</v>
      </c>
      <c r="D34" s="2">
        <v>28</v>
      </c>
      <c r="E34" s="2">
        <v>0</v>
      </c>
      <c r="F34" s="2">
        <v>0</v>
      </c>
      <c r="G34" s="2">
        <v>48</v>
      </c>
      <c r="H34" s="39">
        <f t="shared" si="8"/>
        <v>58.333333333333336</v>
      </c>
      <c r="I34" s="11">
        <v>100</v>
      </c>
      <c r="J34" s="2">
        <v>0.25</v>
      </c>
      <c r="K34" s="39" t="str">
        <f t="shared" si="9"/>
        <v>Baixa colaboração</v>
      </c>
    </row>
    <row r="35" spans="1:11" x14ac:dyDescent="0.25">
      <c r="A35" s="6"/>
      <c r="B35" s="6"/>
      <c r="K35" s="6"/>
    </row>
    <row r="36" spans="1:11" x14ac:dyDescent="0.25">
      <c r="A36" s="2"/>
      <c r="B36" s="227" t="s">
        <v>41</v>
      </c>
      <c r="C36" s="228"/>
      <c r="D36" s="228"/>
      <c r="E36" s="228"/>
      <c r="F36" s="228"/>
      <c r="G36" s="228"/>
      <c r="H36" s="228"/>
      <c r="I36" s="228"/>
      <c r="J36" s="228"/>
      <c r="K36" s="228"/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 x14ac:dyDescent="0.25">
      <c r="A38" s="2" t="s">
        <v>101</v>
      </c>
      <c r="B38" s="2" t="s">
        <v>66</v>
      </c>
      <c r="C38" s="2" t="s">
        <v>102</v>
      </c>
      <c r="D38" s="2">
        <v>23</v>
      </c>
      <c r="E38" s="2">
        <v>0</v>
      </c>
      <c r="F38" s="2">
        <v>0</v>
      </c>
      <c r="G38" s="2">
        <v>34</v>
      </c>
      <c r="H38" s="2">
        <f>D38*100/G38</f>
        <v>67.647058823529406</v>
      </c>
      <c r="I38" s="11">
        <v>59</v>
      </c>
      <c r="J38" s="2">
        <v>0.3</v>
      </c>
      <c r="K38" s="2" t="str">
        <f>IF(J38&lt;=0.25,"Baixa colaboração",IF(J38&lt;=0.5,"Média colaboração",IF(J38&lt;=0.75,"Boa colaboração",IF(J38&lt;=1,"Excelente colaboração"))))</f>
        <v>Média colaboração</v>
      </c>
    </row>
    <row r="39" spans="1:11" x14ac:dyDescent="0.25">
      <c r="A39" s="2" t="s">
        <v>103</v>
      </c>
      <c r="B39" s="2" t="s">
        <v>104</v>
      </c>
      <c r="C39" s="2" t="s">
        <v>102</v>
      </c>
      <c r="D39" s="2">
        <v>9</v>
      </c>
      <c r="E39" s="2">
        <v>0</v>
      </c>
      <c r="F39" s="2">
        <v>0</v>
      </c>
      <c r="G39" s="2">
        <v>21</v>
      </c>
      <c r="H39" s="39">
        <f t="shared" ref="H39:H41" si="10">D39*100/G39</f>
        <v>42.857142857142854</v>
      </c>
      <c r="I39" s="11">
        <v>59</v>
      </c>
      <c r="J39" s="2">
        <v>0.13</v>
      </c>
      <c r="K39" s="39" t="str">
        <f t="shared" ref="K39:K41" si="11">IF(J39&lt;=0.25,"Baixa colaboração",IF(J39&lt;=0.5,"Média colaboração",IF(J39&lt;=0.75,"Boa colaboração",IF(J39&lt;=1,"Excelente colaboração"))))</f>
        <v>Baixa colaboração</v>
      </c>
    </row>
    <row r="40" spans="1:11" x14ac:dyDescent="0.25">
      <c r="A40" s="2" t="s">
        <v>105</v>
      </c>
      <c r="B40" s="2" t="s">
        <v>81</v>
      </c>
      <c r="C40" s="2" t="s">
        <v>102</v>
      </c>
      <c r="D40" s="2">
        <v>22</v>
      </c>
      <c r="E40" s="2">
        <v>0</v>
      </c>
      <c r="F40" s="2">
        <v>0</v>
      </c>
      <c r="G40" s="2">
        <v>34</v>
      </c>
      <c r="H40" s="39">
        <f t="shared" si="10"/>
        <v>64.705882352941174</v>
      </c>
      <c r="I40" s="11">
        <v>59</v>
      </c>
      <c r="J40" s="2">
        <v>0.27</v>
      </c>
      <c r="K40" s="39" t="str">
        <f t="shared" si="11"/>
        <v>Média colaboração</v>
      </c>
    </row>
    <row r="41" spans="1:11" x14ac:dyDescent="0.25">
      <c r="A41" s="2" t="s">
        <v>106</v>
      </c>
      <c r="B41" s="2" t="s">
        <v>82</v>
      </c>
      <c r="C41" s="2" t="s">
        <v>102</v>
      </c>
      <c r="D41" s="2">
        <v>24</v>
      </c>
      <c r="E41" s="2">
        <v>0</v>
      </c>
      <c r="F41" s="2">
        <v>0</v>
      </c>
      <c r="G41" s="2">
        <v>36</v>
      </c>
      <c r="H41" s="39">
        <f t="shared" si="10"/>
        <v>66.666666666666671</v>
      </c>
      <c r="I41" s="11">
        <v>59</v>
      </c>
      <c r="J41" s="2">
        <v>0.31</v>
      </c>
      <c r="K41" s="39" t="str">
        <f t="shared" si="11"/>
        <v>Média colaboração</v>
      </c>
    </row>
    <row r="42" spans="1:11" x14ac:dyDescent="0.25">
      <c r="A42" s="6"/>
      <c r="B42" s="6"/>
      <c r="K42" s="6"/>
    </row>
    <row r="43" spans="1:11" x14ac:dyDescent="0.25">
      <c r="A43" s="2"/>
      <c r="B43" s="227" t="s">
        <v>43</v>
      </c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1" x14ac:dyDescent="0.25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 x14ac:dyDescent="0.25">
      <c r="A45" s="2" t="s">
        <v>101</v>
      </c>
      <c r="B45" s="2" t="s">
        <v>66</v>
      </c>
      <c r="C45" s="2" t="s">
        <v>102</v>
      </c>
      <c r="D45" s="2">
        <v>3</v>
      </c>
      <c r="E45" s="2">
        <v>0</v>
      </c>
      <c r="F45" s="2">
        <v>0</v>
      </c>
      <c r="G45" s="2">
        <v>11</v>
      </c>
      <c r="H45" s="2">
        <f>D45*100/G45</f>
        <v>27.272727272727273</v>
      </c>
      <c r="I45" s="2">
        <v>100</v>
      </c>
      <c r="J45" s="2">
        <v>0.2</v>
      </c>
      <c r="K45" s="2" t="str">
        <f>IF(J45&lt;=0.25,"Baixa colaboração",IF(J45&lt;=0.5,"Média colaboração",IF(J45&lt;=0.75,"Boa colaboração",IF(J45&lt;=1,"Excelente colaboração"))))</f>
        <v>Baixa colaboração</v>
      </c>
    </row>
    <row r="46" spans="1:11" x14ac:dyDescent="0.25">
      <c r="A46" s="2" t="s">
        <v>103</v>
      </c>
      <c r="B46" s="2" t="s">
        <v>104</v>
      </c>
      <c r="C46" s="2" t="s">
        <v>102</v>
      </c>
      <c r="D46" s="2">
        <v>3</v>
      </c>
      <c r="E46" s="2">
        <v>0</v>
      </c>
      <c r="F46" s="2">
        <v>0</v>
      </c>
      <c r="G46" s="2">
        <v>7</v>
      </c>
      <c r="H46" s="39">
        <f t="shared" ref="H46:H48" si="12">D46*100/G46</f>
        <v>42.857142857142854</v>
      </c>
      <c r="I46" s="2">
        <v>100</v>
      </c>
      <c r="J46" s="2">
        <v>0.18</v>
      </c>
      <c r="K46" s="39" t="str">
        <f t="shared" ref="K46:K48" si="13">IF(J46&lt;=0.25,"Baixa colaboração",IF(J46&lt;=0.5,"Média colaboração",IF(J46&lt;=0.75,"Boa colaboração",IF(J46&lt;=1,"Excelente colaboração"))))</f>
        <v>Baixa colaboração</v>
      </c>
    </row>
    <row r="47" spans="1:11" x14ac:dyDescent="0.25">
      <c r="A47" s="2" t="s">
        <v>105</v>
      </c>
      <c r="B47" s="2" t="s">
        <v>81</v>
      </c>
      <c r="C47" s="2" t="s">
        <v>102</v>
      </c>
      <c r="D47" s="2">
        <v>5</v>
      </c>
      <c r="E47" s="2">
        <v>0</v>
      </c>
      <c r="F47" s="2">
        <v>0</v>
      </c>
      <c r="G47" s="2">
        <v>10</v>
      </c>
      <c r="H47" s="39">
        <f t="shared" si="12"/>
        <v>50</v>
      </c>
      <c r="I47" s="2">
        <v>100</v>
      </c>
      <c r="J47" s="2">
        <v>0.28999999999999998</v>
      </c>
      <c r="K47" s="39" t="str">
        <f t="shared" si="13"/>
        <v>Média colaboração</v>
      </c>
    </row>
    <row r="48" spans="1:11" x14ac:dyDescent="0.25">
      <c r="A48" s="2" t="s">
        <v>106</v>
      </c>
      <c r="B48" s="2" t="s">
        <v>82</v>
      </c>
      <c r="C48" s="2" t="s">
        <v>102</v>
      </c>
      <c r="D48" s="2">
        <v>6</v>
      </c>
      <c r="E48" s="2">
        <v>0</v>
      </c>
      <c r="F48" s="2">
        <v>0</v>
      </c>
      <c r="G48" s="2">
        <v>9</v>
      </c>
      <c r="H48" s="39">
        <f t="shared" si="12"/>
        <v>66.666666666666671</v>
      </c>
      <c r="I48" s="2">
        <v>100</v>
      </c>
      <c r="J48" s="2">
        <v>0.33</v>
      </c>
      <c r="K48" s="39" t="str">
        <f t="shared" si="13"/>
        <v>Média colaboração</v>
      </c>
    </row>
    <row r="49" spans="1:11" x14ac:dyDescent="0.25">
      <c r="A49" s="6"/>
      <c r="B49" s="6"/>
      <c r="K49" s="6"/>
    </row>
    <row r="50" spans="1:11" x14ac:dyDescent="0.25">
      <c r="A50" s="2"/>
      <c r="B50" s="227" t="s">
        <v>45</v>
      </c>
      <c r="C50" s="228"/>
      <c r="D50" s="228"/>
      <c r="E50" s="228"/>
      <c r="F50" s="228"/>
      <c r="G50" s="228"/>
      <c r="H50" s="228"/>
      <c r="I50" s="228"/>
      <c r="J50" s="228"/>
      <c r="K50" s="228"/>
    </row>
    <row r="51" spans="1:11" x14ac:dyDescent="0.25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 x14ac:dyDescent="0.25">
      <c r="A52" s="2" t="s">
        <v>101</v>
      </c>
      <c r="B52" s="2" t="s">
        <v>66</v>
      </c>
      <c r="C52" s="2" t="s">
        <v>102</v>
      </c>
      <c r="D52" s="2">
        <v>23</v>
      </c>
      <c r="E52" s="2">
        <v>0</v>
      </c>
      <c r="F52" s="2">
        <v>0</v>
      </c>
      <c r="G52" s="2">
        <v>48</v>
      </c>
      <c r="H52" s="2">
        <f>D52*100/G52</f>
        <v>47.916666666666664</v>
      </c>
      <c r="I52" s="11">
        <v>100</v>
      </c>
      <c r="J52" s="2">
        <v>0.3</v>
      </c>
      <c r="K52" s="2" t="str">
        <f>IF(J52&lt;=0.25,"Baixa colaboração",IF(J52&lt;=0.5,"Média colaboração",IF(J52&lt;=0.75,"Boa colaboração",IF(J52&lt;=1,"Excelente colaboração"))))</f>
        <v>Média colaboração</v>
      </c>
    </row>
    <row r="53" spans="1:11" x14ac:dyDescent="0.25">
      <c r="A53" s="2" t="s">
        <v>103</v>
      </c>
      <c r="B53" s="2" t="s">
        <v>104</v>
      </c>
      <c r="C53" s="2" t="s">
        <v>102</v>
      </c>
      <c r="D53" s="2">
        <v>13</v>
      </c>
      <c r="E53" s="2">
        <v>0</v>
      </c>
      <c r="F53" s="2">
        <v>0</v>
      </c>
      <c r="G53" s="2">
        <v>31</v>
      </c>
      <c r="H53" s="39">
        <f t="shared" ref="H53:H55" si="14">D53*100/G53</f>
        <v>41.935483870967744</v>
      </c>
      <c r="I53" s="11">
        <v>100</v>
      </c>
      <c r="J53" s="2">
        <v>0.19</v>
      </c>
      <c r="K53" s="39" t="str">
        <f t="shared" ref="K53:K55" si="15">IF(J53&lt;=0.25,"Baixa colaboração",IF(J53&lt;=0.5,"Média colaboração",IF(J53&lt;=0.75,"Boa colaboração",IF(J53&lt;=1,"Excelente colaboração"))))</f>
        <v>Baixa colaboração</v>
      </c>
    </row>
    <row r="54" spans="1:11" x14ac:dyDescent="0.25">
      <c r="A54" s="2" t="s">
        <v>105</v>
      </c>
      <c r="B54" s="2" t="s">
        <v>81</v>
      </c>
      <c r="C54" s="2" t="s">
        <v>102</v>
      </c>
      <c r="D54" s="2">
        <v>8</v>
      </c>
      <c r="E54" s="2">
        <v>0</v>
      </c>
      <c r="F54" s="2">
        <v>0</v>
      </c>
      <c r="G54" s="2">
        <v>31</v>
      </c>
      <c r="H54" s="39">
        <f t="shared" si="14"/>
        <v>25.806451612903224</v>
      </c>
      <c r="I54" s="11">
        <v>100</v>
      </c>
      <c r="J54" s="2">
        <v>0.11</v>
      </c>
      <c r="K54" s="39" t="str">
        <f t="shared" si="15"/>
        <v>Baixa colaboração</v>
      </c>
    </row>
    <row r="55" spans="1:11" x14ac:dyDescent="0.25">
      <c r="A55" s="2" t="s">
        <v>106</v>
      </c>
      <c r="B55" s="2" t="s">
        <v>82</v>
      </c>
      <c r="C55" s="2" t="s">
        <v>102</v>
      </c>
      <c r="D55" s="2">
        <v>28</v>
      </c>
      <c r="E55" s="2">
        <v>0</v>
      </c>
      <c r="F55" s="2">
        <v>0</v>
      </c>
      <c r="G55" s="2">
        <v>64</v>
      </c>
      <c r="H55" s="39">
        <f t="shared" si="14"/>
        <v>43.75</v>
      </c>
      <c r="I55" s="11">
        <v>100</v>
      </c>
      <c r="J55" s="2">
        <v>0.41</v>
      </c>
      <c r="K55" s="39" t="str">
        <f t="shared" si="15"/>
        <v>Média colaboração</v>
      </c>
    </row>
    <row r="56" spans="1:11" x14ac:dyDescent="0.25">
      <c r="A56" s="6"/>
      <c r="B56" s="6"/>
      <c r="K56" s="6"/>
    </row>
    <row r="57" spans="1:11" x14ac:dyDescent="0.25">
      <c r="A57" s="2"/>
      <c r="B57" s="227" t="s">
        <v>49</v>
      </c>
      <c r="C57" s="228"/>
      <c r="D57" s="228"/>
      <c r="E57" s="228"/>
      <c r="F57" s="228"/>
      <c r="G57" s="228"/>
      <c r="H57" s="228"/>
      <c r="I57" s="228"/>
      <c r="J57" s="228"/>
      <c r="K57" s="228"/>
    </row>
    <row r="58" spans="1:11" x14ac:dyDescent="0.25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 x14ac:dyDescent="0.25">
      <c r="A59" s="2" t="s">
        <v>101</v>
      </c>
      <c r="B59" s="2" t="s">
        <v>66</v>
      </c>
      <c r="C59" s="2" t="s">
        <v>102</v>
      </c>
      <c r="D59" s="2">
        <v>20</v>
      </c>
      <c r="E59" s="2">
        <v>0</v>
      </c>
      <c r="F59" s="2">
        <v>0</v>
      </c>
      <c r="G59" s="2">
        <v>41</v>
      </c>
      <c r="H59" s="2">
        <f>D59*100/G59</f>
        <v>48.780487804878049</v>
      </c>
      <c r="I59" s="2">
        <v>87</v>
      </c>
      <c r="J59" s="2">
        <v>0.3</v>
      </c>
      <c r="K59" s="2" t="str">
        <f>IF(J59&lt;=0.25,"Baixa colaboração",IF(J59&lt;=0.5,"Média colaboração",IF(J59&lt;=0.75,"Boa colaboração",IF(J59&lt;=1,"Excelente colaboração"))))</f>
        <v>Média colaboração</v>
      </c>
    </row>
    <row r="60" spans="1:11" x14ac:dyDescent="0.25">
      <c r="A60" s="2" t="s">
        <v>103</v>
      </c>
      <c r="B60" s="2" t="s">
        <v>104</v>
      </c>
      <c r="C60" s="2" t="s">
        <v>102</v>
      </c>
      <c r="D60" s="2">
        <v>14</v>
      </c>
      <c r="E60" s="2">
        <v>0</v>
      </c>
      <c r="F60" s="2">
        <v>0</v>
      </c>
      <c r="G60" s="2">
        <v>26</v>
      </c>
      <c r="H60" s="39">
        <f t="shared" ref="H60:H62" si="16">D60*100/G60</f>
        <v>53.846153846153847</v>
      </c>
      <c r="I60" s="2">
        <v>87</v>
      </c>
      <c r="J60" s="2">
        <v>0.19</v>
      </c>
      <c r="K60" s="39" t="str">
        <f t="shared" ref="K60:K62" si="17">IF(J60&lt;=0.25,"Baixa colaboração",IF(J60&lt;=0.5,"Média colaboração",IF(J60&lt;=0.75,"Boa colaboração",IF(J60&lt;=1,"Excelente colaboração"))))</f>
        <v>Baixa colaboração</v>
      </c>
    </row>
    <row r="61" spans="1:11" x14ac:dyDescent="0.25">
      <c r="A61" s="2" t="s">
        <v>105</v>
      </c>
      <c r="B61" s="2" t="s">
        <v>81</v>
      </c>
      <c r="C61" s="2" t="s">
        <v>102</v>
      </c>
      <c r="D61" s="2">
        <v>14</v>
      </c>
      <c r="E61" s="2">
        <v>0</v>
      </c>
      <c r="F61" s="2">
        <v>0</v>
      </c>
      <c r="G61" s="2">
        <v>30</v>
      </c>
      <c r="H61" s="39">
        <f t="shared" si="16"/>
        <v>46.666666666666664</v>
      </c>
      <c r="I61" s="2">
        <v>87</v>
      </c>
      <c r="J61" s="2">
        <v>0.22</v>
      </c>
      <c r="K61" s="39" t="str">
        <f t="shared" si="17"/>
        <v>Baixa colaboração</v>
      </c>
    </row>
    <row r="62" spans="1:11" x14ac:dyDescent="0.25">
      <c r="A62" s="2" t="s">
        <v>106</v>
      </c>
      <c r="B62" s="2" t="s">
        <v>82</v>
      </c>
      <c r="C62" s="2" t="s">
        <v>102</v>
      </c>
      <c r="D62" s="2">
        <v>21</v>
      </c>
      <c r="E62" s="2">
        <v>0</v>
      </c>
      <c r="F62" s="2">
        <v>0</v>
      </c>
      <c r="G62" s="2">
        <v>37</v>
      </c>
      <c r="H62" s="39">
        <f t="shared" si="16"/>
        <v>56.756756756756758</v>
      </c>
      <c r="I62" s="2">
        <v>87</v>
      </c>
      <c r="J62" s="2">
        <v>0.28999999999999998</v>
      </c>
      <c r="K62" s="39" t="str">
        <f t="shared" si="17"/>
        <v>Média colaboração</v>
      </c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27" t="s">
        <v>54</v>
      </c>
      <c r="C64" s="228"/>
      <c r="D64" s="228"/>
      <c r="E64" s="228"/>
      <c r="F64" s="228"/>
      <c r="G64" s="228"/>
      <c r="H64" s="228"/>
      <c r="I64" s="228"/>
      <c r="J64" s="228"/>
      <c r="K64" s="228"/>
    </row>
    <row r="65" spans="1:11" x14ac:dyDescent="0.25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 x14ac:dyDescent="0.25">
      <c r="A66" s="2" t="s">
        <v>101</v>
      </c>
      <c r="B66" s="2" t="s">
        <v>66</v>
      </c>
      <c r="C66" s="2" t="s">
        <v>102</v>
      </c>
      <c r="D66" s="2">
        <v>14</v>
      </c>
      <c r="E66" s="2">
        <v>0</v>
      </c>
      <c r="F66" s="2">
        <v>0</v>
      </c>
      <c r="G66" s="2">
        <v>50</v>
      </c>
      <c r="H66" s="2">
        <f>D66*100/G66</f>
        <v>28</v>
      </c>
      <c r="I66" s="2">
        <v>87</v>
      </c>
      <c r="J66" s="2">
        <v>0.24</v>
      </c>
      <c r="K66" s="2" t="str">
        <f>IF(J66&lt;=0.25,"Baixa colaboração",IF(J66&lt;=0.5,"Média colaboração",IF(J66&lt;=0.75,"Boa colaboração",IF(J66&lt;=1,"Excelente colaboração"))))</f>
        <v>Baixa colaboração</v>
      </c>
    </row>
    <row r="67" spans="1:11" x14ac:dyDescent="0.25">
      <c r="A67" s="2" t="s">
        <v>103</v>
      </c>
      <c r="B67" s="2" t="s">
        <v>104</v>
      </c>
      <c r="C67" s="2" t="s">
        <v>102</v>
      </c>
      <c r="D67" s="2">
        <v>23</v>
      </c>
      <c r="E67" s="2">
        <v>0</v>
      </c>
      <c r="F67" s="2">
        <v>0</v>
      </c>
      <c r="G67" s="2">
        <v>46</v>
      </c>
      <c r="H67" s="39">
        <f t="shared" ref="H67:H69" si="18">D67*100/G67</f>
        <v>50</v>
      </c>
      <c r="I67" s="2">
        <v>87</v>
      </c>
      <c r="J67" s="2">
        <v>0.28999999999999998</v>
      </c>
      <c r="K67" s="39" t="str">
        <f t="shared" ref="K67:K69" si="19">IF(J67&lt;=0.25,"Baixa colaboração",IF(J67&lt;=0.5,"Média colaboração",IF(J67&lt;=0.75,"Boa colaboração",IF(J67&lt;=1,"Excelente colaboração"))))</f>
        <v>Média colaboração</v>
      </c>
    </row>
    <row r="68" spans="1:11" x14ac:dyDescent="0.25">
      <c r="A68" s="2" t="s">
        <v>105</v>
      </c>
      <c r="B68" s="2" t="s">
        <v>81</v>
      </c>
      <c r="C68" s="2" t="s">
        <v>102</v>
      </c>
      <c r="D68" s="2">
        <v>21</v>
      </c>
      <c r="E68" s="2">
        <v>0</v>
      </c>
      <c r="F68" s="2">
        <v>0</v>
      </c>
      <c r="G68" s="2">
        <v>58</v>
      </c>
      <c r="H68" s="39">
        <f t="shared" si="18"/>
        <v>36.206896551724135</v>
      </c>
      <c r="I68" s="2">
        <v>87</v>
      </c>
      <c r="J68" s="2">
        <v>0.28999999999999998</v>
      </c>
      <c r="K68" s="39" t="str">
        <f t="shared" si="19"/>
        <v>Média colaboração</v>
      </c>
    </row>
    <row r="69" spans="1:11" x14ac:dyDescent="0.25">
      <c r="A69" s="2" t="s">
        <v>106</v>
      </c>
      <c r="B69" s="2" t="s">
        <v>82</v>
      </c>
      <c r="C69" s="2" t="s">
        <v>102</v>
      </c>
      <c r="D69" s="2">
        <v>12</v>
      </c>
      <c r="E69" s="2">
        <v>0</v>
      </c>
      <c r="F69" s="2">
        <v>0</v>
      </c>
      <c r="G69" s="2">
        <v>43</v>
      </c>
      <c r="H69" s="39">
        <f t="shared" si="18"/>
        <v>27.906976744186046</v>
      </c>
      <c r="I69" s="2">
        <v>87</v>
      </c>
      <c r="J69" s="2">
        <v>0.18</v>
      </c>
      <c r="K69" s="39" t="str">
        <f t="shared" si="19"/>
        <v>Baixa colaboração</v>
      </c>
    </row>
    <row r="70" spans="1:11" x14ac:dyDescent="0.25">
      <c r="A70" s="6"/>
      <c r="B70" s="6"/>
      <c r="K70" s="6"/>
    </row>
    <row r="71" spans="1:11" x14ac:dyDescent="0.25">
      <c r="A71" s="6"/>
      <c r="B71" s="6"/>
      <c r="K71" s="6"/>
    </row>
    <row r="72" spans="1:11" x14ac:dyDescent="0.25">
      <c r="A72" s="6"/>
      <c r="B72" s="6"/>
      <c r="K72" s="6"/>
    </row>
    <row r="73" spans="1:11" x14ac:dyDescent="0.25">
      <c r="A73" s="6"/>
      <c r="B73" s="6"/>
      <c r="K73" s="6"/>
    </row>
    <row r="74" spans="1:11" x14ac:dyDescent="0.25">
      <c r="A74" s="6"/>
      <c r="B74" s="6"/>
      <c r="K74" s="6"/>
    </row>
    <row r="75" spans="1:11" x14ac:dyDescent="0.25">
      <c r="A75" s="6"/>
      <c r="B75" s="6"/>
      <c r="K75" s="6"/>
    </row>
    <row r="76" spans="1:11" x14ac:dyDescent="0.25">
      <c r="A76" s="6"/>
      <c r="B76" s="6"/>
      <c r="K76" s="6"/>
    </row>
    <row r="77" spans="1:11" x14ac:dyDescent="0.25">
      <c r="A77" s="6"/>
      <c r="B77" s="6"/>
      <c r="K77" s="6"/>
    </row>
    <row r="78" spans="1:11" x14ac:dyDescent="0.25">
      <c r="A78" s="6"/>
      <c r="B78" s="6"/>
      <c r="K78" s="6"/>
    </row>
    <row r="79" spans="1:11" x14ac:dyDescent="0.25">
      <c r="A79" s="6"/>
      <c r="B79" s="6"/>
      <c r="K79" s="6"/>
    </row>
    <row r="80" spans="1:11" x14ac:dyDescent="0.25">
      <c r="A80" s="6"/>
      <c r="B80" s="6"/>
      <c r="K80" s="6"/>
    </row>
    <row r="81" spans="1:11" x14ac:dyDescent="0.25">
      <c r="A81" s="6"/>
      <c r="B81" s="6"/>
      <c r="K81" s="6"/>
    </row>
    <row r="82" spans="1:11" x14ac:dyDescent="0.25">
      <c r="A82" s="6"/>
      <c r="B82" s="6"/>
      <c r="K82" s="6"/>
    </row>
    <row r="83" spans="1:11" x14ac:dyDescent="0.25">
      <c r="A83" s="6"/>
      <c r="B83" s="6"/>
      <c r="K83" s="6"/>
    </row>
    <row r="84" spans="1:11" x14ac:dyDescent="0.25">
      <c r="A84" s="6"/>
      <c r="B84" s="6"/>
      <c r="K84" s="6"/>
    </row>
    <row r="85" spans="1:11" x14ac:dyDescent="0.25">
      <c r="A85" s="6"/>
      <c r="B85" s="6"/>
      <c r="K85" s="6"/>
    </row>
    <row r="86" spans="1:11" x14ac:dyDescent="0.25">
      <c r="A86" s="6"/>
      <c r="B86" s="6"/>
      <c r="K86" s="6"/>
    </row>
    <row r="87" spans="1:11" x14ac:dyDescent="0.25">
      <c r="A87" s="6"/>
      <c r="B87" s="6"/>
      <c r="K87" s="6"/>
    </row>
    <row r="88" spans="1:11" x14ac:dyDescent="0.25">
      <c r="A88" s="6"/>
      <c r="B88" s="6"/>
      <c r="K88" s="6"/>
    </row>
    <row r="89" spans="1:11" x14ac:dyDescent="0.25">
      <c r="A89" s="6"/>
      <c r="B89" s="6"/>
      <c r="K89" s="6"/>
    </row>
    <row r="90" spans="1:11" x14ac:dyDescent="0.25">
      <c r="A90" s="6"/>
      <c r="B90" s="6"/>
      <c r="K90" s="6"/>
    </row>
    <row r="91" spans="1:11" x14ac:dyDescent="0.25">
      <c r="A91" s="6"/>
      <c r="B91" s="6"/>
      <c r="K91" s="6"/>
    </row>
    <row r="92" spans="1:11" x14ac:dyDescent="0.25">
      <c r="A92" s="6"/>
      <c r="B92" s="6"/>
      <c r="K92" s="6"/>
    </row>
    <row r="93" spans="1:11" x14ac:dyDescent="0.25">
      <c r="A93" s="6"/>
      <c r="B93" s="6"/>
      <c r="K93" s="6"/>
    </row>
    <row r="94" spans="1:11" x14ac:dyDescent="0.25">
      <c r="A94" s="6"/>
      <c r="B94" s="6"/>
      <c r="K94" s="6"/>
    </row>
    <row r="95" spans="1:11" x14ac:dyDescent="0.25">
      <c r="A95" s="6"/>
      <c r="B95" s="6"/>
      <c r="K95" s="6"/>
    </row>
    <row r="96" spans="1:11" x14ac:dyDescent="0.25">
      <c r="A96" s="6"/>
      <c r="B96" s="6"/>
      <c r="K96" s="6"/>
    </row>
    <row r="97" spans="1:11" x14ac:dyDescent="0.25">
      <c r="A97" s="6"/>
      <c r="B97" s="6"/>
      <c r="K97" s="6"/>
    </row>
    <row r="98" spans="1:11" x14ac:dyDescent="0.25">
      <c r="A98" s="6"/>
      <c r="B98" s="6"/>
      <c r="K98" s="6"/>
    </row>
    <row r="99" spans="1:11" x14ac:dyDescent="0.25">
      <c r="A99" s="6"/>
      <c r="B99" s="6"/>
      <c r="K99" s="6"/>
    </row>
    <row r="100" spans="1:11" x14ac:dyDescent="0.25">
      <c r="A100" s="6"/>
      <c r="B100" s="6"/>
      <c r="K100" s="6"/>
    </row>
    <row r="101" spans="1:11" x14ac:dyDescent="0.25">
      <c r="A101" s="6"/>
      <c r="B101" s="6"/>
      <c r="K101" s="6"/>
    </row>
    <row r="102" spans="1:11" x14ac:dyDescent="0.25">
      <c r="A102" s="6"/>
      <c r="B102" s="6"/>
      <c r="K102" s="6"/>
    </row>
    <row r="103" spans="1:11" x14ac:dyDescent="0.25">
      <c r="A103" s="6"/>
      <c r="B103" s="6"/>
      <c r="K103" s="6"/>
    </row>
    <row r="104" spans="1:11" x14ac:dyDescent="0.25">
      <c r="A104" s="6"/>
      <c r="B104" s="6"/>
      <c r="K104" s="6"/>
    </row>
    <row r="105" spans="1:11" x14ac:dyDescent="0.25">
      <c r="A105" s="6"/>
      <c r="B105" s="6"/>
      <c r="K105" s="6"/>
    </row>
    <row r="106" spans="1:11" x14ac:dyDescent="0.25">
      <c r="A106" s="6"/>
      <c r="B106" s="6"/>
      <c r="K106" s="6"/>
    </row>
    <row r="107" spans="1:11" x14ac:dyDescent="0.25">
      <c r="A107" s="6"/>
      <c r="B107" s="6"/>
      <c r="K107" s="6"/>
    </row>
    <row r="108" spans="1:11" x14ac:dyDescent="0.25">
      <c r="A108" s="6"/>
      <c r="B108" s="6"/>
      <c r="K108" s="6"/>
    </row>
    <row r="109" spans="1:11" x14ac:dyDescent="0.25">
      <c r="A109" s="6"/>
      <c r="B109" s="6"/>
      <c r="K109" s="6"/>
    </row>
    <row r="110" spans="1:11" x14ac:dyDescent="0.25">
      <c r="A110" s="6"/>
      <c r="B110" s="6"/>
      <c r="K110" s="6"/>
    </row>
    <row r="111" spans="1:11" x14ac:dyDescent="0.25">
      <c r="A111" s="6"/>
      <c r="B111" s="6"/>
      <c r="K111" s="6"/>
    </row>
    <row r="112" spans="1:11" x14ac:dyDescent="0.25">
      <c r="A112" s="6"/>
      <c r="B112" s="6"/>
      <c r="K112" s="6"/>
    </row>
    <row r="113" spans="1:11" x14ac:dyDescent="0.25">
      <c r="A113" s="6"/>
      <c r="B113" s="6"/>
      <c r="K113" s="6"/>
    </row>
    <row r="114" spans="1:11" x14ac:dyDescent="0.25">
      <c r="A114" s="6"/>
      <c r="B114" s="6"/>
      <c r="K114" s="6"/>
    </row>
    <row r="115" spans="1:11" x14ac:dyDescent="0.25">
      <c r="A115" s="6"/>
      <c r="B115" s="6"/>
      <c r="K115" s="6"/>
    </row>
    <row r="116" spans="1:11" x14ac:dyDescent="0.25">
      <c r="A116" s="6"/>
      <c r="B116" s="6"/>
      <c r="K116" s="6"/>
    </row>
    <row r="117" spans="1:11" x14ac:dyDescent="0.25">
      <c r="A117" s="6"/>
      <c r="B117" s="6"/>
      <c r="K117" s="6"/>
    </row>
    <row r="118" spans="1:11" x14ac:dyDescent="0.25">
      <c r="A118" s="6"/>
      <c r="B118" s="6"/>
      <c r="K118" s="6"/>
    </row>
    <row r="119" spans="1:11" x14ac:dyDescent="0.25">
      <c r="A119" s="6"/>
      <c r="B119" s="6"/>
      <c r="K119" s="6"/>
    </row>
    <row r="120" spans="1:11" x14ac:dyDescent="0.25">
      <c r="A120" s="6"/>
      <c r="B120" s="6"/>
      <c r="K120" s="6"/>
    </row>
    <row r="121" spans="1:11" x14ac:dyDescent="0.25">
      <c r="A121" s="6"/>
      <c r="B121" s="6"/>
      <c r="K121" s="6"/>
    </row>
    <row r="122" spans="1:11" x14ac:dyDescent="0.25">
      <c r="A122" s="6"/>
      <c r="B122" s="6"/>
      <c r="K122" s="6"/>
    </row>
    <row r="123" spans="1:11" x14ac:dyDescent="0.25">
      <c r="A123" s="6"/>
      <c r="B123" s="6"/>
      <c r="K123" s="6"/>
    </row>
    <row r="124" spans="1:11" x14ac:dyDescent="0.25">
      <c r="A124" s="6"/>
      <c r="B124" s="6"/>
      <c r="K124" s="6"/>
    </row>
    <row r="125" spans="1:11" x14ac:dyDescent="0.25">
      <c r="A125" s="6"/>
      <c r="B125" s="6"/>
      <c r="K125" s="6"/>
    </row>
    <row r="126" spans="1:11" x14ac:dyDescent="0.25">
      <c r="A126" s="6"/>
      <c r="B126" s="6"/>
      <c r="K126" s="6"/>
    </row>
    <row r="127" spans="1:11" x14ac:dyDescent="0.25">
      <c r="A127" s="6"/>
      <c r="B127" s="6"/>
      <c r="K127" s="6"/>
    </row>
    <row r="128" spans="1:11" x14ac:dyDescent="0.25">
      <c r="A128" s="6"/>
      <c r="B128" s="6"/>
      <c r="K128" s="6"/>
    </row>
    <row r="129" spans="1:11" x14ac:dyDescent="0.25">
      <c r="A129" s="6"/>
      <c r="B129" s="6"/>
      <c r="K129" s="6"/>
    </row>
    <row r="130" spans="1:11" x14ac:dyDescent="0.25">
      <c r="A130" s="6"/>
      <c r="B130" s="6"/>
      <c r="K130" s="6"/>
    </row>
    <row r="131" spans="1:11" x14ac:dyDescent="0.25">
      <c r="A131" s="6"/>
      <c r="B131" s="6"/>
      <c r="K131" s="6"/>
    </row>
    <row r="132" spans="1:11" x14ac:dyDescent="0.25">
      <c r="A132" s="6"/>
      <c r="B132" s="6"/>
      <c r="K132" s="6"/>
    </row>
    <row r="133" spans="1:11" x14ac:dyDescent="0.25">
      <c r="A133" s="6"/>
      <c r="B133" s="6"/>
      <c r="K133" s="6"/>
    </row>
    <row r="134" spans="1:11" x14ac:dyDescent="0.25">
      <c r="A134" s="6"/>
      <c r="B134" s="6"/>
      <c r="K134" s="6"/>
    </row>
    <row r="135" spans="1:11" x14ac:dyDescent="0.25">
      <c r="A135" s="6"/>
      <c r="B135" s="6"/>
      <c r="K135" s="6"/>
    </row>
    <row r="136" spans="1:11" x14ac:dyDescent="0.25">
      <c r="A136" s="6"/>
      <c r="B136" s="6"/>
      <c r="K136" s="6"/>
    </row>
    <row r="137" spans="1:11" x14ac:dyDescent="0.25">
      <c r="A137" s="6"/>
      <c r="B137" s="6"/>
      <c r="K137" s="6"/>
    </row>
    <row r="138" spans="1:11" x14ac:dyDescent="0.25">
      <c r="A138" s="6"/>
      <c r="B138" s="6"/>
      <c r="K138" s="6"/>
    </row>
    <row r="139" spans="1:11" x14ac:dyDescent="0.25">
      <c r="A139" s="6"/>
      <c r="B139" s="6"/>
      <c r="K139" s="6"/>
    </row>
    <row r="140" spans="1:11" x14ac:dyDescent="0.25">
      <c r="A140" s="6"/>
      <c r="B140" s="6"/>
      <c r="K140" s="6"/>
    </row>
    <row r="141" spans="1:11" x14ac:dyDescent="0.25">
      <c r="A141" s="6"/>
      <c r="B141" s="6"/>
      <c r="K141" s="6"/>
    </row>
    <row r="142" spans="1:11" x14ac:dyDescent="0.25">
      <c r="A142" s="6"/>
      <c r="B142" s="6"/>
      <c r="K142" s="6"/>
    </row>
    <row r="143" spans="1:11" x14ac:dyDescent="0.25">
      <c r="A143" s="6"/>
      <c r="B143" s="6"/>
      <c r="K143" s="6"/>
    </row>
    <row r="144" spans="1:11" x14ac:dyDescent="0.25">
      <c r="A144" s="6"/>
      <c r="B144" s="6"/>
      <c r="K144" s="6"/>
    </row>
    <row r="145" spans="1:11" x14ac:dyDescent="0.25">
      <c r="A145" s="6"/>
      <c r="B145" s="6"/>
      <c r="K145" s="6"/>
    </row>
    <row r="146" spans="1:11" x14ac:dyDescent="0.25">
      <c r="A146" s="6"/>
      <c r="B146" s="6"/>
      <c r="K146" s="6"/>
    </row>
    <row r="147" spans="1:11" x14ac:dyDescent="0.25">
      <c r="A147" s="6"/>
      <c r="B147" s="6"/>
      <c r="K147" s="6"/>
    </row>
    <row r="148" spans="1:11" x14ac:dyDescent="0.25">
      <c r="A148" s="6"/>
      <c r="B148" s="6"/>
      <c r="K148" s="6"/>
    </row>
    <row r="149" spans="1:11" x14ac:dyDescent="0.25">
      <c r="A149" s="6"/>
      <c r="B149" s="6"/>
      <c r="K149" s="6"/>
    </row>
    <row r="150" spans="1:11" x14ac:dyDescent="0.25">
      <c r="A150" s="6"/>
      <c r="B150" s="6"/>
      <c r="K150" s="6"/>
    </row>
    <row r="151" spans="1:11" x14ac:dyDescent="0.25">
      <c r="A151" s="6"/>
      <c r="B151" s="6"/>
      <c r="K151" s="6"/>
    </row>
    <row r="152" spans="1:11" x14ac:dyDescent="0.25">
      <c r="A152" s="6"/>
      <c r="B152" s="6"/>
      <c r="K152" s="6"/>
    </row>
    <row r="153" spans="1:11" x14ac:dyDescent="0.25">
      <c r="A153" s="6"/>
      <c r="B153" s="6"/>
      <c r="K153" s="6"/>
    </row>
    <row r="154" spans="1:11" x14ac:dyDescent="0.25">
      <c r="A154" s="6"/>
      <c r="B154" s="6"/>
      <c r="K154" s="6"/>
    </row>
    <row r="155" spans="1:11" x14ac:dyDescent="0.25">
      <c r="A155" s="6"/>
      <c r="B155" s="6"/>
      <c r="K155" s="6"/>
    </row>
    <row r="156" spans="1:11" x14ac:dyDescent="0.25">
      <c r="A156" s="6"/>
      <c r="B156" s="6"/>
      <c r="K156" s="6"/>
    </row>
    <row r="157" spans="1:11" x14ac:dyDescent="0.25">
      <c r="A157" s="6"/>
      <c r="B157" s="6"/>
      <c r="K157" s="6"/>
    </row>
    <row r="158" spans="1:11" x14ac:dyDescent="0.25">
      <c r="A158" s="6"/>
      <c r="B158" s="6"/>
      <c r="K158" s="6"/>
    </row>
    <row r="159" spans="1:11" x14ac:dyDescent="0.25">
      <c r="A159" s="6"/>
      <c r="B159" s="6"/>
      <c r="K159" s="6"/>
    </row>
    <row r="160" spans="1:11" x14ac:dyDescent="0.25">
      <c r="A160" s="6"/>
      <c r="B160" s="6"/>
      <c r="K160" s="6"/>
    </row>
    <row r="161" spans="1:11" x14ac:dyDescent="0.25">
      <c r="A161" s="6"/>
      <c r="B161" s="6"/>
      <c r="K161" s="6"/>
    </row>
    <row r="162" spans="1:11" x14ac:dyDescent="0.25">
      <c r="A162" s="6"/>
      <c r="B162" s="6"/>
      <c r="K162" s="6"/>
    </row>
    <row r="163" spans="1:11" x14ac:dyDescent="0.25">
      <c r="A163" s="6"/>
      <c r="B163" s="6"/>
      <c r="K163" s="6"/>
    </row>
    <row r="164" spans="1:11" x14ac:dyDescent="0.25">
      <c r="A164" s="6"/>
      <c r="B164" s="6"/>
      <c r="K164" s="6"/>
    </row>
    <row r="165" spans="1:11" x14ac:dyDescent="0.25">
      <c r="A165" s="6"/>
      <c r="B165" s="6"/>
      <c r="K165" s="6"/>
    </row>
    <row r="166" spans="1:11" x14ac:dyDescent="0.25">
      <c r="A166" s="6"/>
      <c r="B166" s="6"/>
      <c r="K166" s="6"/>
    </row>
    <row r="167" spans="1:11" x14ac:dyDescent="0.25">
      <c r="A167" s="6"/>
      <c r="B167" s="6"/>
      <c r="K167" s="6"/>
    </row>
    <row r="168" spans="1:11" x14ac:dyDescent="0.25">
      <c r="A168" s="6"/>
      <c r="B168" s="6"/>
      <c r="K168" s="6"/>
    </row>
    <row r="169" spans="1:11" x14ac:dyDescent="0.25">
      <c r="A169" s="6"/>
      <c r="B169" s="6"/>
      <c r="K169" s="6"/>
    </row>
    <row r="170" spans="1:11" x14ac:dyDescent="0.25">
      <c r="A170" s="6"/>
      <c r="B170" s="6"/>
      <c r="K170" s="6"/>
    </row>
    <row r="171" spans="1:11" x14ac:dyDescent="0.25">
      <c r="A171" s="6"/>
      <c r="B171" s="6"/>
      <c r="K171" s="6"/>
    </row>
    <row r="172" spans="1:11" x14ac:dyDescent="0.25">
      <c r="A172" s="6"/>
      <c r="B172" s="6"/>
      <c r="K172" s="6"/>
    </row>
    <row r="173" spans="1:11" x14ac:dyDescent="0.25">
      <c r="A173" s="6"/>
      <c r="B173" s="6"/>
      <c r="K173" s="6"/>
    </row>
    <row r="174" spans="1:11" x14ac:dyDescent="0.25">
      <c r="A174" s="6"/>
      <c r="B174" s="6"/>
      <c r="K174" s="6"/>
    </row>
    <row r="175" spans="1:11" x14ac:dyDescent="0.25">
      <c r="A175" s="6"/>
      <c r="B175" s="6"/>
      <c r="K175" s="6"/>
    </row>
    <row r="176" spans="1:11" x14ac:dyDescent="0.25">
      <c r="A176" s="6"/>
      <c r="B176" s="6"/>
      <c r="K176" s="6"/>
    </row>
    <row r="177" spans="1:11" x14ac:dyDescent="0.25">
      <c r="A177" s="6"/>
      <c r="B177" s="6"/>
      <c r="K177" s="6"/>
    </row>
    <row r="178" spans="1:11" x14ac:dyDescent="0.25">
      <c r="A178" s="6"/>
      <c r="B178" s="6"/>
      <c r="K178" s="6"/>
    </row>
    <row r="179" spans="1:11" x14ac:dyDescent="0.25">
      <c r="A179" s="6"/>
      <c r="B179" s="6"/>
      <c r="K179" s="6"/>
    </row>
    <row r="180" spans="1:11" x14ac:dyDescent="0.25">
      <c r="A180" s="6"/>
      <c r="B180" s="6"/>
      <c r="K180" s="6"/>
    </row>
    <row r="181" spans="1:11" x14ac:dyDescent="0.25">
      <c r="A181" s="6"/>
      <c r="B181" s="6"/>
      <c r="K181" s="6"/>
    </row>
    <row r="182" spans="1:11" x14ac:dyDescent="0.25">
      <c r="A182" s="6"/>
      <c r="B182" s="6"/>
      <c r="K182" s="6"/>
    </row>
    <row r="183" spans="1:11" x14ac:dyDescent="0.25">
      <c r="A183" s="6"/>
      <c r="B183" s="6"/>
      <c r="K183" s="6"/>
    </row>
    <row r="184" spans="1:11" x14ac:dyDescent="0.25">
      <c r="A184" s="6"/>
      <c r="B184" s="6"/>
      <c r="K184" s="6"/>
    </row>
    <row r="185" spans="1:11" x14ac:dyDescent="0.25">
      <c r="A185" s="6"/>
      <c r="B185" s="6"/>
      <c r="K185" s="6"/>
    </row>
    <row r="186" spans="1:11" x14ac:dyDescent="0.25">
      <c r="A186" s="6"/>
      <c r="B186" s="6"/>
      <c r="K186" s="6"/>
    </row>
    <row r="187" spans="1:11" x14ac:dyDescent="0.25">
      <c r="A187" s="6"/>
      <c r="B187" s="6"/>
      <c r="K187" s="6"/>
    </row>
    <row r="188" spans="1:11" x14ac:dyDescent="0.25">
      <c r="A188" s="6"/>
      <c r="B188" s="6"/>
      <c r="K188" s="6"/>
    </row>
    <row r="189" spans="1:11" x14ac:dyDescent="0.25">
      <c r="A189" s="6"/>
      <c r="B189" s="6"/>
      <c r="K189" s="6"/>
    </row>
    <row r="190" spans="1:11" x14ac:dyDescent="0.25">
      <c r="A190" s="6"/>
      <c r="B190" s="6"/>
      <c r="K190" s="6"/>
    </row>
    <row r="191" spans="1:11" x14ac:dyDescent="0.25">
      <c r="A191" s="6"/>
      <c r="B191" s="6"/>
      <c r="K191" s="6"/>
    </row>
    <row r="192" spans="1:11" x14ac:dyDescent="0.25">
      <c r="A192" s="6"/>
      <c r="B192" s="6"/>
      <c r="K192" s="6"/>
    </row>
    <row r="193" spans="1:11" x14ac:dyDescent="0.25">
      <c r="A193" s="6"/>
      <c r="B193" s="6"/>
      <c r="K193" s="6"/>
    </row>
    <row r="194" spans="1:11" x14ac:dyDescent="0.25">
      <c r="A194" s="6"/>
      <c r="B194" s="6"/>
      <c r="K194" s="6"/>
    </row>
    <row r="195" spans="1:11" x14ac:dyDescent="0.25">
      <c r="A195" s="6"/>
      <c r="B195" s="6"/>
      <c r="K195" s="6"/>
    </row>
    <row r="196" spans="1:11" x14ac:dyDescent="0.25">
      <c r="A196" s="6"/>
      <c r="B196" s="6"/>
      <c r="K196" s="6"/>
    </row>
    <row r="197" spans="1:11" x14ac:dyDescent="0.25">
      <c r="A197" s="6"/>
      <c r="B197" s="6"/>
      <c r="K197" s="6"/>
    </row>
    <row r="198" spans="1:11" x14ac:dyDescent="0.25">
      <c r="A198" s="6"/>
      <c r="B198" s="6"/>
      <c r="K198" s="6"/>
    </row>
    <row r="199" spans="1:11" x14ac:dyDescent="0.25">
      <c r="A199" s="6"/>
      <c r="B199" s="6"/>
      <c r="K199" s="6"/>
    </row>
    <row r="200" spans="1:11" x14ac:dyDescent="0.25">
      <c r="A200" s="6"/>
      <c r="B200" s="6"/>
      <c r="K200" s="6"/>
    </row>
    <row r="201" spans="1:11" x14ac:dyDescent="0.25">
      <c r="A201" s="6"/>
      <c r="B201" s="6"/>
      <c r="K201" s="6"/>
    </row>
    <row r="202" spans="1:11" x14ac:dyDescent="0.25">
      <c r="A202" s="6"/>
      <c r="B202" s="6"/>
      <c r="K202" s="6"/>
    </row>
    <row r="203" spans="1:11" x14ac:dyDescent="0.25">
      <c r="A203" s="6"/>
      <c r="B203" s="6"/>
      <c r="K203" s="6"/>
    </row>
    <row r="204" spans="1:11" x14ac:dyDescent="0.25">
      <c r="A204" s="6"/>
      <c r="B204" s="6"/>
      <c r="K204" s="6"/>
    </row>
    <row r="205" spans="1:11" x14ac:dyDescent="0.25">
      <c r="A205" s="6"/>
      <c r="B205" s="6"/>
      <c r="K205" s="6"/>
    </row>
    <row r="206" spans="1:11" x14ac:dyDescent="0.25">
      <c r="A206" s="6"/>
      <c r="B206" s="6"/>
      <c r="K206" s="6"/>
    </row>
    <row r="207" spans="1:11" x14ac:dyDescent="0.25">
      <c r="A207" s="6"/>
      <c r="B207" s="6"/>
      <c r="K207" s="6"/>
    </row>
    <row r="208" spans="1:11" x14ac:dyDescent="0.25">
      <c r="A208" s="6"/>
      <c r="B208" s="6"/>
      <c r="K208" s="6"/>
    </row>
    <row r="209" spans="1:11" x14ac:dyDescent="0.25">
      <c r="A209" s="6"/>
      <c r="B209" s="6"/>
      <c r="K209" s="6"/>
    </row>
    <row r="210" spans="1:11" x14ac:dyDescent="0.25">
      <c r="A210" s="6"/>
      <c r="B210" s="6"/>
      <c r="K210" s="6"/>
    </row>
    <row r="211" spans="1:11" x14ac:dyDescent="0.25">
      <c r="A211" s="6"/>
      <c r="B211" s="6"/>
      <c r="K211" s="6"/>
    </row>
    <row r="212" spans="1:11" x14ac:dyDescent="0.25">
      <c r="A212" s="6"/>
      <c r="B212" s="6"/>
      <c r="K212" s="6"/>
    </row>
    <row r="213" spans="1:11" x14ac:dyDescent="0.25">
      <c r="A213" s="6"/>
      <c r="B213" s="6"/>
      <c r="K213" s="6"/>
    </row>
    <row r="214" spans="1:11" x14ac:dyDescent="0.25">
      <c r="A214" s="6"/>
      <c r="B214" s="6"/>
      <c r="K214" s="6"/>
    </row>
    <row r="215" spans="1:11" x14ac:dyDescent="0.25">
      <c r="A215" s="6"/>
      <c r="B215" s="6"/>
      <c r="K215" s="6"/>
    </row>
    <row r="216" spans="1:11" x14ac:dyDescent="0.25">
      <c r="A216" s="6"/>
      <c r="B216" s="6"/>
      <c r="K216" s="6"/>
    </row>
    <row r="217" spans="1:11" x14ac:dyDescent="0.25">
      <c r="A217" s="6"/>
      <c r="B217" s="6"/>
      <c r="K217" s="6"/>
    </row>
    <row r="218" spans="1:11" x14ac:dyDescent="0.25">
      <c r="A218" s="6"/>
      <c r="B218" s="6"/>
      <c r="K218" s="6"/>
    </row>
    <row r="219" spans="1:11" x14ac:dyDescent="0.25">
      <c r="A219" s="6"/>
      <c r="B219" s="6"/>
      <c r="K219" s="6"/>
    </row>
    <row r="220" spans="1:11" x14ac:dyDescent="0.25">
      <c r="A220" s="6"/>
      <c r="B220" s="6"/>
      <c r="K220" s="6"/>
    </row>
    <row r="221" spans="1:11" x14ac:dyDescent="0.25">
      <c r="A221" s="6"/>
      <c r="B221" s="6"/>
      <c r="K221" s="6"/>
    </row>
    <row r="222" spans="1:11" x14ac:dyDescent="0.25">
      <c r="A222" s="6"/>
      <c r="B222" s="6"/>
      <c r="K222" s="6"/>
    </row>
    <row r="223" spans="1:11" x14ac:dyDescent="0.25">
      <c r="A223" s="6"/>
      <c r="B223" s="6"/>
      <c r="K223" s="6"/>
    </row>
    <row r="224" spans="1:11" x14ac:dyDescent="0.25">
      <c r="A224" s="6"/>
      <c r="B224" s="6"/>
      <c r="K224" s="6"/>
    </row>
    <row r="225" spans="1:11" x14ac:dyDescent="0.25">
      <c r="A225" s="6"/>
      <c r="B225" s="6"/>
      <c r="K225" s="6"/>
    </row>
    <row r="226" spans="1:11" x14ac:dyDescent="0.25">
      <c r="A226" s="6"/>
      <c r="B226" s="6"/>
      <c r="K226" s="6"/>
    </row>
    <row r="227" spans="1:11" x14ac:dyDescent="0.25">
      <c r="A227" s="6"/>
      <c r="B227" s="6"/>
      <c r="K227" s="6"/>
    </row>
    <row r="228" spans="1:11" x14ac:dyDescent="0.25">
      <c r="A228" s="6"/>
      <c r="B228" s="6"/>
      <c r="K228" s="6"/>
    </row>
    <row r="229" spans="1:11" x14ac:dyDescent="0.25">
      <c r="A229" s="6"/>
      <c r="B229" s="6"/>
      <c r="K229" s="6"/>
    </row>
    <row r="230" spans="1:11" x14ac:dyDescent="0.25">
      <c r="A230" s="6"/>
      <c r="B230" s="6"/>
      <c r="K230" s="6"/>
    </row>
    <row r="231" spans="1:11" x14ac:dyDescent="0.25">
      <c r="A231" s="6"/>
      <c r="B231" s="6"/>
      <c r="K231" s="6"/>
    </row>
    <row r="232" spans="1:11" x14ac:dyDescent="0.25">
      <c r="A232" s="6"/>
      <c r="B232" s="6"/>
      <c r="K232" s="6"/>
    </row>
    <row r="233" spans="1:11" x14ac:dyDescent="0.25">
      <c r="A233" s="6"/>
      <c r="B233" s="6"/>
      <c r="K233" s="6"/>
    </row>
    <row r="234" spans="1:11" x14ac:dyDescent="0.25">
      <c r="A234" s="6"/>
      <c r="B234" s="6"/>
      <c r="K234" s="6"/>
    </row>
    <row r="235" spans="1:11" x14ac:dyDescent="0.25">
      <c r="A235" s="6"/>
      <c r="B235" s="6"/>
      <c r="K235" s="6"/>
    </row>
    <row r="236" spans="1:11" x14ac:dyDescent="0.25">
      <c r="A236" s="6"/>
      <c r="B236" s="6"/>
      <c r="K236" s="6"/>
    </row>
    <row r="237" spans="1:11" x14ac:dyDescent="0.25">
      <c r="A237" s="6"/>
      <c r="B237" s="6"/>
      <c r="K237" s="6"/>
    </row>
    <row r="238" spans="1:11" x14ac:dyDescent="0.25">
      <c r="A238" s="6"/>
      <c r="B238" s="6"/>
      <c r="K238" s="6"/>
    </row>
    <row r="239" spans="1:11" x14ac:dyDescent="0.25">
      <c r="A239" s="6"/>
      <c r="B239" s="6"/>
      <c r="K239" s="6"/>
    </row>
    <row r="240" spans="1:11" x14ac:dyDescent="0.25">
      <c r="A240" s="6"/>
      <c r="B240" s="6"/>
      <c r="K240" s="6"/>
    </row>
    <row r="241" spans="1:11" x14ac:dyDescent="0.25">
      <c r="A241" s="6"/>
      <c r="B241" s="6"/>
      <c r="K241" s="6"/>
    </row>
    <row r="242" spans="1:11" x14ac:dyDescent="0.25">
      <c r="A242" s="6"/>
      <c r="B242" s="6"/>
      <c r="K242" s="6"/>
    </row>
    <row r="243" spans="1:11" x14ac:dyDescent="0.25">
      <c r="A243" s="6"/>
      <c r="B243" s="6"/>
      <c r="K243" s="6"/>
    </row>
    <row r="244" spans="1:11" x14ac:dyDescent="0.25">
      <c r="A244" s="6"/>
      <c r="B244" s="6"/>
      <c r="K244" s="6"/>
    </row>
    <row r="245" spans="1:11" x14ac:dyDescent="0.25">
      <c r="A245" s="6"/>
      <c r="B245" s="6"/>
      <c r="K245" s="6"/>
    </row>
    <row r="246" spans="1:11" x14ac:dyDescent="0.25">
      <c r="A246" s="6"/>
      <c r="B246" s="6"/>
      <c r="K246" s="6"/>
    </row>
    <row r="247" spans="1:11" x14ac:dyDescent="0.25">
      <c r="A247" s="6"/>
      <c r="B247" s="6"/>
      <c r="K247" s="6"/>
    </row>
    <row r="248" spans="1:11" x14ac:dyDescent="0.25">
      <c r="A248" s="6"/>
      <c r="B248" s="6"/>
      <c r="K248" s="6"/>
    </row>
    <row r="249" spans="1:11" x14ac:dyDescent="0.25">
      <c r="A249" s="6"/>
      <c r="B249" s="6"/>
      <c r="K249" s="6"/>
    </row>
    <row r="250" spans="1:11" x14ac:dyDescent="0.25">
      <c r="A250" s="6"/>
      <c r="B250" s="6"/>
      <c r="K250" s="6"/>
    </row>
    <row r="251" spans="1:11" x14ac:dyDescent="0.25">
      <c r="A251" s="6"/>
      <c r="B251" s="6"/>
      <c r="K251" s="6"/>
    </row>
    <row r="252" spans="1:11" x14ac:dyDescent="0.25">
      <c r="A252" s="6"/>
      <c r="B252" s="6"/>
      <c r="K252" s="6"/>
    </row>
    <row r="253" spans="1:11" x14ac:dyDescent="0.25">
      <c r="A253" s="6"/>
      <c r="B253" s="6"/>
      <c r="K253" s="6"/>
    </row>
    <row r="254" spans="1:11" x14ac:dyDescent="0.25">
      <c r="A254" s="6"/>
      <c r="B254" s="6"/>
      <c r="K254" s="6"/>
    </row>
    <row r="255" spans="1:11" x14ac:dyDescent="0.25">
      <c r="A255" s="6"/>
      <c r="B255" s="6"/>
      <c r="K255" s="6"/>
    </row>
    <row r="256" spans="1:11" x14ac:dyDescent="0.25">
      <c r="A256" s="6"/>
      <c r="B256" s="6"/>
      <c r="K256" s="6"/>
    </row>
    <row r="257" spans="1:11" x14ac:dyDescent="0.25">
      <c r="A257" s="6"/>
      <c r="B257" s="6"/>
      <c r="K257" s="6"/>
    </row>
    <row r="258" spans="1:11" x14ac:dyDescent="0.25">
      <c r="A258" s="6"/>
      <c r="B258" s="6"/>
      <c r="K258" s="6"/>
    </row>
    <row r="259" spans="1:11" x14ac:dyDescent="0.25">
      <c r="A259" s="6"/>
      <c r="B259" s="6"/>
      <c r="K259" s="6"/>
    </row>
    <row r="260" spans="1:11" x14ac:dyDescent="0.25">
      <c r="A260" s="6"/>
      <c r="B260" s="6"/>
      <c r="K260" s="6"/>
    </row>
    <row r="261" spans="1:11" x14ac:dyDescent="0.25">
      <c r="A261" s="6"/>
      <c r="B261" s="6"/>
      <c r="K261" s="6"/>
    </row>
    <row r="262" spans="1:11" x14ac:dyDescent="0.25">
      <c r="A262" s="6"/>
      <c r="B262" s="6"/>
      <c r="K262" s="6"/>
    </row>
    <row r="263" spans="1:11" x14ac:dyDescent="0.25">
      <c r="A263" s="6"/>
      <c r="B263" s="6"/>
      <c r="K263" s="6"/>
    </row>
    <row r="264" spans="1:11" x14ac:dyDescent="0.25">
      <c r="A264" s="6"/>
      <c r="B264" s="6"/>
      <c r="K264" s="6"/>
    </row>
    <row r="265" spans="1:11" x14ac:dyDescent="0.25">
      <c r="A265" s="6"/>
      <c r="B265" s="6"/>
      <c r="K265" s="6"/>
    </row>
    <row r="266" spans="1:11" x14ac:dyDescent="0.25">
      <c r="A266" s="6"/>
      <c r="B266" s="6"/>
      <c r="K266" s="6"/>
    </row>
    <row r="267" spans="1:11" x14ac:dyDescent="0.25">
      <c r="A267" s="6"/>
      <c r="B267" s="6"/>
      <c r="K267" s="6"/>
    </row>
    <row r="268" spans="1:11" x14ac:dyDescent="0.25">
      <c r="A268" s="6"/>
      <c r="B268" s="6"/>
      <c r="K268" s="6"/>
    </row>
    <row r="269" spans="1:11" x14ac:dyDescent="0.25">
      <c r="A269" s="6"/>
      <c r="B269" s="6"/>
      <c r="K269" s="6"/>
    </row>
    <row r="270" spans="1:11" x14ac:dyDescent="0.25">
      <c r="A270" s="6"/>
      <c r="B270" s="6"/>
      <c r="K270" s="6"/>
    </row>
    <row r="271" spans="1:11" x14ac:dyDescent="0.25">
      <c r="A271" s="6"/>
      <c r="B271" s="6"/>
      <c r="K271" s="6"/>
    </row>
    <row r="272" spans="1:11" x14ac:dyDescent="0.25">
      <c r="A272" s="6"/>
      <c r="B272" s="6"/>
      <c r="K272" s="6"/>
    </row>
    <row r="273" spans="1:11" x14ac:dyDescent="0.25">
      <c r="A273" s="6"/>
      <c r="B273" s="6"/>
      <c r="K273" s="6"/>
    </row>
    <row r="274" spans="1:11" x14ac:dyDescent="0.25">
      <c r="A274" s="6"/>
      <c r="B274" s="6"/>
      <c r="K274" s="6"/>
    </row>
    <row r="275" spans="1:11" x14ac:dyDescent="0.25">
      <c r="A275" s="6"/>
      <c r="B275" s="6"/>
      <c r="K275" s="6"/>
    </row>
    <row r="276" spans="1:11" x14ac:dyDescent="0.25">
      <c r="A276" s="6"/>
      <c r="B276" s="6"/>
      <c r="K276" s="6"/>
    </row>
    <row r="277" spans="1:11" x14ac:dyDescent="0.25">
      <c r="A277" s="6"/>
      <c r="B277" s="6"/>
      <c r="K277" s="6"/>
    </row>
    <row r="278" spans="1:11" x14ac:dyDescent="0.25">
      <c r="A278" s="6"/>
      <c r="B278" s="6"/>
      <c r="K278" s="6"/>
    </row>
    <row r="279" spans="1:11" x14ac:dyDescent="0.25">
      <c r="A279" s="6"/>
      <c r="B279" s="6"/>
      <c r="K279" s="6"/>
    </row>
    <row r="280" spans="1:11" x14ac:dyDescent="0.25">
      <c r="A280" s="6"/>
      <c r="B280" s="6"/>
      <c r="K280" s="6"/>
    </row>
    <row r="281" spans="1:11" x14ac:dyDescent="0.25">
      <c r="A281" s="6"/>
      <c r="B281" s="6"/>
      <c r="K281" s="6"/>
    </row>
    <row r="282" spans="1:11" x14ac:dyDescent="0.25">
      <c r="A282" s="6"/>
      <c r="B282" s="6"/>
      <c r="K282" s="6"/>
    </row>
    <row r="283" spans="1:11" x14ac:dyDescent="0.25">
      <c r="A283" s="6"/>
      <c r="B283" s="6"/>
      <c r="K283" s="6"/>
    </row>
    <row r="284" spans="1:11" x14ac:dyDescent="0.25">
      <c r="A284" s="6"/>
      <c r="B284" s="6"/>
      <c r="K284" s="6"/>
    </row>
    <row r="285" spans="1:11" x14ac:dyDescent="0.25">
      <c r="A285" s="6"/>
      <c r="B285" s="6"/>
      <c r="K285" s="6"/>
    </row>
    <row r="286" spans="1:11" x14ac:dyDescent="0.25">
      <c r="A286" s="6"/>
      <c r="B286" s="6"/>
      <c r="K286" s="6"/>
    </row>
    <row r="287" spans="1:11" x14ac:dyDescent="0.25">
      <c r="A287" s="6"/>
      <c r="B287" s="6"/>
      <c r="K287" s="6"/>
    </row>
    <row r="288" spans="1:11" x14ac:dyDescent="0.25">
      <c r="A288" s="6"/>
      <c r="B288" s="6"/>
      <c r="K288" s="6"/>
    </row>
    <row r="289" spans="1:11" x14ac:dyDescent="0.25">
      <c r="A289" s="6"/>
      <c r="B289" s="6"/>
      <c r="K289" s="6"/>
    </row>
    <row r="290" spans="1:11" x14ac:dyDescent="0.25">
      <c r="A290" s="6"/>
      <c r="B290" s="6"/>
      <c r="K290" s="6"/>
    </row>
    <row r="291" spans="1:11" x14ac:dyDescent="0.25">
      <c r="A291" s="6"/>
      <c r="B291" s="6"/>
      <c r="K291" s="6"/>
    </row>
    <row r="292" spans="1:11" x14ac:dyDescent="0.25">
      <c r="A292" s="6"/>
      <c r="B292" s="6"/>
      <c r="K292" s="6"/>
    </row>
    <row r="293" spans="1:11" x14ac:dyDescent="0.25">
      <c r="A293" s="6"/>
      <c r="B293" s="6"/>
      <c r="K293" s="6"/>
    </row>
    <row r="294" spans="1:11" x14ac:dyDescent="0.25">
      <c r="A294" s="6"/>
      <c r="B294" s="6"/>
      <c r="K294" s="6"/>
    </row>
    <row r="295" spans="1:11" x14ac:dyDescent="0.25">
      <c r="A295" s="6"/>
      <c r="B295" s="6"/>
      <c r="K295" s="6"/>
    </row>
    <row r="296" spans="1:11" x14ac:dyDescent="0.25">
      <c r="A296" s="6"/>
      <c r="B296" s="6"/>
      <c r="K296" s="6"/>
    </row>
    <row r="297" spans="1:11" x14ac:dyDescent="0.25">
      <c r="A297" s="6"/>
      <c r="B297" s="6"/>
      <c r="K297" s="6"/>
    </row>
    <row r="298" spans="1:11" x14ac:dyDescent="0.25">
      <c r="A298" s="6"/>
      <c r="B298" s="6"/>
      <c r="K298" s="6"/>
    </row>
    <row r="299" spans="1:11" x14ac:dyDescent="0.25">
      <c r="A299" s="6"/>
      <c r="B299" s="6"/>
      <c r="K299" s="6"/>
    </row>
    <row r="300" spans="1:11" x14ac:dyDescent="0.25">
      <c r="A300" s="6"/>
      <c r="B300" s="6"/>
      <c r="K300" s="6"/>
    </row>
    <row r="301" spans="1:11" x14ac:dyDescent="0.25">
      <c r="A301" s="6"/>
      <c r="B301" s="6"/>
      <c r="K301" s="6"/>
    </row>
    <row r="302" spans="1:11" x14ac:dyDescent="0.25">
      <c r="A302" s="6"/>
      <c r="B302" s="6"/>
      <c r="K302" s="6"/>
    </row>
    <row r="303" spans="1:11" x14ac:dyDescent="0.25">
      <c r="A303" s="6"/>
      <c r="B303" s="6"/>
      <c r="K303" s="6"/>
    </row>
    <row r="304" spans="1:11" x14ac:dyDescent="0.25">
      <c r="A304" s="6"/>
      <c r="B304" s="6"/>
      <c r="K304" s="6"/>
    </row>
    <row r="305" spans="1:11" x14ac:dyDescent="0.25">
      <c r="A305" s="6"/>
      <c r="B305" s="6"/>
      <c r="K305" s="6"/>
    </row>
    <row r="306" spans="1:11" x14ac:dyDescent="0.25">
      <c r="A306" s="6"/>
      <c r="B306" s="6"/>
      <c r="K306" s="6"/>
    </row>
    <row r="307" spans="1:11" x14ac:dyDescent="0.25">
      <c r="A307" s="6"/>
      <c r="B307" s="6"/>
      <c r="K307" s="6"/>
    </row>
    <row r="308" spans="1:11" x14ac:dyDescent="0.25">
      <c r="A308" s="6"/>
      <c r="B308" s="6"/>
      <c r="K308" s="6"/>
    </row>
    <row r="309" spans="1:11" x14ac:dyDescent="0.25">
      <c r="A309" s="6"/>
      <c r="B309" s="6"/>
      <c r="K309" s="6"/>
    </row>
    <row r="310" spans="1:11" x14ac:dyDescent="0.25">
      <c r="A310" s="6"/>
      <c r="B310" s="6"/>
      <c r="K310" s="6"/>
    </row>
    <row r="311" spans="1:11" x14ac:dyDescent="0.25">
      <c r="A311" s="6"/>
      <c r="B311" s="6"/>
      <c r="K311" s="6"/>
    </row>
    <row r="312" spans="1:11" x14ac:dyDescent="0.25">
      <c r="A312" s="6"/>
      <c r="B312" s="6"/>
      <c r="K312" s="6"/>
    </row>
    <row r="313" spans="1:11" x14ac:dyDescent="0.25">
      <c r="A313" s="6"/>
      <c r="B313" s="6"/>
      <c r="K313" s="6"/>
    </row>
    <row r="314" spans="1:11" x14ac:dyDescent="0.25">
      <c r="A314" s="6"/>
      <c r="B314" s="6"/>
      <c r="K314" s="6"/>
    </row>
    <row r="315" spans="1:11" x14ac:dyDescent="0.25">
      <c r="A315" s="6"/>
      <c r="B315" s="6"/>
      <c r="K315" s="6"/>
    </row>
    <row r="316" spans="1:11" x14ac:dyDescent="0.25">
      <c r="A316" s="6"/>
      <c r="B316" s="6"/>
      <c r="K316" s="6"/>
    </row>
    <row r="317" spans="1:11" x14ac:dyDescent="0.25">
      <c r="A317" s="6"/>
      <c r="B317" s="6"/>
      <c r="K317" s="6"/>
    </row>
    <row r="318" spans="1:11" x14ac:dyDescent="0.25">
      <c r="A318" s="6"/>
      <c r="B318" s="6"/>
      <c r="K318" s="6"/>
    </row>
    <row r="319" spans="1:11" x14ac:dyDescent="0.25">
      <c r="A319" s="6"/>
      <c r="B319" s="6"/>
      <c r="K319" s="6"/>
    </row>
    <row r="320" spans="1:11" x14ac:dyDescent="0.25">
      <c r="A320" s="6"/>
      <c r="B320" s="6"/>
      <c r="K320" s="6"/>
    </row>
    <row r="321" spans="1:11" x14ac:dyDescent="0.25">
      <c r="A321" s="6"/>
      <c r="B321" s="6"/>
      <c r="K321" s="6"/>
    </row>
    <row r="322" spans="1:11" x14ac:dyDescent="0.25">
      <c r="A322" s="6"/>
      <c r="B322" s="6"/>
      <c r="K322" s="6"/>
    </row>
    <row r="323" spans="1:11" x14ac:dyDescent="0.25">
      <c r="A323" s="6"/>
      <c r="B323" s="6"/>
      <c r="K323" s="6"/>
    </row>
    <row r="324" spans="1:11" x14ac:dyDescent="0.25">
      <c r="A324" s="6"/>
      <c r="B324" s="6"/>
      <c r="K324" s="6"/>
    </row>
    <row r="325" spans="1:11" x14ac:dyDescent="0.25">
      <c r="A325" s="6"/>
      <c r="B325" s="6"/>
      <c r="K325" s="6"/>
    </row>
    <row r="326" spans="1:11" x14ac:dyDescent="0.25">
      <c r="A326" s="6"/>
      <c r="B326" s="6"/>
      <c r="K326" s="6"/>
    </row>
    <row r="327" spans="1:11" x14ac:dyDescent="0.25">
      <c r="A327" s="6"/>
      <c r="B327" s="6"/>
      <c r="K327" s="6"/>
    </row>
    <row r="328" spans="1:11" x14ac:dyDescent="0.25">
      <c r="A328" s="6"/>
      <c r="B328" s="6"/>
      <c r="K328" s="6"/>
    </row>
    <row r="329" spans="1:11" x14ac:dyDescent="0.25">
      <c r="A329" s="6"/>
      <c r="B329" s="6"/>
      <c r="K329" s="6"/>
    </row>
    <row r="330" spans="1:11" x14ac:dyDescent="0.25">
      <c r="A330" s="6"/>
      <c r="B330" s="6"/>
      <c r="K330" s="6"/>
    </row>
    <row r="331" spans="1:11" x14ac:dyDescent="0.25">
      <c r="A331" s="6"/>
      <c r="B331" s="6"/>
      <c r="K331" s="6"/>
    </row>
    <row r="332" spans="1:11" x14ac:dyDescent="0.25">
      <c r="A332" s="6"/>
      <c r="B332" s="6"/>
      <c r="K332" s="6"/>
    </row>
    <row r="333" spans="1:11" x14ac:dyDescent="0.25">
      <c r="A333" s="6"/>
      <c r="B333" s="6"/>
      <c r="K333" s="6"/>
    </row>
    <row r="334" spans="1:11" x14ac:dyDescent="0.25">
      <c r="A334" s="6"/>
      <c r="B334" s="6"/>
      <c r="K334" s="6"/>
    </row>
    <row r="335" spans="1:11" x14ac:dyDescent="0.25">
      <c r="A335" s="6"/>
      <c r="B335" s="6"/>
      <c r="K335" s="6"/>
    </row>
    <row r="336" spans="1:11" x14ac:dyDescent="0.25">
      <c r="A336" s="6"/>
      <c r="B336" s="6"/>
      <c r="K336" s="6"/>
    </row>
    <row r="337" spans="1:11" x14ac:dyDescent="0.25">
      <c r="A337" s="6"/>
      <c r="B337" s="6"/>
      <c r="K337" s="6"/>
    </row>
    <row r="338" spans="1:11" x14ac:dyDescent="0.25">
      <c r="A338" s="6"/>
      <c r="B338" s="6"/>
      <c r="K338" s="6"/>
    </row>
    <row r="339" spans="1:11" x14ac:dyDescent="0.25">
      <c r="A339" s="6"/>
      <c r="B339" s="6"/>
      <c r="K339" s="6"/>
    </row>
    <row r="340" spans="1:11" x14ac:dyDescent="0.25">
      <c r="A340" s="6"/>
      <c r="B340" s="6"/>
      <c r="K340" s="6"/>
    </row>
    <row r="341" spans="1:11" x14ac:dyDescent="0.25">
      <c r="A341" s="6"/>
      <c r="B341" s="6"/>
      <c r="K341" s="6"/>
    </row>
    <row r="342" spans="1:11" x14ac:dyDescent="0.25">
      <c r="A342" s="6"/>
      <c r="B342" s="6"/>
      <c r="K342" s="6"/>
    </row>
    <row r="343" spans="1:11" x14ac:dyDescent="0.25">
      <c r="A343" s="6"/>
      <c r="B343" s="6"/>
      <c r="K343" s="6"/>
    </row>
    <row r="344" spans="1:11" x14ac:dyDescent="0.25">
      <c r="A344" s="6"/>
      <c r="B344" s="6"/>
      <c r="K344" s="6"/>
    </row>
    <row r="345" spans="1:11" x14ac:dyDescent="0.25">
      <c r="A345" s="6"/>
      <c r="B345" s="6"/>
      <c r="K345" s="6"/>
    </row>
    <row r="346" spans="1:11" x14ac:dyDescent="0.25">
      <c r="A346" s="6"/>
      <c r="B346" s="6"/>
      <c r="K346" s="6"/>
    </row>
    <row r="347" spans="1:11" x14ac:dyDescent="0.25">
      <c r="A347" s="6"/>
      <c r="B347" s="6"/>
      <c r="K347" s="6"/>
    </row>
    <row r="348" spans="1:11" x14ac:dyDescent="0.25">
      <c r="A348" s="6"/>
      <c r="B348" s="6"/>
      <c r="K348" s="6"/>
    </row>
    <row r="349" spans="1:11" x14ac:dyDescent="0.25">
      <c r="A349" s="6"/>
      <c r="B349" s="6"/>
      <c r="K349" s="6"/>
    </row>
    <row r="350" spans="1:11" x14ac:dyDescent="0.25">
      <c r="A350" s="6"/>
      <c r="B350" s="6"/>
      <c r="K350" s="6"/>
    </row>
    <row r="351" spans="1:11" x14ac:dyDescent="0.25">
      <c r="A351" s="6"/>
      <c r="B351" s="6"/>
      <c r="K351" s="6"/>
    </row>
    <row r="352" spans="1:11" x14ac:dyDescent="0.25">
      <c r="A352" s="6"/>
      <c r="B352" s="6"/>
      <c r="K352" s="6"/>
    </row>
    <row r="353" spans="1:11" x14ac:dyDescent="0.25">
      <c r="A353" s="6"/>
      <c r="B353" s="6"/>
      <c r="K353" s="6"/>
    </row>
    <row r="354" spans="1:11" x14ac:dyDescent="0.25">
      <c r="A354" s="6"/>
      <c r="B354" s="6"/>
      <c r="K354" s="6"/>
    </row>
    <row r="355" spans="1:11" x14ac:dyDescent="0.25">
      <c r="A355" s="6"/>
      <c r="B355" s="6"/>
      <c r="K355" s="6"/>
    </row>
    <row r="356" spans="1:11" x14ac:dyDescent="0.25">
      <c r="A356" s="6"/>
      <c r="B356" s="6"/>
      <c r="K356" s="6"/>
    </row>
    <row r="357" spans="1:11" x14ac:dyDescent="0.25">
      <c r="A357" s="6"/>
      <c r="B357" s="6"/>
      <c r="K357" s="6"/>
    </row>
    <row r="358" spans="1:11" x14ac:dyDescent="0.25">
      <c r="A358" s="6"/>
      <c r="B358" s="6"/>
      <c r="K358" s="6"/>
    </row>
    <row r="359" spans="1:11" x14ac:dyDescent="0.25">
      <c r="A359" s="6"/>
      <c r="B359" s="6"/>
      <c r="K359" s="6"/>
    </row>
    <row r="360" spans="1:11" x14ac:dyDescent="0.25">
      <c r="A360" s="6"/>
      <c r="B360" s="6"/>
      <c r="K360" s="6"/>
    </row>
    <row r="361" spans="1:11" x14ac:dyDescent="0.25">
      <c r="A361" s="6"/>
      <c r="B361" s="6"/>
      <c r="K361" s="6"/>
    </row>
    <row r="362" spans="1:11" x14ac:dyDescent="0.25">
      <c r="A362" s="6"/>
      <c r="B362" s="6"/>
      <c r="K362" s="6"/>
    </row>
    <row r="363" spans="1:11" x14ac:dyDescent="0.25">
      <c r="A363" s="6"/>
      <c r="B363" s="6"/>
      <c r="K363" s="6"/>
    </row>
    <row r="364" spans="1:11" x14ac:dyDescent="0.25">
      <c r="A364" s="6"/>
      <c r="B364" s="6"/>
      <c r="K364" s="6"/>
    </row>
    <row r="365" spans="1:11" x14ac:dyDescent="0.25">
      <c r="A365" s="6"/>
      <c r="B365" s="6"/>
      <c r="K365" s="6"/>
    </row>
    <row r="366" spans="1:11" x14ac:dyDescent="0.25">
      <c r="A366" s="6"/>
      <c r="B366" s="6"/>
      <c r="K366" s="6"/>
    </row>
    <row r="367" spans="1:11" x14ac:dyDescent="0.25">
      <c r="A367" s="6"/>
      <c r="B367" s="6"/>
      <c r="K367" s="6"/>
    </row>
    <row r="368" spans="1:11" x14ac:dyDescent="0.25">
      <c r="A368" s="6"/>
      <c r="B368" s="6"/>
      <c r="K368" s="6"/>
    </row>
    <row r="369" spans="1:11" x14ac:dyDescent="0.25">
      <c r="A369" s="6"/>
      <c r="B369" s="6"/>
      <c r="K369" s="6"/>
    </row>
    <row r="370" spans="1:11" x14ac:dyDescent="0.25">
      <c r="A370" s="6"/>
      <c r="B370" s="6"/>
      <c r="K370" s="6"/>
    </row>
    <row r="371" spans="1:11" x14ac:dyDescent="0.25">
      <c r="A371" s="6"/>
      <c r="B371" s="6"/>
      <c r="K371" s="6"/>
    </row>
    <row r="372" spans="1:11" x14ac:dyDescent="0.25">
      <c r="A372" s="6"/>
      <c r="B372" s="6"/>
      <c r="K372" s="6"/>
    </row>
    <row r="373" spans="1:11" x14ac:dyDescent="0.25">
      <c r="A373" s="6"/>
      <c r="B373" s="6"/>
      <c r="K373" s="6"/>
    </row>
    <row r="374" spans="1:11" x14ac:dyDescent="0.25">
      <c r="A374" s="6"/>
      <c r="B374" s="6"/>
      <c r="K374" s="6"/>
    </row>
    <row r="375" spans="1:11" x14ac:dyDescent="0.25">
      <c r="A375" s="6"/>
      <c r="B375" s="6"/>
      <c r="K375" s="6"/>
    </row>
    <row r="376" spans="1:11" x14ac:dyDescent="0.25">
      <c r="A376" s="6"/>
      <c r="B376" s="6"/>
      <c r="K376" s="6"/>
    </row>
    <row r="377" spans="1:11" x14ac:dyDescent="0.25">
      <c r="A377" s="6"/>
      <c r="B377" s="6"/>
      <c r="K377" s="6"/>
    </row>
    <row r="378" spans="1:11" x14ac:dyDescent="0.25">
      <c r="A378" s="6"/>
      <c r="B378" s="6"/>
      <c r="K378" s="6"/>
    </row>
    <row r="379" spans="1:11" x14ac:dyDescent="0.25">
      <c r="A379" s="6"/>
      <c r="B379" s="6"/>
      <c r="K379" s="6"/>
    </row>
    <row r="380" spans="1:11" x14ac:dyDescent="0.25">
      <c r="A380" s="6"/>
      <c r="B380" s="6"/>
      <c r="K380" s="6"/>
    </row>
    <row r="381" spans="1:11" x14ac:dyDescent="0.25">
      <c r="A381" s="6"/>
      <c r="B381" s="6"/>
      <c r="K381" s="6"/>
    </row>
    <row r="382" spans="1:11" x14ac:dyDescent="0.25">
      <c r="A382" s="6"/>
      <c r="B382" s="6"/>
      <c r="K382" s="6"/>
    </row>
    <row r="383" spans="1:11" x14ac:dyDescent="0.25">
      <c r="A383" s="6"/>
      <c r="B383" s="6"/>
      <c r="K383" s="6"/>
    </row>
    <row r="384" spans="1:11" x14ac:dyDescent="0.25">
      <c r="A384" s="6"/>
      <c r="B384" s="6"/>
      <c r="K384" s="6"/>
    </row>
    <row r="385" spans="1:11" x14ac:dyDescent="0.25">
      <c r="A385" s="6"/>
      <c r="B385" s="6"/>
      <c r="K385" s="6"/>
    </row>
    <row r="386" spans="1:11" x14ac:dyDescent="0.25">
      <c r="A386" s="6"/>
      <c r="B386" s="6"/>
      <c r="K386" s="6"/>
    </row>
    <row r="387" spans="1:11" x14ac:dyDescent="0.25">
      <c r="A387" s="6"/>
      <c r="B387" s="6"/>
      <c r="K387" s="6"/>
    </row>
    <row r="388" spans="1:11" x14ac:dyDescent="0.25">
      <c r="A388" s="6"/>
      <c r="B388" s="6"/>
      <c r="K388" s="6"/>
    </row>
    <row r="389" spans="1:11" x14ac:dyDescent="0.25">
      <c r="A389" s="6"/>
      <c r="B389" s="6"/>
      <c r="K389" s="6"/>
    </row>
    <row r="390" spans="1:11" x14ac:dyDescent="0.25">
      <c r="A390" s="6"/>
      <c r="B390" s="6"/>
      <c r="K390" s="6"/>
    </row>
    <row r="391" spans="1:11" x14ac:dyDescent="0.25">
      <c r="A391" s="6"/>
      <c r="B391" s="6"/>
      <c r="K391" s="6"/>
    </row>
    <row r="392" spans="1:11" x14ac:dyDescent="0.25">
      <c r="A392" s="6"/>
      <c r="B392" s="6"/>
      <c r="K392" s="6"/>
    </row>
    <row r="393" spans="1:11" x14ac:dyDescent="0.25">
      <c r="A393" s="6"/>
      <c r="B393" s="6"/>
      <c r="K393" s="6"/>
    </row>
    <row r="394" spans="1:11" x14ac:dyDescent="0.25">
      <c r="A394" s="6"/>
      <c r="B394" s="6"/>
      <c r="K394" s="6"/>
    </row>
    <row r="395" spans="1:11" x14ac:dyDescent="0.25">
      <c r="A395" s="6"/>
      <c r="B395" s="6"/>
      <c r="K395" s="6"/>
    </row>
    <row r="396" spans="1:11" x14ac:dyDescent="0.25">
      <c r="A396" s="6"/>
      <c r="B396" s="6"/>
      <c r="K396" s="6"/>
    </row>
    <row r="397" spans="1:11" x14ac:dyDescent="0.25">
      <c r="A397" s="6"/>
      <c r="B397" s="6"/>
      <c r="K397" s="6"/>
    </row>
    <row r="398" spans="1:11" x14ac:dyDescent="0.25">
      <c r="A398" s="6"/>
      <c r="B398" s="6"/>
      <c r="K398" s="6"/>
    </row>
    <row r="399" spans="1:11" x14ac:dyDescent="0.25">
      <c r="A399" s="6"/>
      <c r="B399" s="6"/>
      <c r="K399" s="6"/>
    </row>
    <row r="400" spans="1:11" x14ac:dyDescent="0.25">
      <c r="A400" s="6"/>
      <c r="B400" s="6"/>
      <c r="K400" s="6"/>
    </row>
    <row r="401" spans="1:11" x14ac:dyDescent="0.25">
      <c r="A401" s="6"/>
      <c r="B401" s="6"/>
      <c r="K401" s="6"/>
    </row>
    <row r="402" spans="1:11" x14ac:dyDescent="0.25">
      <c r="A402" s="6"/>
      <c r="B402" s="6"/>
      <c r="K402" s="6"/>
    </row>
    <row r="403" spans="1:11" x14ac:dyDescent="0.25">
      <c r="A403" s="6"/>
      <c r="B403" s="6"/>
      <c r="K403" s="6"/>
    </row>
    <row r="404" spans="1:11" x14ac:dyDescent="0.25">
      <c r="A404" s="6"/>
      <c r="B404" s="6"/>
      <c r="K404" s="6"/>
    </row>
    <row r="405" spans="1:11" x14ac:dyDescent="0.25">
      <c r="A405" s="6"/>
      <c r="B405" s="6"/>
      <c r="K405" s="6"/>
    </row>
    <row r="406" spans="1:11" x14ac:dyDescent="0.25">
      <c r="A406" s="6"/>
      <c r="B406" s="6"/>
      <c r="K406" s="6"/>
    </row>
    <row r="407" spans="1:11" x14ac:dyDescent="0.25">
      <c r="A407" s="6"/>
      <c r="B407" s="6"/>
      <c r="K407" s="6"/>
    </row>
    <row r="408" spans="1:11" x14ac:dyDescent="0.25">
      <c r="A408" s="6"/>
      <c r="B408" s="6"/>
      <c r="K408" s="6"/>
    </row>
    <row r="409" spans="1:11" x14ac:dyDescent="0.25">
      <c r="A409" s="6"/>
      <c r="B409" s="6"/>
      <c r="K409" s="6"/>
    </row>
    <row r="410" spans="1:11" x14ac:dyDescent="0.25">
      <c r="A410" s="6"/>
      <c r="B410" s="6"/>
      <c r="K410" s="6"/>
    </row>
    <row r="411" spans="1:11" x14ac:dyDescent="0.25">
      <c r="A411" s="6"/>
      <c r="B411" s="6"/>
      <c r="K411" s="6"/>
    </row>
    <row r="412" spans="1:11" x14ac:dyDescent="0.25">
      <c r="A412" s="6"/>
      <c r="B412" s="6"/>
      <c r="K412" s="6"/>
    </row>
    <row r="413" spans="1:11" x14ac:dyDescent="0.25">
      <c r="A413" s="6"/>
      <c r="B413" s="6"/>
      <c r="K413" s="6"/>
    </row>
    <row r="414" spans="1:11" x14ac:dyDescent="0.25">
      <c r="A414" s="6"/>
      <c r="B414" s="6"/>
      <c r="K414" s="6"/>
    </row>
    <row r="415" spans="1:11" x14ac:dyDescent="0.25">
      <c r="A415" s="6"/>
      <c r="B415" s="6"/>
      <c r="K415" s="6"/>
    </row>
    <row r="416" spans="1:11" x14ac:dyDescent="0.25">
      <c r="A416" s="6"/>
      <c r="B416" s="6"/>
      <c r="K416" s="6"/>
    </row>
    <row r="417" spans="1:11" x14ac:dyDescent="0.25">
      <c r="A417" s="6"/>
      <c r="B417" s="6"/>
      <c r="K417" s="6"/>
    </row>
    <row r="418" spans="1:11" x14ac:dyDescent="0.25">
      <c r="A418" s="6"/>
      <c r="B418" s="6"/>
      <c r="K418" s="6"/>
    </row>
    <row r="419" spans="1:11" x14ac:dyDescent="0.25">
      <c r="A419" s="6"/>
      <c r="B419" s="6"/>
      <c r="K419" s="6"/>
    </row>
    <row r="420" spans="1:11" x14ac:dyDescent="0.25">
      <c r="A420" s="6"/>
      <c r="B420" s="6"/>
      <c r="K420" s="6"/>
    </row>
    <row r="421" spans="1:11" x14ac:dyDescent="0.25">
      <c r="A421" s="6"/>
      <c r="B421" s="6"/>
      <c r="K421" s="6"/>
    </row>
    <row r="422" spans="1:11" x14ac:dyDescent="0.25">
      <c r="A422" s="6"/>
      <c r="B422" s="6"/>
      <c r="K422" s="6"/>
    </row>
    <row r="423" spans="1:11" x14ac:dyDescent="0.25">
      <c r="A423" s="6"/>
      <c r="B423" s="6"/>
      <c r="K423" s="6"/>
    </row>
    <row r="424" spans="1:11" x14ac:dyDescent="0.25">
      <c r="A424" s="6"/>
      <c r="B424" s="6"/>
      <c r="K424" s="6"/>
    </row>
    <row r="425" spans="1:11" x14ac:dyDescent="0.25">
      <c r="A425" s="6"/>
      <c r="B425" s="6"/>
      <c r="K425" s="6"/>
    </row>
    <row r="426" spans="1:11" x14ac:dyDescent="0.25">
      <c r="A426" s="6"/>
      <c r="B426" s="6"/>
      <c r="K426" s="6"/>
    </row>
    <row r="427" spans="1:11" x14ac:dyDescent="0.25">
      <c r="A427" s="6"/>
      <c r="B427" s="6"/>
      <c r="K427" s="6"/>
    </row>
    <row r="428" spans="1:11" x14ac:dyDescent="0.25">
      <c r="A428" s="6"/>
      <c r="B428" s="6"/>
      <c r="K428" s="6"/>
    </row>
    <row r="429" spans="1:11" x14ac:dyDescent="0.25">
      <c r="A429" s="6"/>
      <c r="B429" s="6"/>
      <c r="K429" s="6"/>
    </row>
    <row r="430" spans="1:11" x14ac:dyDescent="0.25">
      <c r="A430" s="6"/>
      <c r="B430" s="6"/>
      <c r="K430" s="6"/>
    </row>
    <row r="431" spans="1:11" x14ac:dyDescent="0.25">
      <c r="A431" s="6"/>
      <c r="B431" s="6"/>
      <c r="K431" s="6"/>
    </row>
    <row r="432" spans="1:11" x14ac:dyDescent="0.25">
      <c r="A432" s="6"/>
      <c r="B432" s="6"/>
      <c r="K432" s="6"/>
    </row>
    <row r="433" spans="1:11" x14ac:dyDescent="0.25">
      <c r="A433" s="6"/>
      <c r="B433" s="6"/>
      <c r="K433" s="6"/>
    </row>
    <row r="434" spans="1:11" x14ac:dyDescent="0.25">
      <c r="A434" s="6"/>
      <c r="B434" s="6"/>
      <c r="K434" s="6"/>
    </row>
    <row r="435" spans="1:11" x14ac:dyDescent="0.25">
      <c r="A435" s="6"/>
      <c r="B435" s="6"/>
      <c r="K435" s="6"/>
    </row>
    <row r="436" spans="1:11" x14ac:dyDescent="0.25">
      <c r="A436" s="6"/>
      <c r="B436" s="6"/>
      <c r="K436" s="6"/>
    </row>
    <row r="437" spans="1:11" x14ac:dyDescent="0.25">
      <c r="A437" s="6"/>
      <c r="B437" s="6"/>
      <c r="K437" s="6"/>
    </row>
    <row r="438" spans="1:11" x14ac:dyDescent="0.25">
      <c r="A438" s="6"/>
      <c r="B438" s="6"/>
      <c r="K438" s="6"/>
    </row>
    <row r="439" spans="1:11" x14ac:dyDescent="0.25">
      <c r="A439" s="6"/>
      <c r="B439" s="6"/>
      <c r="K439" s="6"/>
    </row>
    <row r="440" spans="1:11" x14ac:dyDescent="0.25">
      <c r="A440" s="6"/>
      <c r="B440" s="6"/>
      <c r="K440" s="6"/>
    </row>
    <row r="441" spans="1:11" x14ac:dyDescent="0.25">
      <c r="A441" s="6"/>
      <c r="B441" s="6"/>
      <c r="K441" s="6"/>
    </row>
    <row r="442" spans="1:11" x14ac:dyDescent="0.25">
      <c r="A442" s="6"/>
      <c r="B442" s="6"/>
      <c r="K442" s="6"/>
    </row>
    <row r="443" spans="1:11" x14ac:dyDescent="0.25">
      <c r="A443" s="6"/>
      <c r="B443" s="6"/>
      <c r="K443" s="6"/>
    </row>
    <row r="444" spans="1:11" x14ac:dyDescent="0.25">
      <c r="A444" s="6"/>
      <c r="B444" s="6"/>
      <c r="K444" s="6"/>
    </row>
    <row r="445" spans="1:11" x14ac:dyDescent="0.25">
      <c r="A445" s="6"/>
      <c r="B445" s="6"/>
      <c r="K445" s="6"/>
    </row>
    <row r="446" spans="1:11" x14ac:dyDescent="0.25">
      <c r="A446" s="6"/>
      <c r="B446" s="6"/>
      <c r="K446" s="6"/>
    </row>
    <row r="447" spans="1:11" x14ac:dyDescent="0.25">
      <c r="A447" s="6"/>
      <c r="B447" s="6"/>
      <c r="K447" s="6"/>
    </row>
    <row r="448" spans="1:11" x14ac:dyDescent="0.25">
      <c r="A448" s="6"/>
      <c r="B448" s="6"/>
      <c r="K448" s="6"/>
    </row>
    <row r="449" spans="1:11" x14ac:dyDescent="0.25">
      <c r="A449" s="6"/>
      <c r="B449" s="6"/>
      <c r="K449" s="6"/>
    </row>
    <row r="450" spans="1:11" x14ac:dyDescent="0.25">
      <c r="A450" s="6"/>
      <c r="B450" s="6"/>
      <c r="K450" s="6"/>
    </row>
    <row r="451" spans="1:11" x14ac:dyDescent="0.25">
      <c r="A451" s="6"/>
      <c r="B451" s="6"/>
      <c r="K451" s="6"/>
    </row>
    <row r="452" spans="1:11" x14ac:dyDescent="0.25">
      <c r="A452" s="6"/>
      <c r="B452" s="6"/>
      <c r="K452" s="6"/>
    </row>
    <row r="453" spans="1:11" x14ac:dyDescent="0.25">
      <c r="A453" s="6"/>
      <c r="B453" s="6"/>
      <c r="K453" s="6"/>
    </row>
    <row r="454" spans="1:11" x14ac:dyDescent="0.25">
      <c r="A454" s="6"/>
      <c r="B454" s="6"/>
      <c r="K454" s="6"/>
    </row>
    <row r="455" spans="1:11" x14ac:dyDescent="0.25">
      <c r="A455" s="6"/>
      <c r="B455" s="6"/>
      <c r="K455" s="6"/>
    </row>
    <row r="456" spans="1:11" x14ac:dyDescent="0.25">
      <c r="A456" s="6"/>
      <c r="B456" s="6"/>
      <c r="K456" s="6"/>
    </row>
    <row r="457" spans="1:11" x14ac:dyDescent="0.25">
      <c r="A457" s="6"/>
      <c r="B457" s="6"/>
      <c r="K457" s="6"/>
    </row>
    <row r="458" spans="1:11" x14ac:dyDescent="0.25">
      <c r="A458" s="6"/>
      <c r="B458" s="6"/>
      <c r="K458" s="6"/>
    </row>
    <row r="459" spans="1:11" x14ac:dyDescent="0.25">
      <c r="A459" s="6"/>
      <c r="B459" s="6"/>
      <c r="K459" s="6"/>
    </row>
    <row r="460" spans="1:11" x14ac:dyDescent="0.25">
      <c r="A460" s="6"/>
      <c r="B460" s="6"/>
      <c r="K460" s="6"/>
    </row>
    <row r="461" spans="1:11" x14ac:dyDescent="0.25">
      <c r="A461" s="6"/>
      <c r="B461" s="6"/>
      <c r="K461" s="6"/>
    </row>
    <row r="462" spans="1:11" x14ac:dyDescent="0.25">
      <c r="A462" s="6"/>
      <c r="B462" s="6"/>
      <c r="K462" s="6"/>
    </row>
    <row r="463" spans="1:11" x14ac:dyDescent="0.25">
      <c r="A463" s="6"/>
      <c r="B463" s="6"/>
      <c r="K463" s="6"/>
    </row>
    <row r="464" spans="1:11" x14ac:dyDescent="0.25">
      <c r="A464" s="6"/>
      <c r="B464" s="6"/>
      <c r="K464" s="6"/>
    </row>
    <row r="465" spans="1:11" x14ac:dyDescent="0.25">
      <c r="A465" s="6"/>
      <c r="B465" s="6"/>
      <c r="K465" s="6"/>
    </row>
    <row r="466" spans="1:11" x14ac:dyDescent="0.25">
      <c r="A466" s="6"/>
      <c r="B466" s="6"/>
      <c r="K466" s="6"/>
    </row>
    <row r="467" spans="1:11" x14ac:dyDescent="0.25">
      <c r="A467" s="6"/>
      <c r="B467" s="6"/>
      <c r="K467" s="6"/>
    </row>
    <row r="468" spans="1:11" x14ac:dyDescent="0.25">
      <c r="A468" s="6"/>
      <c r="B468" s="6"/>
      <c r="K468" s="6"/>
    </row>
    <row r="469" spans="1:11" x14ac:dyDescent="0.25">
      <c r="A469" s="6"/>
      <c r="B469" s="6"/>
      <c r="K469" s="6"/>
    </row>
    <row r="470" spans="1:11" x14ac:dyDescent="0.25">
      <c r="A470" s="6"/>
      <c r="B470" s="6"/>
      <c r="K470" s="6"/>
    </row>
    <row r="471" spans="1:11" x14ac:dyDescent="0.25">
      <c r="A471" s="6"/>
      <c r="B471" s="6"/>
      <c r="K471" s="6"/>
    </row>
    <row r="472" spans="1:11" x14ac:dyDescent="0.25">
      <c r="A472" s="6"/>
      <c r="B472" s="6"/>
      <c r="K472" s="6"/>
    </row>
    <row r="473" spans="1:11" x14ac:dyDescent="0.25">
      <c r="A473" s="6"/>
      <c r="B473" s="6"/>
      <c r="K473" s="6"/>
    </row>
    <row r="474" spans="1:11" x14ac:dyDescent="0.25">
      <c r="A474" s="6"/>
      <c r="B474" s="6"/>
      <c r="K474" s="6"/>
    </row>
    <row r="475" spans="1:11" x14ac:dyDescent="0.25">
      <c r="A475" s="6"/>
      <c r="B475" s="6"/>
      <c r="K475" s="6"/>
    </row>
    <row r="476" spans="1:11" x14ac:dyDescent="0.25">
      <c r="A476" s="6"/>
      <c r="B476" s="6"/>
      <c r="K476" s="6"/>
    </row>
    <row r="477" spans="1:11" x14ac:dyDescent="0.25">
      <c r="A477" s="6"/>
      <c r="B477" s="6"/>
      <c r="K477" s="6"/>
    </row>
    <row r="478" spans="1:11" x14ac:dyDescent="0.25">
      <c r="A478" s="6"/>
      <c r="B478" s="6"/>
      <c r="K478" s="6"/>
    </row>
    <row r="479" spans="1:11" x14ac:dyDescent="0.25">
      <c r="A479" s="6"/>
      <c r="B479" s="6"/>
      <c r="K479" s="6"/>
    </row>
    <row r="480" spans="1:11" x14ac:dyDescent="0.25">
      <c r="A480" s="6"/>
      <c r="B480" s="6"/>
      <c r="K480" s="6"/>
    </row>
    <row r="481" spans="1:11" x14ac:dyDescent="0.25">
      <c r="A481" s="6"/>
      <c r="B481" s="6"/>
      <c r="K481" s="6"/>
    </row>
    <row r="482" spans="1:11" x14ac:dyDescent="0.25">
      <c r="A482" s="6"/>
      <c r="B482" s="6"/>
      <c r="K482" s="6"/>
    </row>
    <row r="483" spans="1:11" x14ac:dyDescent="0.25">
      <c r="A483" s="6"/>
      <c r="B483" s="6"/>
      <c r="K483" s="6"/>
    </row>
    <row r="484" spans="1:11" x14ac:dyDescent="0.25">
      <c r="A484" s="6"/>
      <c r="B484" s="6"/>
      <c r="K484" s="6"/>
    </row>
    <row r="485" spans="1:11" x14ac:dyDescent="0.25">
      <c r="A485" s="6"/>
      <c r="B485" s="6"/>
      <c r="K485" s="6"/>
    </row>
    <row r="486" spans="1:11" x14ac:dyDescent="0.25">
      <c r="A486" s="6"/>
      <c r="B486" s="6"/>
      <c r="K486" s="6"/>
    </row>
    <row r="487" spans="1:11" x14ac:dyDescent="0.25">
      <c r="A487" s="6"/>
      <c r="B487" s="6"/>
      <c r="K487" s="6"/>
    </row>
    <row r="488" spans="1:11" x14ac:dyDescent="0.25">
      <c r="A488" s="6"/>
      <c r="B488" s="6"/>
      <c r="K488" s="6"/>
    </row>
    <row r="489" spans="1:11" x14ac:dyDescent="0.25">
      <c r="A489" s="6"/>
      <c r="B489" s="6"/>
      <c r="K489" s="6"/>
    </row>
    <row r="490" spans="1:11" x14ac:dyDescent="0.25">
      <c r="A490" s="6"/>
      <c r="B490" s="6"/>
      <c r="K490" s="6"/>
    </row>
    <row r="491" spans="1:11" x14ac:dyDescent="0.25">
      <c r="A491" s="6"/>
      <c r="B491" s="6"/>
      <c r="K491" s="6"/>
    </row>
    <row r="492" spans="1:11" x14ac:dyDescent="0.25">
      <c r="A492" s="6"/>
      <c r="B492" s="6"/>
      <c r="K492" s="6"/>
    </row>
    <row r="493" spans="1:11" x14ac:dyDescent="0.25">
      <c r="A493" s="6"/>
      <c r="B493" s="6"/>
      <c r="K493" s="6"/>
    </row>
    <row r="494" spans="1:11" x14ac:dyDescent="0.25">
      <c r="A494" s="6"/>
      <c r="B494" s="6"/>
      <c r="K494" s="6"/>
    </row>
    <row r="495" spans="1:11" x14ac:dyDescent="0.25">
      <c r="A495" s="6"/>
      <c r="B495" s="6"/>
      <c r="K495" s="6"/>
    </row>
    <row r="496" spans="1:11" x14ac:dyDescent="0.25">
      <c r="A496" s="6"/>
      <c r="B496" s="6"/>
      <c r="K496" s="6"/>
    </row>
    <row r="497" spans="1:11" x14ac:dyDescent="0.25">
      <c r="A497" s="6"/>
      <c r="B497" s="6"/>
      <c r="K497" s="6"/>
    </row>
    <row r="498" spans="1:11" x14ac:dyDescent="0.25">
      <c r="A498" s="6"/>
      <c r="B498" s="6"/>
      <c r="K498" s="6"/>
    </row>
    <row r="499" spans="1:11" x14ac:dyDescent="0.25">
      <c r="A499" s="6"/>
      <c r="B499" s="6"/>
      <c r="K499" s="6"/>
    </row>
    <row r="500" spans="1:11" x14ac:dyDescent="0.25">
      <c r="A500" s="6"/>
      <c r="B500" s="6"/>
      <c r="K500" s="6"/>
    </row>
    <row r="501" spans="1:11" x14ac:dyDescent="0.25">
      <c r="A501" s="6"/>
      <c r="B501" s="6"/>
      <c r="K501" s="6"/>
    </row>
    <row r="502" spans="1:11" x14ac:dyDescent="0.25">
      <c r="A502" s="6"/>
      <c r="B502" s="6"/>
      <c r="K502" s="6"/>
    </row>
    <row r="503" spans="1:11" x14ac:dyDescent="0.25">
      <c r="A503" s="6"/>
      <c r="B503" s="6"/>
      <c r="K503" s="6"/>
    </row>
    <row r="504" spans="1:11" x14ac:dyDescent="0.25">
      <c r="A504" s="6"/>
      <c r="B504" s="6"/>
      <c r="K504" s="6"/>
    </row>
    <row r="505" spans="1:11" x14ac:dyDescent="0.25">
      <c r="A505" s="6"/>
      <c r="B505" s="6"/>
      <c r="K505" s="6"/>
    </row>
    <row r="506" spans="1:11" x14ac:dyDescent="0.25">
      <c r="A506" s="6"/>
      <c r="B506" s="6"/>
      <c r="K506" s="6"/>
    </row>
    <row r="507" spans="1:11" x14ac:dyDescent="0.25">
      <c r="A507" s="6"/>
      <c r="B507" s="6"/>
      <c r="K507" s="6"/>
    </row>
    <row r="508" spans="1:11" x14ac:dyDescent="0.25">
      <c r="A508" s="6"/>
      <c r="B508" s="6"/>
      <c r="K508" s="6"/>
    </row>
    <row r="509" spans="1:11" x14ac:dyDescent="0.25">
      <c r="A509" s="6"/>
      <c r="B509" s="6"/>
      <c r="K509" s="6"/>
    </row>
    <row r="510" spans="1:11" x14ac:dyDescent="0.25">
      <c r="A510" s="6"/>
      <c r="B510" s="6"/>
      <c r="K510" s="6"/>
    </row>
    <row r="511" spans="1:11" x14ac:dyDescent="0.25">
      <c r="A511" s="6"/>
      <c r="B511" s="6"/>
      <c r="K511" s="6"/>
    </row>
    <row r="512" spans="1:11" x14ac:dyDescent="0.25">
      <c r="A512" s="6"/>
      <c r="B512" s="6"/>
      <c r="K512" s="6"/>
    </row>
    <row r="513" spans="1:11" x14ac:dyDescent="0.25">
      <c r="A513" s="6"/>
      <c r="B513" s="6"/>
      <c r="K513" s="6"/>
    </row>
    <row r="514" spans="1:11" x14ac:dyDescent="0.25">
      <c r="A514" s="6"/>
      <c r="B514" s="6"/>
      <c r="K514" s="6"/>
    </row>
    <row r="515" spans="1:11" x14ac:dyDescent="0.25">
      <c r="A515" s="6"/>
      <c r="B515" s="6"/>
      <c r="K515" s="6"/>
    </row>
    <row r="516" spans="1:11" x14ac:dyDescent="0.25">
      <c r="A516" s="6"/>
      <c r="B516" s="6"/>
      <c r="K516" s="6"/>
    </row>
    <row r="517" spans="1:11" x14ac:dyDescent="0.25">
      <c r="A517" s="6"/>
      <c r="B517" s="6"/>
      <c r="K517" s="6"/>
    </row>
    <row r="518" spans="1:11" x14ac:dyDescent="0.25">
      <c r="A518" s="6"/>
      <c r="B518" s="6"/>
      <c r="K518" s="6"/>
    </row>
    <row r="519" spans="1:11" x14ac:dyDescent="0.25">
      <c r="A519" s="6"/>
      <c r="B519" s="6"/>
      <c r="K519" s="6"/>
    </row>
    <row r="520" spans="1:11" x14ac:dyDescent="0.25">
      <c r="A520" s="6"/>
      <c r="B520" s="6"/>
      <c r="K520" s="6"/>
    </row>
    <row r="521" spans="1:11" x14ac:dyDescent="0.25">
      <c r="A521" s="6"/>
      <c r="B521" s="6"/>
      <c r="K521" s="6"/>
    </row>
    <row r="522" spans="1:11" x14ac:dyDescent="0.25">
      <c r="A522" s="6"/>
      <c r="B522" s="6"/>
      <c r="K522" s="6"/>
    </row>
    <row r="523" spans="1:11" x14ac:dyDescent="0.25">
      <c r="A523" s="6"/>
      <c r="B523" s="6"/>
      <c r="K523" s="6"/>
    </row>
    <row r="524" spans="1:11" x14ac:dyDescent="0.25">
      <c r="A524" s="6"/>
      <c r="B524" s="6"/>
      <c r="K524" s="6"/>
    </row>
    <row r="525" spans="1:11" x14ac:dyDescent="0.25">
      <c r="A525" s="6"/>
      <c r="B525" s="6"/>
      <c r="K525" s="6"/>
    </row>
    <row r="526" spans="1:11" x14ac:dyDescent="0.25">
      <c r="A526" s="6"/>
      <c r="B526" s="6"/>
      <c r="K526" s="6"/>
    </row>
    <row r="527" spans="1:11" x14ac:dyDescent="0.25">
      <c r="A527" s="6"/>
      <c r="B527" s="6"/>
      <c r="K527" s="6"/>
    </row>
    <row r="528" spans="1:11" x14ac:dyDescent="0.25">
      <c r="A528" s="6"/>
      <c r="B528" s="6"/>
      <c r="K528" s="6"/>
    </row>
    <row r="529" spans="1:11" x14ac:dyDescent="0.25">
      <c r="A529" s="6"/>
      <c r="B529" s="6"/>
      <c r="K529" s="6"/>
    </row>
    <row r="530" spans="1:11" x14ac:dyDescent="0.25">
      <c r="A530" s="6"/>
      <c r="B530" s="6"/>
      <c r="K530" s="6"/>
    </row>
    <row r="531" spans="1:11" x14ac:dyDescent="0.25">
      <c r="A531" s="6"/>
      <c r="B531" s="6"/>
      <c r="K531" s="6"/>
    </row>
    <row r="532" spans="1:11" x14ac:dyDescent="0.25">
      <c r="A532" s="6"/>
      <c r="B532" s="6"/>
      <c r="K532" s="6"/>
    </row>
    <row r="533" spans="1:11" x14ac:dyDescent="0.25">
      <c r="A533" s="6"/>
      <c r="B533" s="6"/>
      <c r="K533" s="6"/>
    </row>
    <row r="534" spans="1:11" x14ac:dyDescent="0.25">
      <c r="A534" s="6"/>
      <c r="B534" s="6"/>
      <c r="K534" s="6"/>
    </row>
    <row r="535" spans="1:11" x14ac:dyDescent="0.25">
      <c r="A535" s="6"/>
      <c r="B535" s="6"/>
      <c r="K535" s="6"/>
    </row>
    <row r="536" spans="1:11" x14ac:dyDescent="0.25">
      <c r="A536" s="6"/>
      <c r="B536" s="6"/>
      <c r="K536" s="6"/>
    </row>
    <row r="537" spans="1:11" x14ac:dyDescent="0.25">
      <c r="A537" s="6"/>
      <c r="B537" s="6"/>
      <c r="K537" s="6"/>
    </row>
    <row r="538" spans="1:11" x14ac:dyDescent="0.25">
      <c r="A538" s="6"/>
      <c r="B538" s="6"/>
      <c r="K538" s="6"/>
    </row>
    <row r="539" spans="1:11" x14ac:dyDescent="0.25">
      <c r="A539" s="6"/>
      <c r="B539" s="6"/>
      <c r="K539" s="6"/>
    </row>
    <row r="540" spans="1:11" x14ac:dyDescent="0.25">
      <c r="A540" s="6"/>
      <c r="B540" s="6"/>
      <c r="K540" s="6"/>
    </row>
    <row r="541" spans="1:11" x14ac:dyDescent="0.25">
      <c r="A541" s="6"/>
      <c r="B541" s="6"/>
      <c r="K541" s="6"/>
    </row>
    <row r="542" spans="1:11" x14ac:dyDescent="0.25">
      <c r="A542" s="6"/>
      <c r="B542" s="6"/>
      <c r="K542" s="6"/>
    </row>
    <row r="543" spans="1:11" x14ac:dyDescent="0.25">
      <c r="A543" s="6"/>
      <c r="B543" s="6"/>
      <c r="K543" s="6"/>
    </row>
    <row r="544" spans="1:11" x14ac:dyDescent="0.25">
      <c r="A544" s="6"/>
      <c r="B544" s="6"/>
      <c r="K544" s="6"/>
    </row>
    <row r="545" spans="1:11" x14ac:dyDescent="0.25">
      <c r="A545" s="6"/>
      <c r="B545" s="6"/>
      <c r="K545" s="6"/>
    </row>
    <row r="546" spans="1:11" x14ac:dyDescent="0.25">
      <c r="A546" s="6"/>
      <c r="B546" s="6"/>
      <c r="K546" s="6"/>
    </row>
    <row r="547" spans="1:11" x14ac:dyDescent="0.25">
      <c r="A547" s="6"/>
      <c r="B547" s="6"/>
      <c r="K547" s="6"/>
    </row>
    <row r="548" spans="1:11" x14ac:dyDescent="0.25">
      <c r="A548" s="6"/>
      <c r="B548" s="6"/>
      <c r="K548" s="6"/>
    </row>
    <row r="549" spans="1:11" x14ac:dyDescent="0.25">
      <c r="A549" s="6"/>
      <c r="B549" s="6"/>
      <c r="K549" s="6"/>
    </row>
    <row r="550" spans="1:11" x14ac:dyDescent="0.25">
      <c r="A550" s="6"/>
      <c r="B550" s="6"/>
      <c r="K550" s="6"/>
    </row>
    <row r="551" spans="1:11" x14ac:dyDescent="0.25">
      <c r="A551" s="6"/>
      <c r="B551" s="6"/>
      <c r="K551" s="6"/>
    </row>
    <row r="552" spans="1:11" x14ac:dyDescent="0.25">
      <c r="A552" s="6"/>
      <c r="B552" s="6"/>
      <c r="K552" s="6"/>
    </row>
    <row r="553" spans="1:11" x14ac:dyDescent="0.25">
      <c r="A553" s="6"/>
      <c r="B553" s="6"/>
      <c r="K553" s="6"/>
    </row>
    <row r="554" spans="1:11" x14ac:dyDescent="0.25">
      <c r="A554" s="6"/>
      <c r="B554" s="6"/>
      <c r="K554" s="6"/>
    </row>
    <row r="555" spans="1:11" x14ac:dyDescent="0.25">
      <c r="A555" s="6"/>
      <c r="B555" s="6"/>
      <c r="K555" s="6"/>
    </row>
    <row r="556" spans="1:11" x14ac:dyDescent="0.25">
      <c r="A556" s="6"/>
      <c r="B556" s="6"/>
      <c r="K556" s="6"/>
    </row>
    <row r="557" spans="1:11" x14ac:dyDescent="0.25">
      <c r="A557" s="6"/>
      <c r="B557" s="6"/>
      <c r="K557" s="6"/>
    </row>
    <row r="558" spans="1:11" x14ac:dyDescent="0.25">
      <c r="A558" s="6"/>
      <c r="B558" s="6"/>
      <c r="K558" s="6"/>
    </row>
    <row r="559" spans="1:11" x14ac:dyDescent="0.25">
      <c r="A559" s="6"/>
      <c r="B559" s="6"/>
      <c r="K559" s="6"/>
    </row>
    <row r="560" spans="1:11" x14ac:dyDescent="0.25">
      <c r="A560" s="6"/>
      <c r="B560" s="6"/>
      <c r="K560" s="6"/>
    </row>
    <row r="561" spans="1:11" x14ac:dyDescent="0.25">
      <c r="A561" s="6"/>
      <c r="B561" s="6"/>
      <c r="K561" s="6"/>
    </row>
    <row r="562" spans="1:11" x14ac:dyDescent="0.25">
      <c r="A562" s="6"/>
      <c r="B562" s="6"/>
      <c r="K562" s="6"/>
    </row>
    <row r="563" spans="1:11" x14ac:dyDescent="0.25">
      <c r="A563" s="6"/>
      <c r="B563" s="6"/>
      <c r="K563" s="6"/>
    </row>
    <row r="564" spans="1:11" x14ac:dyDescent="0.25">
      <c r="A564" s="6"/>
      <c r="B564" s="6"/>
      <c r="K564" s="6"/>
    </row>
    <row r="565" spans="1:11" x14ac:dyDescent="0.25">
      <c r="A565" s="6"/>
      <c r="B565" s="6"/>
      <c r="K565" s="6"/>
    </row>
    <row r="566" spans="1:11" x14ac:dyDescent="0.25">
      <c r="A566" s="6"/>
      <c r="B566" s="6"/>
      <c r="K566" s="6"/>
    </row>
    <row r="567" spans="1:11" x14ac:dyDescent="0.25">
      <c r="A567" s="6"/>
      <c r="B567" s="6"/>
      <c r="K567" s="6"/>
    </row>
    <row r="568" spans="1:11" x14ac:dyDescent="0.25">
      <c r="A568" s="6"/>
      <c r="B568" s="6"/>
      <c r="K568" s="6"/>
    </row>
    <row r="569" spans="1:11" x14ac:dyDescent="0.25">
      <c r="A569" s="6"/>
      <c r="B569" s="6"/>
      <c r="K569" s="6"/>
    </row>
    <row r="570" spans="1:11" x14ac:dyDescent="0.25">
      <c r="A570" s="6"/>
      <c r="B570" s="6"/>
      <c r="K570" s="6"/>
    </row>
    <row r="571" spans="1:11" x14ac:dyDescent="0.25">
      <c r="A571" s="6"/>
      <c r="B571" s="6"/>
      <c r="K571" s="6"/>
    </row>
    <row r="572" spans="1:11" x14ac:dyDescent="0.25">
      <c r="A572" s="6"/>
      <c r="B572" s="6"/>
      <c r="K572" s="6"/>
    </row>
    <row r="573" spans="1:11" x14ac:dyDescent="0.25">
      <c r="A573" s="6"/>
      <c r="B573" s="6"/>
      <c r="K573" s="6"/>
    </row>
    <row r="574" spans="1:11" x14ac:dyDescent="0.25">
      <c r="A574" s="6"/>
      <c r="B574" s="6"/>
      <c r="K574" s="6"/>
    </row>
    <row r="575" spans="1:11" x14ac:dyDescent="0.25">
      <c r="A575" s="6"/>
      <c r="B575" s="6"/>
      <c r="K575" s="6"/>
    </row>
    <row r="576" spans="1:11" x14ac:dyDescent="0.25">
      <c r="A576" s="6"/>
      <c r="B576" s="6"/>
      <c r="K576" s="6"/>
    </row>
    <row r="577" spans="1:11" x14ac:dyDescent="0.25">
      <c r="A577" s="6"/>
      <c r="B577" s="6"/>
      <c r="K577" s="6"/>
    </row>
    <row r="578" spans="1:11" x14ac:dyDescent="0.25">
      <c r="A578" s="6"/>
      <c r="B578" s="6"/>
      <c r="K578" s="6"/>
    </row>
    <row r="579" spans="1:11" x14ac:dyDescent="0.25">
      <c r="A579" s="6"/>
      <c r="B579" s="6"/>
      <c r="K579" s="6"/>
    </row>
    <row r="580" spans="1:11" x14ac:dyDescent="0.25">
      <c r="A580" s="6"/>
      <c r="B580" s="6"/>
      <c r="K580" s="6"/>
    </row>
    <row r="581" spans="1:11" x14ac:dyDescent="0.25">
      <c r="A581" s="6"/>
      <c r="B581" s="6"/>
      <c r="K581" s="6"/>
    </row>
    <row r="582" spans="1:11" x14ac:dyDescent="0.25">
      <c r="A582" s="6"/>
      <c r="B582" s="6"/>
      <c r="K582" s="6"/>
    </row>
    <row r="583" spans="1:11" x14ac:dyDescent="0.25">
      <c r="A583" s="6"/>
      <c r="B583" s="6"/>
      <c r="K583" s="6"/>
    </row>
    <row r="584" spans="1:11" x14ac:dyDescent="0.25">
      <c r="A584" s="6"/>
      <c r="B584" s="6"/>
      <c r="K584" s="6"/>
    </row>
    <row r="585" spans="1:11" x14ac:dyDescent="0.25">
      <c r="A585" s="6"/>
      <c r="B585" s="6"/>
      <c r="K585" s="6"/>
    </row>
    <row r="586" spans="1:11" x14ac:dyDescent="0.25">
      <c r="A586" s="6"/>
      <c r="B586" s="6"/>
      <c r="K586" s="6"/>
    </row>
    <row r="587" spans="1:11" x14ac:dyDescent="0.25">
      <c r="A587" s="6"/>
      <c r="B587" s="6"/>
      <c r="K587" s="6"/>
    </row>
    <row r="588" spans="1:11" x14ac:dyDescent="0.25">
      <c r="A588" s="6"/>
      <c r="B588" s="6"/>
      <c r="K588" s="6"/>
    </row>
    <row r="589" spans="1:11" x14ac:dyDescent="0.25">
      <c r="A589" s="6"/>
      <c r="B589" s="6"/>
      <c r="K589" s="6"/>
    </row>
    <row r="590" spans="1:11" x14ac:dyDescent="0.25">
      <c r="A590" s="6"/>
      <c r="B590" s="6"/>
      <c r="K590" s="6"/>
    </row>
    <row r="591" spans="1:11" x14ac:dyDescent="0.25">
      <c r="A591" s="6"/>
      <c r="B591" s="6"/>
      <c r="K591" s="6"/>
    </row>
    <row r="592" spans="1:11" x14ac:dyDescent="0.25">
      <c r="A592" s="6"/>
      <c r="B592" s="6"/>
      <c r="K592" s="6"/>
    </row>
    <row r="593" spans="1:11" x14ac:dyDescent="0.25">
      <c r="A593" s="6"/>
      <c r="B593" s="6"/>
      <c r="K593" s="6"/>
    </row>
    <row r="594" spans="1:11" x14ac:dyDescent="0.25">
      <c r="A594" s="6"/>
      <c r="B594" s="6"/>
      <c r="K594" s="6"/>
    </row>
    <row r="595" spans="1:11" x14ac:dyDescent="0.25">
      <c r="A595" s="6"/>
      <c r="B595" s="6"/>
      <c r="K595" s="6"/>
    </row>
    <row r="596" spans="1:11" x14ac:dyDescent="0.25">
      <c r="A596" s="6"/>
      <c r="B596" s="6"/>
      <c r="K596" s="6"/>
    </row>
    <row r="597" spans="1:11" x14ac:dyDescent="0.25">
      <c r="A597" s="6"/>
      <c r="B597" s="6"/>
      <c r="K597" s="6"/>
    </row>
    <row r="598" spans="1:11" x14ac:dyDescent="0.25">
      <c r="A598" s="6"/>
      <c r="B598" s="6"/>
      <c r="K598" s="6"/>
    </row>
    <row r="599" spans="1:11" x14ac:dyDescent="0.25">
      <c r="A599" s="6"/>
      <c r="B599" s="6"/>
      <c r="K599" s="6"/>
    </row>
    <row r="600" spans="1:11" x14ac:dyDescent="0.25">
      <c r="A600" s="6"/>
      <c r="B600" s="6"/>
      <c r="K600" s="6"/>
    </row>
    <row r="601" spans="1:11" x14ac:dyDescent="0.25">
      <c r="A601" s="6"/>
      <c r="B601" s="6"/>
      <c r="K601" s="6"/>
    </row>
    <row r="602" spans="1:11" x14ac:dyDescent="0.25">
      <c r="A602" s="6"/>
      <c r="B602" s="6"/>
      <c r="K602" s="6"/>
    </row>
    <row r="603" spans="1:11" x14ac:dyDescent="0.25">
      <c r="A603" s="6"/>
      <c r="B603" s="6"/>
      <c r="K603" s="6"/>
    </row>
    <row r="604" spans="1:11" x14ac:dyDescent="0.25">
      <c r="A604" s="6"/>
      <c r="B604" s="6"/>
      <c r="K604" s="6"/>
    </row>
    <row r="605" spans="1:11" x14ac:dyDescent="0.25">
      <c r="A605" s="6"/>
      <c r="B605" s="6"/>
      <c r="K605" s="6"/>
    </row>
    <row r="606" spans="1:11" x14ac:dyDescent="0.25">
      <c r="A606" s="6"/>
      <c r="B606" s="6"/>
      <c r="K606" s="6"/>
    </row>
    <row r="607" spans="1:11" x14ac:dyDescent="0.25">
      <c r="A607" s="6"/>
      <c r="B607" s="6"/>
      <c r="K607" s="6"/>
    </row>
    <row r="608" spans="1:11" x14ac:dyDescent="0.25">
      <c r="A608" s="6"/>
      <c r="B608" s="6"/>
      <c r="K608" s="6"/>
    </row>
    <row r="609" spans="1:11" x14ac:dyDescent="0.25">
      <c r="A609" s="6"/>
      <c r="B609" s="6"/>
      <c r="K609" s="6"/>
    </row>
    <row r="610" spans="1:11" x14ac:dyDescent="0.25">
      <c r="A610" s="6"/>
      <c r="B610" s="6"/>
      <c r="K610" s="6"/>
    </row>
    <row r="611" spans="1:11" x14ac:dyDescent="0.25">
      <c r="A611" s="6"/>
      <c r="B611" s="6"/>
      <c r="K611" s="6"/>
    </row>
    <row r="612" spans="1:11" x14ac:dyDescent="0.25">
      <c r="A612" s="6"/>
      <c r="B612" s="6"/>
      <c r="K612" s="6"/>
    </row>
    <row r="613" spans="1:11" x14ac:dyDescent="0.25">
      <c r="A613" s="6"/>
      <c r="B613" s="6"/>
      <c r="K613" s="6"/>
    </row>
    <row r="614" spans="1:11" x14ac:dyDescent="0.25">
      <c r="A614" s="6"/>
      <c r="B614" s="6"/>
      <c r="K614" s="6"/>
    </row>
    <row r="615" spans="1:11" x14ac:dyDescent="0.25">
      <c r="A615" s="6"/>
      <c r="B615" s="6"/>
      <c r="K615" s="6"/>
    </row>
    <row r="616" spans="1:11" x14ac:dyDescent="0.25">
      <c r="A616" s="6"/>
      <c r="B616" s="6"/>
      <c r="K616" s="6"/>
    </row>
    <row r="617" spans="1:11" x14ac:dyDescent="0.25">
      <c r="A617" s="6"/>
      <c r="B617" s="6"/>
      <c r="K617" s="6"/>
    </row>
    <row r="618" spans="1:11" x14ac:dyDescent="0.25">
      <c r="A618" s="6"/>
      <c r="B618" s="6"/>
      <c r="K618" s="6"/>
    </row>
    <row r="619" spans="1:11" x14ac:dyDescent="0.25">
      <c r="A619" s="6"/>
      <c r="B619" s="6"/>
      <c r="K619" s="6"/>
    </row>
    <row r="620" spans="1:11" x14ac:dyDescent="0.25">
      <c r="A620" s="6"/>
      <c r="B620" s="6"/>
      <c r="K620" s="6"/>
    </row>
    <row r="621" spans="1:11" x14ac:dyDescent="0.25">
      <c r="A621" s="6"/>
      <c r="B621" s="6"/>
      <c r="K621" s="6"/>
    </row>
    <row r="622" spans="1:11" x14ac:dyDescent="0.25">
      <c r="A622" s="6"/>
      <c r="B622" s="6"/>
      <c r="K622" s="6"/>
    </row>
    <row r="623" spans="1:11" x14ac:dyDescent="0.25">
      <c r="A623" s="6"/>
      <c r="B623" s="6"/>
      <c r="K623" s="6"/>
    </row>
    <row r="624" spans="1:11" x14ac:dyDescent="0.25">
      <c r="A624" s="6"/>
      <c r="B624" s="6"/>
      <c r="K624" s="6"/>
    </row>
    <row r="625" spans="1:11" x14ac:dyDescent="0.25">
      <c r="A625" s="6"/>
      <c r="B625" s="6"/>
      <c r="K625" s="6"/>
    </row>
    <row r="626" spans="1:11" x14ac:dyDescent="0.25">
      <c r="A626" s="6"/>
      <c r="B626" s="6"/>
      <c r="K626" s="6"/>
    </row>
    <row r="627" spans="1:11" x14ac:dyDescent="0.25">
      <c r="A627" s="6"/>
      <c r="B627" s="6"/>
      <c r="K627" s="6"/>
    </row>
    <row r="628" spans="1:11" x14ac:dyDescent="0.25">
      <c r="A628" s="6"/>
      <c r="B628" s="6"/>
      <c r="K628" s="6"/>
    </row>
    <row r="629" spans="1:11" x14ac:dyDescent="0.25">
      <c r="A629" s="6"/>
      <c r="B629" s="6"/>
      <c r="K629" s="6"/>
    </row>
    <row r="630" spans="1:11" x14ac:dyDescent="0.25">
      <c r="A630" s="6"/>
      <c r="B630" s="6"/>
      <c r="K630" s="6"/>
    </row>
    <row r="631" spans="1:11" x14ac:dyDescent="0.25">
      <c r="A631" s="6"/>
      <c r="B631" s="6"/>
      <c r="K631" s="6"/>
    </row>
    <row r="632" spans="1:11" x14ac:dyDescent="0.25">
      <c r="A632" s="6"/>
      <c r="B632" s="6"/>
      <c r="K632" s="6"/>
    </row>
    <row r="633" spans="1:11" x14ac:dyDescent="0.25">
      <c r="A633" s="6"/>
      <c r="B633" s="6"/>
      <c r="K633" s="6"/>
    </row>
    <row r="634" spans="1:11" x14ac:dyDescent="0.25">
      <c r="A634" s="6"/>
      <c r="B634" s="6"/>
      <c r="K634" s="6"/>
    </row>
    <row r="635" spans="1:11" x14ac:dyDescent="0.25">
      <c r="A635" s="6"/>
      <c r="B635" s="6"/>
      <c r="K635" s="6"/>
    </row>
    <row r="636" spans="1:11" x14ac:dyDescent="0.25">
      <c r="A636" s="6"/>
      <c r="B636" s="6"/>
      <c r="K636" s="6"/>
    </row>
    <row r="637" spans="1:11" x14ac:dyDescent="0.25">
      <c r="A637" s="6"/>
      <c r="B637" s="6"/>
      <c r="K637" s="6"/>
    </row>
    <row r="638" spans="1:11" x14ac:dyDescent="0.25">
      <c r="A638" s="6"/>
      <c r="B638" s="6"/>
      <c r="K638" s="6"/>
    </row>
    <row r="639" spans="1:11" x14ac:dyDescent="0.25">
      <c r="A639" s="6"/>
      <c r="B639" s="6"/>
      <c r="K639" s="6"/>
    </row>
    <row r="640" spans="1:11" x14ac:dyDescent="0.25">
      <c r="A640" s="6"/>
      <c r="B640" s="6"/>
      <c r="K640" s="6"/>
    </row>
    <row r="641" spans="1:11" x14ac:dyDescent="0.25">
      <c r="A641" s="6"/>
      <c r="B641" s="6"/>
      <c r="K641" s="6"/>
    </row>
    <row r="642" spans="1:11" x14ac:dyDescent="0.25">
      <c r="A642" s="6"/>
      <c r="B642" s="6"/>
      <c r="K642" s="6"/>
    </row>
    <row r="643" spans="1:11" x14ac:dyDescent="0.25">
      <c r="A643" s="6"/>
      <c r="B643" s="6"/>
      <c r="K643" s="6"/>
    </row>
    <row r="644" spans="1:11" x14ac:dyDescent="0.25">
      <c r="A644" s="6"/>
      <c r="B644" s="6"/>
      <c r="K644" s="6"/>
    </row>
    <row r="645" spans="1:11" x14ac:dyDescent="0.25">
      <c r="A645" s="6"/>
      <c r="B645" s="6"/>
      <c r="K645" s="6"/>
    </row>
    <row r="646" spans="1:11" x14ac:dyDescent="0.25">
      <c r="A646" s="6"/>
      <c r="B646" s="6"/>
      <c r="K646" s="6"/>
    </row>
    <row r="647" spans="1:11" x14ac:dyDescent="0.25">
      <c r="A647" s="6"/>
      <c r="B647" s="6"/>
      <c r="K647" s="6"/>
    </row>
    <row r="648" spans="1:11" x14ac:dyDescent="0.25">
      <c r="A648" s="6"/>
      <c r="B648" s="6"/>
      <c r="K648" s="6"/>
    </row>
    <row r="649" spans="1:11" x14ac:dyDescent="0.25">
      <c r="A649" s="6"/>
      <c r="B649" s="6"/>
      <c r="K649" s="6"/>
    </row>
    <row r="650" spans="1:11" x14ac:dyDescent="0.25">
      <c r="A650" s="6"/>
      <c r="B650" s="6"/>
      <c r="K650" s="6"/>
    </row>
    <row r="651" spans="1:11" x14ac:dyDescent="0.25">
      <c r="A651" s="6"/>
      <c r="B651" s="6"/>
      <c r="K651" s="6"/>
    </row>
    <row r="652" spans="1:11" x14ac:dyDescent="0.25">
      <c r="A652" s="6"/>
      <c r="B652" s="6"/>
      <c r="K652" s="6"/>
    </row>
    <row r="653" spans="1:11" x14ac:dyDescent="0.25">
      <c r="A653" s="6"/>
      <c r="B653" s="6"/>
      <c r="K653" s="6"/>
    </row>
    <row r="654" spans="1:11" x14ac:dyDescent="0.25">
      <c r="A654" s="6"/>
      <c r="B654" s="6"/>
      <c r="K654" s="6"/>
    </row>
    <row r="655" spans="1:11" x14ac:dyDescent="0.25">
      <c r="A655" s="6"/>
      <c r="B655" s="6"/>
      <c r="K655" s="6"/>
    </row>
    <row r="656" spans="1:11" x14ac:dyDescent="0.25">
      <c r="A656" s="6"/>
      <c r="B656" s="6"/>
      <c r="K656" s="6"/>
    </row>
    <row r="657" spans="1:11" x14ac:dyDescent="0.25">
      <c r="A657" s="6"/>
      <c r="B657" s="6"/>
      <c r="K657" s="6"/>
    </row>
    <row r="658" spans="1:11" x14ac:dyDescent="0.25">
      <c r="A658" s="6"/>
      <c r="B658" s="6"/>
      <c r="K658" s="6"/>
    </row>
    <row r="659" spans="1:11" x14ac:dyDescent="0.25">
      <c r="A659" s="6"/>
      <c r="B659" s="6"/>
      <c r="K659" s="6"/>
    </row>
    <row r="660" spans="1:11" x14ac:dyDescent="0.25">
      <c r="A660" s="6"/>
      <c r="B660" s="6"/>
      <c r="K660" s="6"/>
    </row>
    <row r="661" spans="1:11" x14ac:dyDescent="0.25">
      <c r="A661" s="6"/>
      <c r="B661" s="6"/>
      <c r="K661" s="6"/>
    </row>
    <row r="662" spans="1:11" x14ac:dyDescent="0.25">
      <c r="A662" s="6"/>
      <c r="B662" s="6"/>
      <c r="K662" s="6"/>
    </row>
    <row r="663" spans="1:11" x14ac:dyDescent="0.25">
      <c r="A663" s="6"/>
      <c r="B663" s="6"/>
      <c r="K663" s="6"/>
    </row>
    <row r="664" spans="1:11" x14ac:dyDescent="0.25">
      <c r="A664" s="6"/>
      <c r="B664" s="6"/>
      <c r="K664" s="6"/>
    </row>
    <row r="665" spans="1:11" x14ac:dyDescent="0.25">
      <c r="A665" s="6"/>
      <c r="B665" s="6"/>
      <c r="K665" s="6"/>
    </row>
    <row r="666" spans="1:11" x14ac:dyDescent="0.25">
      <c r="A666" s="6"/>
      <c r="B666" s="6"/>
      <c r="K666" s="6"/>
    </row>
    <row r="667" spans="1:11" x14ac:dyDescent="0.25">
      <c r="A667" s="6"/>
      <c r="B667" s="6"/>
      <c r="K667" s="6"/>
    </row>
    <row r="668" spans="1:11" x14ac:dyDescent="0.25">
      <c r="A668" s="6"/>
      <c r="B668" s="6"/>
      <c r="K668" s="6"/>
    </row>
    <row r="669" spans="1:11" x14ac:dyDescent="0.25">
      <c r="A669" s="6"/>
      <c r="B669" s="6"/>
      <c r="K669" s="6"/>
    </row>
    <row r="670" spans="1:11" x14ac:dyDescent="0.25">
      <c r="A670" s="6"/>
      <c r="B670" s="6"/>
      <c r="K670" s="6"/>
    </row>
    <row r="671" spans="1:11" x14ac:dyDescent="0.25">
      <c r="A671" s="6"/>
      <c r="B671" s="6"/>
      <c r="K671" s="6"/>
    </row>
    <row r="672" spans="1:11" x14ac:dyDescent="0.25">
      <c r="A672" s="6"/>
      <c r="B672" s="6"/>
      <c r="K672" s="6"/>
    </row>
    <row r="673" spans="1:11" x14ac:dyDescent="0.25">
      <c r="A673" s="6"/>
      <c r="B673" s="6"/>
      <c r="K673" s="6"/>
    </row>
    <row r="674" spans="1:11" x14ac:dyDescent="0.25">
      <c r="A674" s="6"/>
      <c r="B674" s="6"/>
      <c r="K674" s="6"/>
    </row>
    <row r="675" spans="1:11" x14ac:dyDescent="0.25">
      <c r="A675" s="6"/>
      <c r="B675" s="6"/>
      <c r="K675" s="6"/>
    </row>
    <row r="676" spans="1:11" x14ac:dyDescent="0.25">
      <c r="A676" s="6"/>
      <c r="B676" s="6"/>
      <c r="K676" s="6"/>
    </row>
    <row r="677" spans="1:11" x14ac:dyDescent="0.25">
      <c r="A677" s="6"/>
      <c r="B677" s="6"/>
      <c r="K677" s="6"/>
    </row>
    <row r="678" spans="1:11" x14ac:dyDescent="0.25">
      <c r="A678" s="6"/>
      <c r="B678" s="6"/>
      <c r="K678" s="6"/>
    </row>
    <row r="679" spans="1:11" x14ac:dyDescent="0.25">
      <c r="A679" s="6"/>
      <c r="B679" s="6"/>
      <c r="K679" s="6"/>
    </row>
    <row r="680" spans="1:11" x14ac:dyDescent="0.25">
      <c r="A680" s="6"/>
      <c r="B680" s="6"/>
      <c r="K680" s="6"/>
    </row>
    <row r="681" spans="1:11" x14ac:dyDescent="0.25">
      <c r="A681" s="6"/>
      <c r="B681" s="6"/>
      <c r="K681" s="6"/>
    </row>
    <row r="682" spans="1:11" x14ac:dyDescent="0.25">
      <c r="A682" s="6"/>
      <c r="B682" s="6"/>
      <c r="K682" s="6"/>
    </row>
    <row r="683" spans="1:11" x14ac:dyDescent="0.25">
      <c r="A683" s="6"/>
      <c r="B683" s="6"/>
      <c r="K683" s="6"/>
    </row>
    <row r="684" spans="1:11" x14ac:dyDescent="0.25">
      <c r="A684" s="6"/>
      <c r="B684" s="6"/>
      <c r="K684" s="6"/>
    </row>
    <row r="685" spans="1:11" x14ac:dyDescent="0.25">
      <c r="A685" s="6"/>
      <c r="B685" s="6"/>
      <c r="K685" s="6"/>
    </row>
    <row r="686" spans="1:11" x14ac:dyDescent="0.25">
      <c r="A686" s="6"/>
      <c r="B686" s="6"/>
      <c r="K686" s="6"/>
    </row>
    <row r="687" spans="1:11" x14ac:dyDescent="0.25">
      <c r="A687" s="6"/>
      <c r="B687" s="6"/>
      <c r="K687" s="6"/>
    </row>
    <row r="688" spans="1:11" x14ac:dyDescent="0.25">
      <c r="A688" s="6"/>
      <c r="B688" s="6"/>
      <c r="K688" s="6"/>
    </row>
    <row r="689" spans="1:11" x14ac:dyDescent="0.25">
      <c r="A689" s="6"/>
      <c r="B689" s="6"/>
      <c r="K689" s="6"/>
    </row>
    <row r="690" spans="1:11" x14ac:dyDescent="0.25">
      <c r="A690" s="6"/>
      <c r="B690" s="6"/>
      <c r="K690" s="6"/>
    </row>
    <row r="691" spans="1:11" x14ac:dyDescent="0.25">
      <c r="A691" s="6"/>
      <c r="B691" s="6"/>
      <c r="K691" s="6"/>
    </row>
    <row r="692" spans="1:11" x14ac:dyDescent="0.25">
      <c r="A692" s="6"/>
      <c r="B692" s="6"/>
      <c r="K692" s="6"/>
    </row>
    <row r="693" spans="1:11" x14ac:dyDescent="0.25">
      <c r="A693" s="6"/>
      <c r="B693" s="6"/>
      <c r="K693" s="6"/>
    </row>
    <row r="694" spans="1:11" x14ac:dyDescent="0.25">
      <c r="A694" s="6"/>
      <c r="B694" s="6"/>
      <c r="K694" s="6"/>
    </row>
    <row r="695" spans="1:11" x14ac:dyDescent="0.25">
      <c r="A695" s="6"/>
      <c r="B695" s="6"/>
      <c r="K695" s="6"/>
    </row>
    <row r="696" spans="1:11" x14ac:dyDescent="0.25">
      <c r="A696" s="6"/>
      <c r="B696" s="6"/>
      <c r="K696" s="6"/>
    </row>
    <row r="697" spans="1:11" x14ac:dyDescent="0.25">
      <c r="A697" s="6"/>
      <c r="B697" s="6"/>
      <c r="K697" s="6"/>
    </row>
    <row r="698" spans="1:11" x14ac:dyDescent="0.25">
      <c r="A698" s="6"/>
      <c r="B698" s="6"/>
      <c r="K698" s="6"/>
    </row>
    <row r="699" spans="1:11" x14ac:dyDescent="0.25">
      <c r="A699" s="6"/>
      <c r="B699" s="6"/>
      <c r="K699" s="6"/>
    </row>
    <row r="700" spans="1:11" x14ac:dyDescent="0.25">
      <c r="A700" s="6"/>
      <c r="B700" s="6"/>
      <c r="K700" s="6"/>
    </row>
    <row r="701" spans="1:11" x14ac:dyDescent="0.25">
      <c r="A701" s="6"/>
      <c r="B701" s="6"/>
      <c r="K701" s="6"/>
    </row>
    <row r="702" spans="1:11" x14ac:dyDescent="0.25">
      <c r="A702" s="6"/>
      <c r="B702" s="6"/>
      <c r="K702" s="6"/>
    </row>
    <row r="703" spans="1:11" x14ac:dyDescent="0.25">
      <c r="A703" s="6"/>
      <c r="B703" s="6"/>
      <c r="K703" s="6"/>
    </row>
    <row r="704" spans="1:11" x14ac:dyDescent="0.25">
      <c r="A704" s="6"/>
      <c r="B704" s="6"/>
      <c r="K704" s="6"/>
    </row>
    <row r="705" spans="1:11" x14ac:dyDescent="0.25">
      <c r="A705" s="6"/>
      <c r="B705" s="6"/>
      <c r="K705" s="6"/>
    </row>
    <row r="706" spans="1:11" x14ac:dyDescent="0.25">
      <c r="A706" s="6"/>
      <c r="B706" s="6"/>
      <c r="K706" s="6"/>
    </row>
    <row r="707" spans="1:11" x14ac:dyDescent="0.25">
      <c r="A707" s="6"/>
      <c r="B707" s="6"/>
      <c r="K707" s="6"/>
    </row>
    <row r="708" spans="1:11" x14ac:dyDescent="0.25">
      <c r="A708" s="6"/>
      <c r="B708" s="6"/>
      <c r="K708" s="6"/>
    </row>
    <row r="709" spans="1:11" x14ac:dyDescent="0.25">
      <c r="A709" s="6"/>
      <c r="B709" s="6"/>
      <c r="K709" s="6"/>
    </row>
    <row r="710" spans="1:11" x14ac:dyDescent="0.25">
      <c r="A710" s="6"/>
      <c r="B710" s="6"/>
      <c r="K710" s="6"/>
    </row>
    <row r="711" spans="1:11" x14ac:dyDescent="0.25">
      <c r="A711" s="6"/>
      <c r="B711" s="6"/>
      <c r="K711" s="6"/>
    </row>
    <row r="712" spans="1:11" x14ac:dyDescent="0.25">
      <c r="A712" s="6"/>
      <c r="B712" s="6"/>
      <c r="K712" s="6"/>
    </row>
    <row r="713" spans="1:11" x14ac:dyDescent="0.25">
      <c r="A713" s="6"/>
      <c r="B713" s="6"/>
      <c r="K713" s="6"/>
    </row>
    <row r="714" spans="1:11" x14ac:dyDescent="0.25">
      <c r="A714" s="6"/>
      <c r="B714" s="6"/>
      <c r="K714" s="6"/>
    </row>
    <row r="715" spans="1:11" x14ac:dyDescent="0.25">
      <c r="A715" s="6"/>
      <c r="B715" s="6"/>
      <c r="K715" s="6"/>
    </row>
    <row r="716" spans="1:11" x14ac:dyDescent="0.25">
      <c r="A716" s="6"/>
      <c r="B716" s="6"/>
      <c r="K716" s="6"/>
    </row>
    <row r="717" spans="1:11" x14ac:dyDescent="0.25">
      <c r="A717" s="6"/>
      <c r="B717" s="6"/>
      <c r="K717" s="6"/>
    </row>
    <row r="718" spans="1:11" x14ac:dyDescent="0.25">
      <c r="A718" s="6"/>
      <c r="B718" s="6"/>
      <c r="K718" s="6"/>
    </row>
    <row r="719" spans="1:11" x14ac:dyDescent="0.25">
      <c r="A719" s="6"/>
      <c r="B719" s="6"/>
      <c r="K719" s="6"/>
    </row>
    <row r="720" spans="1:11" x14ac:dyDescent="0.25">
      <c r="A720" s="6"/>
      <c r="B720" s="6"/>
      <c r="K720" s="6"/>
    </row>
    <row r="721" spans="1:11" x14ac:dyDescent="0.25">
      <c r="A721" s="6"/>
      <c r="B721" s="6"/>
      <c r="K721" s="6"/>
    </row>
    <row r="722" spans="1:11" x14ac:dyDescent="0.25">
      <c r="A722" s="6"/>
      <c r="B722" s="6"/>
      <c r="K722" s="6"/>
    </row>
    <row r="723" spans="1:11" x14ac:dyDescent="0.25">
      <c r="A723" s="6"/>
      <c r="B723" s="6"/>
      <c r="K723" s="6"/>
    </row>
    <row r="724" spans="1:11" x14ac:dyDescent="0.25">
      <c r="A724" s="6"/>
      <c r="B724" s="6"/>
      <c r="K724" s="6"/>
    </row>
    <row r="725" spans="1:11" x14ac:dyDescent="0.25">
      <c r="A725" s="6"/>
      <c r="B725" s="6"/>
      <c r="K725" s="6"/>
    </row>
    <row r="726" spans="1:11" x14ac:dyDescent="0.25">
      <c r="A726" s="6"/>
      <c r="B726" s="6"/>
      <c r="K726" s="6"/>
    </row>
    <row r="727" spans="1:11" x14ac:dyDescent="0.25">
      <c r="A727" s="6"/>
      <c r="B727" s="6"/>
      <c r="K727" s="6"/>
    </row>
    <row r="728" spans="1:11" x14ac:dyDescent="0.25">
      <c r="A728" s="6"/>
      <c r="B728" s="6"/>
      <c r="K728" s="6"/>
    </row>
    <row r="729" spans="1:11" x14ac:dyDescent="0.25">
      <c r="A729" s="6"/>
      <c r="B729" s="6"/>
      <c r="K729" s="6"/>
    </row>
    <row r="730" spans="1:11" x14ac:dyDescent="0.25">
      <c r="A730" s="6"/>
      <c r="B730" s="6"/>
      <c r="K730" s="6"/>
    </row>
    <row r="731" spans="1:11" x14ac:dyDescent="0.25">
      <c r="A731" s="6"/>
      <c r="B731" s="6"/>
      <c r="K731" s="6"/>
    </row>
    <row r="732" spans="1:11" x14ac:dyDescent="0.25">
      <c r="A732" s="6"/>
      <c r="B732" s="6"/>
      <c r="K732" s="6"/>
    </row>
    <row r="733" spans="1:11" x14ac:dyDescent="0.25">
      <c r="A733" s="6"/>
      <c r="B733" s="6"/>
      <c r="K733" s="6"/>
    </row>
    <row r="734" spans="1:11" x14ac:dyDescent="0.25">
      <c r="A734" s="6"/>
      <c r="B734" s="6"/>
      <c r="K734" s="6"/>
    </row>
    <row r="735" spans="1:11" x14ac:dyDescent="0.25">
      <c r="A735" s="6"/>
      <c r="B735" s="6"/>
      <c r="K735" s="6"/>
    </row>
    <row r="736" spans="1:11" x14ac:dyDescent="0.25">
      <c r="A736" s="6"/>
      <c r="B736" s="6"/>
      <c r="K736" s="6"/>
    </row>
    <row r="737" spans="1:11" x14ac:dyDescent="0.25">
      <c r="A737" s="6"/>
      <c r="B737" s="6"/>
      <c r="K737" s="6"/>
    </row>
    <row r="738" spans="1:11" x14ac:dyDescent="0.25">
      <c r="A738" s="6"/>
      <c r="B738" s="6"/>
      <c r="K738" s="6"/>
    </row>
    <row r="739" spans="1:11" x14ac:dyDescent="0.25">
      <c r="A739" s="6"/>
      <c r="B739" s="6"/>
      <c r="K739" s="6"/>
    </row>
    <row r="740" spans="1:11" x14ac:dyDescent="0.25">
      <c r="A740" s="6"/>
      <c r="B740" s="6"/>
      <c r="K740" s="6"/>
    </row>
    <row r="741" spans="1:11" x14ac:dyDescent="0.25">
      <c r="A741" s="6"/>
      <c r="B741" s="6"/>
      <c r="K741" s="6"/>
    </row>
    <row r="742" spans="1:11" x14ac:dyDescent="0.25">
      <c r="A742" s="6"/>
      <c r="B742" s="6"/>
      <c r="K742" s="6"/>
    </row>
    <row r="743" spans="1:11" x14ac:dyDescent="0.25">
      <c r="A743" s="6"/>
      <c r="B743" s="6"/>
      <c r="K743" s="6"/>
    </row>
    <row r="744" spans="1:11" x14ac:dyDescent="0.25">
      <c r="A744" s="6"/>
      <c r="B744" s="6"/>
      <c r="K744" s="6"/>
    </row>
    <row r="745" spans="1:11" x14ac:dyDescent="0.25">
      <c r="A745" s="6"/>
      <c r="B745" s="6"/>
      <c r="K745" s="6"/>
    </row>
    <row r="746" spans="1:11" x14ac:dyDescent="0.25">
      <c r="A746" s="6"/>
      <c r="B746" s="6"/>
      <c r="K746" s="6"/>
    </row>
    <row r="747" spans="1:11" x14ac:dyDescent="0.25">
      <c r="A747" s="6"/>
      <c r="B747" s="6"/>
      <c r="K747" s="6"/>
    </row>
    <row r="748" spans="1:11" x14ac:dyDescent="0.25">
      <c r="A748" s="6"/>
      <c r="B748" s="6"/>
      <c r="K748" s="6"/>
    </row>
    <row r="749" spans="1:11" x14ac:dyDescent="0.25">
      <c r="A749" s="6"/>
      <c r="B749" s="6"/>
      <c r="K749" s="6"/>
    </row>
    <row r="750" spans="1:11" x14ac:dyDescent="0.25">
      <c r="A750" s="6"/>
      <c r="B750" s="6"/>
      <c r="K750" s="6"/>
    </row>
    <row r="751" spans="1:11" x14ac:dyDescent="0.25">
      <c r="A751" s="6"/>
      <c r="B751" s="6"/>
      <c r="K751" s="6"/>
    </row>
    <row r="752" spans="1:11" x14ac:dyDescent="0.25">
      <c r="A752" s="6"/>
      <c r="B752" s="6"/>
      <c r="K752" s="6"/>
    </row>
    <row r="753" spans="1:11" x14ac:dyDescent="0.25">
      <c r="A753" s="6"/>
      <c r="B753" s="6"/>
      <c r="K753" s="6"/>
    </row>
    <row r="754" spans="1:11" x14ac:dyDescent="0.25">
      <c r="A754" s="6"/>
      <c r="B754" s="6"/>
      <c r="K754" s="6"/>
    </row>
    <row r="755" spans="1:11" x14ac:dyDescent="0.25">
      <c r="A755" s="6"/>
      <c r="B755" s="6"/>
      <c r="K755" s="6"/>
    </row>
    <row r="756" spans="1:11" x14ac:dyDescent="0.25">
      <c r="A756" s="6"/>
      <c r="B756" s="6"/>
      <c r="K756" s="6"/>
    </row>
    <row r="757" spans="1:11" x14ac:dyDescent="0.25">
      <c r="A757" s="6"/>
      <c r="B757" s="6"/>
      <c r="K757" s="6"/>
    </row>
    <row r="758" spans="1:11" x14ac:dyDescent="0.25">
      <c r="A758" s="6"/>
      <c r="B758" s="6"/>
      <c r="K758" s="6"/>
    </row>
    <row r="759" spans="1:11" x14ac:dyDescent="0.25">
      <c r="A759" s="6"/>
      <c r="B759" s="6"/>
      <c r="K759" s="6"/>
    </row>
    <row r="760" spans="1:11" x14ac:dyDescent="0.25">
      <c r="A760" s="6"/>
      <c r="B760" s="6"/>
      <c r="K760" s="6"/>
    </row>
    <row r="761" spans="1:11" x14ac:dyDescent="0.25">
      <c r="A761" s="6"/>
      <c r="B761" s="6"/>
      <c r="K761" s="6"/>
    </row>
    <row r="762" spans="1:11" x14ac:dyDescent="0.25">
      <c r="A762" s="6"/>
      <c r="B762" s="6"/>
      <c r="K762" s="6"/>
    </row>
    <row r="763" spans="1:11" x14ac:dyDescent="0.25">
      <c r="A763" s="6"/>
      <c r="B763" s="6"/>
      <c r="K763" s="6"/>
    </row>
    <row r="764" spans="1:11" x14ac:dyDescent="0.25">
      <c r="A764" s="6"/>
      <c r="B764" s="6"/>
      <c r="K764" s="6"/>
    </row>
    <row r="765" spans="1:11" x14ac:dyDescent="0.25">
      <c r="A765" s="6"/>
      <c r="B765" s="6"/>
      <c r="K765" s="6"/>
    </row>
    <row r="766" spans="1:11" x14ac:dyDescent="0.25">
      <c r="A766" s="6"/>
      <c r="B766" s="6"/>
      <c r="K766" s="6"/>
    </row>
    <row r="767" spans="1:11" x14ac:dyDescent="0.25">
      <c r="A767" s="6"/>
      <c r="B767" s="6"/>
      <c r="K767" s="6"/>
    </row>
    <row r="768" spans="1:11" x14ac:dyDescent="0.25">
      <c r="A768" s="6"/>
      <c r="B768" s="6"/>
      <c r="K768" s="6"/>
    </row>
    <row r="769" spans="1:11" x14ac:dyDescent="0.25">
      <c r="A769" s="6"/>
      <c r="B769" s="6"/>
      <c r="K769" s="6"/>
    </row>
    <row r="770" spans="1:11" x14ac:dyDescent="0.25">
      <c r="A770" s="6"/>
      <c r="B770" s="6"/>
      <c r="K770" s="6"/>
    </row>
    <row r="771" spans="1:11" x14ac:dyDescent="0.25">
      <c r="A771" s="6"/>
      <c r="B771" s="6"/>
      <c r="K771" s="6"/>
    </row>
    <row r="772" spans="1:11" x14ac:dyDescent="0.25">
      <c r="A772" s="6"/>
      <c r="B772" s="6"/>
      <c r="K772" s="6"/>
    </row>
    <row r="773" spans="1:11" x14ac:dyDescent="0.25">
      <c r="A773" s="6"/>
      <c r="B773" s="6"/>
      <c r="K773" s="6"/>
    </row>
    <row r="774" spans="1:11" x14ac:dyDescent="0.25">
      <c r="A774" s="6"/>
      <c r="B774" s="6"/>
      <c r="K774" s="6"/>
    </row>
    <row r="775" spans="1:11" x14ac:dyDescent="0.25">
      <c r="A775" s="6"/>
      <c r="B775" s="6"/>
      <c r="K775" s="6"/>
    </row>
    <row r="776" spans="1:11" x14ac:dyDescent="0.25">
      <c r="A776" s="6"/>
      <c r="B776" s="6"/>
      <c r="K776" s="6"/>
    </row>
    <row r="777" spans="1:11" x14ac:dyDescent="0.25">
      <c r="A777" s="6"/>
      <c r="B777" s="6"/>
      <c r="K777" s="6"/>
    </row>
    <row r="778" spans="1:11" x14ac:dyDescent="0.25">
      <c r="A778" s="6"/>
      <c r="B778" s="6"/>
      <c r="K778" s="6"/>
    </row>
    <row r="779" spans="1:11" x14ac:dyDescent="0.25">
      <c r="A779" s="6"/>
      <c r="B779" s="6"/>
      <c r="K779" s="6"/>
    </row>
    <row r="780" spans="1:11" x14ac:dyDescent="0.25">
      <c r="A780" s="6"/>
      <c r="B780" s="6"/>
      <c r="K780" s="6"/>
    </row>
    <row r="781" spans="1:11" x14ac:dyDescent="0.25">
      <c r="A781" s="6"/>
      <c r="B781" s="6"/>
      <c r="K781" s="6"/>
    </row>
    <row r="782" spans="1:11" x14ac:dyDescent="0.25">
      <c r="A782" s="6"/>
      <c r="B782" s="6"/>
      <c r="K782" s="6"/>
    </row>
    <row r="783" spans="1:11" x14ac:dyDescent="0.25">
      <c r="A783" s="6"/>
      <c r="B783" s="6"/>
      <c r="K783" s="6"/>
    </row>
    <row r="784" spans="1:11" x14ac:dyDescent="0.25">
      <c r="A784" s="6"/>
      <c r="B784" s="6"/>
      <c r="K784" s="6"/>
    </row>
    <row r="785" spans="1:11" x14ac:dyDescent="0.25">
      <c r="A785" s="6"/>
      <c r="B785" s="6"/>
      <c r="K785" s="6"/>
    </row>
    <row r="786" spans="1:11" x14ac:dyDescent="0.25">
      <c r="A786" s="6"/>
      <c r="B786" s="6"/>
      <c r="K786" s="6"/>
    </row>
    <row r="787" spans="1:11" x14ac:dyDescent="0.25">
      <c r="A787" s="6"/>
      <c r="B787" s="6"/>
      <c r="K787" s="6"/>
    </row>
    <row r="788" spans="1:11" x14ac:dyDescent="0.25">
      <c r="A788" s="6"/>
      <c r="B788" s="6"/>
      <c r="K788" s="6"/>
    </row>
    <row r="789" spans="1:11" x14ac:dyDescent="0.25">
      <c r="A789" s="6"/>
      <c r="B789" s="6"/>
      <c r="K789" s="6"/>
    </row>
    <row r="790" spans="1:11" x14ac:dyDescent="0.25">
      <c r="A790" s="6"/>
      <c r="B790" s="6"/>
      <c r="K790" s="6"/>
    </row>
    <row r="791" spans="1:11" x14ac:dyDescent="0.25">
      <c r="A791" s="6"/>
      <c r="B791" s="6"/>
      <c r="K791" s="6"/>
    </row>
    <row r="792" spans="1:11" x14ac:dyDescent="0.25">
      <c r="A792" s="6"/>
      <c r="B792" s="6"/>
      <c r="K792" s="6"/>
    </row>
    <row r="793" spans="1:11" x14ac:dyDescent="0.25">
      <c r="A793" s="6"/>
      <c r="B793" s="6"/>
      <c r="K793" s="6"/>
    </row>
    <row r="794" spans="1:11" x14ac:dyDescent="0.25">
      <c r="A794" s="6"/>
      <c r="B794" s="6"/>
      <c r="K794" s="6"/>
    </row>
    <row r="795" spans="1:11" x14ac:dyDescent="0.25">
      <c r="A795" s="6"/>
      <c r="B795" s="6"/>
      <c r="K795" s="6"/>
    </row>
    <row r="796" spans="1:11" x14ac:dyDescent="0.25">
      <c r="A796" s="6"/>
      <c r="B796" s="6"/>
      <c r="K796" s="6"/>
    </row>
    <row r="797" spans="1:11" x14ac:dyDescent="0.25">
      <c r="A797" s="6"/>
      <c r="B797" s="6"/>
      <c r="K797" s="6"/>
    </row>
    <row r="798" spans="1:11" x14ac:dyDescent="0.25">
      <c r="A798" s="6"/>
      <c r="B798" s="6"/>
      <c r="K798" s="6"/>
    </row>
    <row r="799" spans="1:11" x14ac:dyDescent="0.25">
      <c r="A799" s="6"/>
      <c r="B799" s="6"/>
      <c r="K799" s="6"/>
    </row>
    <row r="800" spans="1:11" x14ac:dyDescent="0.25">
      <c r="A800" s="6"/>
      <c r="B800" s="6"/>
      <c r="K800" s="6"/>
    </row>
    <row r="801" spans="1:11" x14ac:dyDescent="0.25">
      <c r="A801" s="6"/>
      <c r="B801" s="6"/>
      <c r="K801" s="6"/>
    </row>
    <row r="802" spans="1:11" x14ac:dyDescent="0.25">
      <c r="A802" s="6"/>
      <c r="B802" s="6"/>
      <c r="K802" s="6"/>
    </row>
    <row r="803" spans="1:11" x14ac:dyDescent="0.25">
      <c r="A803" s="6"/>
      <c r="B803" s="6"/>
      <c r="K803" s="6"/>
    </row>
    <row r="804" spans="1:11" x14ac:dyDescent="0.25">
      <c r="A804" s="6"/>
      <c r="B804" s="6"/>
      <c r="K804" s="6"/>
    </row>
    <row r="805" spans="1:11" x14ac:dyDescent="0.25">
      <c r="A805" s="6"/>
      <c r="B805" s="6"/>
      <c r="K805" s="6"/>
    </row>
    <row r="806" spans="1:11" x14ac:dyDescent="0.25">
      <c r="A806" s="6"/>
      <c r="B806" s="6"/>
      <c r="K806" s="6"/>
    </row>
    <row r="807" spans="1:11" x14ac:dyDescent="0.25">
      <c r="A807" s="6"/>
      <c r="B807" s="6"/>
      <c r="K807" s="6"/>
    </row>
    <row r="808" spans="1:11" x14ac:dyDescent="0.25">
      <c r="A808" s="6"/>
      <c r="B808" s="6"/>
      <c r="K808" s="6"/>
    </row>
    <row r="809" spans="1:11" x14ac:dyDescent="0.25">
      <c r="A809" s="6"/>
      <c r="B809" s="6"/>
      <c r="K809" s="6"/>
    </row>
    <row r="810" spans="1:11" x14ac:dyDescent="0.25">
      <c r="A810" s="6"/>
      <c r="B810" s="6"/>
      <c r="K810" s="6"/>
    </row>
    <row r="811" spans="1:11" x14ac:dyDescent="0.25">
      <c r="A811" s="6"/>
      <c r="B811" s="6"/>
      <c r="K811" s="6"/>
    </row>
    <row r="812" spans="1:11" x14ac:dyDescent="0.25">
      <c r="A812" s="6"/>
      <c r="B812" s="6"/>
      <c r="K812" s="6"/>
    </row>
    <row r="813" spans="1:11" x14ac:dyDescent="0.25">
      <c r="A813" s="6"/>
      <c r="B813" s="6"/>
      <c r="K813" s="6"/>
    </row>
    <row r="814" spans="1:11" x14ac:dyDescent="0.25">
      <c r="A814" s="6"/>
      <c r="B814" s="6"/>
      <c r="K814" s="6"/>
    </row>
    <row r="815" spans="1:11" x14ac:dyDescent="0.25">
      <c r="A815" s="6"/>
      <c r="B815" s="6"/>
      <c r="K815" s="6"/>
    </row>
    <row r="816" spans="1:11" x14ac:dyDescent="0.25">
      <c r="A816" s="6"/>
      <c r="B816" s="6"/>
      <c r="K816" s="6"/>
    </row>
    <row r="817" spans="1:11" x14ac:dyDescent="0.25">
      <c r="A817" s="6"/>
      <c r="B817" s="6"/>
      <c r="K817" s="6"/>
    </row>
    <row r="818" spans="1:11" x14ac:dyDescent="0.25">
      <c r="A818" s="6"/>
      <c r="B818" s="6"/>
      <c r="K818" s="6"/>
    </row>
    <row r="819" spans="1:11" x14ac:dyDescent="0.25">
      <c r="A819" s="6"/>
      <c r="B819" s="6"/>
      <c r="K819" s="6"/>
    </row>
    <row r="820" spans="1:11" x14ac:dyDescent="0.25">
      <c r="A820" s="6"/>
      <c r="B820" s="6"/>
      <c r="K820" s="6"/>
    </row>
    <row r="821" spans="1:11" x14ac:dyDescent="0.25">
      <c r="A821" s="6"/>
      <c r="B821" s="6"/>
      <c r="K821" s="6"/>
    </row>
    <row r="822" spans="1:11" x14ac:dyDescent="0.25">
      <c r="A822" s="6"/>
      <c r="B822" s="6"/>
      <c r="K822" s="6"/>
    </row>
    <row r="823" spans="1:11" x14ac:dyDescent="0.25">
      <c r="A823" s="6"/>
      <c r="B823" s="6"/>
      <c r="K823" s="6"/>
    </row>
    <row r="824" spans="1:11" x14ac:dyDescent="0.25">
      <c r="A824" s="6"/>
      <c r="B824" s="6"/>
      <c r="K824" s="6"/>
    </row>
    <row r="825" spans="1:11" x14ac:dyDescent="0.25">
      <c r="A825" s="6"/>
      <c r="B825" s="6"/>
      <c r="K825" s="6"/>
    </row>
    <row r="826" spans="1:11" x14ac:dyDescent="0.25">
      <c r="A826" s="6"/>
      <c r="B826" s="6"/>
      <c r="K826" s="6"/>
    </row>
    <row r="827" spans="1:11" x14ac:dyDescent="0.25">
      <c r="A827" s="6"/>
      <c r="B827" s="6"/>
      <c r="K827" s="6"/>
    </row>
    <row r="828" spans="1:11" x14ac:dyDescent="0.25">
      <c r="A828" s="6"/>
      <c r="B828" s="6"/>
      <c r="K828" s="6"/>
    </row>
    <row r="829" spans="1:11" x14ac:dyDescent="0.25">
      <c r="A829" s="6"/>
      <c r="B829" s="6"/>
      <c r="K829" s="6"/>
    </row>
    <row r="830" spans="1:11" x14ac:dyDescent="0.25">
      <c r="A830" s="6"/>
      <c r="B830" s="6"/>
      <c r="K830" s="6"/>
    </row>
    <row r="831" spans="1:11" x14ac:dyDescent="0.25">
      <c r="A831" s="6"/>
      <c r="B831" s="6"/>
      <c r="K831" s="6"/>
    </row>
    <row r="832" spans="1:11" x14ac:dyDescent="0.25">
      <c r="A832" s="6"/>
      <c r="B832" s="6"/>
      <c r="K832" s="6"/>
    </row>
    <row r="833" spans="1:11" x14ac:dyDescent="0.25">
      <c r="A833" s="6"/>
      <c r="B833" s="6"/>
      <c r="K833" s="6"/>
    </row>
    <row r="834" spans="1:11" x14ac:dyDescent="0.25">
      <c r="A834" s="6"/>
      <c r="B834" s="6"/>
      <c r="K834" s="6"/>
    </row>
    <row r="835" spans="1:11" x14ac:dyDescent="0.25">
      <c r="A835" s="6"/>
      <c r="B835" s="6"/>
      <c r="K835" s="6"/>
    </row>
    <row r="836" spans="1:11" x14ac:dyDescent="0.25">
      <c r="A836" s="6"/>
      <c r="B836" s="6"/>
      <c r="K836" s="6"/>
    </row>
    <row r="837" spans="1:11" x14ac:dyDescent="0.25">
      <c r="A837" s="6"/>
      <c r="B837" s="6"/>
      <c r="K837" s="6"/>
    </row>
    <row r="838" spans="1:11" x14ac:dyDescent="0.25">
      <c r="A838" s="6"/>
      <c r="B838" s="6"/>
      <c r="K838" s="6"/>
    </row>
    <row r="839" spans="1:11" x14ac:dyDescent="0.25">
      <c r="A839" s="6"/>
      <c r="B839" s="6"/>
      <c r="K839" s="6"/>
    </row>
    <row r="840" spans="1:11" x14ac:dyDescent="0.25">
      <c r="A840" s="6"/>
      <c r="B840" s="6"/>
      <c r="K840" s="6"/>
    </row>
    <row r="841" spans="1:11" x14ac:dyDescent="0.25">
      <c r="A841" s="6"/>
      <c r="B841" s="6"/>
      <c r="K841" s="6"/>
    </row>
    <row r="842" spans="1:11" x14ac:dyDescent="0.25">
      <c r="A842" s="6"/>
      <c r="B842" s="6"/>
      <c r="K842" s="6"/>
    </row>
    <row r="843" spans="1:11" x14ac:dyDescent="0.25">
      <c r="A843" s="6"/>
      <c r="B843" s="6"/>
      <c r="K843" s="6"/>
    </row>
    <row r="844" spans="1:11" x14ac:dyDescent="0.25">
      <c r="A844" s="6"/>
      <c r="B844" s="6"/>
      <c r="K844" s="6"/>
    </row>
    <row r="845" spans="1:11" x14ac:dyDescent="0.25">
      <c r="A845" s="6"/>
      <c r="B845" s="6"/>
      <c r="K845" s="6"/>
    </row>
    <row r="846" spans="1:11" x14ac:dyDescent="0.25">
      <c r="A846" s="6"/>
      <c r="B846" s="6"/>
      <c r="K846" s="6"/>
    </row>
    <row r="847" spans="1:11" x14ac:dyDescent="0.25">
      <c r="A847" s="6"/>
      <c r="B847" s="6"/>
      <c r="K847" s="6"/>
    </row>
    <row r="848" spans="1:11" x14ac:dyDescent="0.25">
      <c r="A848" s="6"/>
      <c r="B848" s="6"/>
      <c r="K848" s="6"/>
    </row>
    <row r="849" spans="1:11" x14ac:dyDescent="0.25">
      <c r="A849" s="6"/>
      <c r="B849" s="6"/>
      <c r="K849" s="6"/>
    </row>
    <row r="850" spans="1:11" x14ac:dyDescent="0.25">
      <c r="A850" s="6"/>
      <c r="B850" s="6"/>
      <c r="K850" s="6"/>
    </row>
    <row r="851" spans="1:11" x14ac:dyDescent="0.25">
      <c r="A851" s="6"/>
      <c r="B851" s="6"/>
      <c r="K851" s="6"/>
    </row>
    <row r="852" spans="1:11" x14ac:dyDescent="0.25">
      <c r="A852" s="6"/>
      <c r="B852" s="6"/>
      <c r="K852" s="6"/>
    </row>
    <row r="853" spans="1:11" x14ac:dyDescent="0.25">
      <c r="A853" s="6"/>
      <c r="B853" s="6"/>
      <c r="K853" s="6"/>
    </row>
    <row r="854" spans="1:11" x14ac:dyDescent="0.25">
      <c r="A854" s="6"/>
      <c r="B854" s="6"/>
      <c r="K854" s="6"/>
    </row>
    <row r="855" spans="1:11" x14ac:dyDescent="0.25">
      <c r="A855" s="6"/>
      <c r="B855" s="6"/>
      <c r="K855" s="6"/>
    </row>
    <row r="856" spans="1:11" x14ac:dyDescent="0.25">
      <c r="A856" s="6"/>
      <c r="B856" s="6"/>
      <c r="K856" s="6"/>
    </row>
    <row r="857" spans="1:11" x14ac:dyDescent="0.25">
      <c r="A857" s="6"/>
      <c r="B857" s="6"/>
      <c r="K857" s="6"/>
    </row>
    <row r="858" spans="1:11" x14ac:dyDescent="0.25">
      <c r="A858" s="6"/>
      <c r="B858" s="6"/>
      <c r="K858" s="6"/>
    </row>
    <row r="859" spans="1:11" x14ac:dyDescent="0.25">
      <c r="A859" s="6"/>
      <c r="B859" s="6"/>
      <c r="K859" s="6"/>
    </row>
    <row r="860" spans="1:11" x14ac:dyDescent="0.25">
      <c r="A860" s="6"/>
      <c r="B860" s="6"/>
      <c r="K860" s="6"/>
    </row>
    <row r="861" spans="1:11" x14ac:dyDescent="0.25">
      <c r="A861" s="6"/>
      <c r="B861" s="6"/>
      <c r="K861" s="6"/>
    </row>
    <row r="862" spans="1:11" x14ac:dyDescent="0.25">
      <c r="A862" s="6"/>
      <c r="B862" s="6"/>
      <c r="K862" s="6"/>
    </row>
    <row r="863" spans="1:11" x14ac:dyDescent="0.25">
      <c r="A863" s="6"/>
      <c r="B863" s="6"/>
      <c r="K863" s="6"/>
    </row>
    <row r="864" spans="1:11" x14ac:dyDescent="0.25">
      <c r="A864" s="6"/>
      <c r="B864" s="6"/>
      <c r="K864" s="6"/>
    </row>
    <row r="865" spans="1:11" x14ac:dyDescent="0.25">
      <c r="A865" s="6"/>
      <c r="B865" s="6"/>
      <c r="K865" s="6"/>
    </row>
    <row r="866" spans="1:11" x14ac:dyDescent="0.25">
      <c r="A866" s="6"/>
      <c r="B866" s="6"/>
      <c r="K866" s="6"/>
    </row>
    <row r="867" spans="1:11" x14ac:dyDescent="0.25">
      <c r="A867" s="6"/>
      <c r="B867" s="6"/>
      <c r="K867" s="6"/>
    </row>
    <row r="868" spans="1:11" x14ac:dyDescent="0.25">
      <c r="A868" s="6"/>
      <c r="B868" s="6"/>
      <c r="K868" s="6"/>
    </row>
    <row r="869" spans="1:11" x14ac:dyDescent="0.25">
      <c r="A869" s="6"/>
      <c r="B869" s="6"/>
      <c r="K869" s="6"/>
    </row>
    <row r="870" spans="1:11" x14ac:dyDescent="0.25">
      <c r="A870" s="6"/>
      <c r="B870" s="6"/>
      <c r="K870" s="6"/>
    </row>
    <row r="871" spans="1:11" x14ac:dyDescent="0.25">
      <c r="A871" s="6"/>
      <c r="B871" s="6"/>
      <c r="K871" s="6"/>
    </row>
    <row r="872" spans="1:11" x14ac:dyDescent="0.25">
      <c r="A872" s="6"/>
      <c r="B872" s="6"/>
      <c r="K872" s="6"/>
    </row>
    <row r="873" spans="1:11" x14ac:dyDescent="0.25">
      <c r="A873" s="6"/>
      <c r="B873" s="6"/>
      <c r="K873" s="6"/>
    </row>
    <row r="874" spans="1:11" x14ac:dyDescent="0.25">
      <c r="A874" s="6"/>
      <c r="B874" s="6"/>
      <c r="K874" s="6"/>
    </row>
    <row r="875" spans="1:11" x14ac:dyDescent="0.25">
      <c r="A875" s="6"/>
      <c r="B875" s="6"/>
      <c r="K875" s="6"/>
    </row>
    <row r="876" spans="1:11" x14ac:dyDescent="0.25">
      <c r="A876" s="6"/>
      <c r="B876" s="6"/>
      <c r="K876" s="6"/>
    </row>
    <row r="877" spans="1:11" x14ac:dyDescent="0.25">
      <c r="A877" s="6"/>
      <c r="B877" s="6"/>
      <c r="K877" s="6"/>
    </row>
    <row r="878" spans="1:11" x14ac:dyDescent="0.25">
      <c r="A878" s="6"/>
      <c r="B878" s="6"/>
      <c r="K878" s="6"/>
    </row>
    <row r="879" spans="1:11" x14ac:dyDescent="0.25">
      <c r="A879" s="6"/>
      <c r="B879" s="6"/>
      <c r="K879" s="6"/>
    </row>
    <row r="880" spans="1:11" x14ac:dyDescent="0.25">
      <c r="A880" s="6"/>
      <c r="B880" s="6"/>
      <c r="K880" s="6"/>
    </row>
    <row r="881" spans="1:11" x14ac:dyDescent="0.25">
      <c r="A881" s="6"/>
      <c r="B881" s="6"/>
      <c r="K881" s="6"/>
    </row>
    <row r="882" spans="1:11" x14ac:dyDescent="0.25">
      <c r="A882" s="6"/>
      <c r="B882" s="6"/>
      <c r="K882" s="6"/>
    </row>
    <row r="883" spans="1:11" x14ac:dyDescent="0.25">
      <c r="A883" s="6"/>
      <c r="B883" s="6"/>
      <c r="K883" s="6"/>
    </row>
    <row r="884" spans="1:11" x14ac:dyDescent="0.25">
      <c r="A884" s="6"/>
      <c r="B884" s="6"/>
      <c r="K884" s="6"/>
    </row>
    <row r="885" spans="1:11" x14ac:dyDescent="0.25">
      <c r="A885" s="6"/>
      <c r="B885" s="6"/>
      <c r="K885" s="6"/>
    </row>
    <row r="886" spans="1:11" x14ac:dyDescent="0.25">
      <c r="A886" s="6"/>
      <c r="B886" s="6"/>
      <c r="K886" s="6"/>
    </row>
    <row r="887" spans="1:11" x14ac:dyDescent="0.25">
      <c r="A887" s="6"/>
      <c r="B887" s="6"/>
      <c r="K887" s="6"/>
    </row>
    <row r="888" spans="1:11" x14ac:dyDescent="0.25">
      <c r="A888" s="6"/>
      <c r="B888" s="6"/>
      <c r="K888" s="6"/>
    </row>
    <row r="889" spans="1:11" x14ac:dyDescent="0.25">
      <c r="A889" s="6"/>
      <c r="B889" s="6"/>
      <c r="K889" s="6"/>
    </row>
    <row r="890" spans="1:11" x14ac:dyDescent="0.25">
      <c r="A890" s="6"/>
      <c r="B890" s="6"/>
      <c r="K890" s="6"/>
    </row>
    <row r="891" spans="1:11" x14ac:dyDescent="0.25">
      <c r="A891" s="6"/>
      <c r="B891" s="6"/>
      <c r="K891" s="6"/>
    </row>
    <row r="892" spans="1:11" x14ac:dyDescent="0.25">
      <c r="A892" s="6"/>
      <c r="B892" s="6"/>
      <c r="K892" s="6"/>
    </row>
    <row r="893" spans="1:11" x14ac:dyDescent="0.25">
      <c r="A893" s="6"/>
      <c r="B893" s="6"/>
      <c r="K893" s="6"/>
    </row>
    <row r="894" spans="1:11" x14ac:dyDescent="0.25">
      <c r="A894" s="6"/>
      <c r="B894" s="6"/>
      <c r="K894" s="6"/>
    </row>
    <row r="895" spans="1:11" x14ac:dyDescent="0.25">
      <c r="A895" s="6"/>
      <c r="B895" s="6"/>
      <c r="K895" s="6"/>
    </row>
    <row r="896" spans="1:11" x14ac:dyDescent="0.25">
      <c r="A896" s="6"/>
      <c r="B896" s="6"/>
      <c r="K896" s="6"/>
    </row>
    <row r="897" spans="1:11" x14ac:dyDescent="0.25">
      <c r="A897" s="6"/>
      <c r="B897" s="6"/>
      <c r="K897" s="6"/>
    </row>
    <row r="898" spans="1:11" x14ac:dyDescent="0.25">
      <c r="A898" s="6"/>
      <c r="B898" s="6"/>
      <c r="K898" s="6"/>
    </row>
    <row r="899" spans="1:11" x14ac:dyDescent="0.25">
      <c r="A899" s="6"/>
      <c r="B899" s="6"/>
      <c r="K899" s="6"/>
    </row>
    <row r="900" spans="1:11" x14ac:dyDescent="0.25">
      <c r="A900" s="6"/>
      <c r="B900" s="6"/>
      <c r="K900" s="6"/>
    </row>
    <row r="901" spans="1:11" x14ac:dyDescent="0.25">
      <c r="A901" s="6"/>
      <c r="B901" s="6"/>
      <c r="K901" s="6"/>
    </row>
    <row r="902" spans="1:11" x14ac:dyDescent="0.25">
      <c r="A902" s="6"/>
      <c r="B902" s="6"/>
      <c r="K902" s="6"/>
    </row>
    <row r="903" spans="1:11" x14ac:dyDescent="0.25">
      <c r="A903" s="6"/>
      <c r="B903" s="6"/>
      <c r="K903" s="6"/>
    </row>
    <row r="904" spans="1:11" x14ac:dyDescent="0.25">
      <c r="A904" s="6"/>
      <c r="B904" s="6"/>
      <c r="K904" s="6"/>
    </row>
    <row r="905" spans="1:11" x14ac:dyDescent="0.25">
      <c r="A905" s="6"/>
      <c r="B905" s="6"/>
      <c r="K905" s="6"/>
    </row>
    <row r="906" spans="1:11" x14ac:dyDescent="0.25">
      <c r="A906" s="6"/>
      <c r="B906" s="6"/>
      <c r="K906" s="6"/>
    </row>
    <row r="907" spans="1:11" x14ac:dyDescent="0.25">
      <c r="A907" s="6"/>
      <c r="B907" s="6"/>
      <c r="K907" s="6"/>
    </row>
    <row r="908" spans="1:11" x14ac:dyDescent="0.25">
      <c r="A908" s="6"/>
      <c r="B908" s="6"/>
      <c r="K908" s="6"/>
    </row>
    <row r="909" spans="1:11" x14ac:dyDescent="0.25">
      <c r="A909" s="6"/>
      <c r="B909" s="6"/>
      <c r="K909" s="6"/>
    </row>
    <row r="910" spans="1:11" x14ac:dyDescent="0.25">
      <c r="A910" s="6"/>
      <c r="B910" s="6"/>
      <c r="K910" s="6"/>
    </row>
    <row r="911" spans="1:11" x14ac:dyDescent="0.25">
      <c r="A911" s="6"/>
      <c r="B911" s="6"/>
      <c r="K911" s="6"/>
    </row>
    <row r="912" spans="1:11" x14ac:dyDescent="0.25">
      <c r="A912" s="6"/>
      <c r="B912" s="6"/>
      <c r="K912" s="6"/>
    </row>
    <row r="913" spans="1:11" x14ac:dyDescent="0.25">
      <c r="A913" s="6"/>
      <c r="B913" s="6"/>
      <c r="K913" s="6"/>
    </row>
    <row r="914" spans="1:11" x14ac:dyDescent="0.25">
      <c r="A914" s="6"/>
      <c r="B914" s="6"/>
      <c r="K914" s="6"/>
    </row>
    <row r="915" spans="1:11" x14ac:dyDescent="0.25">
      <c r="A915" s="6"/>
      <c r="B915" s="6"/>
      <c r="K915" s="6"/>
    </row>
    <row r="916" spans="1:11" x14ac:dyDescent="0.25">
      <c r="A916" s="6"/>
      <c r="B916" s="6"/>
      <c r="K916" s="6"/>
    </row>
    <row r="917" spans="1:11" x14ac:dyDescent="0.25">
      <c r="A917" s="6"/>
      <c r="B917" s="6"/>
      <c r="K917" s="6"/>
    </row>
    <row r="918" spans="1:11" x14ac:dyDescent="0.25">
      <c r="A918" s="6"/>
      <c r="B918" s="6"/>
      <c r="K918" s="6"/>
    </row>
    <row r="919" spans="1:11" x14ac:dyDescent="0.25">
      <c r="A919" s="6"/>
      <c r="B919" s="6"/>
      <c r="K919" s="6"/>
    </row>
    <row r="920" spans="1:11" x14ac:dyDescent="0.25">
      <c r="A920" s="6"/>
      <c r="B920" s="6"/>
      <c r="K920" s="6"/>
    </row>
    <row r="921" spans="1:11" x14ac:dyDescent="0.25">
      <c r="A921" s="6"/>
      <c r="B921" s="6"/>
      <c r="K921" s="6"/>
    </row>
    <row r="922" spans="1:11" x14ac:dyDescent="0.25">
      <c r="A922" s="6"/>
      <c r="B922" s="6"/>
      <c r="K922" s="6"/>
    </row>
    <row r="923" spans="1:11" x14ac:dyDescent="0.25">
      <c r="A923" s="6"/>
      <c r="B923" s="6"/>
      <c r="K923" s="6"/>
    </row>
    <row r="924" spans="1:11" x14ac:dyDescent="0.25">
      <c r="A924" s="6"/>
      <c r="B924" s="6"/>
      <c r="K924" s="6"/>
    </row>
    <row r="925" spans="1:11" x14ac:dyDescent="0.25">
      <c r="A925" s="6"/>
      <c r="B925" s="6"/>
      <c r="K925" s="6"/>
    </row>
    <row r="926" spans="1:11" x14ac:dyDescent="0.25">
      <c r="A926" s="6"/>
      <c r="B926" s="6"/>
      <c r="K926" s="6"/>
    </row>
    <row r="927" spans="1:11" x14ac:dyDescent="0.25">
      <c r="A927" s="6"/>
      <c r="B927" s="6"/>
      <c r="K927" s="6"/>
    </row>
    <row r="928" spans="1:11" x14ac:dyDescent="0.25">
      <c r="A928" s="6"/>
      <c r="B928" s="6"/>
      <c r="K928" s="6"/>
    </row>
    <row r="929" spans="1:11" x14ac:dyDescent="0.25">
      <c r="A929" s="6"/>
      <c r="B929" s="6"/>
      <c r="K929" s="6"/>
    </row>
    <row r="930" spans="1:11" x14ac:dyDescent="0.25">
      <c r="A930" s="6"/>
      <c r="B930" s="6"/>
      <c r="K930" s="6"/>
    </row>
    <row r="931" spans="1:11" x14ac:dyDescent="0.25">
      <c r="A931" s="6"/>
      <c r="B931" s="6"/>
      <c r="K931" s="6"/>
    </row>
    <row r="932" spans="1:11" x14ac:dyDescent="0.25">
      <c r="A932" s="6"/>
      <c r="B932" s="6"/>
      <c r="K932" s="6"/>
    </row>
    <row r="933" spans="1:11" x14ac:dyDescent="0.25">
      <c r="A933" s="6"/>
      <c r="B933" s="6"/>
      <c r="K933" s="6"/>
    </row>
    <row r="934" spans="1:11" x14ac:dyDescent="0.25">
      <c r="A934" s="6"/>
      <c r="B934" s="6"/>
      <c r="K934" s="6"/>
    </row>
    <row r="935" spans="1:11" x14ac:dyDescent="0.25">
      <c r="A935" s="6"/>
      <c r="B935" s="6"/>
      <c r="K935" s="6"/>
    </row>
    <row r="936" spans="1:11" x14ac:dyDescent="0.25">
      <c r="A936" s="6"/>
      <c r="B936" s="6"/>
      <c r="K936" s="6"/>
    </row>
    <row r="937" spans="1:11" x14ac:dyDescent="0.25">
      <c r="A937" s="6"/>
      <c r="B937" s="6"/>
      <c r="K937" s="6"/>
    </row>
    <row r="938" spans="1:11" x14ac:dyDescent="0.25">
      <c r="A938" s="6"/>
      <c r="B938" s="6"/>
      <c r="K938" s="6"/>
    </row>
    <row r="939" spans="1:11" x14ac:dyDescent="0.25">
      <c r="A939" s="6"/>
      <c r="B939" s="6"/>
      <c r="K939" s="6"/>
    </row>
    <row r="940" spans="1:11" x14ac:dyDescent="0.25">
      <c r="A940" s="6"/>
      <c r="B940" s="6"/>
      <c r="K940" s="6"/>
    </row>
    <row r="941" spans="1:11" x14ac:dyDescent="0.25">
      <c r="A941" s="6"/>
      <c r="B941" s="6"/>
      <c r="K941" s="6"/>
    </row>
    <row r="942" spans="1:11" x14ac:dyDescent="0.25">
      <c r="A942" s="6"/>
      <c r="B942" s="6"/>
      <c r="K942" s="6"/>
    </row>
    <row r="943" spans="1:11" x14ac:dyDescent="0.25">
      <c r="A943" s="6"/>
      <c r="B943" s="6"/>
      <c r="K943" s="6"/>
    </row>
    <row r="944" spans="1:11" x14ac:dyDescent="0.25">
      <c r="A944" s="6"/>
      <c r="B944" s="6"/>
      <c r="K944" s="6"/>
    </row>
    <row r="945" spans="1:11" x14ac:dyDescent="0.25">
      <c r="A945" s="6"/>
      <c r="B945" s="6"/>
      <c r="K945" s="6"/>
    </row>
    <row r="946" spans="1:11" x14ac:dyDescent="0.25">
      <c r="A946" s="6"/>
      <c r="B946" s="6"/>
      <c r="K946" s="6"/>
    </row>
    <row r="947" spans="1:11" x14ac:dyDescent="0.25">
      <c r="A947" s="6"/>
      <c r="B947" s="6"/>
      <c r="K947" s="6"/>
    </row>
    <row r="948" spans="1:11" x14ac:dyDescent="0.25">
      <c r="A948" s="6"/>
      <c r="B948" s="6"/>
      <c r="K948" s="6"/>
    </row>
    <row r="949" spans="1:11" x14ac:dyDescent="0.25">
      <c r="A949" s="6"/>
      <c r="B949" s="6"/>
      <c r="K949" s="6"/>
    </row>
    <row r="950" spans="1:11" x14ac:dyDescent="0.25">
      <c r="A950" s="6"/>
      <c r="B950" s="6"/>
      <c r="K950" s="6"/>
    </row>
    <row r="951" spans="1:11" x14ac:dyDescent="0.25">
      <c r="A951" s="6"/>
      <c r="B951" s="6"/>
      <c r="K951" s="6"/>
    </row>
    <row r="952" spans="1:11" x14ac:dyDescent="0.25">
      <c r="A952" s="6"/>
      <c r="B952" s="6"/>
      <c r="K952" s="6"/>
    </row>
    <row r="953" spans="1:11" x14ac:dyDescent="0.25">
      <c r="A953" s="6"/>
      <c r="B953" s="6"/>
      <c r="K953" s="6"/>
    </row>
    <row r="954" spans="1:11" x14ac:dyDescent="0.25">
      <c r="A954" s="6"/>
      <c r="B954" s="6"/>
      <c r="K954" s="6"/>
    </row>
    <row r="955" spans="1:11" x14ac:dyDescent="0.25">
      <c r="A955" s="6"/>
      <c r="B955" s="6"/>
      <c r="K955" s="6"/>
    </row>
    <row r="956" spans="1:11" x14ac:dyDescent="0.25">
      <c r="A956" s="6"/>
      <c r="B956" s="6"/>
      <c r="K956" s="6"/>
    </row>
    <row r="957" spans="1:11" x14ac:dyDescent="0.25">
      <c r="A957" s="6"/>
      <c r="B957" s="6"/>
      <c r="K957" s="6"/>
    </row>
    <row r="958" spans="1:11" x14ac:dyDescent="0.25">
      <c r="A958" s="6"/>
      <c r="B958" s="6"/>
      <c r="K958" s="6"/>
    </row>
    <row r="959" spans="1:11" x14ac:dyDescent="0.25">
      <c r="A959" s="6"/>
      <c r="B959" s="6"/>
      <c r="K959" s="6"/>
    </row>
    <row r="960" spans="1:11" x14ac:dyDescent="0.25">
      <c r="A960" s="6"/>
      <c r="B960" s="6"/>
      <c r="K960" s="6"/>
    </row>
    <row r="961" spans="1:11" x14ac:dyDescent="0.25">
      <c r="A961" s="6"/>
      <c r="B961" s="6"/>
      <c r="K961" s="6"/>
    </row>
    <row r="962" spans="1:11" x14ac:dyDescent="0.25">
      <c r="A962" s="6"/>
      <c r="B962" s="6"/>
      <c r="K962" s="6"/>
    </row>
    <row r="963" spans="1:11" x14ac:dyDescent="0.25">
      <c r="A963" s="6"/>
      <c r="B963" s="6"/>
      <c r="K963" s="6"/>
    </row>
    <row r="964" spans="1:11" x14ac:dyDescent="0.25">
      <c r="A964" s="6"/>
      <c r="B964" s="6"/>
      <c r="K964" s="6"/>
    </row>
    <row r="965" spans="1:11" x14ac:dyDescent="0.25">
      <c r="A965" s="6"/>
      <c r="B965" s="6"/>
      <c r="K965" s="6"/>
    </row>
    <row r="966" spans="1:11" x14ac:dyDescent="0.25">
      <c r="A966" s="6"/>
      <c r="B966" s="6"/>
      <c r="K966" s="6"/>
    </row>
    <row r="967" spans="1:11" x14ac:dyDescent="0.25">
      <c r="A967" s="6"/>
      <c r="B967" s="6"/>
      <c r="K967" s="6"/>
    </row>
    <row r="968" spans="1:11" x14ac:dyDescent="0.25">
      <c r="A968" s="6"/>
      <c r="B968" s="6"/>
      <c r="K968" s="6"/>
    </row>
    <row r="969" spans="1:11" x14ac:dyDescent="0.25">
      <c r="A969" s="6"/>
      <c r="B969" s="6"/>
      <c r="K969" s="6"/>
    </row>
    <row r="970" spans="1:11" x14ac:dyDescent="0.25">
      <c r="A970" s="6"/>
      <c r="B970" s="6"/>
      <c r="K970" s="6"/>
    </row>
    <row r="971" spans="1:11" x14ac:dyDescent="0.25">
      <c r="A971" s="6"/>
      <c r="B971" s="6"/>
      <c r="K971" s="6"/>
    </row>
    <row r="972" spans="1:11" x14ac:dyDescent="0.25">
      <c r="A972" s="6"/>
      <c r="B972" s="6"/>
      <c r="K972" s="6"/>
    </row>
    <row r="973" spans="1:11" x14ac:dyDescent="0.25">
      <c r="A973" s="6"/>
      <c r="B973" s="6"/>
      <c r="K973" s="6"/>
    </row>
    <row r="974" spans="1:11" x14ac:dyDescent="0.25">
      <c r="A974" s="6"/>
      <c r="B974" s="6"/>
      <c r="K974" s="6"/>
    </row>
    <row r="975" spans="1:11" x14ac:dyDescent="0.25">
      <c r="A975" s="6"/>
      <c r="B975" s="6"/>
      <c r="K975" s="6"/>
    </row>
    <row r="976" spans="1:11" x14ac:dyDescent="0.25">
      <c r="A976" s="6"/>
      <c r="B976" s="6"/>
      <c r="K976" s="6"/>
    </row>
    <row r="977" spans="1:11" x14ac:dyDescent="0.25">
      <c r="A977" s="6"/>
      <c r="B977" s="6"/>
      <c r="K977" s="6"/>
    </row>
    <row r="978" spans="1:11" x14ac:dyDescent="0.25">
      <c r="A978" s="6"/>
      <c r="B978" s="6"/>
      <c r="K978" s="6"/>
    </row>
    <row r="979" spans="1:11" x14ac:dyDescent="0.25">
      <c r="A979" s="6"/>
      <c r="B979" s="6"/>
      <c r="K979" s="6"/>
    </row>
    <row r="980" spans="1:11" x14ac:dyDescent="0.25">
      <c r="A980" s="6"/>
      <c r="B980" s="6"/>
      <c r="K980" s="6"/>
    </row>
    <row r="981" spans="1:11" x14ac:dyDescent="0.25">
      <c r="A981" s="6"/>
      <c r="B981" s="6"/>
      <c r="K981" s="6"/>
    </row>
    <row r="982" spans="1:11" x14ac:dyDescent="0.25">
      <c r="A982" s="6"/>
      <c r="B982" s="6"/>
      <c r="K982" s="6"/>
    </row>
    <row r="983" spans="1:11" x14ac:dyDescent="0.25">
      <c r="A983" s="6"/>
      <c r="B983" s="6"/>
      <c r="K983" s="6"/>
    </row>
    <row r="984" spans="1:11" x14ac:dyDescent="0.25">
      <c r="A984" s="6"/>
      <c r="B984" s="6"/>
      <c r="K984" s="6"/>
    </row>
    <row r="985" spans="1:11" x14ac:dyDescent="0.25">
      <c r="A985" s="6"/>
      <c r="B985" s="6"/>
      <c r="K985" s="6"/>
    </row>
    <row r="986" spans="1:11" x14ac:dyDescent="0.25">
      <c r="A986" s="6"/>
      <c r="B986" s="6"/>
      <c r="K986" s="6"/>
    </row>
    <row r="987" spans="1:11" x14ac:dyDescent="0.25">
      <c r="A987" s="6"/>
      <c r="B987" s="6"/>
      <c r="K987" s="6"/>
    </row>
    <row r="988" spans="1:11" x14ac:dyDescent="0.25">
      <c r="A988" s="6"/>
      <c r="B988" s="6"/>
      <c r="K988" s="6"/>
    </row>
    <row r="989" spans="1:11" x14ac:dyDescent="0.25">
      <c r="A989" s="6"/>
      <c r="B989" s="6"/>
      <c r="K989" s="6"/>
    </row>
    <row r="990" spans="1:11" x14ac:dyDescent="0.25">
      <c r="A990" s="6"/>
      <c r="B990" s="6"/>
      <c r="K990" s="6"/>
    </row>
    <row r="991" spans="1:11" x14ac:dyDescent="0.25">
      <c r="A991" s="6"/>
      <c r="B991" s="6"/>
      <c r="K991" s="6"/>
    </row>
    <row r="992" spans="1:11" x14ac:dyDescent="0.25">
      <c r="A992" s="6"/>
      <c r="B992" s="6"/>
      <c r="K992" s="6"/>
    </row>
    <row r="993" spans="1:11" x14ac:dyDescent="0.25">
      <c r="A993" s="6"/>
      <c r="B993" s="6"/>
      <c r="K993" s="6"/>
    </row>
    <row r="994" spans="1:11" x14ac:dyDescent="0.25">
      <c r="A994" s="6"/>
      <c r="B994" s="6"/>
      <c r="K994" s="6"/>
    </row>
    <row r="995" spans="1:11" x14ac:dyDescent="0.25">
      <c r="A995" s="6"/>
      <c r="B995" s="6"/>
      <c r="K995" s="6"/>
    </row>
    <row r="996" spans="1:11" x14ac:dyDescent="0.25">
      <c r="A996" s="6"/>
      <c r="B996" s="6"/>
      <c r="K996" s="6"/>
    </row>
    <row r="997" spans="1:11" x14ac:dyDescent="0.25">
      <c r="A997" s="6"/>
      <c r="B997" s="6"/>
      <c r="K997" s="6"/>
    </row>
    <row r="998" spans="1:11" x14ac:dyDescent="0.25">
      <c r="A998" s="6"/>
      <c r="B998" s="6"/>
      <c r="K998" s="6"/>
    </row>
    <row r="999" spans="1:11" x14ac:dyDescent="0.25">
      <c r="A999" s="6"/>
      <c r="B999" s="6"/>
      <c r="K999" s="6"/>
    </row>
    <row r="1000" spans="1:11" x14ac:dyDescent="0.25">
      <c r="A1000" s="6"/>
      <c r="B1000" s="6"/>
      <c r="K1000" s="6"/>
    </row>
  </sheetData>
  <mergeCells count="10">
    <mergeCell ref="B57:K57"/>
    <mergeCell ref="B50:K50"/>
    <mergeCell ref="B64:K64"/>
    <mergeCell ref="B1:K1"/>
    <mergeCell ref="B8:K8"/>
    <mergeCell ref="B15:K15"/>
    <mergeCell ref="B22:K22"/>
    <mergeCell ref="B43:K43"/>
    <mergeCell ref="B29:K29"/>
    <mergeCell ref="B36:K3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1"/>
  <sheetViews>
    <sheetView topLeftCell="A47" workbookViewId="0">
      <selection activeCell="A59" sqref="A59:A62"/>
    </sheetView>
  </sheetViews>
  <sheetFormatPr defaultColWidth="12.5703125" defaultRowHeight="15" customHeight="1" x14ac:dyDescent="0.25"/>
  <cols>
    <col min="1" max="1" width="15.7109375" bestFit="1" customWidth="1"/>
    <col min="2" max="2" width="29.28515625" bestFit="1" customWidth="1"/>
    <col min="3" max="3" width="7.85546875" bestFit="1" customWidth="1"/>
    <col min="4" max="4" width="14.85546875" bestFit="1" customWidth="1"/>
    <col min="5" max="5" width="9.7109375" bestFit="1" customWidth="1"/>
    <col min="6" max="6" width="13.28515625" bestFit="1" customWidth="1"/>
    <col min="7" max="7" width="15.5703125" bestFit="1" customWidth="1"/>
    <col min="8" max="8" width="6" bestFit="1" customWidth="1"/>
    <col min="9" max="9" width="5.85546875" bestFit="1" customWidth="1"/>
    <col min="10" max="10" width="11.85546875" bestFit="1" customWidth="1"/>
    <col min="11" max="11" width="19.7109375" bestFit="1" customWidth="1"/>
    <col min="12" max="26" width="11" customWidth="1"/>
  </cols>
  <sheetData>
    <row r="1" spans="1:11" x14ac:dyDescent="0.25">
      <c r="A1" s="2"/>
      <c r="B1" s="227" t="s">
        <v>17</v>
      </c>
      <c r="C1" s="228"/>
      <c r="D1" s="228"/>
      <c r="E1" s="228"/>
      <c r="F1" s="228"/>
      <c r="G1" s="228"/>
      <c r="H1" s="228"/>
      <c r="I1" s="228"/>
      <c r="J1" s="228"/>
      <c r="K1" s="228"/>
    </row>
    <row r="2" spans="1:11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5">
      <c r="A3" s="2" t="s">
        <v>107</v>
      </c>
      <c r="B3" s="2" t="s">
        <v>51</v>
      </c>
      <c r="C3" s="2" t="s">
        <v>108</v>
      </c>
      <c r="D3" s="2"/>
      <c r="E3" s="2"/>
      <c r="F3" s="2"/>
      <c r="G3" s="2"/>
      <c r="H3" s="39">
        <v>0</v>
      </c>
      <c r="I3" s="2">
        <v>0</v>
      </c>
      <c r="J3" s="39">
        <v>0</v>
      </c>
      <c r="K3" s="2" t="str">
        <f>IF(J3&lt;=0.25,"Baixa colaboração",IF(J3&lt;=0.5,"Média colaboração",IF(J3&lt;=0.75,"Boa colaboração",IF(J3&lt;=1,"Excelente colaboração"))))</f>
        <v>Baixa colaboração</v>
      </c>
    </row>
    <row r="4" spans="1:11" x14ac:dyDescent="0.25">
      <c r="A4" s="2" t="s">
        <v>109</v>
      </c>
      <c r="B4" s="2" t="s">
        <v>52</v>
      </c>
      <c r="C4" s="2" t="s">
        <v>108</v>
      </c>
      <c r="D4" s="2"/>
      <c r="E4" s="2"/>
      <c r="F4" s="2"/>
      <c r="G4" s="2"/>
      <c r="H4" s="39">
        <v>0</v>
      </c>
      <c r="I4" s="2">
        <v>0</v>
      </c>
      <c r="J4" s="39">
        <v>0</v>
      </c>
      <c r="K4" s="39" t="str">
        <f t="shared" ref="K4:K6" si="0">IF(J4&lt;=0.25,"Baixa colaboração",IF(J4&lt;=0.5,"Média colaboração",IF(J4&lt;=0.75,"Boa colaboração",IF(J4&lt;=1,"Excelente colaboração"))))</f>
        <v>Baixa colaboração</v>
      </c>
    </row>
    <row r="5" spans="1:11" x14ac:dyDescent="0.25">
      <c r="A5" s="2" t="s">
        <v>110</v>
      </c>
      <c r="B5" s="2" t="s">
        <v>65</v>
      </c>
      <c r="C5" s="2" t="s">
        <v>108</v>
      </c>
      <c r="D5" s="2"/>
      <c r="E5" s="2"/>
      <c r="F5" s="2"/>
      <c r="G5" s="2"/>
      <c r="H5" s="39">
        <v>0</v>
      </c>
      <c r="I5" s="2">
        <v>0</v>
      </c>
      <c r="J5" s="39">
        <v>0</v>
      </c>
      <c r="K5" s="39" t="str">
        <f t="shared" si="0"/>
        <v>Baixa colaboração</v>
      </c>
    </row>
    <row r="6" spans="1:11" x14ac:dyDescent="0.25">
      <c r="A6" s="2" t="s">
        <v>111</v>
      </c>
      <c r="B6" s="2" t="s">
        <v>86</v>
      </c>
      <c r="C6" s="2" t="s">
        <v>108</v>
      </c>
      <c r="D6" s="2"/>
      <c r="E6" s="2"/>
      <c r="F6" s="2"/>
      <c r="G6" s="2"/>
      <c r="H6" s="39">
        <v>0</v>
      </c>
      <c r="I6" s="2">
        <v>0</v>
      </c>
      <c r="J6" s="39">
        <v>0</v>
      </c>
      <c r="K6" s="39" t="str">
        <f t="shared" si="0"/>
        <v>Baixa colaboração</v>
      </c>
    </row>
    <row r="7" spans="1:11" x14ac:dyDescent="0.25">
      <c r="A7" s="6"/>
      <c r="B7" s="6"/>
      <c r="K7" s="6"/>
    </row>
    <row r="8" spans="1:11" x14ac:dyDescent="0.25">
      <c r="A8" s="2"/>
      <c r="B8" s="227" t="s">
        <v>37</v>
      </c>
      <c r="C8" s="228"/>
      <c r="D8" s="228"/>
      <c r="E8" s="228"/>
      <c r="F8" s="228"/>
      <c r="G8" s="228"/>
      <c r="H8" s="228"/>
      <c r="I8" s="228"/>
      <c r="J8" s="228"/>
      <c r="K8" s="228"/>
    </row>
    <row r="9" spans="1:11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 x14ac:dyDescent="0.25">
      <c r="A10" s="2" t="s">
        <v>107</v>
      </c>
      <c r="B10" s="2" t="s">
        <v>51</v>
      </c>
      <c r="C10" s="2" t="s">
        <v>108</v>
      </c>
      <c r="D10" s="2">
        <v>14</v>
      </c>
      <c r="E10" s="2">
        <v>0</v>
      </c>
      <c r="F10" s="2">
        <v>0</v>
      </c>
      <c r="G10" s="2">
        <v>31</v>
      </c>
      <c r="H10" s="2">
        <f>D10*100/G10</f>
        <v>45.161290322580648</v>
      </c>
      <c r="I10" s="2">
        <v>100</v>
      </c>
      <c r="J10" s="2">
        <v>0.38</v>
      </c>
      <c r="K10" s="2" t="str">
        <f>IF(J10&lt;=0.25,"Baixa colaboração",IF(J10&lt;=0.5,"Média colaboração",IF(J10&lt;=0.75,"Boa colaboração",IF(J10&lt;=1,"Excelente colaboração"))))</f>
        <v>Média colaboração</v>
      </c>
    </row>
    <row r="11" spans="1:11" x14ac:dyDescent="0.25">
      <c r="A11" s="2" t="s">
        <v>109</v>
      </c>
      <c r="B11" s="2" t="s">
        <v>52</v>
      </c>
      <c r="C11" s="2" t="s">
        <v>108</v>
      </c>
      <c r="D11" s="2">
        <v>0</v>
      </c>
      <c r="E11" s="2">
        <v>0</v>
      </c>
      <c r="F11" s="2">
        <v>0</v>
      </c>
      <c r="G11" s="2">
        <v>0</v>
      </c>
      <c r="H11" s="39">
        <v>0</v>
      </c>
      <c r="I11" s="2">
        <v>0</v>
      </c>
      <c r="J11" s="2">
        <v>0</v>
      </c>
      <c r="K11" s="39" t="str">
        <f t="shared" ref="K11:K13" si="1">IF(J11&lt;=0.25,"Baixa colaboração",IF(J11&lt;=0.5,"Média colaboração",IF(J11&lt;=0.75,"Boa colaboração",IF(J11&lt;=1,"Excelente colaboração"))))</f>
        <v>Baixa colaboração</v>
      </c>
    </row>
    <row r="12" spans="1:11" x14ac:dyDescent="0.25">
      <c r="A12" s="2" t="s">
        <v>110</v>
      </c>
      <c r="B12" s="2" t="s">
        <v>65</v>
      </c>
      <c r="C12" s="2" t="s">
        <v>108</v>
      </c>
      <c r="D12" s="2">
        <v>0</v>
      </c>
      <c r="E12" s="2">
        <v>0</v>
      </c>
      <c r="F12" s="2">
        <v>0</v>
      </c>
      <c r="G12" s="2">
        <v>0</v>
      </c>
      <c r="H12" s="39">
        <v>0</v>
      </c>
      <c r="I12" s="2">
        <v>0</v>
      </c>
      <c r="J12" s="2">
        <v>0</v>
      </c>
      <c r="K12" s="39" t="str">
        <f t="shared" si="1"/>
        <v>Baixa colaboração</v>
      </c>
    </row>
    <row r="13" spans="1:11" x14ac:dyDescent="0.25">
      <c r="A13" s="2" t="s">
        <v>111</v>
      </c>
      <c r="B13" s="2" t="s">
        <v>86</v>
      </c>
      <c r="C13" s="2" t="s">
        <v>108</v>
      </c>
      <c r="D13" s="2">
        <v>21</v>
      </c>
      <c r="E13" s="2">
        <v>2</v>
      </c>
      <c r="F13" s="2">
        <v>0</v>
      </c>
      <c r="G13" s="2">
        <v>58</v>
      </c>
      <c r="H13" s="39">
        <f t="shared" ref="H13" si="2">D13*100/G13</f>
        <v>36.206896551724135</v>
      </c>
      <c r="I13" s="2">
        <v>100</v>
      </c>
      <c r="J13" s="2">
        <v>0.62</v>
      </c>
      <c r="K13" s="39" t="str">
        <f t="shared" si="1"/>
        <v>Boa colaboração</v>
      </c>
    </row>
    <row r="14" spans="1:11" x14ac:dyDescent="0.25">
      <c r="A14" s="6"/>
      <c r="B14" s="6"/>
      <c r="K14" s="6"/>
    </row>
    <row r="15" spans="1:11" x14ac:dyDescent="0.25">
      <c r="A15" s="2"/>
      <c r="B15" s="227" t="s">
        <v>38</v>
      </c>
      <c r="C15" s="228"/>
      <c r="D15" s="228"/>
      <c r="E15" s="228"/>
      <c r="F15" s="228"/>
      <c r="G15" s="228"/>
      <c r="H15" s="228"/>
      <c r="I15" s="228"/>
      <c r="J15" s="228"/>
      <c r="K15" s="228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 x14ac:dyDescent="0.25">
      <c r="A17" s="2" t="s">
        <v>107</v>
      </c>
      <c r="B17" s="2" t="s">
        <v>51</v>
      </c>
      <c r="C17" s="2" t="s">
        <v>108</v>
      </c>
      <c r="D17" s="2">
        <v>13</v>
      </c>
      <c r="E17" s="2">
        <v>0</v>
      </c>
      <c r="F17" s="2">
        <v>0</v>
      </c>
      <c r="G17" s="2">
        <v>38</v>
      </c>
      <c r="H17" s="2">
        <f>D17*100/G17</f>
        <v>34.210526315789473</v>
      </c>
      <c r="I17" s="2">
        <v>100</v>
      </c>
      <c r="J17" s="2">
        <v>0.35</v>
      </c>
      <c r="K17" s="2" t="str">
        <f>IF(J17&lt;=0.25,"Baixa colaboração",IF(J17&lt;=0.5,"Média colaboração",IF(J17&lt;=0.75,"Boa colaboração",IF(J17&lt;=1,"Excelente colaboração"))))</f>
        <v>Média colaboração</v>
      </c>
    </row>
    <row r="18" spans="1:11" x14ac:dyDescent="0.25">
      <c r="A18" s="2" t="s">
        <v>109</v>
      </c>
      <c r="B18" s="2" t="s">
        <v>52</v>
      </c>
      <c r="C18" s="2" t="s">
        <v>108</v>
      </c>
      <c r="D18" s="2">
        <v>0</v>
      </c>
      <c r="E18" s="2">
        <v>0</v>
      </c>
      <c r="F18" s="2">
        <v>0</v>
      </c>
      <c r="G18" s="2">
        <v>0</v>
      </c>
      <c r="H18" s="39">
        <v>0</v>
      </c>
      <c r="I18" s="2">
        <v>0</v>
      </c>
      <c r="J18" s="2">
        <v>0</v>
      </c>
      <c r="K18" s="39" t="str">
        <f t="shared" ref="K18:K20" si="3">IF(J18&lt;=0.25,"Baixa colaboração",IF(J18&lt;=0.5,"Média colaboração",IF(J18&lt;=0.75,"Boa colaboração",IF(J18&lt;=1,"Excelente colaboração"))))</f>
        <v>Baixa colaboração</v>
      </c>
    </row>
    <row r="19" spans="1:11" x14ac:dyDescent="0.25">
      <c r="A19" s="2" t="s">
        <v>110</v>
      </c>
      <c r="B19" s="2" t="s">
        <v>65</v>
      </c>
      <c r="C19" s="2" t="s">
        <v>108</v>
      </c>
      <c r="D19" s="2">
        <v>0</v>
      </c>
      <c r="E19" s="2">
        <v>0</v>
      </c>
      <c r="F19" s="2">
        <v>0</v>
      </c>
      <c r="G19" s="2">
        <v>0</v>
      </c>
      <c r="H19" s="39">
        <v>0</v>
      </c>
      <c r="I19" s="2">
        <v>0</v>
      </c>
      <c r="J19" s="2">
        <v>0</v>
      </c>
      <c r="K19" s="39" t="str">
        <f t="shared" si="3"/>
        <v>Baixa colaboração</v>
      </c>
    </row>
    <row r="20" spans="1:11" x14ac:dyDescent="0.25">
      <c r="A20" s="2" t="s">
        <v>111</v>
      </c>
      <c r="B20" s="2" t="s">
        <v>86</v>
      </c>
      <c r="C20" s="2" t="s">
        <v>108</v>
      </c>
      <c r="D20" s="2">
        <v>28</v>
      </c>
      <c r="E20" s="2">
        <v>0</v>
      </c>
      <c r="F20" s="2">
        <v>0</v>
      </c>
      <c r="G20" s="2">
        <v>63</v>
      </c>
      <c r="H20" s="39">
        <f t="shared" ref="H20" si="4">D20*100/G20</f>
        <v>44.444444444444443</v>
      </c>
      <c r="I20" s="2">
        <v>100</v>
      </c>
      <c r="J20" s="2">
        <v>0.65</v>
      </c>
      <c r="K20" s="39" t="str">
        <f t="shared" si="3"/>
        <v>Boa colaboração</v>
      </c>
    </row>
    <row r="21" spans="1:11" x14ac:dyDescent="0.25">
      <c r="A21" s="6"/>
      <c r="B21" s="6"/>
      <c r="K21" s="6"/>
    </row>
    <row r="22" spans="1:11" x14ac:dyDescent="0.25">
      <c r="A22" s="2"/>
      <c r="B22" s="227" t="s">
        <v>39</v>
      </c>
      <c r="C22" s="228"/>
      <c r="D22" s="228"/>
      <c r="E22" s="228"/>
      <c r="F22" s="228"/>
      <c r="G22" s="228"/>
      <c r="H22" s="228"/>
      <c r="I22" s="228"/>
      <c r="J22" s="228"/>
      <c r="K22" s="228"/>
    </row>
    <row r="23" spans="1:11" x14ac:dyDescent="0.25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 x14ac:dyDescent="0.25">
      <c r="A24" s="2" t="s">
        <v>107</v>
      </c>
      <c r="B24" s="2" t="s">
        <v>51</v>
      </c>
      <c r="C24" s="2" t="s">
        <v>108</v>
      </c>
      <c r="D24" s="2">
        <v>13</v>
      </c>
      <c r="E24" s="2">
        <v>0</v>
      </c>
      <c r="F24" s="2">
        <v>0</v>
      </c>
      <c r="G24" s="2">
        <v>29</v>
      </c>
      <c r="H24" s="2">
        <f>D24*100/G24</f>
        <v>44.827586206896555</v>
      </c>
      <c r="I24" s="2">
        <v>100</v>
      </c>
      <c r="J24" s="2">
        <v>0.3</v>
      </c>
      <c r="K24" s="2" t="str">
        <f>IF(J24&lt;=0.25,"Baixa colaboração",IF(J24&lt;=0.5,"Média colaboração",IF(J24&lt;=0.75,"Boa colaboração",IF(J24&lt;=1,"Excelente colaboração"))))</f>
        <v>Média colaboração</v>
      </c>
    </row>
    <row r="25" spans="1:11" x14ac:dyDescent="0.25">
      <c r="A25" s="2" t="s">
        <v>109</v>
      </c>
      <c r="B25" s="2" t="s">
        <v>52</v>
      </c>
      <c r="C25" s="2" t="s">
        <v>108</v>
      </c>
      <c r="D25" s="2">
        <v>1</v>
      </c>
      <c r="E25" s="2">
        <v>0</v>
      </c>
      <c r="F25" s="2">
        <v>0</v>
      </c>
      <c r="G25" s="2">
        <v>10</v>
      </c>
      <c r="H25" s="39">
        <f t="shared" ref="H25:H27" si="5">D25*100/G25</f>
        <v>10</v>
      </c>
      <c r="I25" s="2">
        <v>100</v>
      </c>
      <c r="J25" s="2">
        <v>0.06</v>
      </c>
      <c r="K25" s="39" t="str">
        <f t="shared" ref="K25:K27" si="6">IF(J25&lt;=0.25,"Baixa colaboração",IF(J25&lt;=0.5,"Média colaboração",IF(J25&lt;=0.75,"Boa colaboração",IF(J25&lt;=1,"Excelente colaboração"))))</f>
        <v>Baixa colaboração</v>
      </c>
    </row>
    <row r="26" spans="1:11" x14ac:dyDescent="0.25">
      <c r="A26" s="2" t="s">
        <v>110</v>
      </c>
      <c r="B26" s="2" t="s">
        <v>65</v>
      </c>
      <c r="C26" s="2" t="s">
        <v>108</v>
      </c>
      <c r="D26" s="2">
        <v>0</v>
      </c>
      <c r="E26" s="2">
        <v>0</v>
      </c>
      <c r="F26" s="2">
        <v>0</v>
      </c>
      <c r="G26" s="2">
        <v>0</v>
      </c>
      <c r="H26" s="39">
        <v>0</v>
      </c>
      <c r="I26" s="2">
        <v>0</v>
      </c>
      <c r="J26" s="2">
        <v>0</v>
      </c>
      <c r="K26" s="39" t="str">
        <f t="shared" si="6"/>
        <v>Baixa colaboração</v>
      </c>
    </row>
    <row r="27" spans="1:11" x14ac:dyDescent="0.25">
      <c r="A27" s="2" t="s">
        <v>111</v>
      </c>
      <c r="B27" s="2" t="s">
        <v>86</v>
      </c>
      <c r="C27" s="2" t="s">
        <v>108</v>
      </c>
      <c r="D27" s="2">
        <v>27</v>
      </c>
      <c r="E27" s="2">
        <v>0</v>
      </c>
      <c r="F27" s="2">
        <v>0</v>
      </c>
      <c r="G27" s="2">
        <v>52</v>
      </c>
      <c r="H27" s="39">
        <f t="shared" si="5"/>
        <v>51.92307692307692</v>
      </c>
      <c r="I27" s="2">
        <v>100</v>
      </c>
      <c r="J27" s="2">
        <v>0.65</v>
      </c>
      <c r="K27" s="39" t="str">
        <f t="shared" si="6"/>
        <v>Boa colaboração</v>
      </c>
    </row>
    <row r="28" spans="1:11" x14ac:dyDescent="0.25">
      <c r="A28" s="6"/>
      <c r="B28" s="6"/>
      <c r="K28" s="6"/>
    </row>
    <row r="29" spans="1:11" x14ac:dyDescent="0.25">
      <c r="A29" s="2"/>
      <c r="B29" s="227" t="s">
        <v>40</v>
      </c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1" x14ac:dyDescent="0.25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 x14ac:dyDescent="0.25">
      <c r="A31" s="2" t="s">
        <v>107</v>
      </c>
      <c r="B31" s="2" t="s">
        <v>51</v>
      </c>
      <c r="C31" s="2" t="s">
        <v>108</v>
      </c>
      <c r="D31" s="2">
        <v>10</v>
      </c>
      <c r="E31" s="2">
        <v>0</v>
      </c>
      <c r="F31" s="2">
        <v>0</v>
      </c>
      <c r="G31" s="2">
        <v>16</v>
      </c>
      <c r="H31" s="2">
        <f>D31*100/G31</f>
        <v>62.5</v>
      </c>
      <c r="I31" s="2">
        <v>100</v>
      </c>
      <c r="J31" s="2">
        <v>0.33</v>
      </c>
      <c r="K31" s="2" t="str">
        <f>IF(J31&lt;=0.25,"Baixa colaboração",IF(J31&lt;=0.5,"Média colaboração",IF(J31&lt;=0.75,"Boa colaboração",IF(J31&lt;=1,"Excelente colaboração"))))</f>
        <v>Média colaboração</v>
      </c>
    </row>
    <row r="32" spans="1:11" x14ac:dyDescent="0.25">
      <c r="A32" s="2" t="s">
        <v>109</v>
      </c>
      <c r="B32" s="2" t="s">
        <v>52</v>
      </c>
      <c r="C32" s="2" t="s">
        <v>108</v>
      </c>
      <c r="D32" s="2">
        <v>9</v>
      </c>
      <c r="E32" s="2">
        <v>0</v>
      </c>
      <c r="F32" s="2">
        <v>0</v>
      </c>
      <c r="G32" s="2">
        <v>19</v>
      </c>
      <c r="H32" s="39">
        <f t="shared" ref="H32:H34" si="7">D32*100/G32</f>
        <v>47.368421052631582</v>
      </c>
      <c r="I32" s="2">
        <v>100</v>
      </c>
      <c r="J32" s="2">
        <v>0.34</v>
      </c>
      <c r="K32" s="39" t="str">
        <f t="shared" ref="K32:K34" si="8">IF(J32&lt;=0.25,"Baixa colaboração",IF(J32&lt;=0.5,"Média colaboração",IF(J32&lt;=0.75,"Boa colaboração",IF(J32&lt;=1,"Excelente colaboração"))))</f>
        <v>Média colaboração</v>
      </c>
    </row>
    <row r="33" spans="1:11" x14ac:dyDescent="0.25">
      <c r="A33" s="2" t="s">
        <v>110</v>
      </c>
      <c r="B33" s="2" t="s">
        <v>65</v>
      </c>
      <c r="C33" s="2" t="s">
        <v>108</v>
      </c>
      <c r="D33" s="2">
        <v>0</v>
      </c>
      <c r="E33" s="2">
        <v>0</v>
      </c>
      <c r="F33" s="2">
        <v>0</v>
      </c>
      <c r="G33" s="2">
        <v>0</v>
      </c>
      <c r="H33" s="39">
        <v>0</v>
      </c>
      <c r="I33" s="2">
        <v>0</v>
      </c>
      <c r="J33" s="2">
        <v>0</v>
      </c>
      <c r="K33" s="39" t="str">
        <f t="shared" si="8"/>
        <v>Baixa colaboração</v>
      </c>
    </row>
    <row r="34" spans="1:11" x14ac:dyDescent="0.25">
      <c r="A34" s="2" t="s">
        <v>111</v>
      </c>
      <c r="B34" s="2" t="s">
        <v>86</v>
      </c>
      <c r="C34" s="2" t="s">
        <v>108</v>
      </c>
      <c r="D34" s="2">
        <v>9</v>
      </c>
      <c r="E34" s="2">
        <v>0</v>
      </c>
      <c r="F34" s="2">
        <v>0</v>
      </c>
      <c r="G34" s="2">
        <v>19</v>
      </c>
      <c r="H34" s="39">
        <f t="shared" si="7"/>
        <v>47.368421052631582</v>
      </c>
      <c r="I34" s="2">
        <v>100</v>
      </c>
      <c r="J34" s="2">
        <v>0.34</v>
      </c>
      <c r="K34" s="39" t="str">
        <f t="shared" si="8"/>
        <v>Média colaboração</v>
      </c>
    </row>
    <row r="35" spans="1:11" x14ac:dyDescent="0.25">
      <c r="A35" s="6"/>
      <c r="B35" s="6"/>
      <c r="K35" s="6"/>
    </row>
    <row r="36" spans="1:11" x14ac:dyDescent="0.25">
      <c r="A36" s="2"/>
      <c r="B36" s="227" t="s">
        <v>41</v>
      </c>
      <c r="C36" s="228"/>
      <c r="D36" s="228"/>
      <c r="E36" s="228"/>
      <c r="F36" s="228"/>
      <c r="G36" s="228"/>
      <c r="H36" s="228"/>
      <c r="I36" s="228"/>
      <c r="J36" s="228"/>
      <c r="K36" s="228"/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 x14ac:dyDescent="0.25">
      <c r="A38" s="2" t="s">
        <v>107</v>
      </c>
      <c r="B38" s="2" t="s">
        <v>51</v>
      </c>
      <c r="C38" s="2" t="s">
        <v>108</v>
      </c>
      <c r="D38" s="2">
        <v>8</v>
      </c>
      <c r="E38" s="2">
        <v>0</v>
      </c>
      <c r="F38" s="2">
        <v>0</v>
      </c>
      <c r="G38" s="2">
        <v>15</v>
      </c>
      <c r="H38" s="2">
        <f>D38*100/G38</f>
        <v>53.333333333333336</v>
      </c>
      <c r="I38" s="11">
        <v>79</v>
      </c>
      <c r="J38" s="2">
        <v>0.27</v>
      </c>
      <c r="K38" s="2" t="str">
        <f>IF(J38&lt;=0.25,"Baixa colaboração",IF(J38&lt;=0.5,"Média colaboração",IF(J38&lt;=0.75,"Boa colaboração",IF(J38&lt;=1,"Excelente colaboração"))))</f>
        <v>Média colaboração</v>
      </c>
    </row>
    <row r="39" spans="1:11" x14ac:dyDescent="0.25">
      <c r="A39" s="2" t="s">
        <v>109</v>
      </c>
      <c r="B39" s="2" t="s">
        <v>52</v>
      </c>
      <c r="C39" s="2" t="s">
        <v>108</v>
      </c>
      <c r="D39" s="2">
        <v>5</v>
      </c>
      <c r="E39" s="2">
        <v>0</v>
      </c>
      <c r="F39" s="2">
        <v>0</v>
      </c>
      <c r="G39" s="2">
        <v>18</v>
      </c>
      <c r="H39" s="39">
        <f t="shared" ref="H39:H41" si="9">D39*100/G39</f>
        <v>27.777777777777779</v>
      </c>
      <c r="I39" s="11">
        <v>79</v>
      </c>
      <c r="J39" s="2">
        <v>0.2</v>
      </c>
      <c r="K39" s="39" t="str">
        <f t="shared" ref="K39:K41" si="10">IF(J39&lt;=0.25,"Baixa colaboração",IF(J39&lt;=0.5,"Média colaboração",IF(J39&lt;=0.75,"Boa colaboração",IF(J39&lt;=1,"Excelente colaboração"))))</f>
        <v>Baixa colaboração</v>
      </c>
    </row>
    <row r="40" spans="1:11" x14ac:dyDescent="0.25">
      <c r="A40" s="2" t="s">
        <v>110</v>
      </c>
      <c r="B40" s="2" t="s">
        <v>65</v>
      </c>
      <c r="C40" s="2" t="s">
        <v>108</v>
      </c>
      <c r="D40" s="2">
        <v>2</v>
      </c>
      <c r="E40" s="2">
        <v>0</v>
      </c>
      <c r="F40" s="2">
        <v>0</v>
      </c>
      <c r="G40" s="2">
        <v>6</v>
      </c>
      <c r="H40" s="39">
        <f t="shared" si="9"/>
        <v>33.333333333333336</v>
      </c>
      <c r="I40" s="11">
        <v>79</v>
      </c>
      <c r="J40" s="2">
        <v>0.06</v>
      </c>
      <c r="K40" s="39" t="str">
        <f t="shared" si="10"/>
        <v>Baixa colaboração</v>
      </c>
    </row>
    <row r="41" spans="1:11" x14ac:dyDescent="0.25">
      <c r="A41" s="2" t="s">
        <v>111</v>
      </c>
      <c r="B41" s="2" t="s">
        <v>86</v>
      </c>
      <c r="C41" s="2" t="s">
        <v>108</v>
      </c>
      <c r="D41" s="2">
        <v>12</v>
      </c>
      <c r="E41" s="2">
        <v>1</v>
      </c>
      <c r="F41" s="2">
        <v>0</v>
      </c>
      <c r="G41" s="2">
        <v>17</v>
      </c>
      <c r="H41" s="39">
        <f t="shared" si="9"/>
        <v>70.588235294117652</v>
      </c>
      <c r="I41" s="11">
        <v>79</v>
      </c>
      <c r="J41" s="2">
        <v>0.46</v>
      </c>
      <c r="K41" s="39" t="str">
        <f t="shared" si="10"/>
        <v>Média colaboração</v>
      </c>
    </row>
    <row r="42" spans="1:11" x14ac:dyDescent="0.25">
      <c r="A42" s="6"/>
      <c r="B42" s="6"/>
      <c r="K42" s="6"/>
    </row>
    <row r="43" spans="1:11" x14ac:dyDescent="0.25">
      <c r="A43" s="2"/>
      <c r="B43" s="227" t="s">
        <v>43</v>
      </c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1" x14ac:dyDescent="0.25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 x14ac:dyDescent="0.25">
      <c r="A45" s="2" t="s">
        <v>107</v>
      </c>
      <c r="B45" s="2" t="s">
        <v>51</v>
      </c>
      <c r="C45" s="2" t="s">
        <v>108</v>
      </c>
      <c r="D45" s="2">
        <v>4</v>
      </c>
      <c r="E45" s="2">
        <v>0</v>
      </c>
      <c r="F45" s="2">
        <v>0</v>
      </c>
      <c r="G45" s="2">
        <v>6</v>
      </c>
      <c r="H45" s="2">
        <f>D45*100/G45</f>
        <v>66.666666666666671</v>
      </c>
      <c r="I45" s="11">
        <v>82</v>
      </c>
      <c r="J45" s="2">
        <v>0.19</v>
      </c>
      <c r="K45" s="2" t="str">
        <f>IF(J45&lt;=0.25,"Baixa colaboração",IF(J45&lt;=0.5,"Média colaboração",IF(J45&lt;=0.75,"Boa colaboração",IF(J45&lt;=1,"Excelente colaboração"))))</f>
        <v>Baixa colaboração</v>
      </c>
    </row>
    <row r="46" spans="1:11" x14ac:dyDescent="0.25">
      <c r="A46" s="2" t="s">
        <v>109</v>
      </c>
      <c r="B46" s="2" t="s">
        <v>52</v>
      </c>
      <c r="C46" s="2" t="s">
        <v>108</v>
      </c>
      <c r="D46" s="2">
        <v>1</v>
      </c>
      <c r="E46" s="2">
        <v>0</v>
      </c>
      <c r="F46" s="2">
        <v>0</v>
      </c>
      <c r="G46" s="2">
        <v>10</v>
      </c>
      <c r="H46" s="39">
        <f t="shared" ref="H46:H48" si="11">D46*100/G46</f>
        <v>10</v>
      </c>
      <c r="I46" s="11">
        <v>82</v>
      </c>
      <c r="J46" s="2">
        <v>0.13</v>
      </c>
      <c r="K46" s="39" t="str">
        <f t="shared" ref="K46:K48" si="12">IF(J46&lt;=0.25,"Baixa colaboração",IF(J46&lt;=0.5,"Média colaboração",IF(J46&lt;=0.75,"Boa colaboração",IF(J46&lt;=1,"Excelente colaboração"))))</f>
        <v>Baixa colaboração</v>
      </c>
    </row>
    <row r="47" spans="1:11" x14ac:dyDescent="0.25">
      <c r="A47" s="2" t="s">
        <v>110</v>
      </c>
      <c r="B47" s="2" t="s">
        <v>65</v>
      </c>
      <c r="C47" s="2" t="s">
        <v>108</v>
      </c>
      <c r="D47" s="2">
        <v>4</v>
      </c>
      <c r="E47" s="2">
        <v>0</v>
      </c>
      <c r="F47" s="2">
        <v>0</v>
      </c>
      <c r="G47" s="2">
        <v>8</v>
      </c>
      <c r="H47" s="39">
        <f t="shared" si="11"/>
        <v>50</v>
      </c>
      <c r="I47" s="11">
        <v>82</v>
      </c>
      <c r="J47" s="2">
        <v>0.2</v>
      </c>
      <c r="K47" s="39" t="str">
        <f t="shared" si="12"/>
        <v>Baixa colaboração</v>
      </c>
    </row>
    <row r="48" spans="1:11" x14ac:dyDescent="0.25">
      <c r="A48" s="2" t="s">
        <v>111</v>
      </c>
      <c r="B48" s="2" t="s">
        <v>86</v>
      </c>
      <c r="C48" s="2" t="s">
        <v>108</v>
      </c>
      <c r="D48" s="2">
        <v>7</v>
      </c>
      <c r="E48" s="2">
        <v>0</v>
      </c>
      <c r="F48" s="2">
        <v>0</v>
      </c>
      <c r="G48" s="2">
        <v>14</v>
      </c>
      <c r="H48" s="39">
        <f t="shared" si="11"/>
        <v>50</v>
      </c>
      <c r="I48" s="11">
        <v>82</v>
      </c>
      <c r="J48" s="2">
        <v>0.47</v>
      </c>
      <c r="K48" s="39" t="str">
        <f t="shared" si="12"/>
        <v>Média colaboração</v>
      </c>
    </row>
    <row r="49" spans="1:11" x14ac:dyDescent="0.25">
      <c r="A49" s="6"/>
      <c r="B49" s="6"/>
      <c r="K49" s="6"/>
    </row>
    <row r="50" spans="1:11" x14ac:dyDescent="0.25">
      <c r="A50" s="2"/>
      <c r="B50" s="227" t="s">
        <v>45</v>
      </c>
      <c r="C50" s="228"/>
      <c r="D50" s="228"/>
      <c r="E50" s="228"/>
      <c r="F50" s="228"/>
      <c r="G50" s="228"/>
      <c r="H50" s="228"/>
      <c r="I50" s="228"/>
      <c r="J50" s="228"/>
      <c r="K50" s="228"/>
    </row>
    <row r="51" spans="1:11" x14ac:dyDescent="0.25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 x14ac:dyDescent="0.25">
      <c r="A52" s="2" t="s">
        <v>107</v>
      </c>
      <c r="B52" s="2" t="s">
        <v>51</v>
      </c>
      <c r="C52" s="2" t="s">
        <v>108</v>
      </c>
      <c r="D52" s="2"/>
      <c r="E52" s="2"/>
      <c r="F52" s="2"/>
      <c r="G52" s="2"/>
      <c r="H52" s="39">
        <v>0</v>
      </c>
      <c r="I52" s="2">
        <v>0</v>
      </c>
      <c r="J52" s="39">
        <v>0</v>
      </c>
      <c r="K52" s="2" t="str">
        <f>IF(J52&lt;=0.25,"Baixa colaboração",IF(J52&lt;=0.5,"Média colaboração",IF(J52&lt;=0.75,"Boa colaboração",IF(J52&lt;=1,"Excelente colaboração"))))</f>
        <v>Baixa colaboração</v>
      </c>
    </row>
    <row r="53" spans="1:11" x14ac:dyDescent="0.25">
      <c r="A53" s="2" t="s">
        <v>109</v>
      </c>
      <c r="B53" s="2" t="s">
        <v>52</v>
      </c>
      <c r="C53" s="2" t="s">
        <v>108</v>
      </c>
      <c r="D53" s="2"/>
      <c r="E53" s="2"/>
      <c r="F53" s="2"/>
      <c r="G53" s="2"/>
      <c r="H53" s="39">
        <v>0</v>
      </c>
      <c r="I53" s="2">
        <v>0</v>
      </c>
      <c r="J53" s="39">
        <v>0</v>
      </c>
      <c r="K53" s="39" t="str">
        <f t="shared" ref="K53:K55" si="13">IF(J53&lt;=0.25,"Baixa colaboração",IF(J53&lt;=0.5,"Média colaboração",IF(J53&lt;=0.75,"Boa colaboração",IF(J53&lt;=1,"Excelente colaboração"))))</f>
        <v>Baixa colaboração</v>
      </c>
    </row>
    <row r="54" spans="1:11" x14ac:dyDescent="0.25">
      <c r="A54" s="2" t="s">
        <v>110</v>
      </c>
      <c r="B54" s="2" t="s">
        <v>65</v>
      </c>
      <c r="C54" s="2" t="s">
        <v>108</v>
      </c>
      <c r="D54" s="2"/>
      <c r="E54" s="2"/>
      <c r="F54" s="2"/>
      <c r="G54" s="2"/>
      <c r="H54" s="39">
        <v>0</v>
      </c>
      <c r="I54" s="2">
        <v>0</v>
      </c>
      <c r="J54" s="39">
        <v>0</v>
      </c>
      <c r="K54" s="39" t="str">
        <f t="shared" si="13"/>
        <v>Baixa colaboração</v>
      </c>
    </row>
    <row r="55" spans="1:11" x14ac:dyDescent="0.25">
      <c r="A55" s="2" t="s">
        <v>111</v>
      </c>
      <c r="B55" s="2" t="s">
        <v>86</v>
      </c>
      <c r="C55" s="2" t="s">
        <v>108</v>
      </c>
      <c r="D55" s="2"/>
      <c r="E55" s="2"/>
      <c r="F55" s="2"/>
      <c r="G55" s="2"/>
      <c r="H55" s="39">
        <v>0</v>
      </c>
      <c r="I55" s="2">
        <v>0</v>
      </c>
      <c r="J55" s="39">
        <v>0</v>
      </c>
      <c r="K55" s="39" t="str">
        <f t="shared" si="13"/>
        <v>Baixa colaboração</v>
      </c>
    </row>
    <row r="56" spans="1:11" x14ac:dyDescent="0.25">
      <c r="A56" s="6"/>
      <c r="B56" s="6"/>
      <c r="K56" s="6"/>
    </row>
    <row r="57" spans="1:11" x14ac:dyDescent="0.25">
      <c r="A57" s="2"/>
      <c r="B57" s="227" t="s">
        <v>49</v>
      </c>
      <c r="C57" s="228"/>
      <c r="D57" s="228"/>
      <c r="E57" s="228"/>
      <c r="F57" s="228"/>
      <c r="G57" s="228"/>
      <c r="H57" s="228"/>
      <c r="I57" s="228"/>
      <c r="J57" s="228"/>
      <c r="K57" s="228"/>
    </row>
    <row r="58" spans="1:11" x14ac:dyDescent="0.25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 x14ac:dyDescent="0.25">
      <c r="A59" s="2" t="s">
        <v>107</v>
      </c>
      <c r="B59" s="2" t="s">
        <v>51</v>
      </c>
      <c r="C59" s="2" t="s">
        <v>108</v>
      </c>
      <c r="D59" s="2"/>
      <c r="E59" s="2"/>
      <c r="F59" s="2"/>
      <c r="G59" s="2"/>
      <c r="H59" s="39">
        <v>0</v>
      </c>
      <c r="I59" s="2">
        <v>0</v>
      </c>
      <c r="J59" s="39">
        <v>0</v>
      </c>
      <c r="K59" s="2" t="str">
        <f>IF(J59&lt;=0.25,"Baixa colaboração",IF(J59&lt;=0.5,"Média colaboração",IF(J59&lt;=0.75,"Boa colaboração",IF(J59&lt;=1,"Excelente colaboração"))))</f>
        <v>Baixa colaboração</v>
      </c>
    </row>
    <row r="60" spans="1:11" x14ac:dyDescent="0.25">
      <c r="A60" s="2" t="s">
        <v>109</v>
      </c>
      <c r="B60" s="2" t="s">
        <v>52</v>
      </c>
      <c r="C60" s="2" t="s">
        <v>108</v>
      </c>
      <c r="D60" s="2"/>
      <c r="E60" s="2"/>
      <c r="F60" s="2"/>
      <c r="G60" s="2"/>
      <c r="H60" s="39">
        <v>0</v>
      </c>
      <c r="I60" s="2">
        <v>0</v>
      </c>
      <c r="J60" s="39">
        <v>0</v>
      </c>
      <c r="K60" s="39" t="str">
        <f t="shared" ref="K60:K62" si="14">IF(J60&lt;=0.25,"Baixa colaboração",IF(J60&lt;=0.5,"Média colaboração",IF(J60&lt;=0.75,"Boa colaboração",IF(J60&lt;=1,"Excelente colaboração"))))</f>
        <v>Baixa colaboração</v>
      </c>
    </row>
    <row r="61" spans="1:11" x14ac:dyDescent="0.25">
      <c r="A61" s="2" t="s">
        <v>110</v>
      </c>
      <c r="B61" s="2" t="s">
        <v>65</v>
      </c>
      <c r="C61" s="2" t="s">
        <v>108</v>
      </c>
      <c r="D61" s="2"/>
      <c r="E61" s="2"/>
      <c r="F61" s="2"/>
      <c r="G61" s="2"/>
      <c r="H61" s="39">
        <v>0</v>
      </c>
      <c r="I61" s="2">
        <v>0</v>
      </c>
      <c r="J61" s="39">
        <v>0</v>
      </c>
      <c r="K61" s="39" t="str">
        <f t="shared" si="14"/>
        <v>Baixa colaboração</v>
      </c>
    </row>
    <row r="62" spans="1:11" x14ac:dyDescent="0.25">
      <c r="A62" s="2" t="s">
        <v>111</v>
      </c>
      <c r="B62" s="2" t="s">
        <v>86</v>
      </c>
      <c r="C62" s="2" t="s">
        <v>108</v>
      </c>
      <c r="D62" s="2"/>
      <c r="E62" s="2"/>
      <c r="F62" s="2"/>
      <c r="G62" s="2"/>
      <c r="H62" s="39">
        <v>0</v>
      </c>
      <c r="I62" s="2">
        <v>0</v>
      </c>
      <c r="J62" s="39">
        <v>0</v>
      </c>
      <c r="K62" s="39" t="str">
        <f t="shared" si="14"/>
        <v>Baixa colaboração</v>
      </c>
    </row>
    <row r="63" spans="1:11" x14ac:dyDescent="0.25">
      <c r="A63" s="6"/>
      <c r="B63" s="6"/>
      <c r="K63" s="6"/>
    </row>
    <row r="64" spans="1:11" x14ac:dyDescent="0.25">
      <c r="A64" s="2"/>
      <c r="B64" s="227" t="s">
        <v>54</v>
      </c>
      <c r="C64" s="228"/>
      <c r="D64" s="228"/>
      <c r="E64" s="228"/>
      <c r="F64" s="228"/>
      <c r="G64" s="228"/>
      <c r="H64" s="228"/>
      <c r="I64" s="228"/>
      <c r="J64" s="228"/>
      <c r="K64" s="228"/>
    </row>
    <row r="65" spans="1:11" x14ac:dyDescent="0.25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 x14ac:dyDescent="0.25">
      <c r="A66" s="2" t="s">
        <v>107</v>
      </c>
      <c r="B66" s="2" t="s">
        <v>51</v>
      </c>
      <c r="C66" s="2" t="s">
        <v>108</v>
      </c>
      <c r="D66" s="2">
        <v>31</v>
      </c>
      <c r="E66" s="2">
        <v>1</v>
      </c>
      <c r="F66" s="2">
        <v>0</v>
      </c>
      <c r="G66" s="2">
        <v>63</v>
      </c>
      <c r="H66" s="2">
        <f>D66*100/G66</f>
        <v>49.206349206349209</v>
      </c>
      <c r="I66" s="2">
        <v>100</v>
      </c>
      <c r="J66" s="2">
        <v>0.24</v>
      </c>
      <c r="K66" s="2" t="str">
        <f>IF(J66&lt;=0.25,"Baixa colaboração",IF(J66&lt;=0.5,"Média colaboração",IF(J66&lt;=0.75,"Boa colaboração",IF(J66&lt;=1,"Excelente colaboração"))))</f>
        <v>Baixa colaboração</v>
      </c>
    </row>
    <row r="67" spans="1:11" x14ac:dyDescent="0.25">
      <c r="A67" s="2" t="s">
        <v>109</v>
      </c>
      <c r="B67" s="2" t="s">
        <v>52</v>
      </c>
      <c r="C67" s="2" t="s">
        <v>108</v>
      </c>
      <c r="D67" s="2">
        <v>8</v>
      </c>
      <c r="E67" s="2">
        <v>0</v>
      </c>
      <c r="F67" s="2">
        <v>0</v>
      </c>
      <c r="G67" s="2">
        <v>71</v>
      </c>
      <c r="H67" s="39">
        <f t="shared" ref="H67:H69" si="15">D67*100/G67</f>
        <v>11.267605633802816</v>
      </c>
      <c r="I67" s="2">
        <v>100</v>
      </c>
      <c r="J67" s="2">
        <v>0.14000000000000001</v>
      </c>
      <c r="K67" s="39" t="str">
        <f t="shared" ref="K67:K69" si="16">IF(J67&lt;=0.25,"Baixa colaboração",IF(J67&lt;=0.5,"Média colaboração",IF(J67&lt;=0.75,"Boa colaboração",IF(J67&lt;=1,"Excelente colaboração"))))</f>
        <v>Baixa colaboração</v>
      </c>
    </row>
    <row r="68" spans="1:11" x14ac:dyDescent="0.25">
      <c r="A68" s="2" t="s">
        <v>110</v>
      </c>
      <c r="B68" s="2" t="s">
        <v>65</v>
      </c>
      <c r="C68" s="2" t="s">
        <v>108</v>
      </c>
      <c r="D68" s="2">
        <v>21</v>
      </c>
      <c r="E68" s="2">
        <v>0</v>
      </c>
      <c r="F68" s="2">
        <v>4</v>
      </c>
      <c r="G68" s="2">
        <v>61</v>
      </c>
      <c r="H68" s="39">
        <f t="shared" si="15"/>
        <v>34.42622950819672</v>
      </c>
      <c r="I68" s="2">
        <v>100</v>
      </c>
      <c r="J68" s="2">
        <v>0.21</v>
      </c>
      <c r="K68" s="39" t="str">
        <f t="shared" si="16"/>
        <v>Baixa colaboração</v>
      </c>
    </row>
    <row r="69" spans="1:11" x14ac:dyDescent="0.25">
      <c r="A69" s="2" t="s">
        <v>111</v>
      </c>
      <c r="B69" s="2" t="s">
        <v>86</v>
      </c>
      <c r="C69" s="2" t="s">
        <v>108</v>
      </c>
      <c r="D69" s="2">
        <v>51</v>
      </c>
      <c r="E69" s="2">
        <v>1</v>
      </c>
      <c r="F69" s="2">
        <v>0</v>
      </c>
      <c r="G69" s="2">
        <v>137</v>
      </c>
      <c r="H69" s="39">
        <f t="shared" si="15"/>
        <v>37.226277372262771</v>
      </c>
      <c r="I69" s="2">
        <v>100</v>
      </c>
      <c r="J69" s="2">
        <v>0.41</v>
      </c>
      <c r="K69" s="39" t="str">
        <f t="shared" si="16"/>
        <v>Média colaboração</v>
      </c>
    </row>
    <row r="70" spans="1:11" x14ac:dyDescent="0.25">
      <c r="A70" s="6"/>
      <c r="B70" s="6"/>
      <c r="K70" s="6"/>
    </row>
    <row r="71" spans="1:11" x14ac:dyDescent="0.25">
      <c r="A71" s="6"/>
      <c r="B71" s="6"/>
      <c r="K71" s="6"/>
    </row>
    <row r="72" spans="1:11" x14ac:dyDescent="0.25">
      <c r="A72" s="6"/>
      <c r="B72" s="6"/>
      <c r="K72" s="6"/>
    </row>
    <row r="73" spans="1:11" x14ac:dyDescent="0.25">
      <c r="A73" s="6"/>
      <c r="B73" s="6"/>
      <c r="K73" s="6"/>
    </row>
    <row r="74" spans="1:11" x14ac:dyDescent="0.25">
      <c r="A74" s="6"/>
      <c r="B74" s="6"/>
      <c r="K74" s="6"/>
    </row>
    <row r="75" spans="1:11" x14ac:dyDescent="0.25">
      <c r="A75" s="6"/>
      <c r="B75" s="6"/>
      <c r="K75" s="6"/>
    </row>
    <row r="76" spans="1:11" x14ac:dyDescent="0.25">
      <c r="A76" s="6"/>
      <c r="B76" s="6"/>
      <c r="K76" s="6"/>
    </row>
    <row r="77" spans="1:11" x14ac:dyDescent="0.25">
      <c r="A77" s="6"/>
      <c r="B77" s="6"/>
      <c r="K77" s="6"/>
    </row>
    <row r="78" spans="1:11" x14ac:dyDescent="0.25">
      <c r="A78" s="6"/>
      <c r="B78" s="6"/>
      <c r="K78" s="6"/>
    </row>
    <row r="79" spans="1:11" x14ac:dyDescent="0.25">
      <c r="A79" s="6"/>
      <c r="B79" s="6"/>
      <c r="K79" s="6"/>
    </row>
    <row r="80" spans="1:11" x14ac:dyDescent="0.25">
      <c r="A80" s="6"/>
      <c r="B80" s="6"/>
      <c r="K80" s="6"/>
    </row>
    <row r="81" spans="1:11" x14ac:dyDescent="0.25">
      <c r="A81" s="6"/>
      <c r="B81" s="6"/>
      <c r="K81" s="6"/>
    </row>
    <row r="82" spans="1:11" x14ac:dyDescent="0.25">
      <c r="A82" s="6"/>
      <c r="B82" s="6"/>
      <c r="K82" s="6"/>
    </row>
    <row r="83" spans="1:11" x14ac:dyDescent="0.25">
      <c r="A83" s="6"/>
      <c r="B83" s="6"/>
      <c r="K83" s="6"/>
    </row>
    <row r="84" spans="1:11" x14ac:dyDescent="0.25">
      <c r="A84" s="6"/>
      <c r="B84" s="6"/>
      <c r="K84" s="6"/>
    </row>
    <row r="85" spans="1:11" x14ac:dyDescent="0.25">
      <c r="A85" s="6"/>
      <c r="B85" s="6"/>
      <c r="K85" s="6"/>
    </row>
    <row r="86" spans="1:11" x14ac:dyDescent="0.25">
      <c r="A86" s="6"/>
      <c r="B86" s="6"/>
      <c r="K86" s="6"/>
    </row>
    <row r="87" spans="1:11" x14ac:dyDescent="0.25">
      <c r="A87" s="6"/>
      <c r="B87" s="6"/>
      <c r="K87" s="6"/>
    </row>
    <row r="88" spans="1:11" x14ac:dyDescent="0.25">
      <c r="A88" s="6"/>
      <c r="B88" s="6"/>
      <c r="K88" s="6"/>
    </row>
    <row r="89" spans="1:11" x14ac:dyDescent="0.25">
      <c r="A89" s="6"/>
      <c r="B89" s="6"/>
      <c r="K89" s="6"/>
    </row>
    <row r="90" spans="1:11" x14ac:dyDescent="0.25">
      <c r="A90" s="6"/>
      <c r="B90" s="6"/>
      <c r="K90" s="6"/>
    </row>
    <row r="91" spans="1:11" x14ac:dyDescent="0.25">
      <c r="A91" s="6"/>
      <c r="B91" s="6"/>
      <c r="K91" s="6"/>
    </row>
    <row r="92" spans="1:11" x14ac:dyDescent="0.25">
      <c r="A92" s="6"/>
      <c r="B92" s="6"/>
      <c r="K92" s="6"/>
    </row>
    <row r="93" spans="1:11" x14ac:dyDescent="0.25">
      <c r="A93" s="6"/>
      <c r="B93" s="6"/>
      <c r="K93" s="6"/>
    </row>
    <row r="94" spans="1:11" x14ac:dyDescent="0.25">
      <c r="A94" s="6"/>
      <c r="B94" s="6"/>
      <c r="K94" s="6"/>
    </row>
    <row r="95" spans="1:11" x14ac:dyDescent="0.25">
      <c r="A95" s="6"/>
      <c r="B95" s="6"/>
      <c r="K95" s="6"/>
    </row>
    <row r="96" spans="1:11" x14ac:dyDescent="0.25">
      <c r="A96" s="6"/>
      <c r="B96" s="6"/>
      <c r="K96" s="6"/>
    </row>
    <row r="97" spans="1:11" x14ac:dyDescent="0.25">
      <c r="A97" s="6"/>
      <c r="B97" s="6"/>
      <c r="K97" s="6"/>
    </row>
    <row r="98" spans="1:11" x14ac:dyDescent="0.25">
      <c r="A98" s="6"/>
      <c r="B98" s="6"/>
      <c r="K98" s="6"/>
    </row>
    <row r="99" spans="1:11" x14ac:dyDescent="0.25">
      <c r="A99" s="6"/>
      <c r="B99" s="6"/>
      <c r="K99" s="6"/>
    </row>
    <row r="100" spans="1:11" x14ac:dyDescent="0.25">
      <c r="A100" s="6"/>
      <c r="B100" s="6"/>
      <c r="K100" s="6"/>
    </row>
    <row r="101" spans="1:11" x14ac:dyDescent="0.25">
      <c r="A101" s="6"/>
      <c r="B101" s="6"/>
      <c r="K101" s="6"/>
    </row>
    <row r="102" spans="1:11" x14ac:dyDescent="0.25">
      <c r="A102" s="6"/>
      <c r="B102" s="6"/>
      <c r="K102" s="6"/>
    </row>
    <row r="103" spans="1:11" x14ac:dyDescent="0.25">
      <c r="A103" s="6"/>
      <c r="B103" s="6"/>
      <c r="K103" s="6"/>
    </row>
    <row r="104" spans="1:11" x14ac:dyDescent="0.25">
      <c r="A104" s="6"/>
      <c r="B104" s="6"/>
      <c r="K104" s="6"/>
    </row>
    <row r="105" spans="1:11" x14ac:dyDescent="0.25">
      <c r="A105" s="6"/>
      <c r="B105" s="6"/>
      <c r="K105" s="6"/>
    </row>
    <row r="106" spans="1:11" x14ac:dyDescent="0.25">
      <c r="A106" s="6"/>
      <c r="B106" s="6"/>
      <c r="K106" s="6"/>
    </row>
    <row r="107" spans="1:11" x14ac:dyDescent="0.25">
      <c r="A107" s="6"/>
      <c r="B107" s="6"/>
      <c r="K107" s="6"/>
    </row>
    <row r="108" spans="1:11" x14ac:dyDescent="0.25">
      <c r="A108" s="6"/>
      <c r="B108" s="6"/>
      <c r="K108" s="6"/>
    </row>
    <row r="109" spans="1:11" x14ac:dyDescent="0.25">
      <c r="A109" s="6"/>
      <c r="B109" s="6"/>
      <c r="K109" s="6"/>
    </row>
    <row r="110" spans="1:11" x14ac:dyDescent="0.25">
      <c r="A110" s="6"/>
      <c r="B110" s="6"/>
      <c r="K110" s="6"/>
    </row>
    <row r="111" spans="1:11" x14ac:dyDescent="0.25">
      <c r="A111" s="6"/>
      <c r="B111" s="6"/>
      <c r="K111" s="6"/>
    </row>
    <row r="112" spans="1:11" x14ac:dyDescent="0.25">
      <c r="A112" s="6"/>
      <c r="B112" s="6"/>
      <c r="K112" s="6"/>
    </row>
    <row r="113" spans="1:11" x14ac:dyDescent="0.25">
      <c r="A113" s="6"/>
      <c r="B113" s="6"/>
      <c r="K113" s="6"/>
    </row>
    <row r="114" spans="1:11" x14ac:dyDescent="0.25">
      <c r="A114" s="6"/>
      <c r="B114" s="6"/>
      <c r="K114" s="6"/>
    </row>
    <row r="115" spans="1:11" x14ac:dyDescent="0.25">
      <c r="A115" s="6"/>
      <c r="B115" s="6"/>
      <c r="K115" s="6"/>
    </row>
    <row r="116" spans="1:11" x14ac:dyDescent="0.25">
      <c r="A116" s="6"/>
      <c r="B116" s="6"/>
      <c r="K116" s="6"/>
    </row>
    <row r="117" spans="1:11" x14ac:dyDescent="0.25">
      <c r="A117" s="6"/>
      <c r="B117" s="6"/>
      <c r="K117" s="6"/>
    </row>
    <row r="118" spans="1:11" x14ac:dyDescent="0.25">
      <c r="A118" s="6"/>
      <c r="B118" s="6"/>
      <c r="K118" s="6"/>
    </row>
    <row r="119" spans="1:11" x14ac:dyDescent="0.25">
      <c r="A119" s="6"/>
      <c r="B119" s="6"/>
      <c r="K119" s="6"/>
    </row>
    <row r="120" spans="1:11" x14ac:dyDescent="0.25">
      <c r="A120" s="6"/>
      <c r="B120" s="6"/>
      <c r="K120" s="6"/>
    </row>
    <row r="121" spans="1:11" x14ac:dyDescent="0.25">
      <c r="A121" s="6"/>
      <c r="B121" s="6"/>
      <c r="K121" s="6"/>
    </row>
    <row r="122" spans="1:11" x14ac:dyDescent="0.25">
      <c r="A122" s="6"/>
      <c r="B122" s="6"/>
      <c r="K122" s="6"/>
    </row>
    <row r="123" spans="1:11" x14ac:dyDescent="0.25">
      <c r="A123" s="6"/>
      <c r="B123" s="6"/>
      <c r="K123" s="6"/>
    </row>
    <row r="124" spans="1:11" x14ac:dyDescent="0.25">
      <c r="A124" s="6"/>
      <c r="B124" s="6"/>
      <c r="K124" s="6"/>
    </row>
    <row r="125" spans="1:11" x14ac:dyDescent="0.25">
      <c r="A125" s="6"/>
      <c r="B125" s="6"/>
      <c r="K125" s="6"/>
    </row>
    <row r="126" spans="1:11" x14ac:dyDescent="0.25">
      <c r="A126" s="6"/>
      <c r="B126" s="6"/>
      <c r="K126" s="6"/>
    </row>
    <row r="127" spans="1:11" x14ac:dyDescent="0.25">
      <c r="A127" s="6"/>
      <c r="B127" s="6"/>
      <c r="K127" s="6"/>
    </row>
    <row r="128" spans="1:11" x14ac:dyDescent="0.25">
      <c r="A128" s="6"/>
      <c r="B128" s="6"/>
      <c r="K128" s="6"/>
    </row>
    <row r="129" spans="1:11" x14ac:dyDescent="0.25">
      <c r="A129" s="6"/>
      <c r="B129" s="6"/>
      <c r="K129" s="6"/>
    </row>
    <row r="130" spans="1:11" x14ac:dyDescent="0.25">
      <c r="A130" s="6"/>
      <c r="B130" s="6"/>
      <c r="K130" s="6"/>
    </row>
    <row r="131" spans="1:11" x14ac:dyDescent="0.25">
      <c r="A131" s="6"/>
      <c r="B131" s="6"/>
      <c r="K131" s="6"/>
    </row>
    <row r="132" spans="1:11" x14ac:dyDescent="0.25">
      <c r="A132" s="6"/>
      <c r="B132" s="6"/>
      <c r="K132" s="6"/>
    </row>
    <row r="133" spans="1:11" x14ac:dyDescent="0.25">
      <c r="A133" s="6"/>
      <c r="B133" s="6"/>
      <c r="K133" s="6"/>
    </row>
    <row r="134" spans="1:11" x14ac:dyDescent="0.25">
      <c r="A134" s="6"/>
      <c r="B134" s="6"/>
      <c r="K134" s="6"/>
    </row>
    <row r="135" spans="1:11" x14ac:dyDescent="0.25">
      <c r="A135" s="6"/>
      <c r="B135" s="6"/>
      <c r="K135" s="6"/>
    </row>
    <row r="136" spans="1:11" x14ac:dyDescent="0.25">
      <c r="A136" s="6"/>
      <c r="B136" s="6"/>
      <c r="K136" s="6"/>
    </row>
    <row r="137" spans="1:11" x14ac:dyDescent="0.25">
      <c r="A137" s="6"/>
      <c r="B137" s="6"/>
      <c r="K137" s="6"/>
    </row>
    <row r="138" spans="1:11" x14ac:dyDescent="0.25">
      <c r="A138" s="6"/>
      <c r="B138" s="6"/>
      <c r="K138" s="6"/>
    </row>
    <row r="139" spans="1:11" x14ac:dyDescent="0.25">
      <c r="A139" s="6"/>
      <c r="B139" s="6"/>
      <c r="K139" s="6"/>
    </row>
    <row r="140" spans="1:11" x14ac:dyDescent="0.25">
      <c r="A140" s="6"/>
      <c r="B140" s="6"/>
      <c r="K140" s="6"/>
    </row>
    <row r="141" spans="1:11" x14ac:dyDescent="0.25">
      <c r="A141" s="6"/>
      <c r="B141" s="6"/>
      <c r="K141" s="6"/>
    </row>
    <row r="142" spans="1:11" x14ac:dyDescent="0.25">
      <c r="A142" s="6"/>
      <c r="B142" s="6"/>
      <c r="K142" s="6"/>
    </row>
    <row r="143" spans="1:11" x14ac:dyDescent="0.25">
      <c r="A143" s="6"/>
      <c r="B143" s="6"/>
      <c r="K143" s="6"/>
    </row>
    <row r="144" spans="1:11" x14ac:dyDescent="0.25">
      <c r="A144" s="6"/>
      <c r="B144" s="6"/>
      <c r="K144" s="6"/>
    </row>
    <row r="145" spans="1:11" x14ac:dyDescent="0.25">
      <c r="A145" s="6"/>
      <c r="B145" s="6"/>
      <c r="K145" s="6"/>
    </row>
    <row r="146" spans="1:11" x14ac:dyDescent="0.25">
      <c r="A146" s="6"/>
      <c r="B146" s="6"/>
      <c r="K146" s="6"/>
    </row>
    <row r="147" spans="1:11" x14ac:dyDescent="0.25">
      <c r="A147" s="6"/>
      <c r="B147" s="6"/>
      <c r="K147" s="6"/>
    </row>
    <row r="148" spans="1:11" x14ac:dyDescent="0.25">
      <c r="A148" s="6"/>
      <c r="B148" s="6"/>
      <c r="K148" s="6"/>
    </row>
    <row r="149" spans="1:11" x14ac:dyDescent="0.25">
      <c r="A149" s="6"/>
      <c r="B149" s="6"/>
      <c r="K149" s="6"/>
    </row>
    <row r="150" spans="1:11" x14ac:dyDescent="0.25">
      <c r="A150" s="6"/>
      <c r="B150" s="6"/>
      <c r="K150" s="6"/>
    </row>
    <row r="151" spans="1:11" x14ac:dyDescent="0.25">
      <c r="A151" s="6"/>
      <c r="B151" s="6"/>
      <c r="K151" s="6"/>
    </row>
    <row r="152" spans="1:11" x14ac:dyDescent="0.25">
      <c r="A152" s="6"/>
      <c r="B152" s="6"/>
      <c r="K152" s="6"/>
    </row>
    <row r="153" spans="1:11" x14ac:dyDescent="0.25">
      <c r="A153" s="6"/>
      <c r="B153" s="6"/>
      <c r="K153" s="6"/>
    </row>
    <row r="154" spans="1:11" x14ac:dyDescent="0.25">
      <c r="A154" s="6"/>
      <c r="B154" s="6"/>
      <c r="K154" s="6"/>
    </row>
    <row r="155" spans="1:11" x14ac:dyDescent="0.25">
      <c r="A155" s="6"/>
      <c r="B155" s="6"/>
      <c r="K155" s="6"/>
    </row>
    <row r="156" spans="1:11" x14ac:dyDescent="0.25">
      <c r="A156" s="6"/>
      <c r="B156" s="6"/>
      <c r="K156" s="6"/>
    </row>
    <row r="157" spans="1:11" x14ac:dyDescent="0.25">
      <c r="A157" s="6"/>
      <c r="B157" s="6"/>
      <c r="K157" s="6"/>
    </row>
    <row r="158" spans="1:11" x14ac:dyDescent="0.25">
      <c r="A158" s="6"/>
      <c r="B158" s="6"/>
      <c r="K158" s="6"/>
    </row>
    <row r="159" spans="1:11" x14ac:dyDescent="0.25">
      <c r="A159" s="6"/>
      <c r="B159" s="6"/>
      <c r="K159" s="6"/>
    </row>
    <row r="160" spans="1:11" x14ac:dyDescent="0.25">
      <c r="A160" s="6"/>
      <c r="B160" s="6"/>
      <c r="K160" s="6"/>
    </row>
    <row r="161" spans="1:11" x14ac:dyDescent="0.25">
      <c r="A161" s="6"/>
      <c r="B161" s="6"/>
      <c r="K161" s="6"/>
    </row>
    <row r="162" spans="1:11" x14ac:dyDescent="0.25">
      <c r="A162" s="6"/>
      <c r="B162" s="6"/>
      <c r="K162" s="6"/>
    </row>
    <row r="163" spans="1:11" x14ac:dyDescent="0.25">
      <c r="A163" s="6"/>
      <c r="B163" s="6"/>
      <c r="K163" s="6"/>
    </row>
    <row r="164" spans="1:11" x14ac:dyDescent="0.25">
      <c r="A164" s="6"/>
      <c r="B164" s="6"/>
      <c r="K164" s="6"/>
    </row>
    <row r="165" spans="1:11" x14ac:dyDescent="0.25">
      <c r="A165" s="6"/>
      <c r="B165" s="6"/>
      <c r="K165" s="6"/>
    </row>
    <row r="166" spans="1:11" x14ac:dyDescent="0.25">
      <c r="A166" s="6"/>
      <c r="B166" s="6"/>
      <c r="K166" s="6"/>
    </row>
    <row r="167" spans="1:11" x14ac:dyDescent="0.25">
      <c r="A167" s="6"/>
      <c r="B167" s="6"/>
      <c r="K167" s="6"/>
    </row>
    <row r="168" spans="1:11" x14ac:dyDescent="0.25">
      <c r="A168" s="6"/>
      <c r="B168" s="6"/>
      <c r="K168" s="6"/>
    </row>
    <row r="169" spans="1:11" x14ac:dyDescent="0.25">
      <c r="A169" s="6"/>
      <c r="B169" s="6"/>
      <c r="K169" s="6"/>
    </row>
    <row r="170" spans="1:11" x14ac:dyDescent="0.25">
      <c r="A170" s="6"/>
      <c r="B170" s="6"/>
      <c r="K170" s="6"/>
    </row>
    <row r="171" spans="1:11" x14ac:dyDescent="0.25">
      <c r="A171" s="6"/>
      <c r="B171" s="6"/>
      <c r="K171" s="6"/>
    </row>
    <row r="172" spans="1:11" x14ac:dyDescent="0.25">
      <c r="A172" s="6"/>
      <c r="B172" s="6"/>
      <c r="K172" s="6"/>
    </row>
    <row r="173" spans="1:11" x14ac:dyDescent="0.25">
      <c r="A173" s="6"/>
      <c r="B173" s="6"/>
      <c r="K173" s="6"/>
    </row>
    <row r="174" spans="1:11" x14ac:dyDescent="0.25">
      <c r="A174" s="6"/>
      <c r="B174" s="6"/>
      <c r="K174" s="6"/>
    </row>
    <row r="175" spans="1:11" x14ac:dyDescent="0.25">
      <c r="A175" s="6"/>
      <c r="B175" s="6"/>
      <c r="K175" s="6"/>
    </row>
    <row r="176" spans="1:11" x14ac:dyDescent="0.25">
      <c r="A176" s="6"/>
      <c r="B176" s="6"/>
      <c r="K176" s="6"/>
    </row>
    <row r="177" spans="1:11" x14ac:dyDescent="0.25">
      <c r="A177" s="6"/>
      <c r="B177" s="6"/>
      <c r="K177" s="6"/>
    </row>
    <row r="178" spans="1:11" x14ac:dyDescent="0.25">
      <c r="A178" s="6"/>
      <c r="B178" s="6"/>
      <c r="K178" s="6"/>
    </row>
    <row r="179" spans="1:11" x14ac:dyDescent="0.25">
      <c r="A179" s="6"/>
      <c r="B179" s="6"/>
      <c r="K179" s="6"/>
    </row>
    <row r="180" spans="1:11" x14ac:dyDescent="0.25">
      <c r="A180" s="6"/>
      <c r="B180" s="6"/>
      <c r="K180" s="6"/>
    </row>
    <row r="181" spans="1:11" x14ac:dyDescent="0.25">
      <c r="A181" s="6"/>
      <c r="B181" s="6"/>
      <c r="K181" s="6"/>
    </row>
    <row r="182" spans="1:11" x14ac:dyDescent="0.25">
      <c r="A182" s="6"/>
      <c r="B182" s="6"/>
      <c r="K182" s="6"/>
    </row>
    <row r="183" spans="1:11" x14ac:dyDescent="0.25">
      <c r="A183" s="6"/>
      <c r="B183" s="6"/>
      <c r="K183" s="6"/>
    </row>
    <row r="184" spans="1:11" x14ac:dyDescent="0.25">
      <c r="A184" s="6"/>
      <c r="B184" s="6"/>
      <c r="K184" s="6"/>
    </row>
    <row r="185" spans="1:11" x14ac:dyDescent="0.25">
      <c r="A185" s="6"/>
      <c r="B185" s="6"/>
      <c r="K185" s="6"/>
    </row>
    <row r="186" spans="1:11" x14ac:dyDescent="0.25">
      <c r="A186" s="6"/>
      <c r="B186" s="6"/>
      <c r="K186" s="6"/>
    </row>
    <row r="187" spans="1:11" x14ac:dyDescent="0.25">
      <c r="A187" s="6"/>
      <c r="B187" s="6"/>
      <c r="K187" s="6"/>
    </row>
    <row r="188" spans="1:11" x14ac:dyDescent="0.25">
      <c r="A188" s="6"/>
      <c r="B188" s="6"/>
      <c r="K188" s="6"/>
    </row>
    <row r="189" spans="1:11" x14ac:dyDescent="0.25">
      <c r="A189" s="6"/>
      <c r="B189" s="6"/>
      <c r="K189" s="6"/>
    </row>
    <row r="190" spans="1:11" x14ac:dyDescent="0.25">
      <c r="A190" s="6"/>
      <c r="B190" s="6"/>
      <c r="K190" s="6"/>
    </row>
    <row r="191" spans="1:11" x14ac:dyDescent="0.25">
      <c r="A191" s="6"/>
      <c r="B191" s="6"/>
      <c r="K191" s="6"/>
    </row>
    <row r="192" spans="1:11" x14ac:dyDescent="0.25">
      <c r="A192" s="6"/>
      <c r="B192" s="6"/>
      <c r="K192" s="6"/>
    </row>
    <row r="193" spans="1:11" x14ac:dyDescent="0.25">
      <c r="A193" s="6"/>
      <c r="B193" s="6"/>
      <c r="K193" s="6"/>
    </row>
    <row r="194" spans="1:11" x14ac:dyDescent="0.25">
      <c r="A194" s="6"/>
      <c r="B194" s="6"/>
      <c r="K194" s="6"/>
    </row>
    <row r="195" spans="1:11" x14ac:dyDescent="0.25">
      <c r="A195" s="6"/>
      <c r="B195" s="6"/>
      <c r="K195" s="6"/>
    </row>
    <row r="196" spans="1:11" x14ac:dyDescent="0.25">
      <c r="A196" s="6"/>
      <c r="B196" s="6"/>
      <c r="K196" s="6"/>
    </row>
    <row r="197" spans="1:11" x14ac:dyDescent="0.25">
      <c r="A197" s="6"/>
      <c r="B197" s="6"/>
      <c r="K197" s="6"/>
    </row>
    <row r="198" spans="1:11" x14ac:dyDescent="0.25">
      <c r="A198" s="6"/>
      <c r="B198" s="6"/>
      <c r="K198" s="6"/>
    </row>
    <row r="199" spans="1:11" x14ac:dyDescent="0.25">
      <c r="A199" s="6"/>
      <c r="B199" s="6"/>
      <c r="K199" s="6"/>
    </row>
    <row r="200" spans="1:11" x14ac:dyDescent="0.25">
      <c r="A200" s="6"/>
      <c r="B200" s="6"/>
      <c r="K200" s="6"/>
    </row>
    <row r="201" spans="1:11" x14ac:dyDescent="0.25">
      <c r="A201" s="6"/>
      <c r="B201" s="6"/>
      <c r="K201" s="6"/>
    </row>
    <row r="202" spans="1:11" x14ac:dyDescent="0.25">
      <c r="A202" s="6"/>
      <c r="B202" s="6"/>
      <c r="K202" s="6"/>
    </row>
    <row r="203" spans="1:11" x14ac:dyDescent="0.25">
      <c r="A203" s="6"/>
      <c r="B203" s="6"/>
      <c r="K203" s="6"/>
    </row>
    <row r="204" spans="1:11" x14ac:dyDescent="0.25">
      <c r="A204" s="6"/>
      <c r="B204" s="6"/>
      <c r="K204" s="6"/>
    </row>
    <row r="205" spans="1:11" x14ac:dyDescent="0.25">
      <c r="A205" s="6"/>
      <c r="B205" s="6"/>
      <c r="K205" s="6"/>
    </row>
    <row r="206" spans="1:11" x14ac:dyDescent="0.25">
      <c r="A206" s="6"/>
      <c r="B206" s="6"/>
      <c r="K206" s="6"/>
    </row>
    <row r="207" spans="1:11" x14ac:dyDescent="0.25">
      <c r="A207" s="6"/>
      <c r="B207" s="6"/>
      <c r="K207" s="6"/>
    </row>
    <row r="208" spans="1:11" x14ac:dyDescent="0.25">
      <c r="A208" s="6"/>
      <c r="B208" s="6"/>
      <c r="K208" s="6"/>
    </row>
    <row r="209" spans="1:11" x14ac:dyDescent="0.25">
      <c r="A209" s="6"/>
      <c r="B209" s="6"/>
      <c r="K209" s="6"/>
    </row>
    <row r="210" spans="1:11" x14ac:dyDescent="0.25">
      <c r="A210" s="6"/>
      <c r="B210" s="6"/>
      <c r="K210" s="6"/>
    </row>
    <row r="211" spans="1:11" x14ac:dyDescent="0.25">
      <c r="A211" s="6"/>
      <c r="B211" s="6"/>
      <c r="K211" s="6"/>
    </row>
    <row r="212" spans="1:11" x14ac:dyDescent="0.25">
      <c r="A212" s="6"/>
      <c r="B212" s="6"/>
      <c r="K212" s="6"/>
    </row>
    <row r="213" spans="1:11" x14ac:dyDescent="0.25">
      <c r="A213" s="6"/>
      <c r="B213" s="6"/>
      <c r="K213" s="6"/>
    </row>
    <row r="214" spans="1:11" x14ac:dyDescent="0.25">
      <c r="A214" s="6"/>
      <c r="B214" s="6"/>
      <c r="K214" s="6"/>
    </row>
    <row r="215" spans="1:11" x14ac:dyDescent="0.25">
      <c r="A215" s="6"/>
      <c r="B215" s="6"/>
      <c r="K215" s="6"/>
    </row>
    <row r="216" spans="1:11" x14ac:dyDescent="0.25">
      <c r="A216" s="6"/>
      <c r="B216" s="6"/>
      <c r="K216" s="6"/>
    </row>
    <row r="217" spans="1:11" x14ac:dyDescent="0.25">
      <c r="A217" s="6"/>
      <c r="B217" s="6"/>
      <c r="K217" s="6"/>
    </row>
    <row r="218" spans="1:11" x14ac:dyDescent="0.25">
      <c r="A218" s="6"/>
      <c r="B218" s="6"/>
      <c r="K218" s="6"/>
    </row>
    <row r="219" spans="1:11" x14ac:dyDescent="0.25">
      <c r="A219" s="6"/>
      <c r="B219" s="6"/>
      <c r="K219" s="6"/>
    </row>
    <row r="220" spans="1:11" x14ac:dyDescent="0.25">
      <c r="A220" s="6"/>
      <c r="B220" s="6"/>
      <c r="K220" s="6"/>
    </row>
    <row r="221" spans="1:11" x14ac:dyDescent="0.25">
      <c r="A221" s="6"/>
      <c r="B221" s="6"/>
      <c r="K221" s="6"/>
    </row>
    <row r="222" spans="1:11" x14ac:dyDescent="0.25">
      <c r="A222" s="6"/>
      <c r="B222" s="6"/>
      <c r="K222" s="6"/>
    </row>
    <row r="223" spans="1:11" x14ac:dyDescent="0.25">
      <c r="A223" s="6"/>
      <c r="B223" s="6"/>
      <c r="K223" s="6"/>
    </row>
    <row r="224" spans="1:11" x14ac:dyDescent="0.25">
      <c r="A224" s="6"/>
      <c r="B224" s="6"/>
      <c r="K224" s="6"/>
    </row>
    <row r="225" spans="1:11" x14ac:dyDescent="0.25">
      <c r="A225" s="6"/>
      <c r="B225" s="6"/>
      <c r="K225" s="6"/>
    </row>
    <row r="226" spans="1:11" x14ac:dyDescent="0.25">
      <c r="A226" s="6"/>
      <c r="B226" s="6"/>
      <c r="K226" s="6"/>
    </row>
    <row r="227" spans="1:11" x14ac:dyDescent="0.25">
      <c r="A227" s="6"/>
      <c r="B227" s="6"/>
      <c r="K227" s="6"/>
    </row>
    <row r="228" spans="1:11" x14ac:dyDescent="0.25">
      <c r="A228" s="6"/>
      <c r="B228" s="6"/>
      <c r="K228" s="6"/>
    </row>
    <row r="229" spans="1:11" x14ac:dyDescent="0.25">
      <c r="A229" s="6"/>
      <c r="B229" s="6"/>
      <c r="K229" s="6"/>
    </row>
    <row r="230" spans="1:11" x14ac:dyDescent="0.25">
      <c r="A230" s="6"/>
      <c r="B230" s="6"/>
      <c r="K230" s="6"/>
    </row>
    <row r="231" spans="1:11" x14ac:dyDescent="0.25">
      <c r="A231" s="6"/>
      <c r="B231" s="6"/>
      <c r="K231" s="6"/>
    </row>
    <row r="232" spans="1:11" x14ac:dyDescent="0.25">
      <c r="A232" s="6"/>
      <c r="B232" s="6"/>
      <c r="K232" s="6"/>
    </row>
    <row r="233" spans="1:11" x14ac:dyDescent="0.25">
      <c r="A233" s="6"/>
      <c r="B233" s="6"/>
      <c r="K233" s="6"/>
    </row>
    <row r="234" spans="1:11" x14ac:dyDescent="0.25">
      <c r="A234" s="6"/>
      <c r="B234" s="6"/>
      <c r="K234" s="6"/>
    </row>
    <row r="235" spans="1:11" x14ac:dyDescent="0.25">
      <c r="A235" s="6"/>
      <c r="B235" s="6"/>
      <c r="K235" s="6"/>
    </row>
    <row r="236" spans="1:11" x14ac:dyDescent="0.25">
      <c r="A236" s="6"/>
      <c r="B236" s="6"/>
      <c r="K236" s="6"/>
    </row>
    <row r="237" spans="1:11" x14ac:dyDescent="0.25">
      <c r="A237" s="6"/>
      <c r="B237" s="6"/>
      <c r="K237" s="6"/>
    </row>
    <row r="238" spans="1:11" x14ac:dyDescent="0.25">
      <c r="A238" s="6"/>
      <c r="B238" s="6"/>
      <c r="K238" s="6"/>
    </row>
    <row r="239" spans="1:11" x14ac:dyDescent="0.25">
      <c r="A239" s="6"/>
      <c r="B239" s="6"/>
      <c r="K239" s="6"/>
    </row>
    <row r="240" spans="1:11" x14ac:dyDescent="0.25">
      <c r="A240" s="6"/>
      <c r="B240" s="6"/>
      <c r="K240" s="6"/>
    </row>
    <row r="241" spans="1:11" x14ac:dyDescent="0.25">
      <c r="A241" s="6"/>
      <c r="B241" s="6"/>
      <c r="K241" s="6"/>
    </row>
    <row r="242" spans="1:11" x14ac:dyDescent="0.25">
      <c r="A242" s="6"/>
      <c r="B242" s="6"/>
      <c r="K242" s="6"/>
    </row>
    <row r="243" spans="1:11" x14ac:dyDescent="0.25">
      <c r="A243" s="6"/>
      <c r="B243" s="6"/>
      <c r="K243" s="6"/>
    </row>
    <row r="244" spans="1:11" x14ac:dyDescent="0.25">
      <c r="A244" s="6"/>
      <c r="B244" s="6"/>
      <c r="K244" s="6"/>
    </row>
    <row r="245" spans="1:11" x14ac:dyDescent="0.25">
      <c r="A245" s="6"/>
      <c r="B245" s="6"/>
      <c r="K245" s="6"/>
    </row>
    <row r="246" spans="1:11" x14ac:dyDescent="0.25">
      <c r="A246" s="6"/>
      <c r="B246" s="6"/>
      <c r="K246" s="6"/>
    </row>
    <row r="247" spans="1:11" x14ac:dyDescent="0.25">
      <c r="A247" s="6"/>
      <c r="B247" s="6"/>
      <c r="K247" s="6"/>
    </row>
    <row r="248" spans="1:11" x14ac:dyDescent="0.25">
      <c r="A248" s="6"/>
      <c r="B248" s="6"/>
      <c r="K248" s="6"/>
    </row>
    <row r="249" spans="1:11" x14ac:dyDescent="0.25">
      <c r="A249" s="6"/>
      <c r="B249" s="6"/>
      <c r="K249" s="6"/>
    </row>
    <row r="250" spans="1:11" x14ac:dyDescent="0.25">
      <c r="A250" s="6"/>
      <c r="B250" s="6"/>
      <c r="K250" s="6"/>
    </row>
    <row r="251" spans="1:11" x14ac:dyDescent="0.25">
      <c r="A251" s="6"/>
      <c r="B251" s="6"/>
      <c r="K251" s="6"/>
    </row>
    <row r="252" spans="1:11" x14ac:dyDescent="0.25">
      <c r="A252" s="6"/>
      <c r="B252" s="6"/>
      <c r="K252" s="6"/>
    </row>
    <row r="253" spans="1:11" x14ac:dyDescent="0.25">
      <c r="A253" s="6"/>
      <c r="B253" s="6"/>
      <c r="K253" s="6"/>
    </row>
    <row r="254" spans="1:11" x14ac:dyDescent="0.25">
      <c r="A254" s="6"/>
      <c r="B254" s="6"/>
      <c r="K254" s="6"/>
    </row>
    <row r="255" spans="1:11" x14ac:dyDescent="0.25">
      <c r="A255" s="6"/>
      <c r="B255" s="6"/>
      <c r="K255" s="6"/>
    </row>
    <row r="256" spans="1:11" x14ac:dyDescent="0.25">
      <c r="A256" s="6"/>
      <c r="B256" s="6"/>
      <c r="K256" s="6"/>
    </row>
    <row r="257" spans="1:11" x14ac:dyDescent="0.25">
      <c r="A257" s="6"/>
      <c r="B257" s="6"/>
      <c r="K257" s="6"/>
    </row>
    <row r="258" spans="1:11" x14ac:dyDescent="0.25">
      <c r="A258" s="6"/>
      <c r="B258" s="6"/>
      <c r="K258" s="6"/>
    </row>
    <row r="259" spans="1:11" x14ac:dyDescent="0.25">
      <c r="A259" s="6"/>
      <c r="B259" s="6"/>
      <c r="K259" s="6"/>
    </row>
    <row r="260" spans="1:11" x14ac:dyDescent="0.25">
      <c r="A260" s="6"/>
      <c r="B260" s="6"/>
      <c r="K260" s="6"/>
    </row>
    <row r="261" spans="1:11" x14ac:dyDescent="0.25">
      <c r="A261" s="6"/>
      <c r="B261" s="6"/>
      <c r="K261" s="6"/>
    </row>
    <row r="262" spans="1:11" x14ac:dyDescent="0.25">
      <c r="A262" s="6"/>
      <c r="B262" s="6"/>
      <c r="K262" s="6"/>
    </row>
    <row r="263" spans="1:11" x14ac:dyDescent="0.25">
      <c r="A263" s="6"/>
      <c r="B263" s="6"/>
      <c r="K263" s="6"/>
    </row>
    <row r="264" spans="1:11" x14ac:dyDescent="0.25">
      <c r="A264" s="6"/>
      <c r="B264" s="6"/>
      <c r="K264" s="6"/>
    </row>
    <row r="265" spans="1:11" x14ac:dyDescent="0.25">
      <c r="A265" s="6"/>
      <c r="B265" s="6"/>
      <c r="K265" s="6"/>
    </row>
    <row r="266" spans="1:11" x14ac:dyDescent="0.25">
      <c r="A266" s="6"/>
      <c r="B266" s="6"/>
      <c r="K266" s="6"/>
    </row>
    <row r="267" spans="1:11" x14ac:dyDescent="0.25">
      <c r="A267" s="6"/>
      <c r="B267" s="6"/>
      <c r="K267" s="6"/>
    </row>
    <row r="268" spans="1:11" x14ac:dyDescent="0.25">
      <c r="A268" s="6"/>
      <c r="B268" s="6"/>
      <c r="K268" s="6"/>
    </row>
    <row r="269" spans="1:11" x14ac:dyDescent="0.25">
      <c r="A269" s="6"/>
      <c r="B269" s="6"/>
      <c r="K269" s="6"/>
    </row>
    <row r="270" spans="1:11" x14ac:dyDescent="0.25">
      <c r="A270" s="6"/>
      <c r="B270" s="6"/>
      <c r="K270" s="6"/>
    </row>
    <row r="271" spans="1:11" x14ac:dyDescent="0.25">
      <c r="A271" s="6"/>
      <c r="B271" s="6"/>
      <c r="K271" s="6"/>
    </row>
    <row r="272" spans="1:11" x14ac:dyDescent="0.25">
      <c r="A272" s="6"/>
      <c r="B272" s="6"/>
      <c r="K272" s="6"/>
    </row>
    <row r="273" spans="1:11" x14ac:dyDescent="0.25">
      <c r="A273" s="6"/>
      <c r="B273" s="6"/>
      <c r="K273" s="6"/>
    </row>
    <row r="274" spans="1:11" x14ac:dyDescent="0.25">
      <c r="A274" s="6"/>
      <c r="B274" s="6"/>
      <c r="K274" s="6"/>
    </row>
    <row r="275" spans="1:11" x14ac:dyDescent="0.25">
      <c r="A275" s="6"/>
      <c r="B275" s="6"/>
      <c r="K275" s="6"/>
    </row>
    <row r="276" spans="1:11" x14ac:dyDescent="0.25">
      <c r="A276" s="6"/>
      <c r="B276" s="6"/>
      <c r="K276" s="6"/>
    </row>
    <row r="277" spans="1:11" x14ac:dyDescent="0.25">
      <c r="A277" s="6"/>
      <c r="B277" s="6"/>
      <c r="K277" s="6"/>
    </row>
    <row r="278" spans="1:11" x14ac:dyDescent="0.25">
      <c r="A278" s="6"/>
      <c r="B278" s="6"/>
      <c r="K278" s="6"/>
    </row>
    <row r="279" spans="1:11" x14ac:dyDescent="0.25">
      <c r="A279" s="6"/>
      <c r="B279" s="6"/>
      <c r="K279" s="6"/>
    </row>
    <row r="280" spans="1:11" x14ac:dyDescent="0.25">
      <c r="A280" s="6"/>
      <c r="B280" s="6"/>
      <c r="K280" s="6"/>
    </row>
    <row r="281" spans="1:11" x14ac:dyDescent="0.25">
      <c r="A281" s="6"/>
      <c r="B281" s="6"/>
      <c r="K281" s="6"/>
    </row>
    <row r="282" spans="1:11" x14ac:dyDescent="0.25">
      <c r="A282" s="6"/>
      <c r="B282" s="6"/>
      <c r="K282" s="6"/>
    </row>
    <row r="283" spans="1:11" x14ac:dyDescent="0.25">
      <c r="A283" s="6"/>
      <c r="B283" s="6"/>
      <c r="K283" s="6"/>
    </row>
    <row r="284" spans="1:11" x14ac:dyDescent="0.25">
      <c r="A284" s="6"/>
      <c r="B284" s="6"/>
      <c r="K284" s="6"/>
    </row>
    <row r="285" spans="1:11" x14ac:dyDescent="0.25">
      <c r="A285" s="6"/>
      <c r="B285" s="6"/>
      <c r="K285" s="6"/>
    </row>
    <row r="286" spans="1:11" x14ac:dyDescent="0.25">
      <c r="A286" s="6"/>
      <c r="B286" s="6"/>
      <c r="K286" s="6"/>
    </row>
    <row r="287" spans="1:11" x14ac:dyDescent="0.25">
      <c r="A287" s="6"/>
      <c r="B287" s="6"/>
      <c r="K287" s="6"/>
    </row>
    <row r="288" spans="1:11" x14ac:dyDescent="0.25">
      <c r="A288" s="6"/>
      <c r="B288" s="6"/>
      <c r="K288" s="6"/>
    </row>
    <row r="289" spans="1:11" x14ac:dyDescent="0.25">
      <c r="A289" s="6"/>
      <c r="B289" s="6"/>
      <c r="K289" s="6"/>
    </row>
    <row r="290" spans="1:11" x14ac:dyDescent="0.25">
      <c r="A290" s="6"/>
      <c r="B290" s="6"/>
      <c r="K290" s="6"/>
    </row>
    <row r="291" spans="1:11" x14ac:dyDescent="0.25">
      <c r="A291" s="6"/>
      <c r="B291" s="6"/>
      <c r="K291" s="6"/>
    </row>
    <row r="292" spans="1:11" x14ac:dyDescent="0.25">
      <c r="A292" s="6"/>
      <c r="B292" s="6"/>
      <c r="K292" s="6"/>
    </row>
    <row r="293" spans="1:11" x14ac:dyDescent="0.25">
      <c r="A293" s="6"/>
      <c r="B293" s="6"/>
      <c r="K293" s="6"/>
    </row>
    <row r="294" spans="1:11" x14ac:dyDescent="0.25">
      <c r="A294" s="6"/>
      <c r="B294" s="6"/>
      <c r="K294" s="6"/>
    </row>
    <row r="295" spans="1:11" x14ac:dyDescent="0.25">
      <c r="A295" s="6"/>
      <c r="B295" s="6"/>
      <c r="K295" s="6"/>
    </row>
    <row r="296" spans="1:11" x14ac:dyDescent="0.25">
      <c r="A296" s="6"/>
      <c r="B296" s="6"/>
      <c r="K296" s="6"/>
    </row>
    <row r="297" spans="1:11" x14ac:dyDescent="0.25">
      <c r="A297" s="6"/>
      <c r="B297" s="6"/>
      <c r="K297" s="6"/>
    </row>
    <row r="298" spans="1:11" x14ac:dyDescent="0.25">
      <c r="A298" s="6"/>
      <c r="B298" s="6"/>
      <c r="K298" s="6"/>
    </row>
    <row r="299" spans="1:11" x14ac:dyDescent="0.25">
      <c r="A299" s="6"/>
      <c r="B299" s="6"/>
      <c r="K299" s="6"/>
    </row>
    <row r="300" spans="1:11" x14ac:dyDescent="0.25">
      <c r="A300" s="6"/>
      <c r="B300" s="6"/>
      <c r="K300" s="6"/>
    </row>
    <row r="301" spans="1:11" x14ac:dyDescent="0.25">
      <c r="A301" s="6"/>
      <c r="B301" s="6"/>
      <c r="K301" s="6"/>
    </row>
    <row r="302" spans="1:11" x14ac:dyDescent="0.25">
      <c r="A302" s="6"/>
      <c r="B302" s="6"/>
      <c r="K302" s="6"/>
    </row>
    <row r="303" spans="1:11" x14ac:dyDescent="0.25">
      <c r="A303" s="6"/>
      <c r="B303" s="6"/>
      <c r="K303" s="6"/>
    </row>
    <row r="304" spans="1:11" x14ac:dyDescent="0.25">
      <c r="A304" s="6"/>
      <c r="B304" s="6"/>
      <c r="K304" s="6"/>
    </row>
    <row r="305" spans="1:11" x14ac:dyDescent="0.25">
      <c r="A305" s="6"/>
      <c r="B305" s="6"/>
      <c r="K305" s="6"/>
    </row>
    <row r="306" spans="1:11" x14ac:dyDescent="0.25">
      <c r="A306" s="6"/>
      <c r="B306" s="6"/>
      <c r="K306" s="6"/>
    </row>
    <row r="307" spans="1:11" x14ac:dyDescent="0.25">
      <c r="A307" s="6"/>
      <c r="B307" s="6"/>
      <c r="K307" s="6"/>
    </row>
    <row r="308" spans="1:11" x14ac:dyDescent="0.25">
      <c r="A308" s="6"/>
      <c r="B308" s="6"/>
      <c r="K308" s="6"/>
    </row>
    <row r="309" spans="1:11" x14ac:dyDescent="0.25">
      <c r="A309" s="6"/>
      <c r="B309" s="6"/>
      <c r="K309" s="6"/>
    </row>
    <row r="310" spans="1:11" x14ac:dyDescent="0.25">
      <c r="A310" s="6"/>
      <c r="B310" s="6"/>
      <c r="K310" s="6"/>
    </row>
    <row r="311" spans="1:11" x14ac:dyDescent="0.25">
      <c r="A311" s="6"/>
      <c r="B311" s="6"/>
      <c r="K311" s="6"/>
    </row>
    <row r="312" spans="1:11" x14ac:dyDescent="0.25">
      <c r="A312" s="6"/>
      <c r="B312" s="6"/>
      <c r="K312" s="6"/>
    </row>
    <row r="313" spans="1:11" x14ac:dyDescent="0.25">
      <c r="A313" s="6"/>
      <c r="B313" s="6"/>
      <c r="K313" s="6"/>
    </row>
    <row r="314" spans="1:11" x14ac:dyDescent="0.25">
      <c r="A314" s="6"/>
      <c r="B314" s="6"/>
      <c r="K314" s="6"/>
    </row>
    <row r="315" spans="1:11" x14ac:dyDescent="0.25">
      <c r="A315" s="6"/>
      <c r="B315" s="6"/>
      <c r="K315" s="6"/>
    </row>
    <row r="316" spans="1:11" x14ac:dyDescent="0.25">
      <c r="A316" s="6"/>
      <c r="B316" s="6"/>
      <c r="K316" s="6"/>
    </row>
    <row r="317" spans="1:11" x14ac:dyDescent="0.25">
      <c r="A317" s="6"/>
      <c r="B317" s="6"/>
      <c r="K317" s="6"/>
    </row>
    <row r="318" spans="1:11" x14ac:dyDescent="0.25">
      <c r="A318" s="6"/>
      <c r="B318" s="6"/>
      <c r="K318" s="6"/>
    </row>
    <row r="319" spans="1:11" x14ac:dyDescent="0.25">
      <c r="A319" s="6"/>
      <c r="B319" s="6"/>
      <c r="K319" s="6"/>
    </row>
    <row r="320" spans="1:11" x14ac:dyDescent="0.25">
      <c r="A320" s="6"/>
      <c r="B320" s="6"/>
      <c r="K320" s="6"/>
    </row>
    <row r="321" spans="1:11" x14ac:dyDescent="0.25">
      <c r="A321" s="6"/>
      <c r="B321" s="6"/>
      <c r="K321" s="6"/>
    </row>
    <row r="322" spans="1:11" x14ac:dyDescent="0.25">
      <c r="A322" s="6"/>
      <c r="B322" s="6"/>
      <c r="K322" s="6"/>
    </row>
    <row r="323" spans="1:11" x14ac:dyDescent="0.25">
      <c r="A323" s="6"/>
      <c r="B323" s="6"/>
      <c r="K323" s="6"/>
    </row>
    <row r="324" spans="1:11" x14ac:dyDescent="0.25">
      <c r="A324" s="6"/>
      <c r="B324" s="6"/>
      <c r="K324" s="6"/>
    </row>
    <row r="325" spans="1:11" x14ac:dyDescent="0.25">
      <c r="A325" s="6"/>
      <c r="B325" s="6"/>
      <c r="K325" s="6"/>
    </row>
    <row r="326" spans="1:11" x14ac:dyDescent="0.25">
      <c r="A326" s="6"/>
      <c r="B326" s="6"/>
      <c r="K326" s="6"/>
    </row>
    <row r="327" spans="1:11" x14ac:dyDescent="0.25">
      <c r="A327" s="6"/>
      <c r="B327" s="6"/>
      <c r="K327" s="6"/>
    </row>
    <row r="328" spans="1:11" x14ac:dyDescent="0.25">
      <c r="A328" s="6"/>
      <c r="B328" s="6"/>
      <c r="K328" s="6"/>
    </row>
    <row r="329" spans="1:11" x14ac:dyDescent="0.25">
      <c r="A329" s="6"/>
      <c r="B329" s="6"/>
      <c r="K329" s="6"/>
    </row>
    <row r="330" spans="1:11" x14ac:dyDescent="0.25">
      <c r="A330" s="6"/>
      <c r="B330" s="6"/>
      <c r="K330" s="6"/>
    </row>
    <row r="331" spans="1:11" x14ac:dyDescent="0.25">
      <c r="A331" s="6"/>
      <c r="B331" s="6"/>
      <c r="K331" s="6"/>
    </row>
    <row r="332" spans="1:11" x14ac:dyDescent="0.25">
      <c r="A332" s="6"/>
      <c r="B332" s="6"/>
      <c r="K332" s="6"/>
    </row>
    <row r="333" spans="1:11" x14ac:dyDescent="0.25">
      <c r="A333" s="6"/>
      <c r="B333" s="6"/>
      <c r="K333" s="6"/>
    </row>
    <row r="334" spans="1:11" x14ac:dyDescent="0.25">
      <c r="A334" s="6"/>
      <c r="B334" s="6"/>
      <c r="K334" s="6"/>
    </row>
    <row r="335" spans="1:11" x14ac:dyDescent="0.25">
      <c r="A335" s="6"/>
      <c r="B335" s="6"/>
      <c r="K335" s="6"/>
    </row>
    <row r="336" spans="1:11" x14ac:dyDescent="0.25">
      <c r="A336" s="6"/>
      <c r="B336" s="6"/>
      <c r="K336" s="6"/>
    </row>
    <row r="337" spans="1:11" x14ac:dyDescent="0.25">
      <c r="A337" s="6"/>
      <c r="B337" s="6"/>
      <c r="K337" s="6"/>
    </row>
    <row r="338" spans="1:11" x14ac:dyDescent="0.25">
      <c r="A338" s="6"/>
      <c r="B338" s="6"/>
      <c r="K338" s="6"/>
    </row>
    <row r="339" spans="1:11" x14ac:dyDescent="0.25">
      <c r="A339" s="6"/>
      <c r="B339" s="6"/>
      <c r="K339" s="6"/>
    </row>
    <row r="340" spans="1:11" x14ac:dyDescent="0.25">
      <c r="A340" s="6"/>
      <c r="B340" s="6"/>
      <c r="K340" s="6"/>
    </row>
    <row r="341" spans="1:11" x14ac:dyDescent="0.25">
      <c r="A341" s="6"/>
      <c r="B341" s="6"/>
      <c r="K341" s="6"/>
    </row>
    <row r="342" spans="1:11" x14ac:dyDescent="0.25">
      <c r="A342" s="6"/>
      <c r="B342" s="6"/>
      <c r="K342" s="6"/>
    </row>
    <row r="343" spans="1:11" x14ac:dyDescent="0.25">
      <c r="A343" s="6"/>
      <c r="B343" s="6"/>
      <c r="K343" s="6"/>
    </row>
    <row r="344" spans="1:11" x14ac:dyDescent="0.25">
      <c r="A344" s="6"/>
      <c r="B344" s="6"/>
      <c r="K344" s="6"/>
    </row>
    <row r="345" spans="1:11" x14ac:dyDescent="0.25">
      <c r="A345" s="6"/>
      <c r="B345" s="6"/>
      <c r="K345" s="6"/>
    </row>
    <row r="346" spans="1:11" x14ac:dyDescent="0.25">
      <c r="A346" s="6"/>
      <c r="B346" s="6"/>
      <c r="K346" s="6"/>
    </row>
    <row r="347" spans="1:11" x14ac:dyDescent="0.25">
      <c r="A347" s="6"/>
      <c r="B347" s="6"/>
      <c r="K347" s="6"/>
    </row>
    <row r="348" spans="1:11" x14ac:dyDescent="0.25">
      <c r="A348" s="6"/>
      <c r="B348" s="6"/>
      <c r="K348" s="6"/>
    </row>
    <row r="349" spans="1:11" x14ac:dyDescent="0.25">
      <c r="A349" s="6"/>
      <c r="B349" s="6"/>
      <c r="K349" s="6"/>
    </row>
    <row r="350" spans="1:11" x14ac:dyDescent="0.25">
      <c r="A350" s="6"/>
      <c r="B350" s="6"/>
      <c r="K350" s="6"/>
    </row>
    <row r="351" spans="1:11" x14ac:dyDescent="0.25">
      <c r="A351" s="6"/>
      <c r="B351" s="6"/>
      <c r="K351" s="6"/>
    </row>
    <row r="352" spans="1:11" x14ac:dyDescent="0.25">
      <c r="A352" s="6"/>
      <c r="B352" s="6"/>
      <c r="K352" s="6"/>
    </row>
    <row r="353" spans="1:11" x14ac:dyDescent="0.25">
      <c r="A353" s="6"/>
      <c r="B353" s="6"/>
      <c r="K353" s="6"/>
    </row>
    <row r="354" spans="1:11" x14ac:dyDescent="0.25">
      <c r="A354" s="6"/>
      <c r="B354" s="6"/>
      <c r="K354" s="6"/>
    </row>
    <row r="355" spans="1:11" x14ac:dyDescent="0.25">
      <c r="A355" s="6"/>
      <c r="B355" s="6"/>
      <c r="K355" s="6"/>
    </row>
    <row r="356" spans="1:11" x14ac:dyDescent="0.25">
      <c r="A356" s="6"/>
      <c r="B356" s="6"/>
      <c r="K356" s="6"/>
    </row>
    <row r="357" spans="1:11" x14ac:dyDescent="0.25">
      <c r="A357" s="6"/>
      <c r="B357" s="6"/>
      <c r="K357" s="6"/>
    </row>
    <row r="358" spans="1:11" x14ac:dyDescent="0.25">
      <c r="A358" s="6"/>
      <c r="B358" s="6"/>
      <c r="K358" s="6"/>
    </row>
    <row r="359" spans="1:11" x14ac:dyDescent="0.25">
      <c r="A359" s="6"/>
      <c r="B359" s="6"/>
      <c r="K359" s="6"/>
    </row>
    <row r="360" spans="1:11" x14ac:dyDescent="0.25">
      <c r="A360" s="6"/>
      <c r="B360" s="6"/>
      <c r="K360" s="6"/>
    </row>
    <row r="361" spans="1:11" x14ac:dyDescent="0.25">
      <c r="A361" s="6"/>
      <c r="B361" s="6"/>
      <c r="K361" s="6"/>
    </row>
    <row r="362" spans="1:11" x14ac:dyDescent="0.25">
      <c r="A362" s="6"/>
      <c r="B362" s="6"/>
      <c r="K362" s="6"/>
    </row>
    <row r="363" spans="1:11" x14ac:dyDescent="0.25">
      <c r="A363" s="6"/>
      <c r="B363" s="6"/>
      <c r="K363" s="6"/>
    </row>
    <row r="364" spans="1:11" x14ac:dyDescent="0.25">
      <c r="A364" s="6"/>
      <c r="B364" s="6"/>
      <c r="K364" s="6"/>
    </row>
    <row r="365" spans="1:11" x14ac:dyDescent="0.25">
      <c r="A365" s="6"/>
      <c r="B365" s="6"/>
      <c r="K365" s="6"/>
    </row>
    <row r="366" spans="1:11" x14ac:dyDescent="0.25">
      <c r="A366" s="6"/>
      <c r="B366" s="6"/>
      <c r="K366" s="6"/>
    </row>
    <row r="367" spans="1:11" x14ac:dyDescent="0.25">
      <c r="A367" s="6"/>
      <c r="B367" s="6"/>
      <c r="K367" s="6"/>
    </row>
    <row r="368" spans="1:11" x14ac:dyDescent="0.25">
      <c r="A368" s="6"/>
      <c r="B368" s="6"/>
      <c r="K368" s="6"/>
    </row>
    <row r="369" spans="1:11" x14ac:dyDescent="0.25">
      <c r="A369" s="6"/>
      <c r="B369" s="6"/>
      <c r="K369" s="6"/>
    </row>
    <row r="370" spans="1:11" x14ac:dyDescent="0.25">
      <c r="A370" s="6"/>
      <c r="B370" s="6"/>
      <c r="K370" s="6"/>
    </row>
    <row r="371" spans="1:11" x14ac:dyDescent="0.25">
      <c r="A371" s="6"/>
      <c r="B371" s="6"/>
      <c r="K371" s="6"/>
    </row>
    <row r="372" spans="1:11" x14ac:dyDescent="0.25">
      <c r="A372" s="6"/>
      <c r="B372" s="6"/>
      <c r="K372" s="6"/>
    </row>
    <row r="373" spans="1:11" x14ac:dyDescent="0.25">
      <c r="A373" s="6"/>
      <c r="B373" s="6"/>
      <c r="K373" s="6"/>
    </row>
    <row r="374" spans="1:11" x14ac:dyDescent="0.25">
      <c r="A374" s="6"/>
      <c r="B374" s="6"/>
      <c r="K374" s="6"/>
    </row>
    <row r="375" spans="1:11" x14ac:dyDescent="0.25">
      <c r="A375" s="6"/>
      <c r="B375" s="6"/>
      <c r="K375" s="6"/>
    </row>
    <row r="376" spans="1:11" x14ac:dyDescent="0.25">
      <c r="A376" s="6"/>
      <c r="B376" s="6"/>
      <c r="K376" s="6"/>
    </row>
    <row r="377" spans="1:11" x14ac:dyDescent="0.25">
      <c r="A377" s="6"/>
      <c r="B377" s="6"/>
      <c r="K377" s="6"/>
    </row>
    <row r="378" spans="1:11" x14ac:dyDescent="0.25">
      <c r="A378" s="6"/>
      <c r="B378" s="6"/>
      <c r="K378" s="6"/>
    </row>
    <row r="379" spans="1:11" x14ac:dyDescent="0.25">
      <c r="A379" s="6"/>
      <c r="B379" s="6"/>
      <c r="K379" s="6"/>
    </row>
    <row r="380" spans="1:11" x14ac:dyDescent="0.25">
      <c r="A380" s="6"/>
      <c r="B380" s="6"/>
      <c r="K380" s="6"/>
    </row>
    <row r="381" spans="1:11" x14ac:dyDescent="0.25">
      <c r="A381" s="6"/>
      <c r="B381" s="6"/>
      <c r="K381" s="6"/>
    </row>
    <row r="382" spans="1:11" x14ac:dyDescent="0.25">
      <c r="A382" s="6"/>
      <c r="B382" s="6"/>
      <c r="K382" s="6"/>
    </row>
    <row r="383" spans="1:11" x14ac:dyDescent="0.25">
      <c r="A383" s="6"/>
      <c r="B383" s="6"/>
      <c r="K383" s="6"/>
    </row>
    <row r="384" spans="1:11" x14ac:dyDescent="0.25">
      <c r="A384" s="6"/>
      <c r="B384" s="6"/>
      <c r="K384" s="6"/>
    </row>
    <row r="385" spans="1:11" x14ac:dyDescent="0.25">
      <c r="A385" s="6"/>
      <c r="B385" s="6"/>
      <c r="K385" s="6"/>
    </row>
    <row r="386" spans="1:11" x14ac:dyDescent="0.25">
      <c r="A386" s="6"/>
      <c r="B386" s="6"/>
      <c r="K386" s="6"/>
    </row>
    <row r="387" spans="1:11" x14ac:dyDescent="0.25">
      <c r="A387" s="6"/>
      <c r="B387" s="6"/>
      <c r="K387" s="6"/>
    </row>
    <row r="388" spans="1:11" x14ac:dyDescent="0.25">
      <c r="A388" s="6"/>
      <c r="B388" s="6"/>
      <c r="K388" s="6"/>
    </row>
    <row r="389" spans="1:11" x14ac:dyDescent="0.25">
      <c r="A389" s="6"/>
      <c r="B389" s="6"/>
      <c r="K389" s="6"/>
    </row>
    <row r="390" spans="1:11" x14ac:dyDescent="0.25">
      <c r="A390" s="6"/>
      <c r="B390" s="6"/>
      <c r="K390" s="6"/>
    </row>
    <row r="391" spans="1:11" x14ac:dyDescent="0.25">
      <c r="A391" s="6"/>
      <c r="B391" s="6"/>
      <c r="K391" s="6"/>
    </row>
    <row r="392" spans="1:11" x14ac:dyDescent="0.25">
      <c r="A392" s="6"/>
      <c r="B392" s="6"/>
      <c r="K392" s="6"/>
    </row>
    <row r="393" spans="1:11" x14ac:dyDescent="0.25">
      <c r="A393" s="6"/>
      <c r="B393" s="6"/>
      <c r="K393" s="6"/>
    </row>
    <row r="394" spans="1:11" x14ac:dyDescent="0.25">
      <c r="A394" s="6"/>
      <c r="B394" s="6"/>
      <c r="K394" s="6"/>
    </row>
    <row r="395" spans="1:11" x14ac:dyDescent="0.25">
      <c r="A395" s="6"/>
      <c r="B395" s="6"/>
      <c r="K395" s="6"/>
    </row>
    <row r="396" spans="1:11" x14ac:dyDescent="0.25">
      <c r="A396" s="6"/>
      <c r="B396" s="6"/>
      <c r="K396" s="6"/>
    </row>
    <row r="397" spans="1:11" x14ac:dyDescent="0.25">
      <c r="A397" s="6"/>
      <c r="B397" s="6"/>
      <c r="K397" s="6"/>
    </row>
    <row r="398" spans="1:11" x14ac:dyDescent="0.25">
      <c r="A398" s="6"/>
      <c r="B398" s="6"/>
      <c r="K398" s="6"/>
    </row>
    <row r="399" spans="1:11" x14ac:dyDescent="0.25">
      <c r="A399" s="6"/>
      <c r="B399" s="6"/>
      <c r="K399" s="6"/>
    </row>
    <row r="400" spans="1:11" x14ac:dyDescent="0.25">
      <c r="A400" s="6"/>
      <c r="B400" s="6"/>
      <c r="K400" s="6"/>
    </row>
    <row r="401" spans="1:11" x14ac:dyDescent="0.25">
      <c r="A401" s="6"/>
      <c r="B401" s="6"/>
      <c r="K401" s="6"/>
    </row>
    <row r="402" spans="1:11" x14ac:dyDescent="0.25">
      <c r="A402" s="6"/>
      <c r="B402" s="6"/>
      <c r="K402" s="6"/>
    </row>
    <row r="403" spans="1:11" x14ac:dyDescent="0.25">
      <c r="A403" s="6"/>
      <c r="B403" s="6"/>
      <c r="K403" s="6"/>
    </row>
    <row r="404" spans="1:11" x14ac:dyDescent="0.25">
      <c r="A404" s="6"/>
      <c r="B404" s="6"/>
      <c r="K404" s="6"/>
    </row>
    <row r="405" spans="1:11" x14ac:dyDescent="0.25">
      <c r="A405" s="6"/>
      <c r="B405" s="6"/>
      <c r="K405" s="6"/>
    </row>
    <row r="406" spans="1:11" x14ac:dyDescent="0.25">
      <c r="A406" s="6"/>
      <c r="B406" s="6"/>
      <c r="K406" s="6"/>
    </row>
    <row r="407" spans="1:11" x14ac:dyDescent="0.25">
      <c r="A407" s="6"/>
      <c r="B407" s="6"/>
      <c r="K407" s="6"/>
    </row>
    <row r="408" spans="1:11" x14ac:dyDescent="0.25">
      <c r="A408" s="6"/>
      <c r="B408" s="6"/>
      <c r="K408" s="6"/>
    </row>
    <row r="409" spans="1:11" x14ac:dyDescent="0.25">
      <c r="A409" s="6"/>
      <c r="B409" s="6"/>
      <c r="K409" s="6"/>
    </row>
    <row r="410" spans="1:11" x14ac:dyDescent="0.25">
      <c r="A410" s="6"/>
      <c r="B410" s="6"/>
      <c r="K410" s="6"/>
    </row>
    <row r="411" spans="1:11" x14ac:dyDescent="0.25">
      <c r="A411" s="6"/>
      <c r="B411" s="6"/>
      <c r="K411" s="6"/>
    </row>
    <row r="412" spans="1:11" x14ac:dyDescent="0.25">
      <c r="A412" s="6"/>
      <c r="B412" s="6"/>
      <c r="K412" s="6"/>
    </row>
    <row r="413" spans="1:11" x14ac:dyDescent="0.25">
      <c r="A413" s="6"/>
      <c r="B413" s="6"/>
      <c r="K413" s="6"/>
    </row>
    <row r="414" spans="1:11" x14ac:dyDescent="0.25">
      <c r="A414" s="6"/>
      <c r="B414" s="6"/>
      <c r="K414" s="6"/>
    </row>
    <row r="415" spans="1:11" x14ac:dyDescent="0.25">
      <c r="A415" s="6"/>
      <c r="B415" s="6"/>
      <c r="K415" s="6"/>
    </row>
    <row r="416" spans="1:11" x14ac:dyDescent="0.25">
      <c r="A416" s="6"/>
      <c r="B416" s="6"/>
      <c r="K416" s="6"/>
    </row>
    <row r="417" spans="1:11" x14ac:dyDescent="0.25">
      <c r="A417" s="6"/>
      <c r="B417" s="6"/>
      <c r="K417" s="6"/>
    </row>
    <row r="418" spans="1:11" x14ac:dyDescent="0.25">
      <c r="A418" s="6"/>
      <c r="B418" s="6"/>
      <c r="K418" s="6"/>
    </row>
    <row r="419" spans="1:11" x14ac:dyDescent="0.25">
      <c r="A419" s="6"/>
      <c r="B419" s="6"/>
      <c r="K419" s="6"/>
    </row>
    <row r="420" spans="1:11" x14ac:dyDescent="0.25">
      <c r="A420" s="6"/>
      <c r="B420" s="6"/>
      <c r="K420" s="6"/>
    </row>
    <row r="421" spans="1:11" x14ac:dyDescent="0.25">
      <c r="A421" s="6"/>
      <c r="B421" s="6"/>
      <c r="K421" s="6"/>
    </row>
    <row r="422" spans="1:11" x14ac:dyDescent="0.25">
      <c r="A422" s="6"/>
      <c r="B422" s="6"/>
      <c r="K422" s="6"/>
    </row>
    <row r="423" spans="1:11" x14ac:dyDescent="0.25">
      <c r="A423" s="6"/>
      <c r="B423" s="6"/>
      <c r="K423" s="6"/>
    </row>
    <row r="424" spans="1:11" x14ac:dyDescent="0.25">
      <c r="A424" s="6"/>
      <c r="B424" s="6"/>
      <c r="K424" s="6"/>
    </row>
    <row r="425" spans="1:11" x14ac:dyDescent="0.25">
      <c r="A425" s="6"/>
      <c r="B425" s="6"/>
      <c r="K425" s="6"/>
    </row>
    <row r="426" spans="1:11" x14ac:dyDescent="0.25">
      <c r="A426" s="6"/>
      <c r="B426" s="6"/>
      <c r="K426" s="6"/>
    </row>
    <row r="427" spans="1:11" x14ac:dyDescent="0.25">
      <c r="A427" s="6"/>
      <c r="B427" s="6"/>
      <c r="K427" s="6"/>
    </row>
    <row r="428" spans="1:11" x14ac:dyDescent="0.25">
      <c r="A428" s="6"/>
      <c r="B428" s="6"/>
      <c r="K428" s="6"/>
    </row>
    <row r="429" spans="1:11" x14ac:dyDescent="0.25">
      <c r="A429" s="6"/>
      <c r="B429" s="6"/>
      <c r="K429" s="6"/>
    </row>
    <row r="430" spans="1:11" x14ac:dyDescent="0.25">
      <c r="A430" s="6"/>
      <c r="B430" s="6"/>
      <c r="K430" s="6"/>
    </row>
    <row r="431" spans="1:11" x14ac:dyDescent="0.25">
      <c r="A431" s="6"/>
      <c r="B431" s="6"/>
      <c r="K431" s="6"/>
    </row>
    <row r="432" spans="1:11" x14ac:dyDescent="0.25">
      <c r="A432" s="6"/>
      <c r="B432" s="6"/>
      <c r="K432" s="6"/>
    </row>
    <row r="433" spans="1:11" x14ac:dyDescent="0.25">
      <c r="A433" s="6"/>
      <c r="B433" s="6"/>
      <c r="K433" s="6"/>
    </row>
    <row r="434" spans="1:11" x14ac:dyDescent="0.25">
      <c r="A434" s="6"/>
      <c r="B434" s="6"/>
      <c r="K434" s="6"/>
    </row>
    <row r="435" spans="1:11" x14ac:dyDescent="0.25">
      <c r="A435" s="6"/>
      <c r="B435" s="6"/>
      <c r="K435" s="6"/>
    </row>
    <row r="436" spans="1:11" x14ac:dyDescent="0.25">
      <c r="A436" s="6"/>
      <c r="B436" s="6"/>
      <c r="K436" s="6"/>
    </row>
    <row r="437" spans="1:11" x14ac:dyDescent="0.25">
      <c r="A437" s="6"/>
      <c r="B437" s="6"/>
      <c r="K437" s="6"/>
    </row>
    <row r="438" spans="1:11" x14ac:dyDescent="0.25">
      <c r="A438" s="6"/>
      <c r="B438" s="6"/>
      <c r="K438" s="6"/>
    </row>
    <row r="439" spans="1:11" x14ac:dyDescent="0.25">
      <c r="A439" s="6"/>
      <c r="B439" s="6"/>
      <c r="K439" s="6"/>
    </row>
    <row r="440" spans="1:11" x14ac:dyDescent="0.25">
      <c r="A440" s="6"/>
      <c r="B440" s="6"/>
      <c r="K440" s="6"/>
    </row>
    <row r="441" spans="1:11" x14ac:dyDescent="0.25">
      <c r="A441" s="6"/>
      <c r="B441" s="6"/>
      <c r="K441" s="6"/>
    </row>
    <row r="442" spans="1:11" x14ac:dyDescent="0.25">
      <c r="A442" s="6"/>
      <c r="B442" s="6"/>
      <c r="K442" s="6"/>
    </row>
    <row r="443" spans="1:11" x14ac:dyDescent="0.25">
      <c r="A443" s="6"/>
      <c r="B443" s="6"/>
      <c r="K443" s="6"/>
    </row>
    <row r="444" spans="1:11" x14ac:dyDescent="0.25">
      <c r="A444" s="6"/>
      <c r="B444" s="6"/>
      <c r="K444" s="6"/>
    </row>
    <row r="445" spans="1:11" x14ac:dyDescent="0.25">
      <c r="A445" s="6"/>
      <c r="B445" s="6"/>
      <c r="K445" s="6"/>
    </row>
    <row r="446" spans="1:11" x14ac:dyDescent="0.25">
      <c r="A446" s="6"/>
      <c r="B446" s="6"/>
      <c r="K446" s="6"/>
    </row>
    <row r="447" spans="1:11" x14ac:dyDescent="0.25">
      <c r="A447" s="6"/>
      <c r="B447" s="6"/>
      <c r="K447" s="6"/>
    </row>
    <row r="448" spans="1:11" x14ac:dyDescent="0.25">
      <c r="A448" s="6"/>
      <c r="B448" s="6"/>
      <c r="K448" s="6"/>
    </row>
    <row r="449" spans="1:11" x14ac:dyDescent="0.25">
      <c r="A449" s="6"/>
      <c r="B449" s="6"/>
      <c r="K449" s="6"/>
    </row>
    <row r="450" spans="1:11" x14ac:dyDescent="0.25">
      <c r="A450" s="6"/>
      <c r="B450" s="6"/>
      <c r="K450" s="6"/>
    </row>
    <row r="451" spans="1:11" x14ac:dyDescent="0.25">
      <c r="A451" s="6"/>
      <c r="B451" s="6"/>
      <c r="K451" s="6"/>
    </row>
    <row r="452" spans="1:11" x14ac:dyDescent="0.25">
      <c r="A452" s="6"/>
      <c r="B452" s="6"/>
      <c r="K452" s="6"/>
    </row>
    <row r="453" spans="1:11" x14ac:dyDescent="0.25">
      <c r="A453" s="6"/>
      <c r="B453" s="6"/>
      <c r="K453" s="6"/>
    </row>
    <row r="454" spans="1:11" x14ac:dyDescent="0.25">
      <c r="A454" s="6"/>
      <c r="B454" s="6"/>
      <c r="K454" s="6"/>
    </row>
    <row r="455" spans="1:11" x14ac:dyDescent="0.25">
      <c r="A455" s="6"/>
      <c r="B455" s="6"/>
      <c r="K455" s="6"/>
    </row>
    <row r="456" spans="1:11" x14ac:dyDescent="0.25">
      <c r="A456" s="6"/>
      <c r="B456" s="6"/>
      <c r="K456" s="6"/>
    </row>
    <row r="457" spans="1:11" x14ac:dyDescent="0.25">
      <c r="A457" s="6"/>
      <c r="B457" s="6"/>
      <c r="K457" s="6"/>
    </row>
    <row r="458" spans="1:11" x14ac:dyDescent="0.25">
      <c r="A458" s="6"/>
      <c r="B458" s="6"/>
      <c r="K458" s="6"/>
    </row>
    <row r="459" spans="1:11" x14ac:dyDescent="0.25">
      <c r="A459" s="6"/>
      <c r="B459" s="6"/>
      <c r="K459" s="6"/>
    </row>
    <row r="460" spans="1:11" x14ac:dyDescent="0.25">
      <c r="A460" s="6"/>
      <c r="B460" s="6"/>
      <c r="K460" s="6"/>
    </row>
    <row r="461" spans="1:11" x14ac:dyDescent="0.25">
      <c r="A461" s="6"/>
      <c r="B461" s="6"/>
      <c r="K461" s="6"/>
    </row>
    <row r="462" spans="1:11" x14ac:dyDescent="0.25">
      <c r="A462" s="6"/>
      <c r="B462" s="6"/>
      <c r="K462" s="6"/>
    </row>
    <row r="463" spans="1:11" x14ac:dyDescent="0.25">
      <c r="A463" s="6"/>
      <c r="B463" s="6"/>
      <c r="K463" s="6"/>
    </row>
    <row r="464" spans="1:11" x14ac:dyDescent="0.25">
      <c r="A464" s="6"/>
      <c r="B464" s="6"/>
      <c r="K464" s="6"/>
    </row>
    <row r="465" spans="1:11" x14ac:dyDescent="0.25">
      <c r="A465" s="6"/>
      <c r="B465" s="6"/>
      <c r="K465" s="6"/>
    </row>
    <row r="466" spans="1:11" x14ac:dyDescent="0.25">
      <c r="A466" s="6"/>
      <c r="B466" s="6"/>
      <c r="K466" s="6"/>
    </row>
    <row r="467" spans="1:11" x14ac:dyDescent="0.25">
      <c r="A467" s="6"/>
      <c r="B467" s="6"/>
      <c r="K467" s="6"/>
    </row>
    <row r="468" spans="1:11" x14ac:dyDescent="0.25">
      <c r="A468" s="6"/>
      <c r="B468" s="6"/>
      <c r="K468" s="6"/>
    </row>
    <row r="469" spans="1:11" x14ac:dyDescent="0.25">
      <c r="A469" s="6"/>
      <c r="B469" s="6"/>
      <c r="K469" s="6"/>
    </row>
    <row r="470" spans="1:11" x14ac:dyDescent="0.25">
      <c r="A470" s="6"/>
      <c r="B470" s="6"/>
      <c r="K470" s="6"/>
    </row>
    <row r="471" spans="1:11" x14ac:dyDescent="0.25">
      <c r="A471" s="6"/>
      <c r="B471" s="6"/>
      <c r="K471" s="6"/>
    </row>
    <row r="472" spans="1:11" x14ac:dyDescent="0.25">
      <c r="A472" s="6"/>
      <c r="B472" s="6"/>
      <c r="K472" s="6"/>
    </row>
    <row r="473" spans="1:11" x14ac:dyDescent="0.25">
      <c r="A473" s="6"/>
      <c r="B473" s="6"/>
      <c r="K473" s="6"/>
    </row>
    <row r="474" spans="1:11" x14ac:dyDescent="0.25">
      <c r="A474" s="6"/>
      <c r="B474" s="6"/>
      <c r="K474" s="6"/>
    </row>
    <row r="475" spans="1:11" x14ac:dyDescent="0.25">
      <c r="A475" s="6"/>
      <c r="B475" s="6"/>
      <c r="K475" s="6"/>
    </row>
    <row r="476" spans="1:11" x14ac:dyDescent="0.25">
      <c r="A476" s="6"/>
      <c r="B476" s="6"/>
      <c r="K476" s="6"/>
    </row>
    <row r="477" spans="1:11" x14ac:dyDescent="0.25">
      <c r="A477" s="6"/>
      <c r="B477" s="6"/>
      <c r="K477" s="6"/>
    </row>
    <row r="478" spans="1:11" x14ac:dyDescent="0.25">
      <c r="A478" s="6"/>
      <c r="B478" s="6"/>
      <c r="K478" s="6"/>
    </row>
    <row r="479" spans="1:11" x14ac:dyDescent="0.25">
      <c r="A479" s="6"/>
      <c r="B479" s="6"/>
      <c r="K479" s="6"/>
    </row>
    <row r="480" spans="1:11" x14ac:dyDescent="0.25">
      <c r="A480" s="6"/>
      <c r="B480" s="6"/>
      <c r="K480" s="6"/>
    </row>
    <row r="481" spans="1:11" x14ac:dyDescent="0.25">
      <c r="A481" s="6"/>
      <c r="B481" s="6"/>
      <c r="K481" s="6"/>
    </row>
    <row r="482" spans="1:11" x14ac:dyDescent="0.25">
      <c r="A482" s="6"/>
      <c r="B482" s="6"/>
      <c r="K482" s="6"/>
    </row>
    <row r="483" spans="1:11" x14ac:dyDescent="0.25">
      <c r="A483" s="6"/>
      <c r="B483" s="6"/>
      <c r="K483" s="6"/>
    </row>
    <row r="484" spans="1:11" x14ac:dyDescent="0.25">
      <c r="A484" s="6"/>
      <c r="B484" s="6"/>
      <c r="K484" s="6"/>
    </row>
    <row r="485" spans="1:11" x14ac:dyDescent="0.25">
      <c r="A485" s="6"/>
      <c r="B485" s="6"/>
      <c r="K485" s="6"/>
    </row>
    <row r="486" spans="1:11" x14ac:dyDescent="0.25">
      <c r="A486" s="6"/>
      <c r="B486" s="6"/>
      <c r="K486" s="6"/>
    </row>
    <row r="487" spans="1:11" x14ac:dyDescent="0.25">
      <c r="A487" s="6"/>
      <c r="B487" s="6"/>
      <c r="K487" s="6"/>
    </row>
    <row r="488" spans="1:11" x14ac:dyDescent="0.25">
      <c r="A488" s="6"/>
      <c r="B488" s="6"/>
      <c r="K488" s="6"/>
    </row>
    <row r="489" spans="1:11" x14ac:dyDescent="0.25">
      <c r="A489" s="6"/>
      <c r="B489" s="6"/>
      <c r="K489" s="6"/>
    </row>
    <row r="490" spans="1:11" x14ac:dyDescent="0.25">
      <c r="A490" s="6"/>
      <c r="B490" s="6"/>
      <c r="K490" s="6"/>
    </row>
    <row r="491" spans="1:11" x14ac:dyDescent="0.25">
      <c r="A491" s="6"/>
      <c r="B491" s="6"/>
      <c r="K491" s="6"/>
    </row>
    <row r="492" spans="1:11" x14ac:dyDescent="0.25">
      <c r="A492" s="6"/>
      <c r="B492" s="6"/>
      <c r="K492" s="6"/>
    </row>
    <row r="493" spans="1:11" x14ac:dyDescent="0.25">
      <c r="A493" s="6"/>
      <c r="B493" s="6"/>
      <c r="K493" s="6"/>
    </row>
    <row r="494" spans="1:11" x14ac:dyDescent="0.25">
      <c r="A494" s="6"/>
      <c r="B494" s="6"/>
      <c r="K494" s="6"/>
    </row>
    <row r="495" spans="1:11" x14ac:dyDescent="0.25">
      <c r="A495" s="6"/>
      <c r="B495" s="6"/>
      <c r="K495" s="6"/>
    </row>
    <row r="496" spans="1:11" x14ac:dyDescent="0.25">
      <c r="A496" s="6"/>
      <c r="B496" s="6"/>
      <c r="K496" s="6"/>
    </row>
    <row r="497" spans="1:11" x14ac:dyDescent="0.25">
      <c r="A497" s="6"/>
      <c r="B497" s="6"/>
      <c r="K497" s="6"/>
    </row>
    <row r="498" spans="1:11" x14ac:dyDescent="0.25">
      <c r="A498" s="6"/>
      <c r="B498" s="6"/>
      <c r="K498" s="6"/>
    </row>
    <row r="499" spans="1:11" x14ac:dyDescent="0.25">
      <c r="A499" s="6"/>
      <c r="B499" s="6"/>
      <c r="K499" s="6"/>
    </row>
    <row r="500" spans="1:11" x14ac:dyDescent="0.25">
      <c r="A500" s="6"/>
      <c r="B500" s="6"/>
      <c r="K500" s="6"/>
    </row>
    <row r="501" spans="1:11" x14ac:dyDescent="0.25">
      <c r="A501" s="6"/>
      <c r="B501" s="6"/>
      <c r="K501" s="6"/>
    </row>
    <row r="502" spans="1:11" x14ac:dyDescent="0.25">
      <c r="A502" s="6"/>
      <c r="B502" s="6"/>
      <c r="K502" s="6"/>
    </row>
    <row r="503" spans="1:11" x14ac:dyDescent="0.25">
      <c r="A503" s="6"/>
      <c r="B503" s="6"/>
      <c r="K503" s="6"/>
    </row>
    <row r="504" spans="1:11" x14ac:dyDescent="0.25">
      <c r="A504" s="6"/>
      <c r="B504" s="6"/>
      <c r="K504" s="6"/>
    </row>
    <row r="505" spans="1:11" x14ac:dyDescent="0.25">
      <c r="A505" s="6"/>
      <c r="B505" s="6"/>
      <c r="K505" s="6"/>
    </row>
    <row r="506" spans="1:11" x14ac:dyDescent="0.25">
      <c r="A506" s="6"/>
      <c r="B506" s="6"/>
      <c r="K506" s="6"/>
    </row>
    <row r="507" spans="1:11" x14ac:dyDescent="0.25">
      <c r="A507" s="6"/>
      <c r="B507" s="6"/>
      <c r="K507" s="6"/>
    </row>
    <row r="508" spans="1:11" x14ac:dyDescent="0.25">
      <c r="A508" s="6"/>
      <c r="B508" s="6"/>
      <c r="K508" s="6"/>
    </row>
    <row r="509" spans="1:11" x14ac:dyDescent="0.25">
      <c r="A509" s="6"/>
      <c r="B509" s="6"/>
      <c r="K509" s="6"/>
    </row>
    <row r="510" spans="1:11" x14ac:dyDescent="0.25">
      <c r="A510" s="6"/>
      <c r="B510" s="6"/>
      <c r="K510" s="6"/>
    </row>
    <row r="511" spans="1:11" x14ac:dyDescent="0.25">
      <c r="A511" s="6"/>
      <c r="B511" s="6"/>
      <c r="K511" s="6"/>
    </row>
    <row r="512" spans="1:11" x14ac:dyDescent="0.25">
      <c r="A512" s="6"/>
      <c r="B512" s="6"/>
      <c r="K512" s="6"/>
    </row>
    <row r="513" spans="1:11" x14ac:dyDescent="0.25">
      <c r="A513" s="6"/>
      <c r="B513" s="6"/>
      <c r="K513" s="6"/>
    </row>
    <row r="514" spans="1:11" x14ac:dyDescent="0.25">
      <c r="A514" s="6"/>
      <c r="B514" s="6"/>
      <c r="K514" s="6"/>
    </row>
    <row r="515" spans="1:11" x14ac:dyDescent="0.25">
      <c r="A515" s="6"/>
      <c r="B515" s="6"/>
      <c r="K515" s="6"/>
    </row>
    <row r="516" spans="1:11" x14ac:dyDescent="0.25">
      <c r="A516" s="6"/>
      <c r="B516" s="6"/>
      <c r="K516" s="6"/>
    </row>
    <row r="517" spans="1:11" x14ac:dyDescent="0.25">
      <c r="A517" s="6"/>
      <c r="B517" s="6"/>
      <c r="K517" s="6"/>
    </row>
    <row r="518" spans="1:11" x14ac:dyDescent="0.25">
      <c r="A518" s="6"/>
      <c r="B518" s="6"/>
      <c r="K518" s="6"/>
    </row>
    <row r="519" spans="1:11" x14ac:dyDescent="0.25">
      <c r="A519" s="6"/>
      <c r="B519" s="6"/>
      <c r="K519" s="6"/>
    </row>
    <row r="520" spans="1:11" x14ac:dyDescent="0.25">
      <c r="A520" s="6"/>
      <c r="B520" s="6"/>
      <c r="K520" s="6"/>
    </row>
    <row r="521" spans="1:11" x14ac:dyDescent="0.25">
      <c r="A521" s="6"/>
      <c r="B521" s="6"/>
      <c r="K521" s="6"/>
    </row>
    <row r="522" spans="1:11" x14ac:dyDescent="0.25">
      <c r="A522" s="6"/>
      <c r="B522" s="6"/>
      <c r="K522" s="6"/>
    </row>
    <row r="523" spans="1:11" x14ac:dyDescent="0.25">
      <c r="A523" s="6"/>
      <c r="B523" s="6"/>
      <c r="K523" s="6"/>
    </row>
    <row r="524" spans="1:11" x14ac:dyDescent="0.25">
      <c r="A524" s="6"/>
      <c r="B524" s="6"/>
      <c r="K524" s="6"/>
    </row>
    <row r="525" spans="1:11" x14ac:dyDescent="0.25">
      <c r="A525" s="6"/>
      <c r="B525" s="6"/>
      <c r="K525" s="6"/>
    </row>
    <row r="526" spans="1:11" x14ac:dyDescent="0.25">
      <c r="A526" s="6"/>
      <c r="B526" s="6"/>
      <c r="K526" s="6"/>
    </row>
    <row r="527" spans="1:11" x14ac:dyDescent="0.25">
      <c r="A527" s="6"/>
      <c r="B527" s="6"/>
      <c r="K527" s="6"/>
    </row>
    <row r="528" spans="1:11" x14ac:dyDescent="0.25">
      <c r="A528" s="6"/>
      <c r="B528" s="6"/>
      <c r="K528" s="6"/>
    </row>
    <row r="529" spans="1:11" x14ac:dyDescent="0.25">
      <c r="A529" s="6"/>
      <c r="B529" s="6"/>
      <c r="K529" s="6"/>
    </row>
    <row r="530" spans="1:11" x14ac:dyDescent="0.25">
      <c r="A530" s="6"/>
      <c r="B530" s="6"/>
      <c r="K530" s="6"/>
    </row>
    <row r="531" spans="1:11" x14ac:dyDescent="0.25">
      <c r="A531" s="6"/>
      <c r="B531" s="6"/>
      <c r="K531" s="6"/>
    </row>
    <row r="532" spans="1:11" x14ac:dyDescent="0.25">
      <c r="A532" s="6"/>
      <c r="B532" s="6"/>
      <c r="K532" s="6"/>
    </row>
    <row r="533" spans="1:11" x14ac:dyDescent="0.25">
      <c r="A533" s="6"/>
      <c r="B533" s="6"/>
      <c r="K533" s="6"/>
    </row>
    <row r="534" spans="1:11" x14ac:dyDescent="0.25">
      <c r="A534" s="6"/>
      <c r="B534" s="6"/>
      <c r="K534" s="6"/>
    </row>
    <row r="535" spans="1:11" x14ac:dyDescent="0.25">
      <c r="A535" s="6"/>
      <c r="B535" s="6"/>
      <c r="K535" s="6"/>
    </row>
    <row r="536" spans="1:11" x14ac:dyDescent="0.25">
      <c r="A536" s="6"/>
      <c r="B536" s="6"/>
      <c r="K536" s="6"/>
    </row>
    <row r="537" spans="1:11" x14ac:dyDescent="0.25">
      <c r="A537" s="6"/>
      <c r="B537" s="6"/>
      <c r="K537" s="6"/>
    </row>
    <row r="538" spans="1:11" x14ac:dyDescent="0.25">
      <c r="A538" s="6"/>
      <c r="B538" s="6"/>
      <c r="K538" s="6"/>
    </row>
    <row r="539" spans="1:11" x14ac:dyDescent="0.25">
      <c r="A539" s="6"/>
      <c r="B539" s="6"/>
      <c r="K539" s="6"/>
    </row>
    <row r="540" spans="1:11" x14ac:dyDescent="0.25">
      <c r="A540" s="6"/>
      <c r="B540" s="6"/>
      <c r="K540" s="6"/>
    </row>
    <row r="541" spans="1:11" x14ac:dyDescent="0.25">
      <c r="A541" s="6"/>
      <c r="B541" s="6"/>
      <c r="K541" s="6"/>
    </row>
    <row r="542" spans="1:11" x14ac:dyDescent="0.25">
      <c r="A542" s="6"/>
      <c r="B542" s="6"/>
      <c r="K542" s="6"/>
    </row>
    <row r="543" spans="1:11" x14ac:dyDescent="0.25">
      <c r="A543" s="6"/>
      <c r="B543" s="6"/>
      <c r="K543" s="6"/>
    </row>
    <row r="544" spans="1:11" x14ac:dyDescent="0.25">
      <c r="A544" s="6"/>
      <c r="B544" s="6"/>
      <c r="K544" s="6"/>
    </row>
    <row r="545" spans="1:11" x14ac:dyDescent="0.25">
      <c r="A545" s="6"/>
      <c r="B545" s="6"/>
      <c r="K545" s="6"/>
    </row>
    <row r="546" spans="1:11" x14ac:dyDescent="0.25">
      <c r="A546" s="6"/>
      <c r="B546" s="6"/>
      <c r="K546" s="6"/>
    </row>
    <row r="547" spans="1:11" x14ac:dyDescent="0.25">
      <c r="A547" s="6"/>
      <c r="B547" s="6"/>
      <c r="K547" s="6"/>
    </row>
    <row r="548" spans="1:11" x14ac:dyDescent="0.25">
      <c r="A548" s="6"/>
      <c r="B548" s="6"/>
      <c r="K548" s="6"/>
    </row>
    <row r="549" spans="1:11" x14ac:dyDescent="0.25">
      <c r="A549" s="6"/>
      <c r="B549" s="6"/>
      <c r="K549" s="6"/>
    </row>
    <row r="550" spans="1:11" x14ac:dyDescent="0.25">
      <c r="A550" s="6"/>
      <c r="B550" s="6"/>
      <c r="K550" s="6"/>
    </row>
    <row r="551" spans="1:11" x14ac:dyDescent="0.25">
      <c r="A551" s="6"/>
      <c r="B551" s="6"/>
      <c r="K551" s="6"/>
    </row>
    <row r="552" spans="1:11" x14ac:dyDescent="0.25">
      <c r="A552" s="6"/>
      <c r="B552" s="6"/>
      <c r="K552" s="6"/>
    </row>
    <row r="553" spans="1:11" x14ac:dyDescent="0.25">
      <c r="A553" s="6"/>
      <c r="B553" s="6"/>
      <c r="K553" s="6"/>
    </row>
    <row r="554" spans="1:11" x14ac:dyDescent="0.25">
      <c r="A554" s="6"/>
      <c r="B554" s="6"/>
      <c r="K554" s="6"/>
    </row>
    <row r="555" spans="1:11" x14ac:dyDescent="0.25">
      <c r="A555" s="6"/>
      <c r="B555" s="6"/>
      <c r="K555" s="6"/>
    </row>
    <row r="556" spans="1:11" x14ac:dyDescent="0.25">
      <c r="A556" s="6"/>
      <c r="B556" s="6"/>
      <c r="K556" s="6"/>
    </row>
    <row r="557" spans="1:11" x14ac:dyDescent="0.25">
      <c r="A557" s="6"/>
      <c r="B557" s="6"/>
      <c r="K557" s="6"/>
    </row>
    <row r="558" spans="1:11" x14ac:dyDescent="0.25">
      <c r="A558" s="6"/>
      <c r="B558" s="6"/>
      <c r="K558" s="6"/>
    </row>
    <row r="559" spans="1:11" x14ac:dyDescent="0.25">
      <c r="A559" s="6"/>
      <c r="B559" s="6"/>
      <c r="K559" s="6"/>
    </row>
    <row r="560" spans="1:11" x14ac:dyDescent="0.25">
      <c r="A560" s="6"/>
      <c r="B560" s="6"/>
      <c r="K560" s="6"/>
    </row>
    <row r="561" spans="1:11" x14ac:dyDescent="0.25">
      <c r="A561" s="6"/>
      <c r="B561" s="6"/>
      <c r="K561" s="6"/>
    </row>
    <row r="562" spans="1:11" x14ac:dyDescent="0.25">
      <c r="A562" s="6"/>
      <c r="B562" s="6"/>
      <c r="K562" s="6"/>
    </row>
    <row r="563" spans="1:11" x14ac:dyDescent="0.25">
      <c r="A563" s="6"/>
      <c r="B563" s="6"/>
      <c r="K563" s="6"/>
    </row>
    <row r="564" spans="1:11" x14ac:dyDescent="0.25">
      <c r="A564" s="6"/>
      <c r="B564" s="6"/>
      <c r="K564" s="6"/>
    </row>
    <row r="565" spans="1:11" x14ac:dyDescent="0.25">
      <c r="A565" s="6"/>
      <c r="B565" s="6"/>
      <c r="K565" s="6"/>
    </row>
    <row r="566" spans="1:11" x14ac:dyDescent="0.25">
      <c r="A566" s="6"/>
      <c r="B566" s="6"/>
      <c r="K566" s="6"/>
    </row>
    <row r="567" spans="1:11" x14ac:dyDescent="0.25">
      <c r="A567" s="6"/>
      <c r="B567" s="6"/>
      <c r="K567" s="6"/>
    </row>
    <row r="568" spans="1:11" x14ac:dyDescent="0.25">
      <c r="A568" s="6"/>
      <c r="B568" s="6"/>
      <c r="K568" s="6"/>
    </row>
    <row r="569" spans="1:11" x14ac:dyDescent="0.25">
      <c r="A569" s="6"/>
      <c r="B569" s="6"/>
      <c r="K569" s="6"/>
    </row>
    <row r="570" spans="1:11" x14ac:dyDescent="0.25">
      <c r="A570" s="6"/>
      <c r="B570" s="6"/>
      <c r="K570" s="6"/>
    </row>
    <row r="571" spans="1:11" x14ac:dyDescent="0.25">
      <c r="A571" s="6"/>
      <c r="B571" s="6"/>
      <c r="K571" s="6"/>
    </row>
    <row r="572" spans="1:11" x14ac:dyDescent="0.25">
      <c r="A572" s="6"/>
      <c r="B572" s="6"/>
      <c r="K572" s="6"/>
    </row>
    <row r="573" spans="1:11" x14ac:dyDescent="0.25">
      <c r="A573" s="6"/>
      <c r="B573" s="6"/>
      <c r="K573" s="6"/>
    </row>
    <row r="574" spans="1:11" x14ac:dyDescent="0.25">
      <c r="A574" s="6"/>
      <c r="B574" s="6"/>
      <c r="K574" s="6"/>
    </row>
    <row r="575" spans="1:11" x14ac:dyDescent="0.25">
      <c r="A575" s="6"/>
      <c r="B575" s="6"/>
      <c r="K575" s="6"/>
    </row>
    <row r="576" spans="1:11" x14ac:dyDescent="0.25">
      <c r="A576" s="6"/>
      <c r="B576" s="6"/>
      <c r="K576" s="6"/>
    </row>
    <row r="577" spans="1:11" x14ac:dyDescent="0.25">
      <c r="A577" s="6"/>
      <c r="B577" s="6"/>
      <c r="K577" s="6"/>
    </row>
    <row r="578" spans="1:11" x14ac:dyDescent="0.25">
      <c r="A578" s="6"/>
      <c r="B578" s="6"/>
      <c r="K578" s="6"/>
    </row>
    <row r="579" spans="1:11" x14ac:dyDescent="0.25">
      <c r="A579" s="6"/>
      <c r="B579" s="6"/>
      <c r="K579" s="6"/>
    </row>
    <row r="580" spans="1:11" x14ac:dyDescent="0.25">
      <c r="A580" s="6"/>
      <c r="B580" s="6"/>
      <c r="K580" s="6"/>
    </row>
    <row r="581" spans="1:11" x14ac:dyDescent="0.25">
      <c r="A581" s="6"/>
      <c r="B581" s="6"/>
      <c r="K581" s="6"/>
    </row>
    <row r="582" spans="1:11" x14ac:dyDescent="0.25">
      <c r="A582" s="6"/>
      <c r="B582" s="6"/>
      <c r="K582" s="6"/>
    </row>
    <row r="583" spans="1:11" x14ac:dyDescent="0.25">
      <c r="A583" s="6"/>
      <c r="B583" s="6"/>
      <c r="K583" s="6"/>
    </row>
    <row r="584" spans="1:11" x14ac:dyDescent="0.25">
      <c r="A584" s="6"/>
      <c r="B584" s="6"/>
      <c r="K584" s="6"/>
    </row>
    <row r="585" spans="1:11" x14ac:dyDescent="0.25">
      <c r="A585" s="6"/>
      <c r="B585" s="6"/>
      <c r="K585" s="6"/>
    </row>
    <row r="586" spans="1:11" x14ac:dyDescent="0.25">
      <c r="A586" s="6"/>
      <c r="B586" s="6"/>
      <c r="K586" s="6"/>
    </row>
    <row r="587" spans="1:11" x14ac:dyDescent="0.25">
      <c r="A587" s="6"/>
      <c r="B587" s="6"/>
      <c r="K587" s="6"/>
    </row>
    <row r="588" spans="1:11" x14ac:dyDescent="0.25">
      <c r="A588" s="6"/>
      <c r="B588" s="6"/>
      <c r="K588" s="6"/>
    </row>
    <row r="589" spans="1:11" x14ac:dyDescent="0.25">
      <c r="A589" s="6"/>
      <c r="B589" s="6"/>
      <c r="K589" s="6"/>
    </row>
    <row r="590" spans="1:11" x14ac:dyDescent="0.25">
      <c r="A590" s="6"/>
      <c r="B590" s="6"/>
      <c r="K590" s="6"/>
    </row>
    <row r="591" spans="1:11" x14ac:dyDescent="0.25">
      <c r="A591" s="6"/>
      <c r="B591" s="6"/>
      <c r="K591" s="6"/>
    </row>
    <row r="592" spans="1:11" x14ac:dyDescent="0.25">
      <c r="A592" s="6"/>
      <c r="B592" s="6"/>
      <c r="K592" s="6"/>
    </row>
    <row r="593" spans="1:11" x14ac:dyDescent="0.25">
      <c r="A593" s="6"/>
      <c r="B593" s="6"/>
      <c r="K593" s="6"/>
    </row>
    <row r="594" spans="1:11" x14ac:dyDescent="0.25">
      <c r="A594" s="6"/>
      <c r="B594" s="6"/>
      <c r="K594" s="6"/>
    </row>
    <row r="595" spans="1:11" x14ac:dyDescent="0.25">
      <c r="A595" s="6"/>
      <c r="B595" s="6"/>
      <c r="K595" s="6"/>
    </row>
    <row r="596" spans="1:11" x14ac:dyDescent="0.25">
      <c r="A596" s="6"/>
      <c r="B596" s="6"/>
      <c r="K596" s="6"/>
    </row>
    <row r="597" spans="1:11" x14ac:dyDescent="0.25">
      <c r="A597" s="6"/>
      <c r="B597" s="6"/>
      <c r="K597" s="6"/>
    </row>
    <row r="598" spans="1:11" x14ac:dyDescent="0.25">
      <c r="A598" s="6"/>
      <c r="B598" s="6"/>
      <c r="K598" s="6"/>
    </row>
    <row r="599" spans="1:11" x14ac:dyDescent="0.25">
      <c r="A599" s="6"/>
      <c r="B599" s="6"/>
      <c r="K599" s="6"/>
    </row>
    <row r="600" spans="1:11" x14ac:dyDescent="0.25">
      <c r="A600" s="6"/>
      <c r="B600" s="6"/>
      <c r="K600" s="6"/>
    </row>
    <row r="601" spans="1:11" x14ac:dyDescent="0.25">
      <c r="A601" s="6"/>
      <c r="B601" s="6"/>
      <c r="K601" s="6"/>
    </row>
    <row r="602" spans="1:11" x14ac:dyDescent="0.25">
      <c r="A602" s="6"/>
      <c r="B602" s="6"/>
      <c r="K602" s="6"/>
    </row>
    <row r="603" spans="1:11" x14ac:dyDescent="0.25">
      <c r="A603" s="6"/>
      <c r="B603" s="6"/>
      <c r="K603" s="6"/>
    </row>
    <row r="604" spans="1:11" x14ac:dyDescent="0.25">
      <c r="A604" s="6"/>
      <c r="B604" s="6"/>
      <c r="K604" s="6"/>
    </row>
    <row r="605" spans="1:11" x14ac:dyDescent="0.25">
      <c r="A605" s="6"/>
      <c r="B605" s="6"/>
      <c r="K605" s="6"/>
    </row>
    <row r="606" spans="1:11" x14ac:dyDescent="0.25">
      <c r="A606" s="6"/>
      <c r="B606" s="6"/>
      <c r="K606" s="6"/>
    </row>
    <row r="607" spans="1:11" x14ac:dyDescent="0.25">
      <c r="A607" s="6"/>
      <c r="B607" s="6"/>
      <c r="K607" s="6"/>
    </row>
    <row r="608" spans="1:11" x14ac:dyDescent="0.25">
      <c r="A608" s="6"/>
      <c r="B608" s="6"/>
      <c r="K608" s="6"/>
    </row>
    <row r="609" spans="1:11" x14ac:dyDescent="0.25">
      <c r="A609" s="6"/>
      <c r="B609" s="6"/>
      <c r="K609" s="6"/>
    </row>
    <row r="610" spans="1:11" x14ac:dyDescent="0.25">
      <c r="A610" s="6"/>
      <c r="B610" s="6"/>
      <c r="K610" s="6"/>
    </row>
    <row r="611" spans="1:11" x14ac:dyDescent="0.25">
      <c r="A611" s="6"/>
      <c r="B611" s="6"/>
      <c r="K611" s="6"/>
    </row>
    <row r="612" spans="1:11" x14ac:dyDescent="0.25">
      <c r="A612" s="6"/>
      <c r="B612" s="6"/>
      <c r="K612" s="6"/>
    </row>
    <row r="613" spans="1:11" x14ac:dyDescent="0.25">
      <c r="A613" s="6"/>
      <c r="B613" s="6"/>
      <c r="K613" s="6"/>
    </row>
    <row r="614" spans="1:11" x14ac:dyDescent="0.25">
      <c r="A614" s="6"/>
      <c r="B614" s="6"/>
      <c r="K614" s="6"/>
    </row>
    <row r="615" spans="1:11" x14ac:dyDescent="0.25">
      <c r="A615" s="6"/>
      <c r="B615" s="6"/>
      <c r="K615" s="6"/>
    </row>
    <row r="616" spans="1:11" x14ac:dyDescent="0.25">
      <c r="A616" s="6"/>
      <c r="B616" s="6"/>
      <c r="K616" s="6"/>
    </row>
    <row r="617" spans="1:11" x14ac:dyDescent="0.25">
      <c r="A617" s="6"/>
      <c r="B617" s="6"/>
      <c r="K617" s="6"/>
    </row>
    <row r="618" spans="1:11" x14ac:dyDescent="0.25">
      <c r="A618" s="6"/>
      <c r="B618" s="6"/>
      <c r="K618" s="6"/>
    </row>
    <row r="619" spans="1:11" x14ac:dyDescent="0.25">
      <c r="A619" s="6"/>
      <c r="B619" s="6"/>
      <c r="K619" s="6"/>
    </row>
    <row r="620" spans="1:11" x14ac:dyDescent="0.25">
      <c r="A620" s="6"/>
      <c r="B620" s="6"/>
      <c r="K620" s="6"/>
    </row>
    <row r="621" spans="1:11" x14ac:dyDescent="0.25">
      <c r="A621" s="6"/>
      <c r="B621" s="6"/>
      <c r="K621" s="6"/>
    </row>
    <row r="622" spans="1:11" x14ac:dyDescent="0.25">
      <c r="A622" s="6"/>
      <c r="B622" s="6"/>
      <c r="K622" s="6"/>
    </row>
    <row r="623" spans="1:11" x14ac:dyDescent="0.25">
      <c r="A623" s="6"/>
      <c r="B623" s="6"/>
      <c r="K623" s="6"/>
    </row>
    <row r="624" spans="1:11" x14ac:dyDescent="0.25">
      <c r="A624" s="6"/>
      <c r="B624" s="6"/>
      <c r="K624" s="6"/>
    </row>
    <row r="625" spans="1:11" x14ac:dyDescent="0.25">
      <c r="A625" s="6"/>
      <c r="B625" s="6"/>
      <c r="K625" s="6"/>
    </row>
    <row r="626" spans="1:11" x14ac:dyDescent="0.25">
      <c r="A626" s="6"/>
      <c r="B626" s="6"/>
      <c r="K626" s="6"/>
    </row>
    <row r="627" spans="1:11" x14ac:dyDescent="0.25">
      <c r="A627" s="6"/>
      <c r="B627" s="6"/>
      <c r="K627" s="6"/>
    </row>
    <row r="628" spans="1:11" x14ac:dyDescent="0.25">
      <c r="A628" s="6"/>
      <c r="B628" s="6"/>
      <c r="K628" s="6"/>
    </row>
    <row r="629" spans="1:11" x14ac:dyDescent="0.25">
      <c r="A629" s="6"/>
      <c r="B629" s="6"/>
      <c r="K629" s="6"/>
    </row>
    <row r="630" spans="1:11" x14ac:dyDescent="0.25">
      <c r="A630" s="6"/>
      <c r="B630" s="6"/>
      <c r="K630" s="6"/>
    </row>
    <row r="631" spans="1:11" x14ac:dyDescent="0.25">
      <c r="A631" s="6"/>
      <c r="B631" s="6"/>
      <c r="K631" s="6"/>
    </row>
    <row r="632" spans="1:11" x14ac:dyDescent="0.25">
      <c r="A632" s="6"/>
      <c r="B632" s="6"/>
      <c r="K632" s="6"/>
    </row>
    <row r="633" spans="1:11" x14ac:dyDescent="0.25">
      <c r="A633" s="6"/>
      <c r="B633" s="6"/>
      <c r="K633" s="6"/>
    </row>
    <row r="634" spans="1:11" x14ac:dyDescent="0.25">
      <c r="A634" s="6"/>
      <c r="B634" s="6"/>
      <c r="K634" s="6"/>
    </row>
    <row r="635" spans="1:11" x14ac:dyDescent="0.25">
      <c r="A635" s="6"/>
      <c r="B635" s="6"/>
      <c r="K635" s="6"/>
    </row>
    <row r="636" spans="1:11" x14ac:dyDescent="0.25">
      <c r="A636" s="6"/>
      <c r="B636" s="6"/>
      <c r="K636" s="6"/>
    </row>
    <row r="637" spans="1:11" x14ac:dyDescent="0.25">
      <c r="A637" s="6"/>
      <c r="B637" s="6"/>
      <c r="K637" s="6"/>
    </row>
    <row r="638" spans="1:11" x14ac:dyDescent="0.25">
      <c r="A638" s="6"/>
      <c r="B638" s="6"/>
      <c r="K638" s="6"/>
    </row>
    <row r="639" spans="1:11" x14ac:dyDescent="0.25">
      <c r="A639" s="6"/>
      <c r="B639" s="6"/>
      <c r="K639" s="6"/>
    </row>
    <row r="640" spans="1:11" x14ac:dyDescent="0.25">
      <c r="A640" s="6"/>
      <c r="B640" s="6"/>
      <c r="K640" s="6"/>
    </row>
    <row r="641" spans="1:11" x14ac:dyDescent="0.25">
      <c r="A641" s="6"/>
      <c r="B641" s="6"/>
      <c r="K641" s="6"/>
    </row>
    <row r="642" spans="1:11" x14ac:dyDescent="0.25">
      <c r="A642" s="6"/>
      <c r="B642" s="6"/>
      <c r="K642" s="6"/>
    </row>
    <row r="643" spans="1:11" x14ac:dyDescent="0.25">
      <c r="A643" s="6"/>
      <c r="B643" s="6"/>
      <c r="K643" s="6"/>
    </row>
    <row r="644" spans="1:11" x14ac:dyDescent="0.25">
      <c r="A644" s="6"/>
      <c r="B644" s="6"/>
      <c r="K644" s="6"/>
    </row>
    <row r="645" spans="1:11" x14ac:dyDescent="0.25">
      <c r="A645" s="6"/>
      <c r="B645" s="6"/>
      <c r="K645" s="6"/>
    </row>
    <row r="646" spans="1:11" x14ac:dyDescent="0.25">
      <c r="A646" s="6"/>
      <c r="B646" s="6"/>
      <c r="K646" s="6"/>
    </row>
    <row r="647" spans="1:11" x14ac:dyDescent="0.25">
      <c r="A647" s="6"/>
      <c r="B647" s="6"/>
      <c r="K647" s="6"/>
    </row>
    <row r="648" spans="1:11" x14ac:dyDescent="0.25">
      <c r="A648" s="6"/>
      <c r="B648" s="6"/>
      <c r="K648" s="6"/>
    </row>
    <row r="649" spans="1:11" x14ac:dyDescent="0.25">
      <c r="A649" s="6"/>
      <c r="B649" s="6"/>
      <c r="K649" s="6"/>
    </row>
    <row r="650" spans="1:11" x14ac:dyDescent="0.25">
      <c r="A650" s="6"/>
      <c r="B650" s="6"/>
      <c r="K650" s="6"/>
    </row>
    <row r="651" spans="1:11" x14ac:dyDescent="0.25">
      <c r="A651" s="6"/>
      <c r="B651" s="6"/>
      <c r="K651" s="6"/>
    </row>
    <row r="652" spans="1:11" x14ac:dyDescent="0.25">
      <c r="A652" s="6"/>
      <c r="B652" s="6"/>
      <c r="K652" s="6"/>
    </row>
    <row r="653" spans="1:11" x14ac:dyDescent="0.25">
      <c r="A653" s="6"/>
      <c r="B653" s="6"/>
      <c r="K653" s="6"/>
    </row>
    <row r="654" spans="1:11" x14ac:dyDescent="0.25">
      <c r="A654" s="6"/>
      <c r="B654" s="6"/>
      <c r="K654" s="6"/>
    </row>
    <row r="655" spans="1:11" x14ac:dyDescent="0.25">
      <c r="A655" s="6"/>
      <c r="B655" s="6"/>
      <c r="K655" s="6"/>
    </row>
    <row r="656" spans="1:11" x14ac:dyDescent="0.25">
      <c r="A656" s="6"/>
      <c r="B656" s="6"/>
      <c r="K656" s="6"/>
    </row>
    <row r="657" spans="1:11" x14ac:dyDescent="0.25">
      <c r="A657" s="6"/>
      <c r="B657" s="6"/>
      <c r="K657" s="6"/>
    </row>
    <row r="658" spans="1:11" x14ac:dyDescent="0.25">
      <c r="A658" s="6"/>
      <c r="B658" s="6"/>
      <c r="K658" s="6"/>
    </row>
    <row r="659" spans="1:11" x14ac:dyDescent="0.25">
      <c r="A659" s="6"/>
      <c r="B659" s="6"/>
      <c r="K659" s="6"/>
    </row>
    <row r="660" spans="1:11" x14ac:dyDescent="0.25">
      <c r="A660" s="6"/>
      <c r="B660" s="6"/>
      <c r="K660" s="6"/>
    </row>
    <row r="661" spans="1:11" x14ac:dyDescent="0.25">
      <c r="A661" s="6"/>
      <c r="B661" s="6"/>
      <c r="K661" s="6"/>
    </row>
    <row r="662" spans="1:11" x14ac:dyDescent="0.25">
      <c r="A662" s="6"/>
      <c r="B662" s="6"/>
      <c r="K662" s="6"/>
    </row>
    <row r="663" spans="1:11" x14ac:dyDescent="0.25">
      <c r="A663" s="6"/>
      <c r="B663" s="6"/>
      <c r="K663" s="6"/>
    </row>
    <row r="664" spans="1:11" x14ac:dyDescent="0.25">
      <c r="A664" s="6"/>
      <c r="B664" s="6"/>
      <c r="K664" s="6"/>
    </row>
    <row r="665" spans="1:11" x14ac:dyDescent="0.25">
      <c r="A665" s="6"/>
      <c r="B665" s="6"/>
      <c r="K665" s="6"/>
    </row>
    <row r="666" spans="1:11" x14ac:dyDescent="0.25">
      <c r="A666" s="6"/>
      <c r="B666" s="6"/>
      <c r="K666" s="6"/>
    </row>
    <row r="667" spans="1:11" x14ac:dyDescent="0.25">
      <c r="A667" s="6"/>
      <c r="B667" s="6"/>
      <c r="K667" s="6"/>
    </row>
    <row r="668" spans="1:11" x14ac:dyDescent="0.25">
      <c r="A668" s="6"/>
      <c r="B668" s="6"/>
      <c r="K668" s="6"/>
    </row>
    <row r="669" spans="1:11" x14ac:dyDescent="0.25">
      <c r="A669" s="6"/>
      <c r="B669" s="6"/>
      <c r="K669" s="6"/>
    </row>
    <row r="670" spans="1:11" x14ac:dyDescent="0.25">
      <c r="A670" s="6"/>
      <c r="B670" s="6"/>
      <c r="K670" s="6"/>
    </row>
    <row r="671" spans="1:11" x14ac:dyDescent="0.25">
      <c r="A671" s="6"/>
      <c r="B671" s="6"/>
      <c r="K671" s="6"/>
    </row>
    <row r="672" spans="1:11" x14ac:dyDescent="0.25">
      <c r="A672" s="6"/>
      <c r="B672" s="6"/>
      <c r="K672" s="6"/>
    </row>
    <row r="673" spans="1:11" x14ac:dyDescent="0.25">
      <c r="A673" s="6"/>
      <c r="B673" s="6"/>
      <c r="K673" s="6"/>
    </row>
    <row r="674" spans="1:11" x14ac:dyDescent="0.25">
      <c r="A674" s="6"/>
      <c r="B674" s="6"/>
      <c r="K674" s="6"/>
    </row>
    <row r="675" spans="1:11" x14ac:dyDescent="0.25">
      <c r="A675" s="6"/>
      <c r="B675" s="6"/>
      <c r="K675" s="6"/>
    </row>
    <row r="676" spans="1:11" x14ac:dyDescent="0.25">
      <c r="A676" s="6"/>
      <c r="B676" s="6"/>
      <c r="K676" s="6"/>
    </row>
    <row r="677" spans="1:11" x14ac:dyDescent="0.25">
      <c r="A677" s="6"/>
      <c r="B677" s="6"/>
      <c r="K677" s="6"/>
    </row>
    <row r="678" spans="1:11" x14ac:dyDescent="0.25">
      <c r="A678" s="6"/>
      <c r="B678" s="6"/>
      <c r="K678" s="6"/>
    </row>
    <row r="679" spans="1:11" x14ac:dyDescent="0.25">
      <c r="A679" s="6"/>
      <c r="B679" s="6"/>
      <c r="K679" s="6"/>
    </row>
    <row r="680" spans="1:11" x14ac:dyDescent="0.25">
      <c r="A680" s="6"/>
      <c r="B680" s="6"/>
      <c r="K680" s="6"/>
    </row>
    <row r="681" spans="1:11" x14ac:dyDescent="0.25">
      <c r="A681" s="6"/>
      <c r="B681" s="6"/>
      <c r="K681" s="6"/>
    </row>
    <row r="682" spans="1:11" x14ac:dyDescent="0.25">
      <c r="A682" s="6"/>
      <c r="B682" s="6"/>
      <c r="K682" s="6"/>
    </row>
    <row r="683" spans="1:11" x14ac:dyDescent="0.25">
      <c r="A683" s="6"/>
      <c r="B683" s="6"/>
      <c r="K683" s="6"/>
    </row>
    <row r="684" spans="1:11" x14ac:dyDescent="0.25">
      <c r="A684" s="6"/>
      <c r="B684" s="6"/>
      <c r="K684" s="6"/>
    </row>
    <row r="685" spans="1:11" x14ac:dyDescent="0.25">
      <c r="A685" s="6"/>
      <c r="B685" s="6"/>
      <c r="K685" s="6"/>
    </row>
    <row r="686" spans="1:11" x14ac:dyDescent="0.25">
      <c r="A686" s="6"/>
      <c r="B686" s="6"/>
      <c r="K686" s="6"/>
    </row>
    <row r="687" spans="1:11" x14ac:dyDescent="0.25">
      <c r="A687" s="6"/>
      <c r="B687" s="6"/>
      <c r="K687" s="6"/>
    </row>
    <row r="688" spans="1:11" x14ac:dyDescent="0.25">
      <c r="A688" s="6"/>
      <c r="B688" s="6"/>
      <c r="K688" s="6"/>
    </row>
    <row r="689" spans="1:11" x14ac:dyDescent="0.25">
      <c r="A689" s="6"/>
      <c r="B689" s="6"/>
      <c r="K689" s="6"/>
    </row>
    <row r="690" spans="1:11" x14ac:dyDescent="0.25">
      <c r="A690" s="6"/>
      <c r="B690" s="6"/>
      <c r="K690" s="6"/>
    </row>
    <row r="691" spans="1:11" x14ac:dyDescent="0.25">
      <c r="A691" s="6"/>
      <c r="B691" s="6"/>
      <c r="K691" s="6"/>
    </row>
    <row r="692" spans="1:11" x14ac:dyDescent="0.25">
      <c r="A692" s="6"/>
      <c r="B692" s="6"/>
      <c r="K692" s="6"/>
    </row>
    <row r="693" spans="1:11" x14ac:dyDescent="0.25">
      <c r="A693" s="6"/>
      <c r="B693" s="6"/>
      <c r="K693" s="6"/>
    </row>
    <row r="694" spans="1:11" x14ac:dyDescent="0.25">
      <c r="A694" s="6"/>
      <c r="B694" s="6"/>
      <c r="K694" s="6"/>
    </row>
    <row r="695" spans="1:11" x14ac:dyDescent="0.25">
      <c r="A695" s="6"/>
      <c r="B695" s="6"/>
      <c r="K695" s="6"/>
    </row>
    <row r="696" spans="1:11" x14ac:dyDescent="0.25">
      <c r="A696" s="6"/>
      <c r="B696" s="6"/>
      <c r="K696" s="6"/>
    </row>
    <row r="697" spans="1:11" x14ac:dyDescent="0.25">
      <c r="A697" s="6"/>
      <c r="B697" s="6"/>
      <c r="K697" s="6"/>
    </row>
    <row r="698" spans="1:11" x14ac:dyDescent="0.25">
      <c r="A698" s="6"/>
      <c r="B698" s="6"/>
      <c r="K698" s="6"/>
    </row>
    <row r="699" spans="1:11" x14ac:dyDescent="0.25">
      <c r="A699" s="6"/>
      <c r="B699" s="6"/>
      <c r="K699" s="6"/>
    </row>
    <row r="700" spans="1:11" x14ac:dyDescent="0.25">
      <c r="A700" s="6"/>
      <c r="B700" s="6"/>
      <c r="K700" s="6"/>
    </row>
    <row r="701" spans="1:11" x14ac:dyDescent="0.25">
      <c r="A701" s="6"/>
      <c r="B701" s="6"/>
      <c r="K701" s="6"/>
    </row>
    <row r="702" spans="1:11" x14ac:dyDescent="0.25">
      <c r="A702" s="6"/>
      <c r="B702" s="6"/>
      <c r="K702" s="6"/>
    </row>
    <row r="703" spans="1:11" x14ac:dyDescent="0.25">
      <c r="A703" s="6"/>
      <c r="B703" s="6"/>
      <c r="K703" s="6"/>
    </row>
    <row r="704" spans="1:11" x14ac:dyDescent="0.25">
      <c r="A704" s="6"/>
      <c r="B704" s="6"/>
      <c r="K704" s="6"/>
    </row>
    <row r="705" spans="1:11" x14ac:dyDescent="0.25">
      <c r="A705" s="6"/>
      <c r="B705" s="6"/>
      <c r="K705" s="6"/>
    </row>
    <row r="706" spans="1:11" x14ac:dyDescent="0.25">
      <c r="A706" s="6"/>
      <c r="B706" s="6"/>
      <c r="K706" s="6"/>
    </row>
    <row r="707" spans="1:11" x14ac:dyDescent="0.25">
      <c r="A707" s="6"/>
      <c r="B707" s="6"/>
      <c r="K707" s="6"/>
    </row>
    <row r="708" spans="1:11" x14ac:dyDescent="0.25">
      <c r="A708" s="6"/>
      <c r="B708" s="6"/>
      <c r="K708" s="6"/>
    </row>
    <row r="709" spans="1:11" x14ac:dyDescent="0.25">
      <c r="A709" s="6"/>
      <c r="B709" s="6"/>
      <c r="K709" s="6"/>
    </row>
    <row r="710" spans="1:11" x14ac:dyDescent="0.25">
      <c r="A710" s="6"/>
      <c r="B710" s="6"/>
      <c r="K710" s="6"/>
    </row>
    <row r="711" spans="1:11" x14ac:dyDescent="0.25">
      <c r="A711" s="6"/>
      <c r="B711" s="6"/>
      <c r="K711" s="6"/>
    </row>
    <row r="712" spans="1:11" x14ac:dyDescent="0.25">
      <c r="A712" s="6"/>
      <c r="B712" s="6"/>
      <c r="K712" s="6"/>
    </row>
    <row r="713" spans="1:11" x14ac:dyDescent="0.25">
      <c r="A713" s="6"/>
      <c r="B713" s="6"/>
      <c r="K713" s="6"/>
    </row>
    <row r="714" spans="1:11" x14ac:dyDescent="0.25">
      <c r="A714" s="6"/>
      <c r="B714" s="6"/>
      <c r="K714" s="6"/>
    </row>
    <row r="715" spans="1:11" x14ac:dyDescent="0.25">
      <c r="A715" s="6"/>
      <c r="B715" s="6"/>
      <c r="K715" s="6"/>
    </row>
    <row r="716" spans="1:11" x14ac:dyDescent="0.25">
      <c r="A716" s="6"/>
      <c r="B716" s="6"/>
      <c r="K716" s="6"/>
    </row>
    <row r="717" spans="1:11" x14ac:dyDescent="0.25">
      <c r="A717" s="6"/>
      <c r="B717" s="6"/>
      <c r="K717" s="6"/>
    </row>
    <row r="718" spans="1:11" x14ac:dyDescent="0.25">
      <c r="A718" s="6"/>
      <c r="B718" s="6"/>
      <c r="K718" s="6"/>
    </row>
    <row r="719" spans="1:11" x14ac:dyDescent="0.25">
      <c r="A719" s="6"/>
      <c r="B719" s="6"/>
      <c r="K719" s="6"/>
    </row>
    <row r="720" spans="1:11" x14ac:dyDescent="0.25">
      <c r="A720" s="6"/>
      <c r="B720" s="6"/>
      <c r="K720" s="6"/>
    </row>
    <row r="721" spans="1:11" x14ac:dyDescent="0.25">
      <c r="A721" s="6"/>
      <c r="B721" s="6"/>
      <c r="K721" s="6"/>
    </row>
    <row r="722" spans="1:11" x14ac:dyDescent="0.25">
      <c r="A722" s="6"/>
      <c r="B722" s="6"/>
      <c r="K722" s="6"/>
    </row>
    <row r="723" spans="1:11" x14ac:dyDescent="0.25">
      <c r="A723" s="6"/>
      <c r="B723" s="6"/>
      <c r="K723" s="6"/>
    </row>
    <row r="724" spans="1:11" x14ac:dyDescent="0.25">
      <c r="A724" s="6"/>
      <c r="B724" s="6"/>
      <c r="K724" s="6"/>
    </row>
    <row r="725" spans="1:11" x14ac:dyDescent="0.25">
      <c r="A725" s="6"/>
      <c r="B725" s="6"/>
      <c r="K725" s="6"/>
    </row>
    <row r="726" spans="1:11" x14ac:dyDescent="0.25">
      <c r="A726" s="6"/>
      <c r="B726" s="6"/>
      <c r="K726" s="6"/>
    </row>
    <row r="727" spans="1:11" x14ac:dyDescent="0.25">
      <c r="A727" s="6"/>
      <c r="B727" s="6"/>
      <c r="K727" s="6"/>
    </row>
    <row r="728" spans="1:11" x14ac:dyDescent="0.25">
      <c r="A728" s="6"/>
      <c r="B728" s="6"/>
      <c r="K728" s="6"/>
    </row>
    <row r="729" spans="1:11" x14ac:dyDescent="0.25">
      <c r="A729" s="6"/>
      <c r="B729" s="6"/>
      <c r="K729" s="6"/>
    </row>
    <row r="730" spans="1:11" x14ac:dyDescent="0.25">
      <c r="A730" s="6"/>
      <c r="B730" s="6"/>
      <c r="K730" s="6"/>
    </row>
    <row r="731" spans="1:11" x14ac:dyDescent="0.25">
      <c r="A731" s="6"/>
      <c r="B731" s="6"/>
      <c r="K731" s="6"/>
    </row>
    <row r="732" spans="1:11" x14ac:dyDescent="0.25">
      <c r="A732" s="6"/>
      <c r="B732" s="6"/>
      <c r="K732" s="6"/>
    </row>
    <row r="733" spans="1:11" x14ac:dyDescent="0.25">
      <c r="A733" s="6"/>
      <c r="B733" s="6"/>
      <c r="K733" s="6"/>
    </row>
    <row r="734" spans="1:11" x14ac:dyDescent="0.25">
      <c r="A734" s="6"/>
      <c r="B734" s="6"/>
      <c r="K734" s="6"/>
    </row>
    <row r="735" spans="1:11" x14ac:dyDescent="0.25">
      <c r="A735" s="6"/>
      <c r="B735" s="6"/>
      <c r="K735" s="6"/>
    </row>
    <row r="736" spans="1:11" x14ac:dyDescent="0.25">
      <c r="A736" s="6"/>
      <c r="B736" s="6"/>
      <c r="K736" s="6"/>
    </row>
    <row r="737" spans="1:11" x14ac:dyDescent="0.25">
      <c r="A737" s="6"/>
      <c r="B737" s="6"/>
      <c r="K737" s="6"/>
    </row>
    <row r="738" spans="1:11" x14ac:dyDescent="0.25">
      <c r="A738" s="6"/>
      <c r="B738" s="6"/>
      <c r="K738" s="6"/>
    </row>
    <row r="739" spans="1:11" x14ac:dyDescent="0.25">
      <c r="A739" s="6"/>
      <c r="B739" s="6"/>
      <c r="K739" s="6"/>
    </row>
    <row r="740" spans="1:11" x14ac:dyDescent="0.25">
      <c r="A740" s="6"/>
      <c r="B740" s="6"/>
      <c r="K740" s="6"/>
    </row>
    <row r="741" spans="1:11" x14ac:dyDescent="0.25">
      <c r="A741" s="6"/>
      <c r="B741" s="6"/>
      <c r="K741" s="6"/>
    </row>
    <row r="742" spans="1:11" x14ac:dyDescent="0.25">
      <c r="A742" s="6"/>
      <c r="B742" s="6"/>
      <c r="K742" s="6"/>
    </row>
    <row r="743" spans="1:11" x14ac:dyDescent="0.25">
      <c r="A743" s="6"/>
      <c r="B743" s="6"/>
      <c r="K743" s="6"/>
    </row>
    <row r="744" spans="1:11" x14ac:dyDescent="0.25">
      <c r="A744" s="6"/>
      <c r="B744" s="6"/>
      <c r="K744" s="6"/>
    </row>
    <row r="745" spans="1:11" x14ac:dyDescent="0.25">
      <c r="A745" s="6"/>
      <c r="B745" s="6"/>
      <c r="K745" s="6"/>
    </row>
    <row r="746" spans="1:11" x14ac:dyDescent="0.25">
      <c r="A746" s="6"/>
      <c r="B746" s="6"/>
      <c r="K746" s="6"/>
    </row>
    <row r="747" spans="1:11" x14ac:dyDescent="0.25">
      <c r="A747" s="6"/>
      <c r="B747" s="6"/>
      <c r="K747" s="6"/>
    </row>
    <row r="748" spans="1:11" x14ac:dyDescent="0.25">
      <c r="A748" s="6"/>
      <c r="B748" s="6"/>
      <c r="K748" s="6"/>
    </row>
    <row r="749" spans="1:11" x14ac:dyDescent="0.25">
      <c r="A749" s="6"/>
      <c r="B749" s="6"/>
      <c r="K749" s="6"/>
    </row>
    <row r="750" spans="1:11" x14ac:dyDescent="0.25">
      <c r="A750" s="6"/>
      <c r="B750" s="6"/>
      <c r="K750" s="6"/>
    </row>
    <row r="751" spans="1:11" x14ac:dyDescent="0.25">
      <c r="A751" s="6"/>
      <c r="B751" s="6"/>
      <c r="K751" s="6"/>
    </row>
    <row r="752" spans="1:11" x14ac:dyDescent="0.25">
      <c r="A752" s="6"/>
      <c r="B752" s="6"/>
      <c r="K752" s="6"/>
    </row>
    <row r="753" spans="1:11" x14ac:dyDescent="0.25">
      <c r="A753" s="6"/>
      <c r="B753" s="6"/>
      <c r="K753" s="6"/>
    </row>
    <row r="754" spans="1:11" x14ac:dyDescent="0.25">
      <c r="A754" s="6"/>
      <c r="B754" s="6"/>
      <c r="K754" s="6"/>
    </row>
    <row r="755" spans="1:11" x14ac:dyDescent="0.25">
      <c r="A755" s="6"/>
      <c r="B755" s="6"/>
      <c r="K755" s="6"/>
    </row>
    <row r="756" spans="1:11" x14ac:dyDescent="0.25">
      <c r="A756" s="6"/>
      <c r="B756" s="6"/>
      <c r="K756" s="6"/>
    </row>
    <row r="757" spans="1:11" x14ac:dyDescent="0.25">
      <c r="A757" s="6"/>
      <c r="B757" s="6"/>
      <c r="K757" s="6"/>
    </row>
    <row r="758" spans="1:11" x14ac:dyDescent="0.25">
      <c r="A758" s="6"/>
      <c r="B758" s="6"/>
      <c r="K758" s="6"/>
    </row>
    <row r="759" spans="1:11" x14ac:dyDescent="0.25">
      <c r="A759" s="6"/>
      <c r="B759" s="6"/>
      <c r="K759" s="6"/>
    </row>
    <row r="760" spans="1:11" x14ac:dyDescent="0.25">
      <c r="A760" s="6"/>
      <c r="B760" s="6"/>
      <c r="K760" s="6"/>
    </row>
    <row r="761" spans="1:11" x14ac:dyDescent="0.25">
      <c r="A761" s="6"/>
      <c r="B761" s="6"/>
      <c r="K761" s="6"/>
    </row>
    <row r="762" spans="1:11" x14ac:dyDescent="0.25">
      <c r="A762" s="6"/>
      <c r="B762" s="6"/>
      <c r="K762" s="6"/>
    </row>
    <row r="763" spans="1:11" x14ac:dyDescent="0.25">
      <c r="A763" s="6"/>
      <c r="B763" s="6"/>
      <c r="K763" s="6"/>
    </row>
    <row r="764" spans="1:11" x14ac:dyDescent="0.25">
      <c r="A764" s="6"/>
      <c r="B764" s="6"/>
      <c r="K764" s="6"/>
    </row>
    <row r="765" spans="1:11" x14ac:dyDescent="0.25">
      <c r="A765" s="6"/>
      <c r="B765" s="6"/>
      <c r="K765" s="6"/>
    </row>
    <row r="766" spans="1:11" x14ac:dyDescent="0.25">
      <c r="A766" s="6"/>
      <c r="B766" s="6"/>
      <c r="K766" s="6"/>
    </row>
    <row r="767" spans="1:11" x14ac:dyDescent="0.25">
      <c r="A767" s="6"/>
      <c r="B767" s="6"/>
      <c r="K767" s="6"/>
    </row>
    <row r="768" spans="1:11" x14ac:dyDescent="0.25">
      <c r="A768" s="6"/>
      <c r="B768" s="6"/>
      <c r="K768" s="6"/>
    </row>
    <row r="769" spans="1:11" x14ac:dyDescent="0.25">
      <c r="A769" s="6"/>
      <c r="B769" s="6"/>
      <c r="K769" s="6"/>
    </row>
    <row r="770" spans="1:11" x14ac:dyDescent="0.25">
      <c r="A770" s="6"/>
      <c r="B770" s="6"/>
      <c r="K770" s="6"/>
    </row>
    <row r="771" spans="1:11" x14ac:dyDescent="0.25">
      <c r="A771" s="6"/>
      <c r="B771" s="6"/>
      <c r="K771" s="6"/>
    </row>
    <row r="772" spans="1:11" x14ac:dyDescent="0.25">
      <c r="A772" s="6"/>
      <c r="B772" s="6"/>
      <c r="K772" s="6"/>
    </row>
    <row r="773" spans="1:11" x14ac:dyDescent="0.25">
      <c r="A773" s="6"/>
      <c r="B773" s="6"/>
      <c r="K773" s="6"/>
    </row>
    <row r="774" spans="1:11" x14ac:dyDescent="0.25">
      <c r="A774" s="6"/>
      <c r="B774" s="6"/>
      <c r="K774" s="6"/>
    </row>
    <row r="775" spans="1:11" x14ac:dyDescent="0.25">
      <c r="A775" s="6"/>
      <c r="B775" s="6"/>
      <c r="K775" s="6"/>
    </row>
    <row r="776" spans="1:11" x14ac:dyDescent="0.25">
      <c r="A776" s="6"/>
      <c r="B776" s="6"/>
      <c r="K776" s="6"/>
    </row>
    <row r="777" spans="1:11" x14ac:dyDescent="0.25">
      <c r="A777" s="6"/>
      <c r="B777" s="6"/>
      <c r="K777" s="6"/>
    </row>
    <row r="778" spans="1:11" x14ac:dyDescent="0.25">
      <c r="A778" s="6"/>
      <c r="B778" s="6"/>
      <c r="K778" s="6"/>
    </row>
    <row r="779" spans="1:11" x14ac:dyDescent="0.25">
      <c r="A779" s="6"/>
      <c r="B779" s="6"/>
      <c r="K779" s="6"/>
    </row>
    <row r="780" spans="1:11" x14ac:dyDescent="0.25">
      <c r="A780" s="6"/>
      <c r="B780" s="6"/>
      <c r="K780" s="6"/>
    </row>
    <row r="781" spans="1:11" x14ac:dyDescent="0.25">
      <c r="A781" s="6"/>
      <c r="B781" s="6"/>
      <c r="K781" s="6"/>
    </row>
    <row r="782" spans="1:11" x14ac:dyDescent="0.25">
      <c r="A782" s="6"/>
      <c r="B782" s="6"/>
      <c r="K782" s="6"/>
    </row>
    <row r="783" spans="1:11" x14ac:dyDescent="0.25">
      <c r="A783" s="6"/>
      <c r="B783" s="6"/>
      <c r="K783" s="6"/>
    </row>
    <row r="784" spans="1:11" x14ac:dyDescent="0.25">
      <c r="A784" s="6"/>
      <c r="B784" s="6"/>
      <c r="K784" s="6"/>
    </row>
    <row r="785" spans="1:11" x14ac:dyDescent="0.25">
      <c r="A785" s="6"/>
      <c r="B785" s="6"/>
      <c r="K785" s="6"/>
    </row>
    <row r="786" spans="1:11" x14ac:dyDescent="0.25">
      <c r="A786" s="6"/>
      <c r="B786" s="6"/>
      <c r="K786" s="6"/>
    </row>
    <row r="787" spans="1:11" x14ac:dyDescent="0.25">
      <c r="A787" s="6"/>
      <c r="B787" s="6"/>
      <c r="K787" s="6"/>
    </row>
    <row r="788" spans="1:11" x14ac:dyDescent="0.25">
      <c r="A788" s="6"/>
      <c r="B788" s="6"/>
      <c r="K788" s="6"/>
    </row>
    <row r="789" spans="1:11" x14ac:dyDescent="0.25">
      <c r="A789" s="6"/>
      <c r="B789" s="6"/>
      <c r="K789" s="6"/>
    </row>
    <row r="790" spans="1:11" x14ac:dyDescent="0.25">
      <c r="A790" s="6"/>
      <c r="B790" s="6"/>
      <c r="K790" s="6"/>
    </row>
    <row r="791" spans="1:11" x14ac:dyDescent="0.25">
      <c r="A791" s="6"/>
      <c r="B791" s="6"/>
      <c r="K791" s="6"/>
    </row>
    <row r="792" spans="1:11" x14ac:dyDescent="0.25">
      <c r="A792" s="6"/>
      <c r="B792" s="6"/>
      <c r="K792" s="6"/>
    </row>
    <row r="793" spans="1:11" x14ac:dyDescent="0.25">
      <c r="A793" s="6"/>
      <c r="B793" s="6"/>
      <c r="K793" s="6"/>
    </row>
    <row r="794" spans="1:11" x14ac:dyDescent="0.25">
      <c r="A794" s="6"/>
      <c r="B794" s="6"/>
      <c r="K794" s="6"/>
    </row>
    <row r="795" spans="1:11" x14ac:dyDescent="0.25">
      <c r="A795" s="6"/>
      <c r="B795" s="6"/>
      <c r="K795" s="6"/>
    </row>
    <row r="796" spans="1:11" x14ac:dyDescent="0.25">
      <c r="A796" s="6"/>
      <c r="B796" s="6"/>
      <c r="K796" s="6"/>
    </row>
    <row r="797" spans="1:11" x14ac:dyDescent="0.25">
      <c r="A797" s="6"/>
      <c r="B797" s="6"/>
      <c r="K797" s="6"/>
    </row>
    <row r="798" spans="1:11" x14ac:dyDescent="0.25">
      <c r="A798" s="6"/>
      <c r="B798" s="6"/>
      <c r="K798" s="6"/>
    </row>
    <row r="799" spans="1:11" x14ac:dyDescent="0.25">
      <c r="A799" s="6"/>
      <c r="B799" s="6"/>
      <c r="K799" s="6"/>
    </row>
    <row r="800" spans="1:11" x14ac:dyDescent="0.25">
      <c r="A800" s="6"/>
      <c r="B800" s="6"/>
      <c r="K800" s="6"/>
    </row>
    <row r="801" spans="1:11" x14ac:dyDescent="0.25">
      <c r="A801" s="6"/>
      <c r="B801" s="6"/>
      <c r="K801" s="6"/>
    </row>
    <row r="802" spans="1:11" x14ac:dyDescent="0.25">
      <c r="A802" s="6"/>
      <c r="B802" s="6"/>
      <c r="K802" s="6"/>
    </row>
    <row r="803" spans="1:11" x14ac:dyDescent="0.25">
      <c r="A803" s="6"/>
      <c r="B803" s="6"/>
      <c r="K803" s="6"/>
    </row>
    <row r="804" spans="1:11" x14ac:dyDescent="0.25">
      <c r="A804" s="6"/>
      <c r="B804" s="6"/>
      <c r="K804" s="6"/>
    </row>
    <row r="805" spans="1:11" x14ac:dyDescent="0.25">
      <c r="A805" s="6"/>
      <c r="B805" s="6"/>
      <c r="K805" s="6"/>
    </row>
    <row r="806" spans="1:11" x14ac:dyDescent="0.25">
      <c r="A806" s="6"/>
      <c r="B806" s="6"/>
      <c r="K806" s="6"/>
    </row>
    <row r="807" spans="1:11" x14ac:dyDescent="0.25">
      <c r="A807" s="6"/>
      <c r="B807" s="6"/>
      <c r="K807" s="6"/>
    </row>
    <row r="808" spans="1:11" x14ac:dyDescent="0.25">
      <c r="A808" s="6"/>
      <c r="B808" s="6"/>
      <c r="K808" s="6"/>
    </row>
    <row r="809" spans="1:11" x14ac:dyDescent="0.25">
      <c r="A809" s="6"/>
      <c r="B809" s="6"/>
      <c r="K809" s="6"/>
    </row>
    <row r="810" spans="1:11" x14ac:dyDescent="0.25">
      <c r="A810" s="6"/>
      <c r="B810" s="6"/>
      <c r="K810" s="6"/>
    </row>
    <row r="811" spans="1:11" x14ac:dyDescent="0.25">
      <c r="A811" s="6"/>
      <c r="B811" s="6"/>
      <c r="K811" s="6"/>
    </row>
    <row r="812" spans="1:11" x14ac:dyDescent="0.25">
      <c r="A812" s="6"/>
      <c r="B812" s="6"/>
      <c r="K812" s="6"/>
    </row>
    <row r="813" spans="1:11" x14ac:dyDescent="0.25">
      <c r="A813" s="6"/>
      <c r="B813" s="6"/>
      <c r="K813" s="6"/>
    </row>
    <row r="814" spans="1:11" x14ac:dyDescent="0.25">
      <c r="A814" s="6"/>
      <c r="B814" s="6"/>
      <c r="K814" s="6"/>
    </row>
    <row r="815" spans="1:11" x14ac:dyDescent="0.25">
      <c r="A815" s="6"/>
      <c r="B815" s="6"/>
      <c r="K815" s="6"/>
    </row>
    <row r="816" spans="1:11" x14ac:dyDescent="0.25">
      <c r="A816" s="6"/>
      <c r="B816" s="6"/>
      <c r="K816" s="6"/>
    </row>
    <row r="817" spans="1:11" x14ac:dyDescent="0.25">
      <c r="A817" s="6"/>
      <c r="B817" s="6"/>
      <c r="K817" s="6"/>
    </row>
    <row r="818" spans="1:11" x14ac:dyDescent="0.25">
      <c r="A818" s="6"/>
      <c r="B818" s="6"/>
      <c r="K818" s="6"/>
    </row>
    <row r="819" spans="1:11" x14ac:dyDescent="0.25">
      <c r="A819" s="6"/>
      <c r="B819" s="6"/>
      <c r="K819" s="6"/>
    </row>
    <row r="820" spans="1:11" x14ac:dyDescent="0.25">
      <c r="A820" s="6"/>
      <c r="B820" s="6"/>
      <c r="K820" s="6"/>
    </row>
    <row r="821" spans="1:11" x14ac:dyDescent="0.25">
      <c r="A821" s="6"/>
      <c r="B821" s="6"/>
      <c r="K821" s="6"/>
    </row>
    <row r="822" spans="1:11" x14ac:dyDescent="0.25">
      <c r="A822" s="6"/>
      <c r="B822" s="6"/>
      <c r="K822" s="6"/>
    </row>
    <row r="823" spans="1:11" x14ac:dyDescent="0.25">
      <c r="A823" s="6"/>
      <c r="B823" s="6"/>
      <c r="K823" s="6"/>
    </row>
    <row r="824" spans="1:11" x14ac:dyDescent="0.25">
      <c r="A824" s="6"/>
      <c r="B824" s="6"/>
      <c r="K824" s="6"/>
    </row>
    <row r="825" spans="1:11" x14ac:dyDescent="0.25">
      <c r="A825" s="6"/>
      <c r="B825" s="6"/>
      <c r="K825" s="6"/>
    </row>
    <row r="826" spans="1:11" x14ac:dyDescent="0.25">
      <c r="A826" s="6"/>
      <c r="B826" s="6"/>
      <c r="K826" s="6"/>
    </row>
    <row r="827" spans="1:11" x14ac:dyDescent="0.25">
      <c r="A827" s="6"/>
      <c r="B827" s="6"/>
      <c r="K827" s="6"/>
    </row>
    <row r="828" spans="1:11" x14ac:dyDescent="0.25">
      <c r="A828" s="6"/>
      <c r="B828" s="6"/>
      <c r="K828" s="6"/>
    </row>
    <row r="829" spans="1:11" x14ac:dyDescent="0.25">
      <c r="A829" s="6"/>
      <c r="B829" s="6"/>
      <c r="K829" s="6"/>
    </row>
    <row r="830" spans="1:11" x14ac:dyDescent="0.25">
      <c r="A830" s="6"/>
      <c r="B830" s="6"/>
      <c r="K830" s="6"/>
    </row>
    <row r="831" spans="1:11" x14ac:dyDescent="0.25">
      <c r="A831" s="6"/>
      <c r="B831" s="6"/>
      <c r="K831" s="6"/>
    </row>
    <row r="832" spans="1:11" x14ac:dyDescent="0.25">
      <c r="A832" s="6"/>
      <c r="B832" s="6"/>
      <c r="K832" s="6"/>
    </row>
    <row r="833" spans="1:11" x14ac:dyDescent="0.25">
      <c r="A833" s="6"/>
      <c r="B833" s="6"/>
      <c r="K833" s="6"/>
    </row>
    <row r="834" spans="1:11" x14ac:dyDescent="0.25">
      <c r="A834" s="6"/>
      <c r="B834" s="6"/>
      <c r="K834" s="6"/>
    </row>
    <row r="835" spans="1:11" x14ac:dyDescent="0.25">
      <c r="A835" s="6"/>
      <c r="B835" s="6"/>
      <c r="K835" s="6"/>
    </row>
    <row r="836" spans="1:11" x14ac:dyDescent="0.25">
      <c r="A836" s="6"/>
      <c r="B836" s="6"/>
      <c r="K836" s="6"/>
    </row>
    <row r="837" spans="1:11" x14ac:dyDescent="0.25">
      <c r="A837" s="6"/>
      <c r="B837" s="6"/>
      <c r="K837" s="6"/>
    </row>
    <row r="838" spans="1:11" x14ac:dyDescent="0.25">
      <c r="A838" s="6"/>
      <c r="B838" s="6"/>
      <c r="K838" s="6"/>
    </row>
    <row r="839" spans="1:11" x14ac:dyDescent="0.25">
      <c r="A839" s="6"/>
      <c r="B839" s="6"/>
      <c r="K839" s="6"/>
    </row>
    <row r="840" spans="1:11" x14ac:dyDescent="0.25">
      <c r="A840" s="6"/>
      <c r="B840" s="6"/>
      <c r="K840" s="6"/>
    </row>
    <row r="841" spans="1:11" x14ac:dyDescent="0.25">
      <c r="A841" s="6"/>
      <c r="B841" s="6"/>
      <c r="K841" s="6"/>
    </row>
    <row r="842" spans="1:11" x14ac:dyDescent="0.25">
      <c r="A842" s="6"/>
      <c r="B842" s="6"/>
      <c r="K842" s="6"/>
    </row>
    <row r="843" spans="1:11" x14ac:dyDescent="0.25">
      <c r="A843" s="6"/>
      <c r="B843" s="6"/>
      <c r="K843" s="6"/>
    </row>
    <row r="844" spans="1:11" x14ac:dyDescent="0.25">
      <c r="A844" s="6"/>
      <c r="B844" s="6"/>
      <c r="K844" s="6"/>
    </row>
    <row r="845" spans="1:11" x14ac:dyDescent="0.25">
      <c r="A845" s="6"/>
      <c r="B845" s="6"/>
      <c r="K845" s="6"/>
    </row>
    <row r="846" spans="1:11" x14ac:dyDescent="0.25">
      <c r="A846" s="6"/>
      <c r="B846" s="6"/>
      <c r="K846" s="6"/>
    </row>
    <row r="847" spans="1:11" x14ac:dyDescent="0.25">
      <c r="A847" s="6"/>
      <c r="B847" s="6"/>
      <c r="K847" s="6"/>
    </row>
    <row r="848" spans="1:11" x14ac:dyDescent="0.25">
      <c r="A848" s="6"/>
      <c r="B848" s="6"/>
      <c r="K848" s="6"/>
    </row>
    <row r="849" spans="1:11" x14ac:dyDescent="0.25">
      <c r="A849" s="6"/>
      <c r="B849" s="6"/>
      <c r="K849" s="6"/>
    </row>
    <row r="850" spans="1:11" x14ac:dyDescent="0.25">
      <c r="A850" s="6"/>
      <c r="B850" s="6"/>
      <c r="K850" s="6"/>
    </row>
    <row r="851" spans="1:11" x14ac:dyDescent="0.25">
      <c r="A851" s="6"/>
      <c r="B851" s="6"/>
      <c r="K851" s="6"/>
    </row>
    <row r="852" spans="1:11" x14ac:dyDescent="0.25">
      <c r="A852" s="6"/>
      <c r="B852" s="6"/>
      <c r="K852" s="6"/>
    </row>
    <row r="853" spans="1:11" x14ac:dyDescent="0.25">
      <c r="A853" s="6"/>
      <c r="B853" s="6"/>
      <c r="K853" s="6"/>
    </row>
    <row r="854" spans="1:11" x14ac:dyDescent="0.25">
      <c r="A854" s="6"/>
      <c r="B854" s="6"/>
      <c r="K854" s="6"/>
    </row>
    <row r="855" spans="1:11" x14ac:dyDescent="0.25">
      <c r="A855" s="6"/>
      <c r="B855" s="6"/>
      <c r="K855" s="6"/>
    </row>
    <row r="856" spans="1:11" x14ac:dyDescent="0.25">
      <c r="A856" s="6"/>
      <c r="B856" s="6"/>
      <c r="K856" s="6"/>
    </row>
    <row r="857" spans="1:11" x14ac:dyDescent="0.25">
      <c r="A857" s="6"/>
      <c r="B857" s="6"/>
      <c r="K857" s="6"/>
    </row>
    <row r="858" spans="1:11" x14ac:dyDescent="0.25">
      <c r="A858" s="6"/>
      <c r="B858" s="6"/>
      <c r="K858" s="6"/>
    </row>
    <row r="859" spans="1:11" x14ac:dyDescent="0.25">
      <c r="A859" s="6"/>
      <c r="B859" s="6"/>
      <c r="K859" s="6"/>
    </row>
    <row r="860" spans="1:11" x14ac:dyDescent="0.25">
      <c r="A860" s="6"/>
      <c r="B860" s="6"/>
      <c r="K860" s="6"/>
    </row>
    <row r="861" spans="1:11" x14ac:dyDescent="0.25">
      <c r="A861" s="6"/>
      <c r="B861" s="6"/>
      <c r="K861" s="6"/>
    </row>
    <row r="862" spans="1:11" x14ac:dyDescent="0.25">
      <c r="A862" s="6"/>
      <c r="B862" s="6"/>
      <c r="K862" s="6"/>
    </row>
    <row r="863" spans="1:11" x14ac:dyDescent="0.25">
      <c r="A863" s="6"/>
      <c r="B863" s="6"/>
      <c r="K863" s="6"/>
    </row>
    <row r="864" spans="1:11" x14ac:dyDescent="0.25">
      <c r="A864" s="6"/>
      <c r="B864" s="6"/>
      <c r="K864" s="6"/>
    </row>
    <row r="865" spans="1:11" x14ac:dyDescent="0.25">
      <c r="A865" s="6"/>
      <c r="B865" s="6"/>
      <c r="K865" s="6"/>
    </row>
    <row r="866" spans="1:11" x14ac:dyDescent="0.25">
      <c r="A866" s="6"/>
      <c r="B866" s="6"/>
      <c r="K866" s="6"/>
    </row>
    <row r="867" spans="1:11" x14ac:dyDescent="0.25">
      <c r="A867" s="6"/>
      <c r="B867" s="6"/>
      <c r="K867" s="6"/>
    </row>
    <row r="868" spans="1:11" x14ac:dyDescent="0.25">
      <c r="A868" s="6"/>
      <c r="B868" s="6"/>
      <c r="K868" s="6"/>
    </row>
    <row r="869" spans="1:11" x14ac:dyDescent="0.25">
      <c r="A869" s="6"/>
      <c r="B869" s="6"/>
      <c r="K869" s="6"/>
    </row>
    <row r="870" spans="1:11" x14ac:dyDescent="0.25">
      <c r="A870" s="6"/>
      <c r="B870" s="6"/>
      <c r="K870" s="6"/>
    </row>
    <row r="871" spans="1:11" x14ac:dyDescent="0.25">
      <c r="A871" s="6"/>
      <c r="B871" s="6"/>
      <c r="K871" s="6"/>
    </row>
    <row r="872" spans="1:11" x14ac:dyDescent="0.25">
      <c r="A872" s="6"/>
      <c r="B872" s="6"/>
      <c r="K872" s="6"/>
    </row>
    <row r="873" spans="1:11" x14ac:dyDescent="0.25">
      <c r="A873" s="6"/>
      <c r="B873" s="6"/>
      <c r="K873" s="6"/>
    </row>
    <row r="874" spans="1:11" x14ac:dyDescent="0.25">
      <c r="A874" s="6"/>
      <c r="B874" s="6"/>
      <c r="K874" s="6"/>
    </row>
    <row r="875" spans="1:11" x14ac:dyDescent="0.25">
      <c r="A875" s="6"/>
      <c r="B875" s="6"/>
      <c r="K875" s="6"/>
    </row>
    <row r="876" spans="1:11" x14ac:dyDescent="0.25">
      <c r="A876" s="6"/>
      <c r="B876" s="6"/>
      <c r="K876" s="6"/>
    </row>
    <row r="877" spans="1:11" x14ac:dyDescent="0.25">
      <c r="A877" s="6"/>
      <c r="B877" s="6"/>
      <c r="K877" s="6"/>
    </row>
    <row r="878" spans="1:11" x14ac:dyDescent="0.25">
      <c r="A878" s="6"/>
      <c r="B878" s="6"/>
      <c r="K878" s="6"/>
    </row>
    <row r="879" spans="1:11" x14ac:dyDescent="0.25">
      <c r="A879" s="6"/>
      <c r="B879" s="6"/>
      <c r="K879" s="6"/>
    </row>
    <row r="880" spans="1:11" x14ac:dyDescent="0.25">
      <c r="A880" s="6"/>
      <c r="B880" s="6"/>
      <c r="K880" s="6"/>
    </row>
    <row r="881" spans="1:11" x14ac:dyDescent="0.25">
      <c r="A881" s="6"/>
      <c r="B881" s="6"/>
      <c r="K881" s="6"/>
    </row>
    <row r="882" spans="1:11" x14ac:dyDescent="0.25">
      <c r="A882" s="6"/>
      <c r="B882" s="6"/>
      <c r="K882" s="6"/>
    </row>
    <row r="883" spans="1:11" x14ac:dyDescent="0.25">
      <c r="A883" s="6"/>
      <c r="B883" s="6"/>
      <c r="K883" s="6"/>
    </row>
    <row r="884" spans="1:11" x14ac:dyDescent="0.25">
      <c r="A884" s="6"/>
      <c r="B884" s="6"/>
      <c r="K884" s="6"/>
    </row>
    <row r="885" spans="1:11" x14ac:dyDescent="0.25">
      <c r="A885" s="6"/>
      <c r="B885" s="6"/>
      <c r="K885" s="6"/>
    </row>
    <row r="886" spans="1:11" x14ac:dyDescent="0.25">
      <c r="A886" s="6"/>
      <c r="B886" s="6"/>
      <c r="K886" s="6"/>
    </row>
    <row r="887" spans="1:11" x14ac:dyDescent="0.25">
      <c r="A887" s="6"/>
      <c r="B887" s="6"/>
      <c r="K887" s="6"/>
    </row>
    <row r="888" spans="1:11" x14ac:dyDescent="0.25">
      <c r="A888" s="6"/>
      <c r="B888" s="6"/>
      <c r="K888" s="6"/>
    </row>
    <row r="889" spans="1:11" x14ac:dyDescent="0.25">
      <c r="A889" s="6"/>
      <c r="B889" s="6"/>
      <c r="K889" s="6"/>
    </row>
    <row r="890" spans="1:11" x14ac:dyDescent="0.25">
      <c r="A890" s="6"/>
      <c r="B890" s="6"/>
      <c r="K890" s="6"/>
    </row>
    <row r="891" spans="1:11" x14ac:dyDescent="0.25">
      <c r="A891" s="6"/>
      <c r="B891" s="6"/>
      <c r="K891" s="6"/>
    </row>
    <row r="892" spans="1:11" x14ac:dyDescent="0.25">
      <c r="A892" s="6"/>
      <c r="B892" s="6"/>
      <c r="K892" s="6"/>
    </row>
    <row r="893" spans="1:11" x14ac:dyDescent="0.25">
      <c r="A893" s="6"/>
      <c r="B893" s="6"/>
      <c r="K893" s="6"/>
    </row>
    <row r="894" spans="1:11" x14ac:dyDescent="0.25">
      <c r="A894" s="6"/>
      <c r="B894" s="6"/>
      <c r="K894" s="6"/>
    </row>
    <row r="895" spans="1:11" x14ac:dyDescent="0.25">
      <c r="A895" s="6"/>
      <c r="B895" s="6"/>
      <c r="K895" s="6"/>
    </row>
    <row r="896" spans="1:11" x14ac:dyDescent="0.25">
      <c r="A896" s="6"/>
      <c r="B896" s="6"/>
      <c r="K896" s="6"/>
    </row>
    <row r="897" spans="1:11" x14ac:dyDescent="0.25">
      <c r="A897" s="6"/>
      <c r="B897" s="6"/>
      <c r="K897" s="6"/>
    </row>
    <row r="898" spans="1:11" x14ac:dyDescent="0.25">
      <c r="A898" s="6"/>
      <c r="B898" s="6"/>
      <c r="K898" s="6"/>
    </row>
    <row r="899" spans="1:11" x14ac:dyDescent="0.25">
      <c r="A899" s="6"/>
      <c r="B899" s="6"/>
      <c r="K899" s="6"/>
    </row>
    <row r="900" spans="1:11" x14ac:dyDescent="0.25">
      <c r="A900" s="6"/>
      <c r="B900" s="6"/>
      <c r="K900" s="6"/>
    </row>
    <row r="901" spans="1:11" x14ac:dyDescent="0.25">
      <c r="A901" s="6"/>
      <c r="B901" s="6"/>
      <c r="K901" s="6"/>
    </row>
    <row r="902" spans="1:11" x14ac:dyDescent="0.25">
      <c r="A902" s="6"/>
      <c r="B902" s="6"/>
      <c r="K902" s="6"/>
    </row>
    <row r="903" spans="1:11" x14ac:dyDescent="0.25">
      <c r="A903" s="6"/>
      <c r="B903" s="6"/>
      <c r="K903" s="6"/>
    </row>
    <row r="904" spans="1:11" x14ac:dyDescent="0.25">
      <c r="A904" s="6"/>
      <c r="B904" s="6"/>
      <c r="K904" s="6"/>
    </row>
    <row r="905" spans="1:11" x14ac:dyDescent="0.25">
      <c r="A905" s="6"/>
      <c r="B905" s="6"/>
      <c r="K905" s="6"/>
    </row>
    <row r="906" spans="1:11" x14ac:dyDescent="0.25">
      <c r="A906" s="6"/>
      <c r="B906" s="6"/>
      <c r="K906" s="6"/>
    </row>
    <row r="907" spans="1:11" x14ac:dyDescent="0.25">
      <c r="A907" s="6"/>
      <c r="B907" s="6"/>
      <c r="K907" s="6"/>
    </row>
    <row r="908" spans="1:11" x14ac:dyDescent="0.25">
      <c r="A908" s="6"/>
      <c r="B908" s="6"/>
      <c r="K908" s="6"/>
    </row>
    <row r="909" spans="1:11" x14ac:dyDescent="0.25">
      <c r="A909" s="6"/>
      <c r="B909" s="6"/>
      <c r="K909" s="6"/>
    </row>
    <row r="910" spans="1:11" x14ac:dyDescent="0.25">
      <c r="A910" s="6"/>
      <c r="B910" s="6"/>
      <c r="K910" s="6"/>
    </row>
    <row r="911" spans="1:11" x14ac:dyDescent="0.25">
      <c r="A911" s="6"/>
      <c r="B911" s="6"/>
      <c r="K911" s="6"/>
    </row>
    <row r="912" spans="1:11" x14ac:dyDescent="0.25">
      <c r="A912" s="6"/>
      <c r="B912" s="6"/>
      <c r="K912" s="6"/>
    </row>
    <row r="913" spans="1:11" x14ac:dyDescent="0.25">
      <c r="A913" s="6"/>
      <c r="B913" s="6"/>
      <c r="K913" s="6"/>
    </row>
    <row r="914" spans="1:11" x14ac:dyDescent="0.25">
      <c r="A914" s="6"/>
      <c r="B914" s="6"/>
      <c r="K914" s="6"/>
    </row>
    <row r="915" spans="1:11" x14ac:dyDescent="0.25">
      <c r="A915" s="6"/>
      <c r="B915" s="6"/>
      <c r="K915" s="6"/>
    </row>
    <row r="916" spans="1:11" x14ac:dyDescent="0.25">
      <c r="A916" s="6"/>
      <c r="B916" s="6"/>
      <c r="K916" s="6"/>
    </row>
    <row r="917" spans="1:11" x14ac:dyDescent="0.25">
      <c r="A917" s="6"/>
      <c r="B917" s="6"/>
      <c r="K917" s="6"/>
    </row>
    <row r="918" spans="1:11" x14ac:dyDescent="0.25">
      <c r="A918" s="6"/>
      <c r="B918" s="6"/>
      <c r="K918" s="6"/>
    </row>
    <row r="919" spans="1:11" x14ac:dyDescent="0.25">
      <c r="A919" s="6"/>
      <c r="B919" s="6"/>
      <c r="K919" s="6"/>
    </row>
    <row r="920" spans="1:11" x14ac:dyDescent="0.25">
      <c r="A920" s="6"/>
      <c r="B920" s="6"/>
      <c r="K920" s="6"/>
    </row>
    <row r="921" spans="1:11" x14ac:dyDescent="0.25">
      <c r="A921" s="6"/>
      <c r="B921" s="6"/>
      <c r="K921" s="6"/>
    </row>
    <row r="922" spans="1:11" x14ac:dyDescent="0.25">
      <c r="A922" s="6"/>
      <c r="B922" s="6"/>
      <c r="K922" s="6"/>
    </row>
    <row r="923" spans="1:11" x14ac:dyDescent="0.25">
      <c r="A923" s="6"/>
      <c r="B923" s="6"/>
      <c r="K923" s="6"/>
    </row>
    <row r="924" spans="1:11" x14ac:dyDescent="0.25">
      <c r="A924" s="6"/>
      <c r="B924" s="6"/>
      <c r="K924" s="6"/>
    </row>
    <row r="925" spans="1:11" x14ac:dyDescent="0.25">
      <c r="A925" s="6"/>
      <c r="B925" s="6"/>
      <c r="K925" s="6"/>
    </row>
    <row r="926" spans="1:11" x14ac:dyDescent="0.25">
      <c r="A926" s="6"/>
      <c r="B926" s="6"/>
      <c r="K926" s="6"/>
    </row>
    <row r="927" spans="1:11" x14ac:dyDescent="0.25">
      <c r="A927" s="6"/>
      <c r="B927" s="6"/>
      <c r="K927" s="6"/>
    </row>
    <row r="928" spans="1:11" x14ac:dyDescent="0.25">
      <c r="A928" s="6"/>
      <c r="B928" s="6"/>
      <c r="K928" s="6"/>
    </row>
    <row r="929" spans="1:11" x14ac:dyDescent="0.25">
      <c r="A929" s="6"/>
      <c r="B929" s="6"/>
      <c r="K929" s="6"/>
    </row>
    <row r="930" spans="1:11" x14ac:dyDescent="0.25">
      <c r="A930" s="6"/>
      <c r="B930" s="6"/>
      <c r="K930" s="6"/>
    </row>
    <row r="931" spans="1:11" x14ac:dyDescent="0.25">
      <c r="A931" s="6"/>
      <c r="B931" s="6"/>
      <c r="K931" s="6"/>
    </row>
    <row r="932" spans="1:11" x14ac:dyDescent="0.25">
      <c r="A932" s="6"/>
      <c r="B932" s="6"/>
      <c r="K932" s="6"/>
    </row>
    <row r="933" spans="1:11" x14ac:dyDescent="0.25">
      <c r="A933" s="6"/>
      <c r="B933" s="6"/>
      <c r="K933" s="6"/>
    </row>
    <row r="934" spans="1:11" x14ac:dyDescent="0.25">
      <c r="A934" s="6"/>
      <c r="B934" s="6"/>
      <c r="K934" s="6"/>
    </row>
    <row r="935" spans="1:11" x14ac:dyDescent="0.25">
      <c r="A935" s="6"/>
      <c r="B935" s="6"/>
      <c r="K935" s="6"/>
    </row>
    <row r="936" spans="1:11" x14ac:dyDescent="0.25">
      <c r="A936" s="6"/>
      <c r="B936" s="6"/>
      <c r="K936" s="6"/>
    </row>
    <row r="937" spans="1:11" x14ac:dyDescent="0.25">
      <c r="A937" s="6"/>
      <c r="B937" s="6"/>
      <c r="K937" s="6"/>
    </row>
    <row r="938" spans="1:11" x14ac:dyDescent="0.25">
      <c r="A938" s="6"/>
      <c r="B938" s="6"/>
      <c r="K938" s="6"/>
    </row>
    <row r="939" spans="1:11" x14ac:dyDescent="0.25">
      <c r="A939" s="6"/>
      <c r="B939" s="6"/>
      <c r="K939" s="6"/>
    </row>
    <row r="940" spans="1:11" x14ac:dyDescent="0.25">
      <c r="A940" s="6"/>
      <c r="B940" s="6"/>
      <c r="K940" s="6"/>
    </row>
    <row r="941" spans="1:11" x14ac:dyDescent="0.25">
      <c r="A941" s="6"/>
      <c r="B941" s="6"/>
      <c r="K941" s="6"/>
    </row>
    <row r="942" spans="1:11" x14ac:dyDescent="0.25">
      <c r="A942" s="6"/>
      <c r="B942" s="6"/>
      <c r="K942" s="6"/>
    </row>
    <row r="943" spans="1:11" x14ac:dyDescent="0.25">
      <c r="A943" s="6"/>
      <c r="B943" s="6"/>
      <c r="K943" s="6"/>
    </row>
    <row r="944" spans="1:11" x14ac:dyDescent="0.25">
      <c r="A944" s="6"/>
      <c r="B944" s="6"/>
      <c r="K944" s="6"/>
    </row>
    <row r="945" spans="1:11" x14ac:dyDescent="0.25">
      <c r="A945" s="6"/>
      <c r="B945" s="6"/>
      <c r="K945" s="6"/>
    </row>
    <row r="946" spans="1:11" x14ac:dyDescent="0.25">
      <c r="A946" s="6"/>
      <c r="B946" s="6"/>
      <c r="K946" s="6"/>
    </row>
    <row r="947" spans="1:11" x14ac:dyDescent="0.25">
      <c r="A947" s="6"/>
      <c r="B947" s="6"/>
      <c r="K947" s="6"/>
    </row>
    <row r="948" spans="1:11" x14ac:dyDescent="0.25">
      <c r="A948" s="6"/>
      <c r="B948" s="6"/>
      <c r="K948" s="6"/>
    </row>
    <row r="949" spans="1:11" x14ac:dyDescent="0.25">
      <c r="A949" s="6"/>
      <c r="B949" s="6"/>
      <c r="K949" s="6"/>
    </row>
    <row r="950" spans="1:11" x14ac:dyDescent="0.25">
      <c r="A950" s="6"/>
      <c r="B950" s="6"/>
      <c r="K950" s="6"/>
    </row>
    <row r="951" spans="1:11" x14ac:dyDescent="0.25">
      <c r="A951" s="6"/>
      <c r="B951" s="6"/>
      <c r="K951" s="6"/>
    </row>
    <row r="952" spans="1:11" x14ac:dyDescent="0.25">
      <c r="A952" s="6"/>
      <c r="B952" s="6"/>
      <c r="K952" s="6"/>
    </row>
    <row r="953" spans="1:11" x14ac:dyDescent="0.25">
      <c r="A953" s="6"/>
      <c r="B953" s="6"/>
      <c r="K953" s="6"/>
    </row>
    <row r="954" spans="1:11" x14ac:dyDescent="0.25">
      <c r="A954" s="6"/>
      <c r="B954" s="6"/>
      <c r="K954" s="6"/>
    </row>
    <row r="955" spans="1:11" x14ac:dyDescent="0.25">
      <c r="A955" s="6"/>
      <c r="B955" s="6"/>
      <c r="K955" s="6"/>
    </row>
    <row r="956" spans="1:11" x14ac:dyDescent="0.25">
      <c r="A956" s="6"/>
      <c r="B956" s="6"/>
      <c r="K956" s="6"/>
    </row>
    <row r="957" spans="1:11" x14ac:dyDescent="0.25">
      <c r="A957" s="6"/>
      <c r="B957" s="6"/>
      <c r="K957" s="6"/>
    </row>
    <row r="958" spans="1:11" x14ac:dyDescent="0.25">
      <c r="A958" s="6"/>
      <c r="B958" s="6"/>
      <c r="K958" s="6"/>
    </row>
    <row r="959" spans="1:11" x14ac:dyDescent="0.25">
      <c r="A959" s="6"/>
      <c r="B959" s="6"/>
      <c r="K959" s="6"/>
    </row>
    <row r="960" spans="1:11" x14ac:dyDescent="0.25">
      <c r="A960" s="6"/>
      <c r="B960" s="6"/>
      <c r="K960" s="6"/>
    </row>
    <row r="961" spans="1:11" x14ac:dyDescent="0.25">
      <c r="A961" s="6"/>
      <c r="B961" s="6"/>
      <c r="K961" s="6"/>
    </row>
    <row r="962" spans="1:11" x14ac:dyDescent="0.25">
      <c r="A962" s="6"/>
      <c r="B962" s="6"/>
      <c r="K962" s="6"/>
    </row>
    <row r="963" spans="1:11" x14ac:dyDescent="0.25">
      <c r="A963" s="6"/>
      <c r="B963" s="6"/>
      <c r="K963" s="6"/>
    </row>
    <row r="964" spans="1:11" x14ac:dyDescent="0.25">
      <c r="A964" s="6"/>
      <c r="B964" s="6"/>
      <c r="K964" s="6"/>
    </row>
    <row r="965" spans="1:11" x14ac:dyDescent="0.25">
      <c r="A965" s="6"/>
      <c r="B965" s="6"/>
      <c r="K965" s="6"/>
    </row>
    <row r="966" spans="1:11" x14ac:dyDescent="0.25">
      <c r="A966" s="6"/>
      <c r="B966" s="6"/>
      <c r="K966" s="6"/>
    </row>
    <row r="967" spans="1:11" x14ac:dyDescent="0.25">
      <c r="A967" s="6"/>
      <c r="B967" s="6"/>
      <c r="K967" s="6"/>
    </row>
    <row r="968" spans="1:11" x14ac:dyDescent="0.25">
      <c r="A968" s="6"/>
      <c r="B968" s="6"/>
      <c r="K968" s="6"/>
    </row>
    <row r="969" spans="1:11" x14ac:dyDescent="0.25">
      <c r="A969" s="6"/>
      <c r="B969" s="6"/>
      <c r="K969" s="6"/>
    </row>
    <row r="970" spans="1:11" x14ac:dyDescent="0.25">
      <c r="A970" s="6"/>
      <c r="B970" s="6"/>
      <c r="K970" s="6"/>
    </row>
    <row r="971" spans="1:11" x14ac:dyDescent="0.25">
      <c r="A971" s="6"/>
      <c r="B971" s="6"/>
      <c r="K971" s="6"/>
    </row>
    <row r="972" spans="1:11" x14ac:dyDescent="0.25">
      <c r="A972" s="6"/>
      <c r="B972" s="6"/>
      <c r="K972" s="6"/>
    </row>
    <row r="973" spans="1:11" x14ac:dyDescent="0.25">
      <c r="A973" s="6"/>
      <c r="B973" s="6"/>
      <c r="K973" s="6"/>
    </row>
    <row r="974" spans="1:11" x14ac:dyDescent="0.25">
      <c r="A974" s="6"/>
      <c r="B974" s="6"/>
      <c r="K974" s="6"/>
    </row>
    <row r="975" spans="1:11" x14ac:dyDescent="0.25">
      <c r="A975" s="6"/>
      <c r="B975" s="6"/>
      <c r="K975" s="6"/>
    </row>
    <row r="976" spans="1:11" x14ac:dyDescent="0.25">
      <c r="A976" s="6"/>
      <c r="B976" s="6"/>
      <c r="K976" s="6"/>
    </row>
    <row r="977" spans="1:11" x14ac:dyDescent="0.25">
      <c r="A977" s="6"/>
      <c r="B977" s="6"/>
      <c r="K977" s="6"/>
    </row>
    <row r="978" spans="1:11" x14ac:dyDescent="0.25">
      <c r="A978" s="6"/>
      <c r="B978" s="6"/>
      <c r="K978" s="6"/>
    </row>
    <row r="979" spans="1:11" x14ac:dyDescent="0.25">
      <c r="A979" s="6"/>
      <c r="B979" s="6"/>
      <c r="K979" s="6"/>
    </row>
    <row r="980" spans="1:11" x14ac:dyDescent="0.25">
      <c r="A980" s="6"/>
      <c r="B980" s="6"/>
      <c r="K980" s="6"/>
    </row>
    <row r="981" spans="1:11" x14ac:dyDescent="0.25">
      <c r="A981" s="6"/>
      <c r="B981" s="6"/>
      <c r="K981" s="6"/>
    </row>
    <row r="982" spans="1:11" x14ac:dyDescent="0.25">
      <c r="A982" s="6"/>
      <c r="B982" s="6"/>
      <c r="K982" s="6"/>
    </row>
    <row r="983" spans="1:11" x14ac:dyDescent="0.25">
      <c r="A983" s="6"/>
      <c r="B983" s="6"/>
      <c r="K983" s="6"/>
    </row>
    <row r="984" spans="1:11" x14ac:dyDescent="0.25">
      <c r="A984" s="6"/>
      <c r="B984" s="6"/>
      <c r="K984" s="6"/>
    </row>
    <row r="985" spans="1:11" x14ac:dyDescent="0.25">
      <c r="A985" s="6"/>
      <c r="B985" s="6"/>
      <c r="K985" s="6"/>
    </row>
    <row r="986" spans="1:11" x14ac:dyDescent="0.25">
      <c r="A986" s="6"/>
      <c r="B986" s="6"/>
      <c r="K986" s="6"/>
    </row>
    <row r="987" spans="1:11" x14ac:dyDescent="0.25">
      <c r="A987" s="6"/>
      <c r="B987" s="6"/>
      <c r="K987" s="6"/>
    </row>
    <row r="988" spans="1:11" x14ac:dyDescent="0.25">
      <c r="A988" s="6"/>
      <c r="B988" s="6"/>
      <c r="K988" s="6"/>
    </row>
    <row r="989" spans="1:11" x14ac:dyDescent="0.25">
      <c r="A989" s="6"/>
      <c r="B989" s="6"/>
      <c r="K989" s="6"/>
    </row>
    <row r="990" spans="1:11" x14ac:dyDescent="0.25">
      <c r="A990" s="6"/>
      <c r="B990" s="6"/>
      <c r="K990" s="6"/>
    </row>
    <row r="991" spans="1:11" x14ac:dyDescent="0.25">
      <c r="A991" s="6"/>
      <c r="B991" s="6"/>
      <c r="K991" s="6"/>
    </row>
  </sheetData>
  <mergeCells count="10">
    <mergeCell ref="B57:K57"/>
    <mergeCell ref="B64:K64"/>
    <mergeCell ref="B1:K1"/>
    <mergeCell ref="B8:K8"/>
    <mergeCell ref="B15:K15"/>
    <mergeCell ref="B22:K22"/>
    <mergeCell ref="B29:K29"/>
    <mergeCell ref="B36:K36"/>
    <mergeCell ref="B50:K50"/>
    <mergeCell ref="B43:K4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Folha1</vt:lpstr>
      <vt:lpstr>Anexo</vt:lpstr>
      <vt:lpstr>Desemp_Indiv</vt:lpstr>
      <vt:lpstr>Grupo 2</vt:lpstr>
      <vt:lpstr>Grupo 3</vt:lpstr>
      <vt:lpstr>Grupo 4</vt:lpstr>
      <vt:lpstr>Grupo 5</vt:lpstr>
      <vt:lpstr>Grupo 6</vt:lpstr>
      <vt:lpstr>Grupo 7</vt:lpstr>
      <vt:lpstr>Grupo 8</vt:lpstr>
      <vt:lpstr>Grupo 9</vt:lpstr>
      <vt:lpstr>Grupo 10</vt:lpstr>
      <vt:lpstr>Grupo 11</vt:lpstr>
      <vt:lpstr>Grupo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C. M. Ishikawa</dc:creator>
  <cp:lastModifiedBy>Eliana C. M. Ishikawa</cp:lastModifiedBy>
  <cp:lastPrinted>2017-11-17T19:04:37Z</cp:lastPrinted>
  <dcterms:created xsi:type="dcterms:W3CDTF">2017-10-03T02:17:56Z</dcterms:created>
  <dcterms:modified xsi:type="dcterms:W3CDTF">2018-01-12T14:20:49Z</dcterms:modified>
</cp:coreProperties>
</file>