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Jhonnatan\Downloads\"/>
    </mc:Choice>
  </mc:AlternateContent>
  <xr:revisionPtr revIDLastSave="0" documentId="13_ncr:1_{0DA07084-2275-4E85-A164-486695010B4C}" xr6:coauthVersionLast="47" xr6:coauthVersionMax="47" xr10:uidLastSave="{00000000-0000-0000-0000-000000000000}"/>
  <bookViews>
    <workbookView xWindow="-110" yWindow="-110" windowWidth="19420" windowHeight="11020" xr2:uid="{018FCCF5-D4B9-4BAD-80B7-7463157DFC0B}"/>
  </bookViews>
  <sheets>
    <sheet name="export_csv_12-11-2023-10-04-43-" sheetId="3" r:id="rId1"/>
    <sheet name="EVAL QVT " sheetId="1" r:id="rId2"/>
    <sheet name="modalité d'evaluation" sheetId="2" r:id="rId3"/>
    <sheet name="BE PHYSIQUE " sheetId="4" r:id="rId4"/>
    <sheet name="BE MORAL" sheetId="6" r:id="rId5"/>
    <sheet name="BE SOCIAL" sheetId="7" r:id="rId6"/>
  </sheets>
  <definedNames>
    <definedName name="_xlnm._FilterDatabase" localSheetId="0" hidden="1">'export_csv_12-11-2023-10-04-43-'!$A$7:$AU$79</definedName>
    <definedName name="_xlnm.Print_Area" localSheetId="1">'EVAL QVT '!$A$1:$J$22,'EVAL QVT '!$M$1:$Z$47,'EVAL QVT '!$AA$1:$AM$24</definedName>
    <definedName name="_xlnm.Print_Area" localSheetId="2">'modalité d''evaluation'!$A$2:$M$18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4" l="1"/>
  <c r="M7" i="4" s="1"/>
  <c r="L8" i="4"/>
  <c r="M8" i="4" s="1"/>
  <c r="L9" i="4"/>
  <c r="M9" i="4" s="1"/>
  <c r="L10" i="4"/>
  <c r="M10" i="4" s="1"/>
  <c r="L11" i="4"/>
  <c r="M11" i="4" s="1"/>
  <c r="L12" i="4"/>
  <c r="M12" i="4" s="1"/>
  <c r="L13" i="4"/>
  <c r="M13" i="4" s="1"/>
  <c r="L14" i="4"/>
  <c r="M14" i="4" s="1"/>
  <c r="L15" i="4"/>
  <c r="M15" i="4" s="1"/>
  <c r="L16" i="4"/>
  <c r="M16" i="4" s="1"/>
  <c r="L17" i="4"/>
  <c r="M17" i="4" s="1"/>
  <c r="L18" i="4"/>
  <c r="M18" i="4" s="1"/>
  <c r="L19" i="4"/>
  <c r="M19" i="4" s="1"/>
  <c r="L20" i="4"/>
  <c r="M20" i="4" s="1"/>
  <c r="L21" i="4"/>
  <c r="M21" i="4" s="1"/>
  <c r="L22" i="4"/>
  <c r="M22" i="4" s="1"/>
  <c r="L23" i="4"/>
  <c r="M23" i="4" s="1"/>
  <c r="L24" i="4"/>
  <c r="M24" i="4" s="1"/>
  <c r="L25" i="4"/>
  <c r="L26" i="4"/>
  <c r="M26" i="4" s="1"/>
  <c r="L27" i="4"/>
  <c r="M27" i="4" s="1"/>
  <c r="L28" i="4"/>
  <c r="M28" i="4" s="1"/>
  <c r="L29" i="4"/>
  <c r="M29" i="4" s="1"/>
  <c r="L30" i="4"/>
  <c r="M30" i="4" s="1"/>
  <c r="L31" i="4"/>
  <c r="M31" i="4" s="1"/>
  <c r="L32" i="4"/>
  <c r="M32" i="4" s="1"/>
  <c r="L33" i="4"/>
  <c r="M33" i="4" s="1"/>
  <c r="L34" i="4"/>
  <c r="M34" i="4" s="1"/>
  <c r="L35" i="4"/>
  <c r="M35" i="4" s="1"/>
  <c r="L36" i="4"/>
  <c r="M36" i="4" s="1"/>
  <c r="L37" i="4"/>
  <c r="M37" i="4" s="1"/>
  <c r="L38" i="4"/>
  <c r="M38" i="4" s="1"/>
  <c r="L39" i="4"/>
  <c r="M39" i="4" s="1"/>
  <c r="L40" i="4"/>
  <c r="M40" i="4" s="1"/>
  <c r="L41" i="4"/>
  <c r="M41" i="4" s="1"/>
  <c r="L42" i="4"/>
  <c r="M42" i="4" s="1"/>
  <c r="L43" i="4"/>
  <c r="M43" i="4" s="1"/>
  <c r="L44" i="4"/>
  <c r="M44" i="4" s="1"/>
  <c r="L45" i="4"/>
  <c r="M45" i="4" s="1"/>
  <c r="L46" i="4"/>
  <c r="M46" i="4" s="1"/>
  <c r="L47" i="4"/>
  <c r="M47" i="4" s="1"/>
  <c r="L48" i="4"/>
  <c r="M48" i="4" s="1"/>
  <c r="L49" i="4"/>
  <c r="M49" i="4" s="1"/>
  <c r="L50" i="4"/>
  <c r="M50" i="4" s="1"/>
  <c r="L51" i="4"/>
  <c r="M51" i="4" s="1"/>
  <c r="L52" i="4"/>
  <c r="M52" i="4" s="1"/>
  <c r="L53" i="4"/>
  <c r="M53" i="4" s="1"/>
  <c r="L54" i="4"/>
  <c r="M54" i="4" s="1"/>
  <c r="L55" i="4"/>
  <c r="M55" i="4" s="1"/>
  <c r="L56" i="4"/>
  <c r="M56" i="4" s="1"/>
  <c r="L57" i="4"/>
  <c r="M57" i="4" s="1"/>
  <c r="L58" i="4"/>
  <c r="M58" i="4" s="1"/>
  <c r="L59" i="4"/>
  <c r="M59" i="4" s="1"/>
  <c r="L60" i="4"/>
  <c r="M60" i="4" s="1"/>
  <c r="L61" i="4"/>
  <c r="M61" i="4" s="1"/>
  <c r="L62" i="4"/>
  <c r="M62" i="4" s="1"/>
  <c r="L63" i="4"/>
  <c r="M63" i="4" s="1"/>
  <c r="L64" i="4"/>
  <c r="L65" i="4"/>
  <c r="M65" i="4" s="1"/>
  <c r="L66" i="4"/>
  <c r="M66" i="4" s="1"/>
  <c r="L67" i="4"/>
  <c r="M67" i="4" s="1"/>
  <c r="L68" i="4"/>
  <c r="M68" i="4" s="1"/>
  <c r="L69" i="4"/>
  <c r="M69" i="4" s="1"/>
  <c r="L70" i="4"/>
  <c r="M70" i="4" s="1"/>
  <c r="L71" i="4"/>
  <c r="M71" i="4" s="1"/>
  <c r="L72" i="4"/>
  <c r="M72" i="4" s="1"/>
  <c r="L73" i="4"/>
  <c r="M73" i="4" s="1"/>
  <c r="L74" i="4"/>
  <c r="M74" i="4" s="1"/>
  <c r="L75" i="4"/>
  <c r="M75" i="4" s="1"/>
  <c r="L76" i="4"/>
  <c r="M76" i="4" s="1"/>
  <c r="L77" i="4"/>
  <c r="M77" i="4" s="1"/>
  <c r="L78" i="4"/>
  <c r="M78" i="4" s="1"/>
  <c r="L79" i="4"/>
  <c r="M79" i="4" s="1"/>
  <c r="L6" i="4"/>
  <c r="M6" i="4" s="1"/>
  <c r="M25" i="4"/>
  <c r="M31" i="7"/>
  <c r="M32" i="7"/>
  <c r="M33" i="7"/>
  <c r="M34" i="7"/>
  <c r="M30" i="7"/>
  <c r="M26" i="7"/>
  <c r="M27" i="7"/>
  <c r="M28" i="7"/>
  <c r="M29" i="7"/>
  <c r="M25" i="7"/>
  <c r="M21" i="7"/>
  <c r="M22" i="7"/>
  <c r="M23" i="7"/>
  <c r="M24" i="7"/>
  <c r="M20" i="7"/>
  <c r="M76" i="6"/>
  <c r="M77" i="6"/>
  <c r="M78" i="6"/>
  <c r="M79" i="6"/>
  <c r="M75" i="6"/>
  <c r="M71" i="6"/>
  <c r="M72" i="6"/>
  <c r="M73" i="6"/>
  <c r="M74" i="6"/>
  <c r="M70" i="6"/>
  <c r="M61" i="6"/>
  <c r="M62" i="6"/>
  <c r="M63" i="6"/>
  <c r="M64" i="6"/>
  <c r="M60" i="6"/>
  <c r="M56" i="6"/>
  <c r="M57" i="6"/>
  <c r="M58" i="6"/>
  <c r="M59" i="6"/>
  <c r="M55" i="6"/>
  <c r="M46" i="6"/>
  <c r="M47" i="6"/>
  <c r="M48" i="6"/>
  <c r="M49" i="6"/>
  <c r="M45" i="6"/>
  <c r="M41" i="6"/>
  <c r="M42" i="6"/>
  <c r="M43" i="6"/>
  <c r="M44" i="6"/>
  <c r="M40" i="6"/>
  <c r="M31" i="6"/>
  <c r="M32" i="6"/>
  <c r="M33" i="6"/>
  <c r="M34" i="6"/>
  <c r="M30" i="6"/>
  <c r="M26" i="6"/>
  <c r="M27" i="6"/>
  <c r="M28" i="6"/>
  <c r="M29" i="6"/>
  <c r="M25" i="6"/>
  <c r="M76" i="7"/>
  <c r="M77" i="7"/>
  <c r="M78" i="7"/>
  <c r="M79" i="7"/>
  <c r="M75" i="7"/>
  <c r="M71" i="7"/>
  <c r="M72" i="7"/>
  <c r="M73" i="7"/>
  <c r="M74" i="7"/>
  <c r="M70" i="7"/>
  <c r="M61" i="7"/>
  <c r="M62" i="7"/>
  <c r="M63" i="7"/>
  <c r="M64" i="7"/>
  <c r="M60" i="7"/>
  <c r="M56" i="7"/>
  <c r="M57" i="7"/>
  <c r="M58" i="7"/>
  <c r="M59" i="7"/>
  <c r="M55" i="7"/>
  <c r="M46" i="7"/>
  <c r="M47" i="7"/>
  <c r="M48" i="7"/>
  <c r="M49" i="7"/>
  <c r="M45" i="7"/>
  <c r="M41" i="7"/>
  <c r="M42" i="7"/>
  <c r="M43" i="7"/>
  <c r="M44" i="7"/>
  <c r="M40" i="7"/>
  <c r="M16" i="7"/>
  <c r="M17" i="7"/>
  <c r="M18" i="7"/>
  <c r="M19" i="7"/>
  <c r="M15" i="7"/>
  <c r="M11" i="7"/>
  <c r="M12" i="7"/>
  <c r="M13" i="7"/>
  <c r="M14" i="7"/>
  <c r="M10" i="7"/>
  <c r="M16" i="6"/>
  <c r="M17" i="6"/>
  <c r="M18" i="6"/>
  <c r="M19" i="6"/>
  <c r="M15" i="6"/>
  <c r="M11" i="6"/>
  <c r="M12" i="6"/>
  <c r="M13" i="6"/>
  <c r="M14" i="6"/>
  <c r="M10" i="6"/>
  <c r="M66" i="7"/>
  <c r="M67" i="7"/>
  <c r="M68" i="7"/>
  <c r="M69" i="7"/>
  <c r="M65" i="7"/>
  <c r="M51" i="7"/>
  <c r="M52" i="7"/>
  <c r="M53" i="7"/>
  <c r="M54" i="7"/>
  <c r="M50" i="7"/>
  <c r="M36" i="7"/>
  <c r="M37" i="7"/>
  <c r="M38" i="7"/>
  <c r="M39" i="7"/>
  <c r="M35" i="7"/>
  <c r="M6" i="7"/>
  <c r="M7" i="7"/>
  <c r="M8" i="7"/>
  <c r="M9" i="7"/>
  <c r="M5" i="7"/>
  <c r="M20" i="6"/>
  <c r="L5" i="7"/>
  <c r="M69" i="6"/>
  <c r="M68" i="6"/>
  <c r="M67" i="6"/>
  <c r="M66" i="6"/>
  <c r="M65" i="6"/>
  <c r="M54" i="6"/>
  <c r="M53" i="6"/>
  <c r="M52" i="6"/>
  <c r="M51" i="6"/>
  <c r="M50" i="6"/>
  <c r="M39" i="6"/>
  <c r="M38" i="6"/>
  <c r="M37" i="6"/>
  <c r="M36" i="6"/>
  <c r="M35" i="6"/>
  <c r="M24" i="6"/>
  <c r="M23" i="6"/>
  <c r="M22" i="6"/>
  <c r="M21" i="6"/>
  <c r="M9" i="6"/>
  <c r="M8" i="6"/>
  <c r="M7" i="6"/>
  <c r="M6" i="6"/>
  <c r="L5" i="6"/>
  <c r="M5" i="6" s="1"/>
  <c r="J7" i="3"/>
  <c r="L7" i="3" s="1"/>
  <c r="N7" i="3" s="1"/>
  <c r="P7" i="3" s="1"/>
  <c r="R7" i="3" s="1"/>
  <c r="T7" i="3" s="1"/>
  <c r="V7" i="3" s="1"/>
  <c r="X7" i="3" s="1"/>
  <c r="Z7" i="3" s="1"/>
  <c r="AB7" i="3" s="1"/>
  <c r="AD7" i="3" s="1"/>
  <c r="AF7" i="3" s="1"/>
  <c r="AH7" i="3" s="1"/>
  <c r="AJ7" i="3" s="1"/>
  <c r="M64" i="4"/>
  <c r="L5" i="4"/>
  <c r="M5" i="4" s="1"/>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 i="3"/>
  <c r="Y7" i="3"/>
  <c r="AI7" i="3"/>
  <c r="AG7" i="3"/>
  <c r="AE7" i="3"/>
  <c r="AC7" i="3"/>
  <c r="AA7" i="3"/>
  <c r="W7" i="3"/>
  <c r="U7" i="3"/>
  <c r="S7" i="3"/>
  <c r="Q7" i="3"/>
  <c r="O7" i="3"/>
  <c r="M7" i="3"/>
  <c r="K7" i="3"/>
  <c r="I7" i="3"/>
  <c r="G7" i="3"/>
  <c r="G5" i="3"/>
  <c r="I5" i="3"/>
  <c r="K5" i="3"/>
  <c r="M5" i="3"/>
  <c r="O5" i="3"/>
  <c r="Q5" i="3"/>
  <c r="S5" i="3"/>
  <c r="U5" i="3"/>
  <c r="W5" i="3"/>
  <c r="Y5" i="3"/>
  <c r="AA5" i="3"/>
  <c r="AC5" i="3"/>
  <c r="AE5" i="3"/>
  <c r="AG5" i="3"/>
  <c r="AI5" i="3"/>
  <c r="AT7" i="3"/>
  <c r="AB4" i="1"/>
  <c r="AB3" i="1"/>
  <c r="AB2" i="1"/>
  <c r="AF8" i="1"/>
  <c r="AF9" i="1"/>
  <c r="AF10" i="1"/>
  <c r="AF11" i="1"/>
  <c r="AF12" i="1"/>
  <c r="AF13" i="1"/>
  <c r="AF14" i="1"/>
  <c r="AF15" i="1"/>
  <c r="AF16" i="1"/>
  <c r="AF17" i="1"/>
  <c r="AF18" i="1"/>
  <c r="AF19" i="1"/>
  <c r="AF20" i="1"/>
  <c r="AF21" i="1"/>
  <c r="AF7" i="1"/>
  <c r="M3" i="1"/>
  <c r="M4" i="1"/>
  <c r="M2" i="1"/>
  <c r="F5" i="1"/>
  <c r="E26" i="1"/>
  <c r="E25" i="1"/>
  <c r="E24" i="1"/>
  <c r="L21" i="1"/>
  <c r="AG21" i="1" s="1"/>
  <c r="K21" i="1"/>
  <c r="L20" i="1"/>
  <c r="AG20" i="1" s="1"/>
  <c r="K20" i="1"/>
  <c r="L19" i="1"/>
  <c r="AG19" i="1" s="1"/>
  <c r="K19" i="1"/>
  <c r="L18" i="1"/>
  <c r="AG18" i="1" s="1"/>
  <c r="K18" i="1"/>
  <c r="L17" i="1"/>
  <c r="AG17" i="1" s="1"/>
  <c r="K17" i="1"/>
  <c r="L16" i="1"/>
  <c r="AG16" i="1" s="1"/>
  <c r="K16" i="1"/>
  <c r="L15" i="1"/>
  <c r="AG15" i="1" s="1"/>
  <c r="K15" i="1"/>
  <c r="L14" i="1"/>
  <c r="AG14" i="1" s="1"/>
  <c r="K14" i="1"/>
  <c r="L13" i="1"/>
  <c r="AG13" i="1" s="1"/>
  <c r="K13" i="1"/>
  <c r="L12" i="1"/>
  <c r="AG12" i="1" s="1"/>
  <c r="K12" i="1"/>
  <c r="L11" i="1"/>
  <c r="AG11" i="1" s="1"/>
  <c r="K11" i="1"/>
  <c r="L10" i="1"/>
  <c r="AG10" i="1" s="1"/>
  <c r="K10" i="1"/>
  <c r="L9" i="1"/>
  <c r="AG9" i="1" s="1"/>
  <c r="K9" i="1"/>
  <c r="L8" i="1"/>
  <c r="AG8" i="1" s="1"/>
  <c r="K8" i="1"/>
  <c r="L7" i="1"/>
  <c r="AG7" i="1" s="1"/>
  <c r="K7" i="1"/>
  <c r="E27" i="1"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<sst xmlns="http://schemas.openxmlformats.org/spreadsheetml/2006/main" count="617" uniqueCount="425">
  <si>
    <t xml:space="preserve">Eval </t>
  </si>
  <si>
    <t>Action</t>
  </si>
  <si>
    <t>TOTAL</t>
  </si>
  <si>
    <t xml:space="preserve">Evolution negative net  </t>
  </si>
  <si>
    <t>Action et Analyse sur la prise en charge en equipe pluridisciplinaire  .</t>
  </si>
  <si>
    <t>IMC</t>
  </si>
  <si>
    <t>Evolution negative sensible</t>
  </si>
  <si>
    <t>Action et Analyse sur les items inférieur à 3</t>
  </si>
  <si>
    <t>Chute</t>
  </si>
  <si>
    <t>Aucun evolution</t>
  </si>
  <si>
    <t xml:space="preserve">Aucune action maintenir les efforts </t>
  </si>
  <si>
    <t>Douleur</t>
  </si>
  <si>
    <t xml:space="preserve">Evolution positive sensible </t>
  </si>
  <si>
    <t>Action a confirmer avc accent sur les items sans evolution</t>
  </si>
  <si>
    <t>Iatrogénie</t>
  </si>
  <si>
    <t>Evolution positive net</t>
  </si>
  <si>
    <t xml:space="preserve">Action a valoriser et a renforcer </t>
  </si>
  <si>
    <t xml:space="preserve">Eval Kine </t>
  </si>
  <si>
    <t xml:space="preserve">Eval humeur </t>
  </si>
  <si>
    <t>Eval Capacité Cognitif</t>
  </si>
  <si>
    <t>Eval anxiete</t>
  </si>
  <si>
    <t xml:space="preserve">Eval Sommeil </t>
  </si>
  <si>
    <t xml:space="preserve">Eval Autonomi Ergo </t>
  </si>
  <si>
    <t>Nbr Atelier/animations</t>
  </si>
  <si>
    <t>Nbr Actions PAP</t>
  </si>
  <si>
    <t>Interaction Social</t>
  </si>
  <si>
    <t>Eval Famille/Réferent</t>
  </si>
  <si>
    <t xml:space="preserve">Eval Transmission </t>
  </si>
  <si>
    <t xml:space="preserve">Mme BIEN ETRE </t>
  </si>
  <si>
    <t xml:space="preserve">CIBLE </t>
  </si>
  <si>
    <t xml:space="preserve">QUALITE DE VIE </t>
  </si>
  <si>
    <t xml:space="preserve">Nom du résident </t>
  </si>
  <si>
    <t xml:space="preserve">Nom du référent </t>
  </si>
  <si>
    <t xml:space="preserve">Date </t>
  </si>
  <si>
    <t>l'IMC est l'abréviation de l'indice de masse corporelle. C'est une mesure qui permet d'évaluer la corpulence d'une personne en rapportant sa taille à son poids. 
    IMC inférieur à 18,5 : Insuffisance pondérale
    IMC entre 18,5 et 24,9 : Poids normal
    IMC entre 25 et 29,9 : Surpoids
    IMC entre 30 et 34,9 : Obésité de classe 1
    IMC entre 35 et 39,9 : Obésité de classe 2
    IMC supérieur à 40 : Obésité de classe 3 (ou obésité morbide)</t>
  </si>
  <si>
    <t>Indicateur/KPI</t>
  </si>
  <si>
    <t>Action de tomber ou de glisser au sol indépendamment de sa volonté. (OMS)</t>
  </si>
  <si>
    <t>La douleur est définie «  par une expérience sensorielle et émotionnelle désagréable associée à une lésion tissulaire réelle ou potentielle ou décrite dans ces termes »
Les 3  types de douleurs:
Douleur nociceptive : brûlure, rage de dent, mal de dos etc..
Douleur neurogène : Douleur due à une lésion du système nerveux .Elle s’exprime sous forme de fourmillement et/ou crise paroxystique 
Douleur psychogène : Souffrance psychique : il est important de préciser que ce type de douleur est une réelle source de souffrance .</t>
  </si>
  <si>
    <t>l'iatrogénie. Ce terme est généralement utilisé pour décrire les effets secondaires indésirables des médicaments, L'iatrogénie peut survenir pour plusieurs raisons, comme une erreur médicamenteuse, une réaction allergique à un médicament, une prescription excessive ou inadéquat.</t>
  </si>
  <si>
    <t xml:space="preserve">C’est une évaluation de l'état émotionnel et mental d'un résident, effectuée le psychologue, qui peuvent affecter le bien-être général du résident. Les problèmes émotionnels non traités peuvent entraîner une diminution de la qualité de vie, une perte d'autonomie, une diminution de l'engagement social et même une détérioration physique.
</t>
  </si>
  <si>
    <r>
      <rPr>
        <b/>
        <sz val="10"/>
        <color theme="1"/>
        <rFont val="Segoe UI Light"/>
        <family val="2"/>
      </rPr>
      <t xml:space="preserve">L'évaluation du bien-être physique </t>
    </r>
    <r>
      <rPr>
        <sz val="10"/>
        <color theme="1"/>
        <rFont val="Segoe UI Light"/>
        <family val="2"/>
      </rPr>
      <t xml:space="preserve">des résidents en EHPAD doit être effectuée régulièrement pour assurer leur confort et leur sécurité. </t>
    </r>
  </si>
  <si>
    <r>
      <rPr>
        <b/>
        <sz val="10"/>
        <color theme="1"/>
        <rFont val="Segoe UI Light"/>
        <family val="2"/>
      </rPr>
      <t>L'évaluation du bien-être menta</t>
    </r>
    <r>
      <rPr>
        <sz val="10"/>
        <color theme="1"/>
        <rFont val="Segoe UI Light"/>
        <family val="2"/>
      </rPr>
      <t xml:space="preserve">l des résidents en EHPAD est importante pour assurer leur qualité de vie et leur bien-être émotionnel. </t>
    </r>
  </si>
  <si>
    <r>
      <rPr>
        <b/>
        <sz val="10"/>
        <color theme="1"/>
        <rFont val="Segoe UI Light"/>
        <family val="2"/>
      </rPr>
      <t>L'évaluation du bien-être social</t>
    </r>
    <r>
      <rPr>
        <sz val="10"/>
        <color theme="1"/>
        <rFont val="Segoe UI Light"/>
        <family val="2"/>
      </rPr>
      <t xml:space="preserve"> des résidents en EHPAD est importante pour assurer leur qualité de vie et leur intégration sociale. </t>
    </r>
  </si>
  <si>
    <t>l'évaluation de la capacité cognitive est une évaluation clinique qui permet de mesurer les capacités mentales et cognitives d'une personne, telles que la mémoire, l'attention, la perception, la réflexion, le raisonnement, le langage, la prise de décision et la résolution de problèmes. Cette évaluation est  effectuée un psychologue.</t>
  </si>
  <si>
    <t xml:space="preserve">L'évaluation de l'anxiété est une évaluation de l'état émotionnel et mental d'un résident pour déterminer s'il souffre d'anxiété et pour évaluer la gravité de ce trouble.L'évaluation peut inclure des questions sur les sentiments de tension, de nervosité, de peur et d'inquiétude excessive. </t>
  </si>
  <si>
    <t>L'évaluation du sommeil est une évaluation clinique utilisée pour évaluer la qualité du sommeil d’un résident. Cette évaluation peut aider à identifier les troubles du sommeil tels que l'insomnie, l'apnée du sommeil, le syndrome des jambes sans repos, le somnambulisme, le cauchemar. Le professionnel de la santé doit également poser des questions sur les habitudes de sommeil du résident, telles que la durée du sommeil, la qualité du sommeil, les horaires de sommeil et les comportements pendant le sommeil.</t>
  </si>
  <si>
    <t xml:space="preserve">L'évaluation de l'autonomie par une ergothérapeute est une évaluation visant à déterminer le niveau d'indépendance et de fonctionnement d'un résident dans les activités de la vie quotidienne (AVQ) en EHPAD .Les AVQ sont les activités essentielles de la vie quotidienne, telles que se nourrir, se laver, s'habiller, se déplacer, aller aux toilettes et se coucher. </t>
  </si>
  <si>
    <t xml:space="preserve">Définition KPI </t>
  </si>
  <si>
    <t xml:space="preserve">L'interaction sociale pour un résident fait référence à la capacité du résident à interagir avec les autres résidents, le personnel de l'établissement, les visiteurs et la communauté dans son ensemble. L’interaction sociale est essentielle pour la qualité de vie des résidents en EHPAD, L'évaluation inclut une observation de la participation du résident à des activités sociales et communautaires, </t>
  </si>
  <si>
    <t>Le projet d'accompagnement personnalisé est un document obligatoire qui réunit les informations relatives au résident, qui permettent de mettre en place une prise en charge adaptée et individualisée. Il s'agit d'un outil de travail pour l'équipe pluridisciplinaire qui prend en charge le résident. Il est élaboré à partir de l'évaluation globale du résident, qui prend en compte son état de santé, ses besoins, ses attentes, ses ressources, son environnement et son entourage. Il est élaboré en concertation avec le résident ou sa famille et vise une prise en charge adaptée, individualisée, cohérente et continue, qui tient compte des besoins et des attentes du résident.</t>
  </si>
  <si>
    <t xml:space="preserve">La vie sociale se réfère à l'ensemble des interactions sociales et des activités proposées aux résidents pour favoriser leur bien-être et leur qualité de vie. C’est  essentiel pour la santé mentale, émotionnelle et physique des résidents. L'organisation de la vie sociale en EHPAD est souvent confiée à des animateurs et des professionnels de la santé qui travaillent en collaboration avec les résidents, leur famille pour proposer des activités adaptées aux besoins et aux intérêts des résidents. L’évaluation de la vie sociale en EHPAD peut inclure une observation de la participation des résidents aux activités sociales et communautaires, </t>
  </si>
  <si>
    <t xml:space="preserve">Le rôle des référents et de la famille est crucial pour la qualité de vie des résidents Les référents sont des professionnels de la santé qui sont responsables de suivre les résidents, de comprendre leurs besoins, leurs préférences et leurs attentes et de travailler en collaboration avec les autres professionnels de la santé pour offrir des soins et un accompagnement personnalisés. La famille des résidents joue également un rôle important dans leur qualité de vie, car elle est souvent la principale source de soutien émotionnel et social. </t>
  </si>
  <si>
    <t>L'objectif de cette évaluation est d'identifier les problèmes de mobilité, les douleurs, les troubles de l'équilibre, les risques de chutes, les limitations fonctionnelles et les besoins en matière de soins de réadaptation.
L'évaluation kiné peut inclure des tests pour évaluer la force musculaire, la souplesse, l'équilibre, la coordination, la marche et la posture.</t>
  </si>
  <si>
    <r>
      <rPr>
        <b/>
        <sz val="8"/>
        <color theme="1"/>
        <rFont val="Segoe UI Light"/>
        <family val="2"/>
      </rPr>
      <t xml:space="preserve">L'évaluation du bien-être physique </t>
    </r>
    <r>
      <rPr>
        <sz val="8"/>
        <color theme="1"/>
        <rFont val="Segoe UI Light"/>
        <family val="2"/>
      </rPr>
      <t xml:space="preserve">des résidents en EHPAD doit être effectuée régulièrement pour assurer leur confort et leur sécurité. </t>
    </r>
  </si>
  <si>
    <r>
      <rPr>
        <b/>
        <sz val="8"/>
        <color theme="1"/>
        <rFont val="Segoe UI Light"/>
        <family val="2"/>
      </rPr>
      <t>L'évaluation du bien-être menta</t>
    </r>
    <r>
      <rPr>
        <sz val="8"/>
        <color theme="1"/>
        <rFont val="Segoe UI Light"/>
        <family val="2"/>
      </rPr>
      <t xml:space="preserve">l des résidents en EHPAD est importante pour assurer leur qualité de vie et leur bien-être émotionnel. </t>
    </r>
  </si>
  <si>
    <r>
      <rPr>
        <b/>
        <sz val="8"/>
        <color theme="1"/>
        <rFont val="Segoe UI Light"/>
        <family val="2"/>
      </rPr>
      <t>L'évaluation du bien-être social</t>
    </r>
    <r>
      <rPr>
        <sz val="8"/>
        <color theme="1"/>
        <rFont val="Segoe UI Light"/>
        <family val="2"/>
      </rPr>
      <t xml:space="preserve"> des résidents en EHPAD est importante pour assurer leur qualité de vie et leur intégration sociale. </t>
    </r>
  </si>
  <si>
    <t xml:space="preserve">Plan d'action de la qualité de vie du résident en lien avec son porjet d'accompagnement personnalisé </t>
  </si>
  <si>
    <t>Objectif</t>
  </si>
  <si>
    <t xml:space="preserve">idéal </t>
  </si>
  <si>
    <t>définition de l’indiicateurs</t>
  </si>
  <si>
    <t xml:space="preserve">type d'evaluation primaire </t>
  </si>
  <si>
    <t xml:space="preserve">logiciel de soins </t>
  </si>
  <si>
    <t xml:space="preserve">le poids en Kg </t>
  </si>
  <si>
    <t>pesee</t>
  </si>
  <si>
    <t>le nombre de chutes</t>
  </si>
  <si>
    <t xml:space="preserve">déclaration de chutes </t>
  </si>
  <si>
    <t>Multi chuteur</t>
  </si>
  <si>
    <t>1 chute semaine</t>
  </si>
  <si>
    <t>1 chute mois</t>
  </si>
  <si>
    <t>1 chutes trimestre</t>
  </si>
  <si>
    <t>Pas de chutes</t>
  </si>
  <si>
    <t xml:space="preserve">le nombre d'evaluation de la douleur dans le mois </t>
  </si>
  <si>
    <t xml:space="preserve">evaluation algo plus </t>
  </si>
  <si>
    <t>ALGO journalier</t>
  </si>
  <si>
    <t>ALGO hebdomadiare</t>
  </si>
  <si>
    <t>ALGO mensuel</t>
  </si>
  <si>
    <t>ALGO trimestriel</t>
  </si>
  <si>
    <t xml:space="preserve">pas d'ALGO </t>
  </si>
  <si>
    <t xml:space="preserve">Nombre de médicaments dans la prescription médicale </t>
  </si>
  <si>
    <t xml:space="preserve">ordonnance </t>
  </si>
  <si>
    <t xml:space="preserve">11 medicaments </t>
  </si>
  <si>
    <t xml:space="preserve">3 medicaments </t>
  </si>
  <si>
    <t xml:space="preserve">score GDS sans analyse clinique </t>
  </si>
  <si>
    <t>GDS</t>
  </si>
  <si>
    <t xml:space="preserve">score MMS simple sans analyse clinique </t>
  </si>
  <si>
    <t>MMS</t>
  </si>
  <si>
    <t xml:space="preserve">score  GAI simple sans analyse clinique </t>
  </si>
  <si>
    <t xml:space="preserve"> l'échelle d'anxiété gériatrique (GAI).</t>
  </si>
  <si>
    <t xml:space="preserve">analyse d'une transmission ciblée </t>
  </si>
  <si>
    <t xml:space="preserve">evaluation qualité du sommeil </t>
  </si>
  <si>
    <t>demabulation nocturene</t>
  </si>
  <si>
    <t>3H de sommeil/nuit</t>
  </si>
  <si>
    <t>5H de sommeil nuit</t>
  </si>
  <si>
    <t xml:space="preserve">5H sommeil sans pertubation diurne </t>
  </si>
  <si>
    <t>Nuit normale</t>
  </si>
  <si>
    <t>GIR</t>
  </si>
  <si>
    <t xml:space="preserve">grille GIR  ajour </t>
  </si>
  <si>
    <t>Gir 1-2</t>
  </si>
  <si>
    <t>Gir 3</t>
  </si>
  <si>
    <t>GIR 4</t>
  </si>
  <si>
    <t>GIR 5</t>
  </si>
  <si>
    <t>GiR 6</t>
  </si>
  <si>
    <t xml:space="preserve">Nombre d'ateliers ou d'animation réalisées semaine </t>
  </si>
  <si>
    <t xml:space="preserve">Pointage de présence </t>
  </si>
  <si>
    <t>Evaluation sur une  echelle de 1 a 5</t>
  </si>
  <si>
    <t xml:space="preserve">Pointage d'actions </t>
  </si>
  <si>
    <t>Evaluation sur une  echelle de 1 a 6</t>
  </si>
  <si>
    <t>RDV famille</t>
  </si>
  <si>
    <t xml:space="preserve">Ressentis famille sur la qualité de vi </t>
  </si>
  <si>
    <t xml:space="preserve">entretien </t>
  </si>
  <si>
    <t>source KPIs</t>
  </si>
  <si>
    <t>COTATION</t>
  </si>
  <si>
    <t xml:space="preserve">5 medicaments </t>
  </si>
  <si>
    <t xml:space="preserve">9 medicaments </t>
  </si>
  <si>
    <t xml:space="preserve">7medicaments </t>
  </si>
  <si>
    <t>GDS 7-6</t>
  </si>
  <si>
    <t>GDS 5-4</t>
  </si>
  <si>
    <t>GDS3</t>
  </si>
  <si>
    <t xml:space="preserve">GDS 2 </t>
  </si>
  <si>
    <t xml:space="preserve">GDS 1 </t>
  </si>
  <si>
    <t>GAI 9-7</t>
  </si>
  <si>
    <t>GAI 11-9</t>
  </si>
  <si>
    <t>GAI 13-11</t>
  </si>
  <si>
    <t>GAI sup 13</t>
  </si>
  <si>
    <t xml:space="preserve">GAI inf 7 </t>
  </si>
  <si>
    <t>Nbr de transmission "qualité de vie "  dans le mois ( 1 a 5 )</t>
  </si>
  <si>
    <r>
      <t>L'évaluation des transmissions consiste à évaluer la qualité et la pertinence des informations transmises entre les différents professionnels de santé impliqués dans la prise en charge du résident. Les transmissions sont des échanges d'informations entre les membres de l'équipe soignante concernant</t>
    </r>
    <r>
      <rPr>
        <b/>
        <sz val="8"/>
        <color theme="1"/>
        <rFont val="Segoe UI Light"/>
        <family val="2"/>
      </rPr>
      <t xml:space="preserve"> l'état de santé du résident, ses besoins, ses préférences et ses souhaits</t>
    </r>
    <r>
      <rPr>
        <sz val="8"/>
        <color theme="1"/>
        <rFont val="Segoe UI Light"/>
        <family val="2"/>
      </rPr>
      <t xml:space="preserve">.L'évaluation des transmissions implique de vérifier si les informations sont transmises de manière </t>
    </r>
    <r>
      <rPr>
        <b/>
        <sz val="8"/>
        <color theme="1"/>
        <rFont val="Segoe UI Light"/>
        <family val="2"/>
      </rPr>
      <t xml:space="preserve">complète, précise et cohérente, </t>
    </r>
    <r>
      <rPr>
        <sz val="8"/>
        <color theme="1"/>
        <rFont val="Segoe UI Light"/>
        <family val="2"/>
      </rPr>
      <t xml:space="preserve">si elles sont adaptées au contexte et aux besoins du résident, et si elles sont </t>
    </r>
    <r>
      <rPr>
        <b/>
        <sz val="8"/>
        <color theme="1"/>
        <rFont val="Segoe UI Light"/>
        <family val="2"/>
      </rPr>
      <t>bien comprises et intégrées par l'ensemble de l'équipe soignante</t>
    </r>
    <r>
      <rPr>
        <sz val="8"/>
        <color theme="1"/>
        <rFont val="Segoe UI Light"/>
        <family val="2"/>
      </rPr>
      <t xml:space="preserve">. Il est également important de vérifier si les transmissions sont effectuées </t>
    </r>
    <r>
      <rPr>
        <b/>
        <sz val="8"/>
        <color theme="1"/>
        <rFont val="Segoe UI Light"/>
        <family val="2"/>
      </rPr>
      <t>de manière régulière et systématique.</t>
    </r>
  </si>
  <si>
    <t>Vérifier si les informations sont transmises de manière complète, précise et cohérente et si les transmissions sont effectuées de manière régulière et systématique.</t>
  </si>
  <si>
    <t xml:space="preserve">DEFINITION </t>
  </si>
  <si>
    <t xml:space="preserve">CARE PREMIUM </t>
  </si>
  <si>
    <t xml:space="preserve">TINETTI </t>
  </si>
  <si>
    <t xml:space="preserve">Mr DULOU </t>
  </si>
  <si>
    <t xml:space="preserve">QAULITE DE VIE </t>
  </si>
  <si>
    <t>Nom</t>
  </si>
  <si>
    <t>Age</t>
  </si>
  <si>
    <t>Zone G.</t>
  </si>
  <si>
    <t>Pinasse</t>
  </si>
  <si>
    <t>Pinède</t>
  </si>
  <si>
    <t>Dune</t>
  </si>
  <si>
    <t>Bruyère</t>
  </si>
  <si>
    <t>Océan</t>
  </si>
  <si>
    <t>L'évaluation du bien-être physique des résidents en EHPAD doit être effectuée régulièrement pour assurer leur confort et leur sécurité. Voici quelques étapes pour évaluer le bien-être physique en EHPAD :</t>
  </si>
  <si>
    <t>L'évaluation du bien-être mental des résidents en EHPAD est importante pour assurer leur qualité de vie et leur bien-être émotionnel. Voici quelques étapes pour évaluer le bien-être mental d'un résident en EHPAD :</t>
  </si>
  <si>
    <t>L'évaluation du bien-être social des résidents en EHPAD est importante pour assurer leur qualité de vie et leur intégration sociale. Voici quelques étapes pour évaluer le bien-être social d'un résident en EHPAD :</t>
  </si>
  <si>
    <t xml:space="preserve">PRIORITE </t>
  </si>
  <si>
    <t>ECHELLE</t>
  </si>
  <si>
    <t>E1</t>
  </si>
  <si>
    <t>E2</t>
  </si>
  <si>
    <t>E3</t>
  </si>
  <si>
    <t>E4</t>
  </si>
  <si>
    <t>E5</t>
  </si>
  <si>
    <t>E6</t>
  </si>
  <si>
    <t>E7</t>
  </si>
  <si>
    <t>E8</t>
  </si>
  <si>
    <t>E9</t>
  </si>
  <si>
    <t>E10</t>
  </si>
  <si>
    <t>E11</t>
  </si>
  <si>
    <t>E12</t>
  </si>
  <si>
    <t>E13</t>
  </si>
  <si>
    <t>E14</t>
  </si>
  <si>
    <t>E15</t>
  </si>
  <si>
    <t xml:space="preserve">EXPEPTISE CLINIQUE </t>
  </si>
  <si>
    <t xml:space="preserve">INTERVENTION NON MEDICAMENTEUSES </t>
  </si>
  <si>
    <t>IMPACT</t>
  </si>
  <si>
    <t>DISPO</t>
  </si>
  <si>
    <t>PRIORITE</t>
  </si>
  <si>
    <r>
      <rPr>
        <b/>
        <sz val="12"/>
        <color theme="1"/>
        <rFont val="Segoe UI Light"/>
        <family val="2"/>
      </rPr>
      <t xml:space="preserve">L'évaluation du bien-être physique </t>
    </r>
    <r>
      <rPr>
        <sz val="12"/>
        <color theme="1"/>
        <rFont val="Segoe UI Light"/>
        <family val="2"/>
      </rPr>
      <t xml:space="preserve">des résidents en EHPAD doit être effectuée régulièrement pour assurer leur confort et leur sécurité. </t>
    </r>
  </si>
  <si>
    <t xml:space="preserve">l'IMC est l'abréviation de l'indice de masse corporelle.                                                                                                                                 C'est une mesure qui permet d'évaluer la corpulence d'une personne en rapportant sa taille à son poids. 
    IMC inférieur à 18,5 : Insuffisance pondérale
    IMC entre 18,5 et 24,9 : Poids normal
    IMC entre 25 et 29,9 : Surpoids
    IMC entre 30 et 34,9 : Obésité de classe 1
    IMC entre 35 et 39,9 : Obésité de classe 2
    IMC supérieur à 40 : Obésité de classe 3 (ou obésité morbide)C'est un indice largement utilisé pour évaluer la corpulence d'une personne en fonction de sa taille et de son poids. Il se calcule en divisant le poids (en kilogrammes) par le carré de la taille (en mètres). La formule mathématique est la suivante :
IMC=Poids en kilogrammes(Taille en meˋtres)2IMC=(Taille en meˋtres)2Poids en kilogrammes​
L'IMC est souvent utilisé comme indicateur général de la graisse corporelle et de la santé, bien que ses limites soient reconnues. Par exemple, il ne tient pas compte de la répartition des graisses, qui peut varier d'une personne à une autre. Il est toujours recommandé de consulter un professionnel de la santé pour une évaluation complète </t>
  </si>
  <si>
    <t>Léger</t>
  </si>
  <si>
    <t>Programme d'exercices physiques adaptés : Mettre en place un programme d'exercices réguliers adaptés aux capacités de la personne âgée. Cela peut inclure des exercices d'aérobie, de renforcement musculaire et de flexibilité pour améliorer la condition physique global</t>
  </si>
  <si>
    <t>Conseils nutritionnels personnalisés : Travailler avec un nutritionniste pour élaborer un plan alimentaire adapté aux besoins spécifiques de la personne âgée. Cela pourrait inclure des repas équilibrés, riches en nutriments, pour favoriser la prise de poids saine.</t>
  </si>
  <si>
    <t>Suivi médical régulier : Assurer un suivi médical régulier pour surveiller la santé générale de la personne âgée, identifier tout problème de santé sous-jacent et ajuster les interventions en conséquence.</t>
  </si>
  <si>
    <t>Programme de stimulation sociale : Encourager la participation à des activités sociales et de loisirs pour stimuler le bien-être émotionnel. L'isolement social peut contribuer à des problèmes de santé, y compris la perte de poids non désirée.</t>
  </si>
  <si>
    <t>Éducation sur la gestion du poids : Fournir des informations sur la gestion du poids adaptées à la personne âgée, en mettant l'accent sur des choix alimentaires sains, des portions appropriées et la nécessité de maintenir une activité physique régulière.</t>
  </si>
  <si>
    <t>Moderé</t>
  </si>
  <si>
    <t>Évaluation et ajustement du régime alimentaire : Travailler avec un nutritionniste pour évaluer le régime alimentaire actuel de la personne âgée et apporter des ajustements appropriés. Cela peut inclure l'augmentation de l'apport calorique, en mettant l'accent sur des aliments riches en nutriments.</t>
  </si>
  <si>
    <t>Programme d'exercices personnalisé : Collaborer avec un professionnel de la physiothérapie pour développer un programme d'exercices adapté aux capacités de la personne âgée. Cela peut inclure des exercices de résistance, d'équilibre et de flexibilité pour stimuler la masse musculaire et améliorer la force physique.</t>
  </si>
  <si>
    <t>Suivi médical approfondi : Assurer un suivi médical régulier avec des évaluations approfondies pour identifier les causes potentielles de la dégradation de l'IMC. Cela peut inclure des analyses de sang, des évaluations nutritionnelles et d'autres examens médicaux pertinents.</t>
  </si>
  <si>
    <t>Interventions psychosociales : S'assurer que la personne âgée bénéficie d'un soutien psychosocial, car des facteurs tels que le stress, la dépression ou l'anxiété peuvent influencer l'appétit et la prise de poids. Des interventions telles que la thérapie de soutien ou la participation à des activités sociales peuvent être bénéfiques.</t>
  </si>
  <si>
    <t>Éducation sur l'auto-soin et la gestion du poids : Fournir à la personne âgée des informations sur la gestion autonome de son poids. Cela peut inclure des conseils sur la préparation des repas, la gestion des portions, et la promotion d'un mode de vie actif.</t>
  </si>
  <si>
    <t>Sévere</t>
  </si>
  <si>
    <t>Supervision nutritionnelle intensive : Travailler en étroite collaboration avec un nutritionniste pour élaborer un plan alimentaire spécifique, visant à augmenter l'apport calorique, à fournir des nutriments essentiels et à s'adapter aux besoins nutritionnels particuliers de la personne âgée.</t>
  </si>
  <si>
    <t>Réhabilitation physique spécialisée : Collaborer avec des professionnels de la rééducation physique et de la kinésithérapie pour concevoir un programme de réhabilitation personnalisé. Cela pourrait inclure des exercices de renforcement musculaire, de la thérapie physique et des interventions spécifiques pour améliorer la mobilité.</t>
  </si>
  <si>
    <t>Soutien psychologique intensif : Offrir un soutien psychologique spécialisé, car une dégradation sévère de l'IMC peut souvent être associée à des facteurs psychologiques tels que la dépression, l'anxiété ou le stress. Des séances de thérapie individuelle ou de groupe pourraient être envisagées.</t>
  </si>
  <si>
    <t>Gestion multidisciplinaire de la santé : Impliquer une équipe multidisciplinaire comprenant des médecins, des infirmières, des nutritionnistes, des physiothérapeutes et d'autres professionnels de la santé pour coordonner les soins, évaluer les différentes dimensions de la santé et adapter les interventions en conséquence.</t>
  </si>
  <si>
    <t>Suivi étroit et ajustements continus : Mettre en place un suivi médical étroit pour surveiller les progrès et ajuster les interventions en fonction des besoins changeants de la personne âgée. Cela pourrait nécessiter des ajustements réguliers du plan de soins en fonction de la réponse de la personne aux interventions.</t>
  </si>
  <si>
    <t>Action de tomber ou de glisser au sol indépendamment de sa volonté. (OMS)Les chutes peuvent avoir des conséquences graves, telles que des fractures, des traumatismes crâniens, des lésions musculaires, et peuvent contribuer à une diminution de la qualité de vie.
L'Organisation mondiale de la santé (OMS) souligne l'importance de la prévention des chutes chez les personnes âgées. Les facteurs de risque de chutes incluent la faiblesse musculaire, les troubles de l'équilibre, les problèmes de vision, les médicaments, les environnements non sécurisés, et d'autres problèmes de santé sous-jacents.</t>
  </si>
  <si>
    <t>Programme d'exercices de renforcement musculaire et d'équilibre : Mettre en place un programme d'exercices réguliers axés sur le renforcement musculaire et l'amélioration de l'équilibre. Cela peut inclure des activités telles que la marche, la natation, le tai-chi ou des exercices spécifiques recommandés par un professionnel de la physiothérapie.</t>
  </si>
  <si>
    <t>Évaluation et adaptation de l'environnement domestique : Examiner l'environnement dans lequel la personne vit pour identifier et éliminer les éventuels dangers de chute. Cela peut inclure l'ajout de mains courantes, l'élimination des tapis glissants, l'amélioration de l'éclairage et l'installation de barres d'appui dans la salle de bain.</t>
  </si>
  <si>
    <t>Formation à la prévention des chutes : Fournir à la personne âgée des informations sur les facteurs de risque de chute et sur les comportements sécuritaires. La sensibilisation et l'éducation peuvent contribuer à une prise de conscience accrue et à une réduction des comportements à risq</t>
  </si>
  <si>
    <t>Dispositifs d'assistance : Encourager l'utilisation de dispositifs d'assistance tels que des cannes, des déambulateurs ou d'autres aides à la mobilité adaptées aux besoins spécifiques de la personne. Ces dispositifs peuvent améliorer la stabilité et réduire le risque de chute.</t>
  </si>
  <si>
    <t>Programme de suivi médical régulier : Assurer un suivi médical régulier pour évaluer la santé globale de la personne âgée, y compris des examens de la vision, des évaluations de la médication et des évaluations de la mobilité. Les ajustements appropriés peuvent être apportés en fonction des résultats de ces évaluations.</t>
  </si>
  <si>
    <t>Évaluation et intervention multifactorielle : Mener une évaluation complète des facteurs de risque de chutes, y compris l'état de santé général, la médication, la vision, la force musculaire et l'équilibre. En fonction des résultats, mettre en place des interventions spécifiques adaptées à chaque facteur identifié.</t>
  </si>
  <si>
    <t>CHUTE</t>
  </si>
  <si>
    <t>Programme d'exercices spécialisés : Collaborer avec un professionnel de la physiothérapie pour concevoir un programme d'exercices personnalisé. Ceci peut inclure des exercices de renforcement musculaire, d'équilibre, et de coordination pour améliorer la stabilité et réduire le risque de chutes.</t>
  </si>
  <si>
    <t>Éducation sur la sécurité à domicile : Fournir des conseils sur la sécurité à domicile en identifiant et en éliminant les risques potentiels de chute. Cela peut impliquer des modifications dans l'aménagement de la maison, l'installation d'équipements de sécurité supplémentaires, et l'éducation sur les comportements sécuritaires.</t>
  </si>
  <si>
    <t>Intervention en matière de nutrition : Travailler avec un nutritionniste pour évaluer le régime alimentaire de la personne âgée et s'assurer qu'il est adapté à ses besoins nutritionnels. Une alimentation adéquate contribue au maintien de la force musculaire et de la santé globale.</t>
  </si>
  <si>
    <t>Programme de rééducation fonctionnelle : Mettre en place un programme de rééducation fonctionnelle, axé sur le retour à une vie quotidienne normale après une série de chutes. Cela peut impliquer des activités pratiques visant à améliorer l'indépendance et la mobilité.</t>
  </si>
  <si>
    <t>Programme de réadaptation physique intensive : Travailler en collaboration avec des professionnels de la rééducation physique, tels que des physiothérapeutes et des kinésithérapeutes, pour mettre en place un programme de réadaptation intensif. Cela pourrait inclure des exercices de rééducation spécifiques pour renforcer les muscles, améliorer l'équilibre et restaurer la mobilité.</t>
  </si>
  <si>
    <t>Évaluation multidisciplinaire : Engager une équipe multidisciplinaire de professionnels de la santé, y compris des médecins, des physiothérapeutes, des ergothérapeutes et des travailleurs sociaux, pour réaliser une évaluation approfondie des causes des chutes. Cela permettra de personnaliser les interventions en fonction des besoins complexes de la personne âgée.</t>
  </si>
  <si>
    <t>Intervention psychosociale intensive : Fournir un soutien psychosocial spécialisé, notamment des séances de thérapie individuelle ou de groupe, pour traiter les aspects émotionnels associés aux chutes sévères. L'anxiété, la peur de tomber à nouveau et d'autres problèmes psychologiques peuvent contribuer au risque de chutes.</t>
  </si>
  <si>
    <t>Séances éducatives pour les soignants et la personne âgée : Organiser des sessions éducatives pour les soignants et la personne âgée afin de les informer sur la prévention des chutes, les techniques d'assistance, et les signes précurseurs de problèmes de santé susceptibles de contribuer aux chutes.</t>
  </si>
  <si>
    <t>Technologies d'assistance et dispositifs médicaux spécialisés : Explorer l'utilisation de technologies d'assistance avancées, telles que les capteurs de mouvement, les alarmes de chute, ou les dispositifs de détection intelligents pour prévenir les chutes. Des dispositifs médicaux spécialisés, tels que des orthèses ou des aides à la marche, peuvent également être considérés en fonction des besoins.</t>
  </si>
  <si>
    <t>Thérapie par la chaleur ou le froid : Utiliser des compresses chaudes ou froides selon la nature de la douleur. La chaleur peut aider à détendre les muscles et à améliorer la circulation, tandis que le froid peut réduire l'inflammation et engourdir la zone douloureuse.</t>
  </si>
  <si>
    <t>Techniques de relaxation et de respiration : Apprendre et pratiquer des techniques de relaxation, telles que la respiration profonde, la méditation ou la visualisation. Ces méthodes peuvent aider à réduire le stress et la tension musculaire, ce qui peut contribuer à soulager la douleur.</t>
  </si>
  <si>
    <t>Massothérapie : La massothérapie, réalisée par un professionnel qualifié, peut aider à soulager les tensions musculaires et à améliorer la circulation sanguine. Des massages légers et ciblés peuvent être adaptés pour soulager la douleur légère.</t>
  </si>
  <si>
    <t>Exercices physiques doux : Un programme d'exercices légers, adapté aux capacités de la personne âgée, peut contribuer à renforcer les muscles, à améliorer la flexibilité et à réduire la douleur. Des activités comme la marche, la natation ou le tai-chi peuvent être bénéfiques.</t>
  </si>
  <si>
    <t>Acupuncture ou acupressure : Certaines personnes trouvent un soulagement de la douleur grâce à des approches telles que l'acupuncture ou l'acupressure. Ces techniques visent à stimuler certains points sur le corps pour rétablir l'équilibre énergétique et soulager la douleur.</t>
  </si>
  <si>
    <t>Physiothérapie et kinésithérapie : Un programme de physiothérapie ou de kinésithérapie adapté peut être élaboré pour améliorer la mobilité, renforcer les muscles et réduire la douleur. Des exercices ciblés peuvent contribuer à atténuer la douleur et à prévenir les problèmes musculo-squelettiques.</t>
  </si>
  <si>
    <t>Thérapie cognitivo-comportementale (TCC) : La TCC est une approche psychologique qui peut aider à modifier les pensées et les comportements liés à la douleur. En travaillant sur la gestion du stress, la relaxation et la rééducation cognitive, la TCC peut contribuer à atténuer la perception de la douleur.</t>
  </si>
  <si>
    <t>Programme d'activité physique adaptée : Encourager une activité physique régulière, adaptée aux capacités de la personne âgée. Cela peut inclure des exercices aérobiques, de la musculation légère et des activités telles que le yoga ou le tai-chi, qui ont démontré des avantages pour la gestion de la douleur.</t>
  </si>
  <si>
    <t>DOULEUR</t>
  </si>
  <si>
    <t>Biofeedback et neurofeedback : Ces approches utilisent des dispositifs pour aider la personne à devenir consciente et à contrôler certaines réponses physiologiques, telles que la tension musculaire. Le biofeedback et le neurofeedback peuvent être utilisés pour soulager la douleur en favorisant la détente et le contrôle physique.</t>
  </si>
  <si>
    <t>Éducation et autogestion de la douleur : Fournir des informations et des outils d'autogestion de la douleur. Cela peut inclure des séances éducatives sur la douleur, des techniques d'auto-massage, des exercices de relaxation et des conseils sur la gestion quotidienne de la douleur.</t>
  </si>
  <si>
    <t>Bloc nerveux ou injections locales : Des procédures telles que les blocs nerveux ou les injections locales peuvent être utilisées pour cibler spécifiquement la zone de douleur. Cela peut fournir un soulagement temporaire en bloquant les signaux de douleur dans une région particulière.</t>
  </si>
  <si>
    <t>Stimulation électrique transcutanée des nerfs (TENS) : Le TENS est une méthode qui utilise de faibles courants électriques pour stimuler les nerfs et atténuer la douleur. Cela peut être particulièrement utile pour les douleurs neuropathiques ou musculo-squelettiques.</t>
  </si>
  <si>
    <t>Réadaptation multidisciplinaire : Impliquer une équipe multidisciplinaire de professionnels de la santé, tels que des physiothérapeutes, des ergothérapeutes, des psychologues et des spécialistes de la douleur, pour élaborer un plan de réadaptation personnalisé visant à améliorer la fonctionnalité et à atténuer la douleur.</t>
  </si>
  <si>
    <t>Acupuncture et acupressure : Ces approches issues de la médecine traditionnelle chinoise impliquent la stimulation de points spécifiques sur le corps pour restaurer l'équilibre énergétique et soulager la douleur. Des études suggèrent que l'acupuncture peut être bénéfique pour certains types de douleurs.</t>
  </si>
  <si>
    <t>Thérapie cognitivo-comportementale (TCC) spécialisée : Une approche de la TCC adaptée à la gestion de la douleur sévère peut aider la personne à développer des stratégies de faire face, à modifier les schémas de pensée négatifs et à améliorer la qualité de vie malgré la douleur.</t>
  </si>
  <si>
    <t>Révision de la médication (déprescription) : Travailler en collaboration avec un professionnel de la santé pour évaluer la liste des médicaments de la personne âgée. Une révision de la médication peut permettre de déterminer si certains médicaments peuvent être réduits, ajustés ou éliminés pour minimiser les risques d'effets indésirables.</t>
  </si>
  <si>
    <t>Éducation du patient : Fournir des informations claires et compréhensibles au patient sur les médicaments qu'il prend, les effets secondaires possibles et les signes indiquant la nécessité de consulter un professionnel de la santé. Une compréhension accrue peut améliorer l'observance du traitement et la détection précoce des problèmes.</t>
  </si>
  <si>
    <t>Suivi régulier avec le professionnel de la santé : Mettre en place un suivi régulier avec le médecin ou le pharmacien pour évaluer la réponse du patient aux médicaments, surveiller les effets secondaires potentiels et ajuster la prescription en conséquence.</t>
  </si>
  <si>
    <t>Encouragement de l'automédication responsable : Éduquer la personne âgée sur la responsabilité liée à l'automédication, en insistant sur l'importance de ne pas modifier les doses prescrites sans consulter un professionnel de la santé.</t>
  </si>
  <si>
    <t>Intégration de méthodes non pharmacologiques : Explorer des approches non médicamenteuses pour la gestion des symptômes ou des conditions, telles que la physiothérapie, la thérapie physique, la thérapie occupationnelle, la gestion du stress et des techniques de relaxation.</t>
  </si>
  <si>
    <t>Gestion de la polypharmacie : Travailler avec le professionnel de la santé pour rationaliser la liste des médicaments, en éliminant ou en ajustant ceux qui pourraient contribuer aux effets indésirables. L'objectif est de maintenir une polypharmacie minimale nécessaire.</t>
  </si>
  <si>
    <t>Éducation continue du patient : Renforcer l'éducation du patient sur sa médication, y compris les effets secondaires potentiels et les mesures à prendre en cas de problème. Une compréhension accrue peut amener le patient à signaler plus rapidement tout effet indésirable.</t>
  </si>
  <si>
    <t>Suivi étroit avec les professionnels de la santé : Établir un suivi régulier avec le médecin, le pharmacien ou d'autres professionnels de la santé pour évaluer la tolérance médicamenteuse, ajuster les doses si nécessaire, et discuter des options pour réduire les risques d'effets indésirables.</t>
  </si>
  <si>
    <t>IATROGENIE</t>
  </si>
  <si>
    <t>Programme d'exercices physiques adaptés : Intégrer un programme d'exercices physiques adaptés, supervisés par des professionnels de la santé tels que des physiothérapeutes, pour renforcer la santé générale, améliorer la mobilité et aider à atténuer certains effets secondaires.</t>
  </si>
  <si>
    <t>Réévaluation de la gestion de la douleur : Pour les personnes âgées souffrant de douleur chronique, envisager des approches non pharmacologiques pour la gestion de la douleur, telles que la physiothérapie, la thérapie par la chaleur ou le froid, et des techniques de relaxation.</t>
  </si>
  <si>
    <t>Révision complète de la médication (déprescription intensive) : Travailler en étroite collaboration avec un pharmacien et d'autres professionnels de la santé pour évaluer de manière approfondie la liste des médicaments. Envisager une déprescription intensive en éliminant les médicaments jugés inutiles ou potentiellement nuisibles.</t>
  </si>
  <si>
    <t>Thérapie multidisciplinaire : Impliquer une équipe multidisciplinaire de professionnels de la santé, tels que des médecins, des pharmaciens, des infirmières, des physiothérapeutes, et des travailleurs sociaux. Ensemble, ils peuvent coordonner les soins, évaluer les différents aspects de la santé de la personne âgée et ajuster les interventions en conséquence.</t>
  </si>
  <si>
    <t>Rééducation fonctionnelle intensive : Mettre en place un programme de rééducation fonctionnelle spécialisé, comprenant des séances de physiothérapie, de réadaptation physique et de réentraînement à des activités quotidiennes pour améliorer la fonctionnalité et réduire les complications liées à l'iatrogénie.</t>
  </si>
  <si>
    <t>Éducation et support psychosocial : Fournir un soutien psychosocial intensif pour aider la personne âgée à faire face aux effets indésirables des médicaments, réduire le stress associé et améliorer la qualité de vie globale.</t>
  </si>
  <si>
    <t>Intégration de soins palliatifs : Pour les situations où l'iatrogénie sévère peut être irréversible et les traitements médicamenteux ne peuvent être éliminés, envisager une approche palliative. Les soins palliatifs mettent l'accent sur la qualité de vie, le soulagement des symptômes et le soutien global pour la personne âgée et ses proches.</t>
  </si>
  <si>
    <t>Programme d'exercices adaptés : Mettre en place un programme d'exercices réguliers axés sur le renforcement musculaire, la flexibilité et l'équilibre. Des activités telles que la marche, la natation, le tai-chi ou des exercices spécifiques recommandés par un professionnel de la physiothérapie peuvent être inclus.</t>
  </si>
  <si>
    <t>Physiothérapie : Collaborer avec un physiothérapeute pour des séances de rééducation spécifiques visant à améliorer la mobilité, à renforcer les muscles et à corriger les déséquilibres. Les exercices prescrits peuvent être adaptés aux besoins et aux capacités individuels.</t>
  </si>
  <si>
    <t>Évaluation et adaptation de l'environnement : Examiner l'environnement dans lequel la personne vit pour identifier et éliminer les obstacles potentiels à la mobilité. Cela peut inclure l'ajout de mains courantes, l'utilisation de chaises hautes, l'élimination des tapis glissants et l'optimisation de l'éclairage.</t>
  </si>
  <si>
    <t>Formation à la prévention des chutes : Fournir des conseils et une éducation sur la prévention des chutes, y compris des techniques de marche sûres, l'utilisation appropriée des aides à la mobilité, et la sensibilisation aux risques de chute.</t>
  </si>
  <si>
    <t>Interventions de réadaptation psychosociale : Engager la personne dans des activités sociales, des loisirs et des exercices mentaux pour stimuler le bien-être psychologique. Un état mental positif peut influencer positivement la motivation à rester actif et à participer aux interventions de réhabilitation.</t>
  </si>
  <si>
    <t>Programme d'exercices personnalisé : Travailler en collaboration avec un professionnel de la physiothérapie pour concevoir un programme d'exercices adapté aux capacités et aux besoins individuels. Cela peut inclure des exercices de renforcement musculaire, d'équilibre, de flexibilité et de coordination.</t>
  </si>
  <si>
    <t>KINE</t>
  </si>
  <si>
    <t>Physiothérapie régulière : Suivre des séances régulières de physiothérapie pour bénéficier d'une supervision professionnelle et de conseils personnalisés visant à améliorer la mobilité. Les interventions peuvent comprendre des techniques manuelles, des exercices spécifiques et des conseils pour l'autonomie.</t>
  </si>
  <si>
    <t>Éducation à la gestion de la douleur : Si la dégradation de la mobilité est associée à des douleurs, fournir une éducation sur la gestion de la douleur. Cela peut inclure des techniques de relaxation, des exercices spécifiques, et des modifications de l'activité quotidienne pour minimiser l'inconfort.</t>
  </si>
  <si>
    <t>Aménagement de l'environnement : Évaluer et adapter l'environnement de la personne âgée pour faciliter la mobilité. Cela peut impliquer la modification de l'aménagement de la maison, l'installation de mains courantes, l'utilisation d'aides à la mobilité appropriées, et la création d'un espace sûr.</t>
  </si>
  <si>
    <t>Programme d'activités physiques variées : Encourager la participation à différentes activités physiques, telles que la marche, la natation, le yoga, ou la danse. La variété des activités peut contribuer à travailler différents groupes musculaires et à améliorer la mobilité de manière globale.</t>
  </si>
  <si>
    <t>Réadaptation physique intensive : Impliquer la personne âgée dans un programme de réadaptation physique intensif, sous la supervision d'un physiothérapeute. Ce programme peut inclure des exercices de renforcement musculaire, de la thérapie par l'exercice, des techniques de mobilisation et des séances fréquentes pour maximiser les gains de mobilité.</t>
  </si>
  <si>
    <t>Thérapie occupationnelle spécialisée : Engager un thérapeute occupaionnel pour travailler sur les activités quotidiennes et les compétences fonctionnelles. Cela peut inclure des exercices pour améliorer l'indépendance dans les tâches telles que s'habiller, se nourrir et se déplacer.</t>
  </si>
  <si>
    <t>Assistance technologique : Explorer l'utilisation de dispositifs d'assistance et de technologies spécialisées, tels que des fauteuils roulants motorisés, des exosquelettes, des orthèses robotiques ou des prothèses, pour faciliter la mobilité dans des cas de dégradation sévère.</t>
  </si>
  <si>
    <t>Hydrothérapie (aquathérapie) : La thérapie dans l'eau peut offrir un environnement moins contraignant pour les articulations, facilitant les mouvements. Des séances d'hydrothérapie, sous la supervision d'un professionnel de la santé, peuvent aider à améliorer la force musculaire et la mobilité.</t>
  </si>
  <si>
    <t>Interventions psychosociales et motivationnelles : Engager la personne âgée dans des interventions psychosociales pour renforcer la motivation et la participation active au processus de réhabilitation. L'aspect psychologique est crucial pour maintenir la motivation à s'engager dans des activités visant à améliorer la mobilité.</t>
  </si>
  <si>
    <t>DATA</t>
  </si>
  <si>
    <t>SEXE</t>
  </si>
  <si>
    <t>F</t>
  </si>
  <si>
    <t>H</t>
  </si>
  <si>
    <t xml:space="preserve">Evaluation Humeur </t>
  </si>
  <si>
    <t>Psychoéducation : Fournir des informations sur l'état émotionnel et mental, aider la personne à comprendre les facteurs qui influent sur son humeur et lui enseigner des stratégies pour faire face aux émotions difficiles.</t>
  </si>
  <si>
    <t>Thérapie cognitivo-comportementale (TCC) : Cette approche thérapeutique vise à identifier et à changer les schémas de pensée négatifs qui peuvent influencer l'humeur. Elle inclut souvent des techniques de gestion du stress et de résolution de problèmes.</t>
  </si>
  <si>
    <t>Activité physique : L'exercice régulier a démontré son efficacité pour améliorer l'humeur en stimulant la libération d'endorphines, les neurotransmetteurs du bien-être. Cela peut inclure des exercices légers comme la marche, le yoga ou la natation.</t>
  </si>
  <si>
    <t>Thérapie occupationnelle : Cette approche vise à aider la personne à s'engager dans des activités significatives et gratifiantes pour améliorer son bien-être émotionnel. Cela peut inclure des activités artistiques, artisanales ou sociales.</t>
  </si>
  <si>
    <t>Mindfulness et méditation : La pleine conscience (mindfulness) et la méditation peuvent aider à calmer l'esprit, à réduire le stress et à améliorer l'humeur. Des techniques de respiration consciente, de méditation guidée ou de yoga peuvent être intégrées.</t>
  </si>
  <si>
    <t>Psychothérapie : La thérapie individuelle ou de groupe avec un professionnel de la santé mentale peut aider à explorer en profondeur les facteurs sous-jacents contribuant à l'altération de l'humeur. Les approches telles que la thérapie cognitivo-comportementale (TCC), la thérapie interpersonnelle ou la thérapie d'acceptation et d'engagement peuvent être considérées.</t>
  </si>
  <si>
    <t>Programmes de gestion du stress : Des programmes structurés enseignant des techniques de gestion du stress, telles que la relaxation musculaire progressive, la biofeedback, et la gestion de la respiration, peuvent être utiles pour réduire les symptômes liés à une altération de l'humeur.</t>
  </si>
  <si>
    <t>Réadaptation psychosociale : Les programmes de réadaptation psychosociale se concentrent sur le renforcement des compétences sociales, professionnelles et de vie quotidienne. Ces programmes aident les individus à regagner leur autonomie et à améliorer leur qualité de vie.</t>
  </si>
  <si>
    <t>Activation comportementale : Cette approche vise à augmenter les activités agréables et significatives dans la vie quotidienne de la personne. Elle peut aider à contrer la tendance à l'isolement social et à favoriser un regain d'intérêt pour des activités plaisantes.</t>
  </si>
  <si>
    <t>Interventions basées sur la pleine conscience : Approches telles que la thérapie cognitivo-comportementale basée sur la pleine conscience (MBCT) ou la méditation pleine conscience peuvent être bénéfiques pour gérer le stress, les pensées négatives récurrentes et cultiver un état d'esprit plus équilibré.</t>
  </si>
  <si>
    <t>Hospitalisation psychiatrique : En cas d'urgence ou de risque imminent pour la sécurité de la personne, l'hospitalisation psychiatrique peut être nécessaire pour une évaluation approfondie et une intervention immédiate.</t>
  </si>
  <si>
    <t>Thérapie électro-convulsive (TEC) : Pour les cas graves de dépression résistante au traitement, la TEC peut être envisagée. Elle consiste en l'induction contrôlée de convulsions électriques sous anesthésie générale, généralement administrée sur une courte période.</t>
  </si>
  <si>
    <t>Thérapie de stimulation cérébrale profonde (SCP) : Cette intervention implique l'implantation d'électrodes dans certaines régions du cerveau, qui sont ensuite stimulées électriquement pour traiter certains troubles psychiatriques sévères, y compris certains types de dépression.</t>
  </si>
  <si>
    <t>Programmes intensifs de réadaptation : Des programmes résidentiels ou intensifs de réadaptation psychiatrique peuvent offrir un environnement structuré où les individus peuvent recevoir une variété d'interventions thérapeutiques, y compris des thérapies individuelles et de groupe, une surveillance médicale étroite et un soutien 24h/24.</t>
  </si>
  <si>
    <t>Thérapies de groupe spécialisées : Les groupes de soutien et les thérapies de groupe spécialisées peuvent fournir un cadre de compréhension et de partage avec d'autres personnes confrontées à des troubles de l'humeur sévères. Cela peut favoriser le soutien mutuel et aider à lutter contre l'isolement social.</t>
  </si>
  <si>
    <r>
      <t>C’est une évaluation de l'état émotionnel et mental d'un résident, effectuée le psychologue, qui peuvent affecter le bien-être général du résident. Les problèmes émotionnels non traités peuvent entraîner une diminution de la qualité de vie, une perte d'autonomie, une diminution de l'engagement social et même une détérioration physique</t>
    </r>
    <r>
      <rPr>
        <b/>
        <sz val="10"/>
        <color theme="1"/>
        <rFont val="Segoe UI Light"/>
        <family val="2"/>
      </rPr>
      <t>.Il est crucial de souligner que ces interventions devraient être considérées sous la supervision et la recommandation d'un professionnel de la santé mentale qualifié. Les approches doivent être adaptées aux besoins spécifiques de chaque individu, et une évaluation approfondie est nécessaire pour déterminer la meilleure stratégie de traitement.</t>
    </r>
  </si>
  <si>
    <t>Stimulation cognitive : Des exercices de stimulation cognitive peuvent aider à maintenir et à améliorer les fonctions cognitives. Cela peut inclure des jeux de mémoire, des casse-têtes, des activités de résolution de problèmes et d'autres exercices mentaux.</t>
  </si>
  <si>
    <t>Formation en techniques de mémoire : Les techniques de mnémonique, telles que l'utilisation de l'association, des rappels visuels et des stratégies de regroupement, peuvent être enseignées pour améliorer la mémoire quotidienne.</t>
  </si>
  <si>
    <t>Programmes d'entraînement cérébral : Des applications et des programmes en ligne spécialement conçus pour stimuler divers aspects de la fonction cognitive, tels que la mémoire, l'attention et le raisonnement, peuvent être utiles.</t>
  </si>
  <si>
    <t>Activité physique régulière : L'exercice régulier a été associé à des avantages cognitifs. Des activités comme la marche, la natation ou le yoga peuvent favoriser la circulation sanguine vers le cerveau et contribuer à maintenir la santé cognitive.</t>
  </si>
  <si>
    <t>Adaptations de l'environnement : Des modifications simples de l'environnement peuvent aider à compenser les difficultés cognitives. Cela peut inclure l'utilisation de listes de tâches, de rappels visuels, et une organisation spatiale claire des objets dans l'espace de vie.</t>
  </si>
  <si>
    <t>Rééducation cognitive : Des programmes de rééducation cognitive, souvent dirigés par des neuropsychologues, peuvent inclure des exercices spécifiques visant à améliorer la mémoire, l'attention, le raisonnement, et d'autres fonctions cognitives. Ces exercices sont adaptés aux besoins individuels de la personne.</t>
  </si>
  <si>
    <t>Thérapie cognitivo-comportementale (TCC) : La TCC peut être utilisée pour aider la personne à développer des stratégies d'adaptation aux difficultés cognitives. Elle peut également aider à traiter les émotions et les comportements liés aux défis cognitifs.</t>
  </si>
  <si>
    <t>Entraînement aux activités de la vie quotidienne (AVQ) : La focalisation sur l'amélioration des compétences nécessaires pour accomplir les activités de la vie quotidienne, comme la cuisine, l'habillement, et l'organisation personnelle, peut aider à maintenir l'autonomie malgré les altérations cognitives.</t>
  </si>
  <si>
    <t>Programmes de stimulation multisensorielle : L'utilisation de stimuli visuels, auditifs et tactiles dans des environnements structurés peut stimuler différentes parties du cerveau et améliorer la fonction cognitive. Cela peut inclure des activités artistiques, des jeux interactifs, et des stimulations sensorielles variées.</t>
  </si>
  <si>
    <t>nterventions de groupe social : Participer à des groupes sociaux ou à des activités de loisirs peut contribuer à maintenir l'engagement social et à stimuler la cognition. Les interactions sociales peuvent fournir des stimulations mentales bénéfiques.</t>
  </si>
  <si>
    <t>Rééducation cognitive intensive : Des programmes de rééducation cognitive intensifs, dirigés par des neuropsychologues, peuvent impliquer des exercices complexes visant à maximiser les fonctions cognitives restantes. Ces programmes sont généralement personnalisés en fonction des besoins spécifiques de la personne.</t>
  </si>
  <si>
    <t>Thérapie occupationnelle : La thérapie occupationnelle se concentre sur le développement des compétences pratiques nécessaires pour mener une vie quotidienne autonome malgré les défis cognitifs. Elle peut inclure des activités visant à améliorer la mémoire, l'attention et la coordination.</t>
  </si>
  <si>
    <t>Stimulation multisensorielle avancée : L'utilisation de techniques avancées de stimulation multisensorielle, par exemple, en combinant des stimuli visuels, auditifs et tactiles dans des environnements spécialement conçus, peut aider à stimuler le cerveau de manière plus intense.</t>
  </si>
  <si>
    <t>Thérapie par la réalité virtuelle : Des interventions utilisant la réalité virtuelle peuvent fournir des environnements stimulants et interactifs qui favorisent la réhabilitation cognitive. Ces programmes peuvent être adaptés pour cibler des aspects spécifiques de la cognition.</t>
  </si>
  <si>
    <t>Programmes de réadaptation psychosociale intensive : Les programmes résidentiels ou intensifs de réadaptation psychosociale peuvent offrir un environnement structuré où les individus peuvent recevoir une variété d'interventions, y compris des séances de thérapie individuelle et de groupe, des activités de stimulation cognitive, et un soutien social constant.</t>
  </si>
  <si>
    <r>
      <t>l'évaluation de la capacité cognitive est effectivement une pratique courante dans le domaine de la psychologie clinique. Elle vise à évaluer les différentes fonctions cognitives d'une personne, ce qui peut être crucial pour comprendre son fonctionnement mental, diagnostiquer d'éventuels troubles cognitifs ou neurologiques, et élaborer des plans de traitement appropriés.</t>
    </r>
    <r>
      <rPr>
        <b/>
        <sz val="10"/>
        <color theme="1"/>
        <rFont val="Segoe UI Light"/>
        <family val="2"/>
      </rPr>
      <t>Il est essentiel d'impliquer également les aidants et les membres de la famille dans le processus de soutien. L'évaluation continue est nécessaire pour ajuster le plan d'intervention en fonction de l'évolution des besoins.</t>
    </r>
    <r>
      <rPr>
        <sz val="10"/>
        <color theme="1"/>
        <rFont val="Segoe UI Light"/>
        <family val="2"/>
      </rPr>
      <t xml:space="preserve">
Les psychologues utilisent divers outils et méthodes pour évaluer la capacité cognitive. Cela peut inclure des tests standardisés, des entrevues cliniques, des observations du comportement, des questionnaires et d'autres instruments spécifiques adaptés aux besoins de l'individu évalué.
L'évaluation de la capacité cognitive est souvent utilisée dans des contextes variés, tels que le diagnostic des troubles cognitifs liés au vieillissement, la détection de troubles neurologiques tels que la démence, l'évaluation des séquelles d'une lésion cérébrale, et d'autres situations où une compréhension approfondie des fonctions mentales est nécessaire.</t>
    </r>
  </si>
  <si>
    <t>valuation de l'anxiété, qui est un processus courant dans le domaine de la santé mentale. L'évaluation de l'anxiété vise à recueillir des informations sur les symptômes d'anxiété d'une personne, à évaluer la gravité de ces symptômes et à comprendre comment ils impactent la vie quotidienne. Cela peut être particulièrement important dans le contexte de la prise en charge des résidents dans des établissements de soins de santé.
L'évaluation de l'anxiété peut inclure divers éléments, tels que des entretiens cliniques, des questionnaires d'auto-évaluation, et des observations du comportement. Les questions peuvent porter sur une gamme de symptômes anxieux tels que la tension musculaire, les pensées obsessionnelles, la peur constante, les troubles du sommeil, et d'autres manifestations émotionnelles et physiques liées à l'anxiété.
L'objectif de cette évaluation est de fournir une base pour élaborer un plan de traitement approprié. Les interventions peuvent varier en fonction de la gravité de l'anxiété, et elles peuvent inclure des approches telles que la thérapie cognitivo-comportementale, la relaxation, la méditation, des changements de mode de vie, ou d'autres méthodes visant à réduire les symptômes anxieux et à améliorer le bien-être émotionnel.
Il est important que cette évaluation soit réalisée par des professionnels de la santé mentale qualifiés, tels que des psychologues, des psychiatres, ou d'autres professionnels de la santé spécialisés dans les troubles anxieux, pour garantir une évaluation précise et des recommandations appropriées.</t>
  </si>
  <si>
    <t>Evalutioh de l’anxiete</t>
  </si>
  <si>
    <t>Stimulation cognitive régulière : Engager régulièrement le cerveau dans des activités stimulantes peut contribuer à maintenir et à améliorer la fonction cognitive. Cela peut inclure des jeux de société, des puzzles, des lectures, et d'autres activités intellectuellement engageantes.</t>
  </si>
  <si>
    <t>Programmes de formation à la mémoire : Des exercices spécifiques visant à améliorer la mémoire, tels que des techniques mnémoniques, des rappels fréquents, et la pratique de l'association, peuvent aider à compenser la légère aggravation de la mémoire.</t>
  </si>
  <si>
    <t>Thérapie cognitive : La thérapie cognitive peut aider à traiter les schémas de pensée négatifs et à développer des stratégies pour faire face aux défis cognitifs. Elle peut également aider à gérer les émotions liées aux changements dans la capacité cognitive.</t>
  </si>
  <si>
    <t>Adaptations de l'environnement : Des modifications simples dans l'environnement quotidien, telles que l'utilisation de rappels visuels, des listes de tâches, et une organisation claire des objets, peuvent aider à compenser la légère aggravation de la capacité cognitive.</t>
  </si>
  <si>
    <t>Exercice physique régulier : L'exercice physique régulier a été associé à des avantages cognitifs. Des activités telles que la marche, la natation, ou le yoga peuvent favoriser la circulation sanguine vers le cerveau et contribuer au bien-être cognitif.</t>
  </si>
  <si>
    <t>Rééducation cognitive : Des programmes de rééducation cognitive dirigés par des neuropsychologues peuvent inclure des exercices spécifiques pour améliorer la mémoire, l'attention, le raisonnement et d'autres fonctions cognitives. Ces programmes sont souvent adaptés aux besoins individuels.</t>
  </si>
  <si>
    <t>Thérapie cognitivo-comportementale (TCC) : La TCC peut être utilisée pour aider à traiter les schémas de pensée négatifs et pour développer des stratégies d'adaptation face aux défis cognitifs. Elle peut également aider à gérer les émotions liées aux changements cognitifs.</t>
  </si>
  <si>
    <t>Entraînement aux activités de la vie quotidienne (AVQ) : La focalisation sur le développement des compétences nécessaires pour accomplir les activités quotidiennes, telles que la cuisine, l'habillement, et la gestion des finances, peut aider à maintenir l'autonomie malgré l'aggravation cognitive.</t>
  </si>
  <si>
    <t>Stimulation cognitive variée : Engager le cerveau dans une variété d'activités stimulantes peut aider à maintenir et à renforcer les fonctions cognitives. Cela peut inclure des activités artistiques, la lecture, des jeux de société, et d'autres exercices mentaux.</t>
  </si>
  <si>
    <t>Intervention sociale et soutien émotionnel : Maintenir des relations sociales positives et recevoir un soutien émotionnel peut jouer un rôle crucial. La participation à des activités sociales, la connexion avec des proches, et le partage des expériences peuvent contribuer au bien-être émotionnel global.</t>
  </si>
  <si>
    <t>Environnement adapté : Adapter l'environnement quotidien pour minimiser les distractions, simplifier les tâches et favoriser l'orientation peut améliorer le bien-être de la personne. Cela peut inclure l'utilisation de repères visuels, des rappels visuels pour les routines, et une disposition claire des objets.</t>
  </si>
  <si>
    <t>Thérapie occupationnelle spécialisée : La thérapie occupationnelle peut être adaptée pour aider la personne à accomplir les activités de la vie quotidienne. Cela peut inclure des exercices spécifiques, des techniques de remédiation, et des adaptations pour compenser les déficits cognitifs.</t>
  </si>
  <si>
    <t>Stimulation multisensorielle personnalisée : La stimulation multisensorielle, impliquant des stimuli visuels, auditifs, tactiles, et olfactifs, peut être adaptée pour répondre aux besoins individuels. Cela peut inclure des activités sensorielles, de la musique personnalisée, et d'autres approches pour stimuler différentes parties du cerveau.</t>
  </si>
  <si>
    <t>Communication adaptative : Lorsqu'il y a une altération sévère de la capacité cognitive, des méthodes de communication adaptatives, telles que des tableaux de communication, des images, ou des applications de communication spéciales, peuvent faciliter l'expression des besoins et la compréhension mutuelle.</t>
  </si>
  <si>
    <t>Soutien social et familial : Impliquer la famille et les amis dans le processus de soutien est crucial. Le maintien de relations sociales positives peut aider à créer un environnement affectif et stimulant pour la personne, même en cas d'aggravation sévère de la capacité cognitive.</t>
  </si>
  <si>
    <t xml:space="preserve"> une évaluation du sommeil, une pratique courante dans le domaine de la santé mentale et de la médecine du sommeil. L'évaluation du sommeil est réalisée par des professionnels de la santé, tels que des médecins, des psychologues ou des spécialistes en médecine du sommeil, afin de comprendre les habitudes et la qualité du sommeil d'un individu.
L'évaluation peut inclure plusieurs aspects, tels que :
    Habitudes de sommeil : Des questions sur les routines de sommeil régulières, les horaires de coucher et de réveil, les rituels de coucher, etc.
    Durée du sommeil : La quantité totale d'heures de sommeil obtenues par nuit.
    Qualité du sommeil : L'évaluation de la qualité du sommeil, y compris la présence de réveils fréquents, la difficulté à s'endormir, et la satisfaction générale à l'égard du sommeil.
    Troubles du sommeil : L'identification de symptômes associés à des troubles spécifiques tels que l'insomnie, l'apnée du sommeil, le syndrome des jambes sans repos, le somnambulisme, les cauchemars, etc.
    Comportements pendant le sommeil : Des questions sur les comportements inhabituels pendant le sommeil, tels que le ronflement, l'agitation, les mouvements anormaux, etc.
L'objectif de cette évaluation est d'identifier les problèmes potentiels liés au sommeil, de déterminer les causes sous-jacentes des troubles du sommeil et d'orienter le plan de traitement ou les recommandations appropriés. En fonction des résultats de l'évaluation, des interventions non pharmacologiques, telles que des changements d'habitudes de sommeil ou des thérapies cognitivo-comportementales, peuvent être proposées pour améliorer la qualité du sommeil. En cas de troubles du sommeil plus graves, une évaluation médicale approfondie peut être nécessair</t>
  </si>
  <si>
    <t>Evaluation du sommeil</t>
  </si>
  <si>
    <t>Hygiène du sommeil : Promouvoir de bonnes habitudes de sommeil, notamment en établissant une routine de coucher régulière, en évitant les siestes prolongées pendant la journée, et en créant un environnement de sommeil propice (obscurité, silence, température confortable).</t>
  </si>
  <si>
    <t>Thérapie cognitive du sommeil (TCS) : La TCS est une approche qui vise à identifier et à changer les pensées et les comportements qui peuvent contribuer aux problèmes de sommeil. Elle peut inclure des techniques de relaxation, des stratégies pour gérer l'anxiété liée au sommeil, et la restriction du temps au lit.</t>
  </si>
  <si>
    <t>Éviter les stimulants : Réduire ou éviter la consommation de stimulants tels que la caféine, la nicotine et les boissons énergisantes, surtout en fin de journée, peut améliorer la qualité du sommeil.</t>
  </si>
  <si>
    <t>Promotion de l'activité physique : L'exercice régulier, idéalement pratiqué en début de journée, peut favoriser un sommeil de meilleure qualité. Cependant, évitez l'exercice intense trop proche de l'heure du coucher.</t>
  </si>
  <si>
    <t>Gestion du stress : Adopter des techniques de gestion du stress, telles que la méditation, la respiration profonde, ou le yoga, peut aider à réduire l'anxiété et à favoriser un état de relaxation propice au sommeil.</t>
  </si>
  <si>
    <t>Thérapie cognitivo-comportementale du sommeil (TCC-I) : La TCC-I est une approche axée sur la modification des pensées et des comportements liés au sommeil. Elle peut inclure des techniques de relaxation, des conseils sur l'hygiène du sommeil, et des stratégies pour restructurer les croyances négatives liées au sommeil.</t>
  </si>
  <si>
    <t>Programme de restriction du temps au lit : Cette approche vise à limiter le temps passé au lit à des heures de sommeil efficaces, ce qui peut aider à consolider le sommeil et à améliorer son efficacité.</t>
  </si>
  <si>
    <t>Thérapie de la lumière : L'exposition à la lumière naturelle pendant la journée et la réduction de l'exposition à la lumière artificielle le soir peuvent aider à réguler le rythme circadien et à améliorer le sommeil.</t>
  </si>
  <si>
    <t>Gestion du stress : L'apprentissage de techniques de gestion du stress, telles que la méditation, la pleine conscience, ou le biofeedback, peut aider à réduire l'anxiété et les pensées intrusives la nuit.</t>
  </si>
  <si>
    <t>Éducation sur l'hygiène du sommeil : Fournir des informations éducatives sur des habitudes de sommeil saines, telles que l'établissement d'une routine régulière, la création d'un environnement de sommeil confortable, et l'adoption de pratiques de relaxation avant le coucher.</t>
  </si>
  <si>
    <t>Thérapie cognitivo-comportementale du sommeil (TCC-I) avancée : Une TCC-I plus intensive peut être mise en œuvre, incluant des éléments comme la psychoéducation, la gestion du temps au lit, la restriction du sommeil, la thérapie de relaxation, et la restructuration cognitive pour traiter en profondeur les troubles du sommeil sévères.</t>
  </si>
  <si>
    <t>Programme de gestion du stress et de l'anxiété : Un programme complet de gestion du stress peut inclure des techniques telles que la méditation, la relaxation progressive, et la pleine conscience pour aider à réduire les niveaux d'anxiété et à favoriser un état de détente propice au sommeil.</t>
  </si>
  <si>
    <t>Stimulation lumineuse spécifique : L'utilisation de la lumière pour influencer les rythmes circadiens peut être plus ciblée, par exemple en utilisant une luminothérapie pour réguler les cycles de sommeil-éveil, surtout dans les cas de troubles du sommeil liés au décalage horaire ou aux troubles du rythme circadien.</t>
  </si>
  <si>
    <t>Thérapie par exposition à la réalité virtuelle : Des interventions utilisant la réalité virtuelle peuvent être employées pour créer des environnements relaxants et favoriser la désensibilisation aux stimuli stressants, contribuant ainsi à améliorer la qualité du sommeil.</t>
  </si>
  <si>
    <t>Gestion du comportement : Des programmes de gestion du comportement peuvent être mis en place pour aider à corriger les habitudes de sommeil inadaptées, telles que l'insomnie comportementale, en utilisant des techniques telles que le renforcement positif et la désensibilisation graduelle.</t>
  </si>
  <si>
    <t xml:space="preserve">L'évaluation de l'autonomie par une ergothérapeute est une évaluation visant à déterminer le niveau d'indépendance et de fonctionnement d'un résident dans les activités de la vie quotidienne (AVQ) en EHPAD .Les AVQ sont les activités essentielles de la vie quotidienne, telles que se nourrir, se laver, s'habiller, se déplacer, aller aux toilettes et se coucher. L'évaluation GIR, ou Groupe Iso-Ressources, est un outil utilisé en France dans le domaine de la prise en charge des personnes en perte d'autonomie, notamment dans le cadre des soins de longue durée ou des établissements médico-sociaux tels que les maisons de retraite (EHPAD).
Le GIR est une échelle d'évaluation nationale qui vise à évaluer le niveau de dépendance d'une personne en tenant compte de divers critères liés à ses activités de la vie quotidienne. L'évaluation GIR est généralement réalisée par un professionnel de la santé ou du secteur social, comme un médecin, un infirmier, ou un travailleur social.
Cette évaluation prend en compte plusieurs domaines, tels que la mobilité, l'alimentation, l'habillage, l'hygiène, et d'autres activités de la vie quotidienne. Le résultat de l'évaluation est exprimé par un score GIR, qui varie de 1 à 6, avec des sous-niveaux A, B, ou C pour affiner la classification.
</t>
  </si>
  <si>
    <t xml:space="preserve">EVAL Autonomie </t>
  </si>
  <si>
    <t>GIR6A</t>
  </si>
  <si>
    <t>GIR6B</t>
  </si>
  <si>
    <t>GIR5A</t>
  </si>
  <si>
    <t>GIR5B</t>
  </si>
  <si>
    <t>GIR5C</t>
  </si>
  <si>
    <t>GIR4A</t>
  </si>
  <si>
    <t>GIR4B</t>
  </si>
  <si>
    <t>GIR3A</t>
  </si>
  <si>
    <t>GIR3B</t>
  </si>
  <si>
    <t>GIR3C</t>
  </si>
  <si>
    <t>GIR2A</t>
  </si>
  <si>
    <t>GIR2B</t>
  </si>
  <si>
    <t>GIR1A</t>
  </si>
  <si>
    <t>GIR1B</t>
  </si>
  <si>
    <t>GIR1C</t>
  </si>
  <si>
    <t>Observation des activités : L'observation directe des résidents participant à des activités sociales et communautaires est un moyen clé d'évaluer l'engagement et le niveau de satisfaction des résidents dans ces activités.</t>
  </si>
  <si>
    <t>Participation active : Évaluer dans quelle mesure les résidents sont impliqués dans les activités sociales, qu'il s'agisse de sorties en groupe, d'ateliers créatifs, de rencontres sociales ou d'autres événements organisés.</t>
  </si>
  <si>
    <t>Adaptation aux besoins individuels : Une évaluation efficace de la vie sociale doit tenir compte des intérêts et des besoins spécifiques de chaque résident. Les activités proposées devraient être diversifiées et adaptées aux préférences individuelles.</t>
  </si>
  <si>
    <t>Collaboration avec les familles : Impliquer les familles dans le processus d'évaluation et de planification des activités sociales peut contribuer à une approche plus holistique, en prenant en compte les souhaits des résidents et les préoccupations de leurs proches.</t>
  </si>
  <si>
    <t>Rétroaction des résidents : Recueillir régulièrement la rétroaction des résidents sur les activités sociales peut fournir des informations précieuses pour ajuster les programmes en fonction des besoins changeants de la communauté.</t>
  </si>
  <si>
    <t>Activités sociales structurées : Organiser des activités sociales régulières et variées, telles que des jeux de société, des ateliers créatifs, des sorties en groupe ou des événements thématiques, peut encourager la participation sociale et renforcer les liens entre les résidents.</t>
  </si>
  <si>
    <t>Programmes d'animation adaptés : Les animateurs peuvent concevoir des programmes d'animation adaptés aux intérêts spécifiques des résidents. Il peut s'agir de séances de musique, de danse, de séances de lecture, ou d'autres activités qui favorisent l'interaction et le partage d'expériences.</t>
  </si>
  <si>
    <t>Ateliers de communication : Proposer des ateliers visant à améliorer les compétences en communication sociale, tels que des séances de discussion de groupe, des jeux de rôle ou des activités de remémoration, peut aider à renforcer les liens sociaux et à stimuler la participation.</t>
  </si>
  <si>
    <t>Mise en place d'espaces sociaux conviviaux : Créer des espaces de rencontre agréables et adaptés, comme des salons confortables, des jardins accessibles, ou des salles de loisirs bien équipées, peut favoriser les interactions informelles entre les résidents.</t>
  </si>
  <si>
    <t>Impliquer les familles : Encourager la participation des membres de la famille dans les activités sociales, comme des repas partagés, des sorties spéciales, ou des événements festifs, peut renforcer le soutien social et créer un environnement plus chaleureux.</t>
  </si>
  <si>
    <t>Groupes de soutien et d'échange : Organiser des groupes de soutien où les résidents peuvent partager leurs expériences, discuter de leurs préoccupations et échanger des conseils peut favoriser la camaraderie et créer un sentiment de communauté.</t>
  </si>
  <si>
    <t>Programmes d'activités variées : Proposer une gamme diversifiée d'activités sociales, telles que des sorties culturelles, des cours ou des clubs thématiques, peut permettre aux résidents de s'impliquer dans des domaines qui suscitent leur intérêt, favorisant ainsi les interactions sociales.</t>
  </si>
  <si>
    <t>Bénévolat au sein de la communauté : Encourager la participation à des activités de bénévolat au sein de la communauté peut donner aux résidents un sentiment d'utilité et renforcer leurs liens sociaux en les mettant en contact avec d'autres membres de la société.</t>
  </si>
  <si>
    <t>Programmes d'apprentissage continu : Offrir des opportunités d'apprentissage continu, comme des cours ou des ateliers, peut stimuler l'intérêt des résidents et les encourager à participer à des activités sociales tout en développant de nouvelles compétences.</t>
  </si>
  <si>
    <t>Mentorat entre pairs : Établir des programmes de mentorat entre pairs, où des résidents plus expérimentés ou plus socialement actifs peuvent guider et soutenir ceux qui ont besoin d'un coup de pouce pour s'engager davantage dans la vie sociale.</t>
  </si>
  <si>
    <t>décrit de manière précise l'importance de l'interaction sociale pour les résidents en EHPAD (Établissement d'Hébergement pour Personnes Âgées Dépendantes). L'interaction sociale joue un rôle fondamental dans le bien-être émotionnel, mental et physique des résidents en favorisant un sentiment de connexion, de soutien social, et d'appartenance.
L'évaluation de l'interaction sociale est souvent réalisée par le personnel de l'établissement, notamment les animateurs, les professionnels de la santé et les travailleurs sociaux. Cette évaluation peut inclure :
    Observation directe : Observer la participation du résident à des activités sociales organisées, aux repas communs, aux sorties en groupe, et à d'autres occasions où des interactions sociales sont possibles.
    Entretiens individuels : Engager des conversations individuelles avec le résident pour comprendre ses préférences, ses besoins en matière d'interaction sociale, et pour identifier d'éventuels obstacles à la participation.
    Feedback des pairs : Recueillir des commentaires auprès d'autres résidents, du personnel et des membres de la communauté sur l'interaction sociale du résident peut offrir une perspective plus complète.
    Évaluation de la participation aux événements communautaires : Examiner la participation du résident à des événements ou des activités communautaires externes peut aider à évaluer son engagement avec la communauté plus large.
    Évaluation des relations interpersonnelles : Observer et évaluer la qualité des relations interpersonnelles du résident avec d'autres résidents, le personnel, et les visiteurs peut être un indicateur important de son bien-être social.</t>
  </si>
  <si>
    <t>Groupes de discussion : Organiser des petits groupes de discussion informels sur des sujets d'intérêt commun peut encourager les résidents à participer activement aux conversations et à interagir plus fréquemment entre eux.</t>
  </si>
  <si>
    <t>Activités de partenariat : Proposer des activités en binôme ou en petits groupes peut créer des occasions naturelles d'interagir. Cela peut inclure des jeux de société en équipe, des projets artistiques collaboratifs, ou des activités de jardinage partagées.</t>
  </si>
  <si>
    <t>Cafés sociaux : Organiser des moments informels comme des cafés sociaux où les résidents peuvent se retrouver pour discuter, partager des expériences et créer des liens informels peut favoriser une atmosphère conviviale.</t>
  </si>
  <si>
    <t>Programmes d'orientation : Proposer des programmes d'orientation pour les nouveaux résidents peut les aider à s'intégrer plus facilement. Cela peut inclure des visites guidées, des sessions d'accueil, et des activités spécialement conçues pour favoriser les rencontres.</t>
  </si>
  <si>
    <t>Utilisation de la technologie : Introduire des outils technologiques conviviaux, tels que des applications de communication dédiées ou des plateformes de réseaux sociaux internes à l'établissement, peut encourager les résidents à interagir virtuellement et à partager des expériences.</t>
  </si>
  <si>
    <t>Ateliers de compétences sociales : Organiser des ateliers axés sur le développement des compétences sociales, y compris la communication, l'empathie et la résolution de conflits, peut aider les résidents à renforcer leurs capacités d'interaction.</t>
  </si>
  <si>
    <t>Programmes de mentorat : Mettre en place des programmes de mentorat entre pairs, où des résidents plus socialement actifs ou expérimentés peuvent guider et soutenir ceux qui ont des difficultés à s'engager socialement.</t>
  </si>
  <si>
    <t>Activités de groupe structurées : Proposer des activités de groupe structurées et variées, comme des cours, des clubs de loisirs, ou des événements spéciaux, peut stimuler la participation sociale et créer des opportunités naturelles d'interaction.</t>
  </si>
  <si>
    <t>Séances de thérapie de groupe : La thérapie de groupe peut être utilisée pour aborder des problèmes spécifiques liés aux interactions sociales. Cela offre un espace où les résidents peuvent partager leurs expériences, exprimer leurs préoccupations et recevoir un soutien mutuel.</t>
  </si>
  <si>
    <t>Événements intergénérationnels : Organiser des événements impliquant différentes générations, tels que des rencontres avec des enfants ou des adolescents, peut créer des occasions d'interaction intergénérationnelle et favoriser un environnement social dynamique.</t>
  </si>
  <si>
    <t>Thérapie sociale intensive : Engager les résidents dans des séances de thérapie sociale intensive, animées par des professionnels formés, peut aider à développer et à renforcer les compétences sociales, en mettant l'accent sur la communication, la compréhension émotionnelle et la résolution de problèmes sociaux.</t>
  </si>
  <si>
    <t>Programmes d'intégration sociale : Élaborer des programmes spécifiques visant à intégrer activement les résidents dans des activités de groupe, des événements communautaires ou des projets collaboratifs, encourageant ainsi les interactions et les liens sociaux.</t>
  </si>
  <si>
    <t>Soutien individuel intensif : Fournir un soutien individuel intensif par des travailleurs sociaux, des psychologues ou d'autres professionnels qualifiés pour aider les résidents à surmonter les barrières à l'interaction sociale, en travaillant sur des compétences spécifiques et en abordant les problèmes émotionnels sous-jacents.</t>
  </si>
  <si>
    <t>Thérapie occupationnelle : La thérapie occupationnelle peut être utilisée pour développer des activités sociales significatives adaptées aux capacités et aux intérêts des résidents, favorisant ainsi une participation plus active au sein de la communauté.</t>
  </si>
  <si>
    <t>Événements sociaux sur mesure : Organiser des événements sociaux spécialement conçus pour répondre aux besoins individuels des résidents peut créer des opportunités sur mesure pour l'interaction, qu'il s'agisse de petits rassemblements, de sorties personnalisées ou d'activités individualisées.</t>
  </si>
  <si>
    <t>L'évaluation des transmissions consiste à évaluer la qualité et la pertinence des informations transmises entre les différents professionnels de santé impliqués dans la prise en charge du résident. Les transmissions sont des échanges d'informations entre les membres de l'équipe soignante concernant l'état de santé du résident, ses besoins, ses préférences et ses souhaits.L'évaluation des transmissions implique de vérifier si les informations sont transmises de manière complète, précise et cohérente, si elles sont adaptées au contexte et aux besoins du résident, et si elles sont bien comprises et intégrées par l'ensemble de l'équipe soignante. Il est également important de vérifier si les transmissions sont effectuées de manière régulière et systématique.</t>
  </si>
  <si>
    <t xml:space="preserve">Eval transmissions </t>
  </si>
  <si>
    <t>RECO INM</t>
  </si>
  <si>
    <t xml:space="preserve"> SOLANGE</t>
  </si>
  <si>
    <t xml:space="preserve"> JEAN</t>
  </si>
  <si>
    <t xml:space="preserve"> JEANNE</t>
  </si>
  <si>
    <t xml:space="preserve"> MARTINE</t>
  </si>
  <si>
    <t>MARIA</t>
  </si>
  <si>
    <t>E1M15</t>
  </si>
  <si>
    <t>E1M53</t>
  </si>
  <si>
    <t>E1M44</t>
  </si>
  <si>
    <t>E1S45</t>
  </si>
  <si>
    <t>E2M25</t>
  </si>
  <si>
    <t>E2S34</t>
  </si>
  <si>
    <t>E2M15</t>
  </si>
  <si>
    <t>E2L24</t>
  </si>
  <si>
    <t>E3M34</t>
  </si>
  <si>
    <t>E3S35</t>
  </si>
  <si>
    <t>E3S41</t>
  </si>
  <si>
    <t>E4S17</t>
  </si>
  <si>
    <t>E4S25</t>
  </si>
  <si>
    <t>E4M17</t>
  </si>
  <si>
    <t>E4M45</t>
  </si>
  <si>
    <t>E5S24</t>
  </si>
  <si>
    <t>E5S16</t>
  </si>
  <si>
    <t>E5S34</t>
  </si>
  <si>
    <t>interaction sociale</t>
  </si>
  <si>
    <t>E13M3</t>
  </si>
  <si>
    <t>E13M5</t>
  </si>
  <si>
    <t>E13S3</t>
  </si>
  <si>
    <t>E13S4</t>
  </si>
  <si>
    <t>E11M4</t>
  </si>
  <si>
    <t>E11M1</t>
  </si>
  <si>
    <t>E11S1</t>
  </si>
  <si>
    <t>E11S5</t>
  </si>
  <si>
    <t>E10S20</t>
  </si>
  <si>
    <t>E10L40</t>
  </si>
  <si>
    <t>E10S10</t>
  </si>
  <si>
    <t>E9S3</t>
  </si>
  <si>
    <t>E9S5</t>
  </si>
  <si>
    <t>E9S2</t>
  </si>
  <si>
    <t>E9L1</t>
  </si>
  <si>
    <t>E9M2</t>
  </si>
  <si>
    <t>E6L3</t>
  </si>
  <si>
    <t>E6M3</t>
  </si>
  <si>
    <t>E6S5</t>
  </si>
  <si>
    <t>E7M2</t>
  </si>
  <si>
    <t>E7S4</t>
  </si>
  <si>
    <t>E7S2</t>
  </si>
  <si>
    <t>E7L4</t>
  </si>
  <si>
    <t>E8M3</t>
  </si>
  <si>
    <t>E8S2</t>
  </si>
  <si>
    <t>E8S4</t>
  </si>
  <si>
    <t>E8S5</t>
  </si>
  <si>
    <t>E8L1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</si>
</sst>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Light"/>
      <family val="2"/>
      <scheme val="major"/>
    </font>
    <font>
      <sz val="11"/>
      <color theme="1"/>
      <name val="Calibri Light"/>
      <family val="2"/>
      <scheme val="major"/>
    </font>
    <font>
      <b/>
      <sz val="8"/>
      <color theme="1"/>
      <name val="Segoe UI Light"/>
      <family val="2"/>
    </font>
    <font>
      <sz val="11"/>
      <color theme="1"/>
      <name val="Segoe UI Light"/>
      <family val="2"/>
    </font>
    <font>
      <sz val="8"/>
      <color theme="1"/>
      <name val="Segoe UI Light"/>
      <family val="2"/>
    </font>
    <font>
      <b/>
      <sz val="11"/>
      <color theme="1"/>
      <name val="Segoe UI Light"/>
      <family val="2"/>
    </font>
    <font>
      <b/>
      <sz val="14"/>
      <color theme="1"/>
      <name val="Segoe UI Light"/>
      <family val="2"/>
    </font>
    <font>
      <sz val="10"/>
      <color theme="1"/>
      <name val="Segoe UI Light"/>
      <family val="2"/>
    </font>
    <font>
      <b/>
      <sz val="10"/>
      <color theme="1"/>
      <name val="Segoe UI Light"/>
      <family val="2"/>
    </font>
    <font>
      <sz val="9"/>
      <color theme="1"/>
      <name val="Segoe UI Light"/>
      <family val="2"/>
    </font>
    <font>
      <b/>
      <sz val="18"/>
      <color theme="1"/>
      <name val="Segoe UI Light"/>
      <family val="2"/>
    </font>
    <font>
      <b/>
      <sz val="8"/>
      <color theme="1"/>
      <name val="Calibri Light"/>
      <family val="2"/>
      <scheme val="major"/>
    </font>
    <font>
      <sz val="8"/>
      <color theme="1"/>
      <name val="Calibri Light"/>
      <family val="2"/>
      <scheme val="major"/>
    </font>
    <font>
      <sz val="6"/>
      <color theme="0"/>
      <name val="Segoe UI Light"/>
      <family val="2"/>
    </font>
    <font>
      <b/>
      <sz val="8"/>
      <name val="Calibri Light"/>
      <family val="2"/>
      <scheme val="major"/>
    </font>
    <font>
      <sz val="8"/>
      <name val="Calibri"/>
      <family val="2"/>
      <scheme val="minor"/>
    </font>
    <font>
      <b/>
      <sz val="12"/>
      <color rgb="FFFF0000"/>
      <name val="Segoe UI Light"/>
      <family val="2"/>
    </font>
    <font>
      <b/>
      <sz val="12"/>
      <color theme="1"/>
      <name val="Segoe UI Light"/>
      <family val="2"/>
    </font>
    <font>
      <sz val="12"/>
      <color theme="1"/>
      <name val="Segoe UI Light"/>
      <family val="2"/>
    </font>
  </fonts>
  <fills count="20">
    <fill>
      <patternFill patternType="none"/>
    </fill>
    <fill>
      <patternFill patternType="gray125"/>
    </fill>
    <fill>
      <patternFill patternType="solid">
        <fgColor theme="5"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7"/>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FF00"/>
        <bgColor indexed="64"/>
      </patternFill>
    </fill>
    <fill>
      <patternFill patternType="solid">
        <fgColor theme="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27">
    <border>
      <left/>
      <right/>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top style="hair">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208">
    <xf numFmtId="0" fontId="0" fillId="0" borderId="0" xfId="0"/>
    <xf numFmtId="0" fontId="2" fillId="0" borderId="0" xfId="0" applyFont="1"/>
    <xf numFmtId="0" fontId="2" fillId="0" borderId="0" xfId="0" applyFont="1" applyAlignment="1">
      <alignment horizontal="center"/>
    </xf>
    <xf numFmtId="0" fontId="3" fillId="0" borderId="0" xfId="0" applyFont="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xf numFmtId="0" fontId="7" fillId="0" borderId="0" xfId="0" applyFont="1" applyAlignment="1">
      <alignment horizontal="left" vertical="center" wrapText="1"/>
    </xf>
    <xf numFmtId="0" fontId="5" fillId="0" borderId="0" xfId="0" applyFont="1" applyAlignment="1">
      <alignment horizontal="center" vertical="center" wrapText="1"/>
    </xf>
    <xf numFmtId="0" fontId="10" fillId="0" borderId="0" xfId="0" applyFont="1" applyAlignment="1">
      <alignment horizontal="center" vertical="center" wrapText="1"/>
    </xf>
    <xf numFmtId="0" fontId="4" fillId="0" borderId="0" xfId="0" applyFont="1" applyAlignment="1">
      <alignment horizontal="center" vertical="center" wrapText="1"/>
    </xf>
    <xf numFmtId="0" fontId="7" fillId="5" borderId="7" xfId="0" applyFont="1" applyFill="1" applyBorder="1" applyAlignment="1">
      <alignment horizontal="left" vertical="center" wrapText="1"/>
    </xf>
    <xf numFmtId="0" fontId="7" fillId="5" borderId="8" xfId="0" applyFont="1" applyFill="1" applyBorder="1" applyAlignment="1">
      <alignment horizontal="left" vertical="center" wrapText="1"/>
    </xf>
    <xf numFmtId="0" fontId="7" fillId="5" borderId="1" xfId="0" applyFont="1" applyFill="1" applyBorder="1" applyAlignment="1">
      <alignment horizontal="left" vertical="center" wrapText="1"/>
    </xf>
    <xf numFmtId="0" fontId="11" fillId="3" borderId="3" xfId="0" applyFont="1" applyFill="1" applyBorder="1" applyAlignment="1">
      <alignment horizontal="center" vertical="center"/>
    </xf>
    <xf numFmtId="0" fontId="11" fillId="3" borderId="0" xfId="0" applyFont="1" applyFill="1" applyAlignment="1">
      <alignment horizontal="center" vertical="center"/>
    </xf>
    <xf numFmtId="0" fontId="11" fillId="3" borderId="11" xfId="0" applyFont="1" applyFill="1" applyBorder="1" applyAlignment="1">
      <alignment horizontal="center" vertical="center"/>
    </xf>
    <xf numFmtId="0" fontId="11" fillId="3" borderId="0" xfId="0" quotePrefix="1" applyFont="1" applyFill="1" applyAlignment="1">
      <alignment horizontal="center" vertical="center"/>
    </xf>
    <xf numFmtId="0" fontId="7" fillId="0" borderId="0" xfId="0" applyFont="1"/>
    <xf numFmtId="0" fontId="7" fillId="5" borderId="2" xfId="0" applyFont="1" applyFill="1" applyBorder="1" applyAlignment="1">
      <alignment horizontal="center"/>
    </xf>
    <xf numFmtId="0" fontId="11" fillId="2" borderId="3" xfId="0" applyFont="1" applyFill="1" applyBorder="1" applyAlignment="1">
      <alignment horizontal="center" vertical="center"/>
    </xf>
    <xf numFmtId="0" fontId="11" fillId="2" borderId="0" xfId="0" applyFont="1" applyFill="1" applyAlignment="1">
      <alignment horizontal="center" vertical="center"/>
    </xf>
    <xf numFmtId="0" fontId="11" fillId="2" borderId="11"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0" xfId="0" applyFont="1" applyFill="1" applyAlignment="1">
      <alignment horizontal="center" vertical="center"/>
    </xf>
    <xf numFmtId="0" fontId="11" fillId="4" borderId="11" xfId="0" applyFont="1" applyFill="1" applyBorder="1" applyAlignment="1">
      <alignment horizontal="center" vertical="center"/>
    </xf>
    <xf numFmtId="0" fontId="11" fillId="4" borderId="4" xfId="0" applyFont="1" applyFill="1" applyBorder="1" applyAlignment="1">
      <alignment horizontal="center" vertical="center"/>
    </xf>
    <xf numFmtId="0" fontId="11" fillId="4" borderId="12" xfId="0" applyFont="1" applyFill="1" applyBorder="1" applyAlignment="1">
      <alignment horizontal="center" vertical="center"/>
    </xf>
    <xf numFmtId="0" fontId="11" fillId="4" borderId="13" xfId="0" applyFont="1" applyFill="1" applyBorder="1" applyAlignment="1">
      <alignment horizontal="center" vertical="center"/>
    </xf>
    <xf numFmtId="0" fontId="7" fillId="0" borderId="6" xfId="0" applyFont="1" applyBorder="1"/>
    <xf numFmtId="0" fontId="7" fillId="0" borderId="7" xfId="0" applyFont="1" applyBorder="1"/>
    <xf numFmtId="0" fontId="7" fillId="0" borderId="8" xfId="0" applyFont="1" applyBorder="1"/>
    <xf numFmtId="0" fontId="6" fillId="0" borderId="0" xfId="0" applyFont="1" applyAlignment="1">
      <alignment horizontal="center" vertical="center"/>
    </xf>
    <xf numFmtId="0" fontId="12" fillId="0" borderId="1" xfId="0" applyFont="1" applyBorder="1" applyAlignment="1">
      <alignment horizontal="center"/>
    </xf>
    <xf numFmtId="0" fontId="12" fillId="0" borderId="2" xfId="0" applyFont="1" applyBorder="1" applyAlignment="1">
      <alignment horizontal="center"/>
    </xf>
    <xf numFmtId="0" fontId="13" fillId="0" borderId="2" xfId="0" applyFont="1" applyBorder="1" applyAlignment="1">
      <alignment horizontal="center" vertical="center" wrapText="1"/>
    </xf>
    <xf numFmtId="0" fontId="5" fillId="0" borderId="0" xfId="0" applyFont="1"/>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3" fillId="0" borderId="14" xfId="0" applyFont="1" applyBorder="1" applyAlignment="1">
      <alignment horizontal="center" vertical="center" wrapText="1"/>
    </xf>
    <xf numFmtId="0" fontId="12" fillId="0" borderId="14" xfId="0" applyFont="1" applyBorder="1" applyAlignment="1">
      <alignment horizontal="center"/>
    </xf>
    <xf numFmtId="0" fontId="3" fillId="6" borderId="9" xfId="0" applyFont="1" applyFill="1" applyBorder="1"/>
    <xf numFmtId="0" fontId="3" fillId="6" borderId="10" xfId="0" applyFont="1" applyFill="1" applyBorder="1"/>
    <xf numFmtId="0" fontId="3" fillId="6" borderId="0" xfId="0" applyFont="1" applyFill="1"/>
    <xf numFmtId="0" fontId="3" fillId="6" borderId="11" xfId="0" applyFont="1" applyFill="1" applyBorder="1"/>
    <xf numFmtId="0" fontId="3" fillId="6" borderId="1" xfId="0" applyFont="1" applyFill="1" applyBorder="1"/>
    <xf numFmtId="0" fontId="3" fillId="6" borderId="3" xfId="0" applyFont="1" applyFill="1" applyBorder="1"/>
    <xf numFmtId="0" fontId="11" fillId="3" borderId="1"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12" xfId="0" applyFont="1" applyFill="1" applyBorder="1" applyAlignment="1">
      <alignment horizontal="center" vertical="center"/>
    </xf>
    <xf numFmtId="0" fontId="11" fillId="3" borderId="13"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9" xfId="0" applyFont="1" applyFill="1" applyBorder="1" applyAlignment="1">
      <alignment horizontal="center" vertical="center"/>
    </xf>
    <xf numFmtId="0" fontId="11" fillId="4" borderId="10" xfId="0" applyFont="1" applyFill="1" applyBorder="1" applyAlignment="1">
      <alignment horizontal="center" vertical="center"/>
    </xf>
    <xf numFmtId="0" fontId="2" fillId="0" borderId="0" xfId="0" applyFont="1" applyAlignment="1">
      <alignment horizontal="center" wrapText="1"/>
    </xf>
    <xf numFmtId="0" fontId="2" fillId="0" borderId="0" xfId="0" applyFont="1" applyAlignment="1">
      <alignment wrapText="1"/>
    </xf>
    <xf numFmtId="0" fontId="4" fillId="0" borderId="3" xfId="0" applyFont="1" applyBorder="1"/>
    <xf numFmtId="0" fontId="2" fillId="0" borderId="11" xfId="0" applyFont="1" applyBorder="1" applyAlignment="1">
      <alignment horizontal="center" wrapText="1"/>
    </xf>
    <xf numFmtId="16" fontId="2" fillId="0" borderId="0" xfId="0" applyNumberFormat="1" applyFont="1" applyAlignment="1">
      <alignment horizontal="center" wrapText="1"/>
    </xf>
    <xf numFmtId="0" fontId="4" fillId="0" borderId="4" xfId="0" applyFont="1" applyBorder="1"/>
    <xf numFmtId="0" fontId="3" fillId="0" borderId="12" xfId="0" applyFont="1" applyBorder="1" applyAlignment="1">
      <alignment horizontal="center" vertical="center" wrapText="1"/>
    </xf>
    <xf numFmtId="0" fontId="2" fillId="0" borderId="12" xfId="0" applyFont="1" applyBorder="1" applyAlignment="1">
      <alignment horizontal="center"/>
    </xf>
    <xf numFmtId="0" fontId="2" fillId="0" borderId="12" xfId="0" applyFont="1" applyBorder="1"/>
    <xf numFmtId="0" fontId="13" fillId="0" borderId="12" xfId="0" applyFont="1" applyBorder="1" applyAlignment="1">
      <alignment horizontal="center" wrapText="1"/>
    </xf>
    <xf numFmtId="0" fontId="2" fillId="0" borderId="12" xfId="0" applyFont="1" applyBorder="1" applyAlignment="1">
      <alignment wrapText="1"/>
    </xf>
    <xf numFmtId="0" fontId="2" fillId="0" borderId="12" xfId="0" applyFont="1" applyBorder="1" applyAlignment="1">
      <alignment horizontal="center" wrapText="1"/>
    </xf>
    <xf numFmtId="0" fontId="2" fillId="0" borderId="13" xfId="0" applyFont="1" applyBorder="1" applyAlignment="1">
      <alignment horizontal="center" wrapText="1"/>
    </xf>
    <xf numFmtId="0" fontId="4" fillId="8" borderId="15" xfId="0" applyFont="1" applyFill="1" applyBorder="1"/>
    <xf numFmtId="0" fontId="4" fillId="8" borderId="17" xfId="0" applyFont="1" applyFill="1" applyBorder="1"/>
    <xf numFmtId="0" fontId="3" fillId="8" borderId="17" xfId="0" applyFont="1" applyFill="1" applyBorder="1" applyAlignment="1">
      <alignment horizontal="center" vertical="center" wrapText="1"/>
    </xf>
    <xf numFmtId="0" fontId="1" fillId="8" borderId="17" xfId="0" applyFont="1" applyFill="1" applyBorder="1" applyAlignment="1">
      <alignment horizontal="center" wrapText="1"/>
    </xf>
    <xf numFmtId="0" fontId="1" fillId="8" borderId="16" xfId="0" applyFont="1" applyFill="1" applyBorder="1" applyAlignment="1">
      <alignment horizontal="center" wrapText="1"/>
    </xf>
    <xf numFmtId="0" fontId="14" fillId="9" borderId="0" xfId="0" applyFont="1" applyFill="1" applyAlignment="1">
      <alignment horizontal="center" vertical="center"/>
    </xf>
    <xf numFmtId="0" fontId="2" fillId="10" borderId="0" xfId="0" applyFont="1" applyFill="1" applyAlignment="1">
      <alignment horizontal="center" wrapText="1"/>
    </xf>
    <xf numFmtId="0" fontId="2" fillId="10" borderId="0" xfId="0" applyFont="1" applyFill="1" applyAlignment="1">
      <alignment wrapText="1"/>
    </xf>
    <xf numFmtId="0" fontId="2" fillId="10" borderId="11" xfId="0" applyFont="1" applyFill="1" applyBorder="1" applyAlignment="1">
      <alignment horizontal="center" wrapText="1"/>
    </xf>
    <xf numFmtId="0" fontId="3" fillId="0" borderId="15" xfId="0" applyFont="1" applyBorder="1" applyAlignment="1">
      <alignment horizontal="center"/>
    </xf>
    <xf numFmtId="0" fontId="3" fillId="0" borderId="17" xfId="0" applyFont="1" applyBorder="1" applyAlignment="1">
      <alignment horizontal="center"/>
    </xf>
    <xf numFmtId="0" fontId="3" fillId="0" borderId="16" xfId="0" applyFont="1" applyBorder="1" applyAlignment="1">
      <alignment horizontal="center"/>
    </xf>
    <xf numFmtId="0" fontId="5" fillId="0" borderId="1"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3" xfId="0" applyFont="1" applyBorder="1" applyAlignment="1">
      <alignment horizontal="center"/>
    </xf>
    <xf numFmtId="0" fontId="5" fillId="0" borderId="11" xfId="0" applyFont="1" applyBorder="1" applyAlignment="1">
      <alignment horizontal="center"/>
    </xf>
    <xf numFmtId="0" fontId="5" fillId="0" borderId="4" xfId="0" applyFont="1" applyBorder="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0" fontId="6" fillId="6" borderId="3" xfId="0" applyFont="1" applyFill="1" applyBorder="1" applyAlignment="1">
      <alignment horizontal="center" vertical="center"/>
    </xf>
    <xf numFmtId="0" fontId="6" fillId="6" borderId="0" xfId="0" applyFont="1" applyFill="1" applyAlignment="1">
      <alignment horizontal="center" vertical="center"/>
    </xf>
    <xf numFmtId="0" fontId="5" fillId="0" borderId="0" xfId="0" applyFont="1" applyAlignment="1">
      <alignment horizontal="center"/>
    </xf>
    <xf numFmtId="0" fontId="13" fillId="3" borderId="14" xfId="0" applyFont="1" applyFill="1" applyBorder="1" applyAlignment="1">
      <alignment horizontal="center" vertical="center" wrapText="1"/>
    </xf>
    <xf numFmtId="0" fontId="13" fillId="11" borderId="14" xfId="0" applyFont="1" applyFill="1" applyBorder="1" applyAlignment="1">
      <alignment horizontal="center" vertical="center" wrapText="1"/>
    </xf>
    <xf numFmtId="0" fontId="13" fillId="12" borderId="14"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8" fillId="0" borderId="0" xfId="0" applyFont="1" applyAlignment="1">
      <alignment horizontal="center"/>
    </xf>
    <xf numFmtId="0" fontId="8" fillId="0" borderId="0" xfId="0" applyFont="1"/>
    <xf numFmtId="0" fontId="8" fillId="0" borderId="0" xfId="0" applyFont="1" applyAlignment="1">
      <alignment horizontal="center" vertical="center"/>
    </xf>
    <xf numFmtId="0" fontId="9" fillId="0" borderId="0" xfId="0" applyFont="1" applyAlignment="1">
      <alignment horizontal="center"/>
    </xf>
    <xf numFmtId="0" fontId="9" fillId="5" borderId="0" xfId="0" applyFont="1" applyFill="1" applyAlignment="1">
      <alignment horizontal="center"/>
    </xf>
    <xf numFmtId="0" fontId="8" fillId="13" borderId="0" xfId="0" applyFont="1" applyFill="1" applyAlignment="1">
      <alignment horizontal="center" vertical="center" wrapText="1"/>
    </xf>
    <xf numFmtId="0" fontId="8" fillId="4" borderId="0" xfId="0" applyFont="1" applyFill="1" applyAlignment="1">
      <alignment horizontal="center" vertical="center" wrapText="1"/>
    </xf>
    <xf numFmtId="0" fontId="8" fillId="14" borderId="0" xfId="0" applyFont="1" applyFill="1" applyAlignment="1">
      <alignment horizontal="center" vertical="center" wrapText="1"/>
    </xf>
    <xf numFmtId="0" fontId="8" fillId="0" borderId="0" xfId="0" applyFont="1" applyAlignment="1">
      <alignment horizontal="center" wrapText="1"/>
    </xf>
    <xf numFmtId="0" fontId="9" fillId="15" borderId="0" xfId="0" applyFont="1" applyFill="1" applyAlignment="1">
      <alignment horizontal="center"/>
    </xf>
    <xf numFmtId="0" fontId="9" fillId="6" borderId="0" xfId="0" applyFont="1" applyFill="1" applyAlignment="1">
      <alignment horizontal="center"/>
    </xf>
    <xf numFmtId="0" fontId="8" fillId="16" borderId="20" xfId="0" applyFont="1" applyFill="1" applyBorder="1" applyAlignment="1">
      <alignment horizontal="center" vertical="center" wrapText="1"/>
    </xf>
    <xf numFmtId="1" fontId="4" fillId="17" borderId="0" xfId="0" applyNumberFormat="1" applyFont="1" applyFill="1" applyAlignment="1">
      <alignment horizontal="center" vertical="center" wrapText="1"/>
    </xf>
    <xf numFmtId="0" fontId="8" fillId="0" borderId="6" xfId="0" applyFont="1" applyBorder="1" applyAlignment="1">
      <alignment horizontal="center" vertical="center" wrapText="1"/>
    </xf>
    <xf numFmtId="0" fontId="8" fillId="16" borderId="22" xfId="0" applyFont="1" applyFill="1" applyBorder="1" applyAlignment="1">
      <alignment horizontal="center" vertical="center" wrapText="1"/>
    </xf>
    <xf numFmtId="0" fontId="4" fillId="17" borderId="0" xfId="0" applyFont="1" applyFill="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6" xfId="0" applyFont="1" applyBorder="1" applyAlignment="1">
      <alignment horizontal="center" vertical="center" wrapText="1"/>
    </xf>
    <xf numFmtId="0" fontId="8" fillId="16" borderId="24" xfId="0" applyFont="1" applyFill="1" applyBorder="1" applyAlignment="1">
      <alignment horizontal="center" vertical="center" wrapText="1"/>
    </xf>
    <xf numFmtId="0" fontId="6" fillId="0" borderId="0" xfId="0" applyFont="1" applyAlignment="1">
      <alignment horizontal="center"/>
    </xf>
    <xf numFmtId="0" fontId="6" fillId="16" borderId="0" xfId="0" applyFont="1" applyFill="1" applyAlignment="1">
      <alignment horizontal="center"/>
    </xf>
    <xf numFmtId="0" fontId="4" fillId="0" borderId="1" xfId="0" applyFont="1" applyBorder="1" applyAlignment="1">
      <alignment horizontal="center"/>
    </xf>
    <xf numFmtId="0" fontId="4" fillId="0" borderId="9" xfId="0" applyFont="1" applyBorder="1" applyAlignment="1">
      <alignment horizontal="center"/>
    </xf>
    <xf numFmtId="0" fontId="6" fillId="16" borderId="10" xfId="0" applyFont="1" applyFill="1" applyBorder="1" applyAlignment="1">
      <alignment horizontal="center"/>
    </xf>
    <xf numFmtId="0" fontId="6" fillId="16" borderId="11" xfId="0" applyFont="1" applyFill="1" applyBorder="1" applyAlignment="1">
      <alignment horizontal="center"/>
    </xf>
    <xf numFmtId="0" fontId="6" fillId="16" borderId="13" xfId="0" applyFont="1" applyFill="1" applyBorder="1" applyAlignment="1">
      <alignment horizontal="center"/>
    </xf>
    <xf numFmtId="0" fontId="3" fillId="16" borderId="0" xfId="0" applyFont="1" applyFill="1" applyAlignment="1">
      <alignment horizontal="center" vertical="center" wrapText="1"/>
    </xf>
    <xf numFmtId="0" fontId="8" fillId="16" borderId="0" xfId="0" applyFont="1" applyFill="1" applyAlignment="1">
      <alignment horizontal="center"/>
    </xf>
    <xf numFmtId="0" fontId="8" fillId="18" borderId="20" xfId="0" applyFont="1" applyFill="1" applyBorder="1" applyAlignment="1">
      <alignment horizontal="center" vertical="center" wrapText="1"/>
    </xf>
    <xf numFmtId="0" fontId="4" fillId="0" borderId="0" xfId="0" applyFont="1" applyAlignment="1">
      <alignment horizontal="center"/>
    </xf>
    <xf numFmtId="0" fontId="8" fillId="18" borderId="22" xfId="0" applyFont="1" applyFill="1" applyBorder="1" applyAlignment="1">
      <alignment horizontal="center" vertical="center" wrapText="1"/>
    </xf>
    <xf numFmtId="0" fontId="8" fillId="18" borderId="24" xfId="0" applyFont="1" applyFill="1" applyBorder="1" applyAlignment="1">
      <alignment horizontal="center" vertical="center" wrapText="1"/>
    </xf>
    <xf numFmtId="0" fontId="4" fillId="0" borderId="2" xfId="0" applyFont="1" applyBorder="1" applyAlignment="1">
      <alignment horizontal="center"/>
    </xf>
    <xf numFmtId="0" fontId="8" fillId="2" borderId="20"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4" xfId="0" applyFont="1" applyFill="1" applyBorder="1" applyAlignment="1">
      <alignment horizontal="center" vertical="center" wrapText="1"/>
    </xf>
    <xf numFmtId="0" fontId="3" fillId="19" borderId="0" xfId="0" applyFont="1" applyFill="1" applyAlignment="1">
      <alignment horizontal="center" vertical="center" wrapText="1"/>
    </xf>
    <xf numFmtId="0" fontId="8" fillId="19" borderId="0" xfId="0" applyFont="1" applyFill="1" applyAlignment="1">
      <alignment horizontal="center"/>
    </xf>
    <xf numFmtId="0" fontId="8" fillId="19" borderId="0" xfId="0" applyFont="1" applyFill="1"/>
    <xf numFmtId="0" fontId="6" fillId="19" borderId="0" xfId="0" applyFont="1" applyFill="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12" xfId="0" applyFont="1" applyBorder="1" applyAlignment="1">
      <alignment horizontal="center"/>
    </xf>
    <xf numFmtId="0" fontId="8" fillId="13" borderId="0" xfId="0" applyFont="1" applyFill="1" applyAlignment="1">
      <alignment horizontal="center" vertical="center" wrapText="1"/>
    </xf>
    <xf numFmtId="0" fontId="8" fillId="4" borderId="0" xfId="0" applyFont="1" applyFill="1" applyAlignment="1">
      <alignment horizontal="center" vertical="center" wrapText="1"/>
    </xf>
    <xf numFmtId="0" fontId="8" fillId="14" borderId="0" xfId="0" applyFont="1" applyFill="1" applyAlignment="1">
      <alignment horizontal="center" vertical="center" wrapText="1"/>
    </xf>
    <xf numFmtId="0" fontId="18" fillId="19" borderId="0" xfId="0" applyFont="1" applyFill="1" applyAlignment="1">
      <alignment horizontal="center" vertical="center" wrapText="1"/>
    </xf>
    <xf numFmtId="0" fontId="18" fillId="17" borderId="2" xfId="0" applyFont="1" applyFill="1" applyBorder="1" applyAlignment="1">
      <alignment horizontal="center" vertical="center" wrapText="1"/>
    </xf>
    <xf numFmtId="0" fontId="18" fillId="0" borderId="26" xfId="0" applyFont="1" applyBorder="1" applyAlignment="1">
      <alignment horizontal="center" vertical="center" wrapText="1"/>
    </xf>
    <xf numFmtId="0" fontId="18" fillId="0" borderId="0" xfId="0" applyFont="1" applyAlignment="1">
      <alignment horizontal="center" vertical="center" wrapText="1"/>
    </xf>
    <xf numFmtId="0" fontId="3" fillId="6" borderId="9" xfId="0" applyFont="1" applyFill="1" applyBorder="1" applyAlignment="1">
      <alignment horizontal="center" vertical="center" wrapText="1"/>
    </xf>
    <xf numFmtId="0" fontId="3" fillId="6" borderId="10" xfId="0" applyFont="1" applyFill="1" applyBorder="1" applyAlignment="1">
      <alignment horizontal="center" vertical="center" wrapText="1"/>
    </xf>
    <xf numFmtId="0" fontId="3" fillId="6" borderId="0" xfId="0" applyFont="1" applyFill="1" applyAlignment="1">
      <alignment horizontal="center" vertical="center" wrapText="1"/>
    </xf>
    <xf numFmtId="0" fontId="3" fillId="6" borderId="11" xfId="0" applyFont="1" applyFill="1" applyBorder="1" applyAlignment="1">
      <alignment horizontal="center" vertical="center" wrapText="1"/>
    </xf>
    <xf numFmtId="0" fontId="17" fillId="6" borderId="12" xfId="0" applyFont="1" applyFill="1" applyBorder="1" applyAlignment="1">
      <alignment horizontal="center" vertical="center" wrapText="1"/>
    </xf>
    <xf numFmtId="0" fontId="17" fillId="6" borderId="13" xfId="0" applyFont="1" applyFill="1" applyBorder="1" applyAlignment="1">
      <alignment horizontal="center" vertical="center" wrapText="1"/>
    </xf>
    <xf numFmtId="0" fontId="7" fillId="0" borderId="0" xfId="0" applyFont="1" applyAlignment="1">
      <alignment horizontal="center"/>
    </xf>
    <xf numFmtId="0" fontId="8" fillId="2" borderId="5" xfId="0" applyFont="1" applyFill="1" applyBorder="1" applyAlignment="1">
      <alignment horizontal="center" vertical="center" wrapText="1"/>
    </xf>
    <xf numFmtId="0" fontId="8" fillId="2" borderId="0" xfId="0" applyFont="1" applyFill="1" applyAlignment="1">
      <alignment horizontal="center" vertical="center" wrapText="1"/>
    </xf>
    <xf numFmtId="0" fontId="6" fillId="6" borderId="3" xfId="0" applyFont="1" applyFill="1" applyBorder="1" applyAlignment="1">
      <alignment horizontal="center" vertical="center"/>
    </xf>
    <xf numFmtId="0" fontId="6" fillId="6" borderId="0" xfId="0" applyFont="1" applyFill="1" applyAlignment="1">
      <alignment horizontal="center" vertical="center"/>
    </xf>
    <xf numFmtId="0" fontId="8" fillId="3" borderId="0" xfId="0" applyFont="1" applyFill="1" applyAlignment="1">
      <alignment horizontal="center" vertical="center" wrapText="1"/>
    </xf>
    <xf numFmtId="0" fontId="5" fillId="2" borderId="5" xfId="0" applyFont="1" applyFill="1" applyBorder="1" applyAlignment="1">
      <alignment horizontal="center" vertical="center" wrapText="1"/>
    </xf>
    <xf numFmtId="0" fontId="5" fillId="2" borderId="0" xfId="0" applyFont="1" applyFill="1" applyAlignment="1">
      <alignment horizontal="center" vertical="center" wrapText="1"/>
    </xf>
    <xf numFmtId="0" fontId="5" fillId="4" borderId="0" xfId="0" applyFont="1" applyFill="1" applyAlignment="1">
      <alignment horizontal="center" vertical="center" wrapText="1"/>
    </xf>
    <xf numFmtId="0" fontId="5" fillId="3" borderId="0" xfId="0" applyFont="1" applyFill="1" applyAlignment="1">
      <alignment horizontal="center" vertical="center" wrapText="1"/>
    </xf>
    <xf numFmtId="0" fontId="3" fillId="6" borderId="1" xfId="0" applyFont="1" applyFill="1" applyBorder="1" applyAlignment="1">
      <alignment horizontal="center"/>
    </xf>
    <xf numFmtId="0" fontId="3" fillId="6" borderId="9" xfId="0" applyFont="1" applyFill="1" applyBorder="1" applyAlignment="1">
      <alignment horizontal="center"/>
    </xf>
    <xf numFmtId="0" fontId="3" fillId="6" borderId="10" xfId="0" applyFont="1" applyFill="1" applyBorder="1" applyAlignment="1">
      <alignment horizontal="center"/>
    </xf>
    <xf numFmtId="0" fontId="3" fillId="6" borderId="3" xfId="0" applyFont="1" applyFill="1" applyBorder="1" applyAlignment="1">
      <alignment horizontal="center"/>
    </xf>
    <xf numFmtId="0" fontId="3" fillId="6" borderId="0" xfId="0" applyFont="1" applyFill="1" applyAlignment="1">
      <alignment horizontal="center"/>
    </xf>
    <xf numFmtId="0" fontId="3" fillId="6" borderId="11" xfId="0" applyFont="1" applyFill="1" applyBorder="1" applyAlignment="1">
      <alignment horizontal="center"/>
    </xf>
    <xf numFmtId="0" fontId="8" fillId="4" borderId="12" xfId="0" applyFont="1" applyFill="1" applyBorder="1" applyAlignment="1">
      <alignment horizontal="center" vertical="center" wrapText="1"/>
    </xf>
    <xf numFmtId="0" fontId="15" fillId="7" borderId="15" xfId="0" applyFont="1" applyFill="1" applyBorder="1" applyAlignment="1">
      <alignment horizontal="center" vertical="center" wrapText="1"/>
    </xf>
    <xf numFmtId="0" fontId="15" fillId="7" borderId="17" xfId="0" applyFont="1" applyFill="1" applyBorder="1" applyAlignment="1">
      <alignment horizontal="center" vertical="center" wrapText="1"/>
    </xf>
    <xf numFmtId="0" fontId="15" fillId="7" borderId="16" xfId="0" applyFont="1" applyFill="1" applyBorder="1" applyAlignment="1">
      <alignment horizontal="center" vertical="center" wrapText="1"/>
    </xf>
    <xf numFmtId="0" fontId="6" fillId="9" borderId="12" xfId="0" applyFont="1" applyFill="1" applyBorder="1" applyAlignment="1">
      <alignment horizontal="center"/>
    </xf>
    <xf numFmtId="0" fontId="6" fillId="9" borderId="13" xfId="0" applyFont="1" applyFill="1" applyBorder="1" applyAlignment="1">
      <alignment horizontal="center"/>
    </xf>
    <xf numFmtId="0" fontId="4" fillId="17" borderId="2" xfId="0" applyFont="1" applyFill="1" applyBorder="1" applyAlignment="1">
      <alignment horizontal="center" vertical="center" wrapText="1"/>
    </xf>
    <xf numFmtId="0" fontId="8" fillId="16" borderId="20" xfId="0" applyFont="1" applyFill="1" applyBorder="1" applyAlignment="1">
      <alignment horizontal="center" vertical="center" wrapText="1"/>
    </xf>
    <xf numFmtId="0" fontId="8" fillId="16" borderId="22" xfId="0" applyFont="1" applyFill="1" applyBorder="1" applyAlignment="1">
      <alignment horizontal="center" vertical="center" wrapText="1"/>
    </xf>
    <xf numFmtId="0" fontId="8" fillId="16" borderId="24" xfId="0" applyFont="1" applyFill="1" applyBorder="1" applyAlignment="1">
      <alignment horizontal="center" vertical="center" wrapText="1"/>
    </xf>
    <xf numFmtId="0" fontId="8" fillId="16" borderId="20" xfId="0" applyFont="1" applyFill="1" applyBorder="1" applyAlignment="1">
      <alignment horizontal="center" vertical="center"/>
    </xf>
    <xf numFmtId="0" fontId="8" fillId="16" borderId="22" xfId="0" applyFont="1" applyFill="1" applyBorder="1" applyAlignment="1">
      <alignment horizontal="center" vertical="center"/>
    </xf>
    <xf numFmtId="0" fontId="8" fillId="16" borderId="24" xfId="0" applyFont="1" applyFill="1" applyBorder="1" applyAlignment="1">
      <alignment horizontal="center" vertical="center"/>
    </xf>
    <xf numFmtId="0" fontId="8" fillId="6" borderId="0" xfId="0" applyFont="1" applyFill="1" applyAlignment="1">
      <alignment horizontal="center" wrapText="1"/>
    </xf>
    <xf numFmtId="0" fontId="19" fillId="2" borderId="18" xfId="0" applyFont="1" applyFill="1" applyBorder="1" applyAlignment="1">
      <alignment horizontal="center" vertical="center" wrapText="1"/>
    </xf>
    <xf numFmtId="0" fontId="19" fillId="2" borderId="21" xfId="0" applyFont="1" applyFill="1" applyBorder="1" applyAlignment="1">
      <alignment horizontal="center" vertical="center" wrapText="1"/>
    </xf>
    <xf numFmtId="0" fontId="19" fillId="2" borderId="25" xfId="0" applyFont="1" applyFill="1" applyBorder="1" applyAlignment="1">
      <alignment horizontal="center" vertical="center" wrapText="1"/>
    </xf>
    <xf numFmtId="0" fontId="8" fillId="16" borderId="19" xfId="0" applyFont="1" applyFill="1" applyBorder="1" applyAlignment="1">
      <alignment horizontal="center" vertical="center" wrapText="1"/>
    </xf>
    <xf numFmtId="0" fontId="8" fillId="16" borderId="21" xfId="0" applyFont="1" applyFill="1" applyBorder="1" applyAlignment="1">
      <alignment horizontal="center" vertical="center" wrapText="1"/>
    </xf>
    <xf numFmtId="0" fontId="8" fillId="16" borderId="23" xfId="0" applyFont="1" applyFill="1" applyBorder="1" applyAlignment="1">
      <alignment horizontal="center" vertical="center" wrapText="1"/>
    </xf>
    <xf numFmtId="0" fontId="8" fillId="3" borderId="22" xfId="0" applyFont="1" applyFill="1" applyBorder="1" applyAlignment="1">
      <alignment horizontal="center" vertical="center" wrapText="1"/>
    </xf>
    <xf numFmtId="0" fontId="8" fillId="18" borderId="19" xfId="0" applyFont="1" applyFill="1" applyBorder="1" applyAlignment="1">
      <alignment horizontal="center" vertical="center" wrapText="1"/>
    </xf>
    <xf numFmtId="0" fontId="8" fillId="18" borderId="21" xfId="0" applyFont="1" applyFill="1" applyBorder="1" applyAlignment="1">
      <alignment horizontal="center" vertical="center" wrapText="1"/>
    </xf>
    <xf numFmtId="0" fontId="8" fillId="18" borderId="23" xfId="0" applyFont="1" applyFill="1" applyBorder="1" applyAlignment="1">
      <alignment horizontal="center" vertical="center" wrapText="1"/>
    </xf>
    <xf numFmtId="0" fontId="8" fillId="18" borderId="20" xfId="0" applyFont="1" applyFill="1" applyBorder="1" applyAlignment="1">
      <alignment horizontal="center" vertical="center"/>
    </xf>
    <xf numFmtId="0" fontId="8" fillId="18" borderId="22" xfId="0" applyFont="1" applyFill="1" applyBorder="1" applyAlignment="1">
      <alignment horizontal="center" vertical="center"/>
    </xf>
    <xf numFmtId="0" fontId="8" fillId="18" borderId="24" xfId="0" applyFont="1" applyFill="1" applyBorder="1" applyAlignment="1">
      <alignment horizontal="center" vertical="center"/>
    </xf>
    <xf numFmtId="0" fontId="8" fillId="18" borderId="20" xfId="0" applyFont="1" applyFill="1" applyBorder="1" applyAlignment="1">
      <alignment horizontal="center" vertical="center" wrapText="1"/>
    </xf>
    <xf numFmtId="0" fontId="8" fillId="18" borderId="22" xfId="0" applyFont="1" applyFill="1" applyBorder="1" applyAlignment="1">
      <alignment horizontal="center" vertical="center" wrapText="1"/>
    </xf>
    <xf numFmtId="0" fontId="8" fillId="18" borderId="24" xfId="0" applyFont="1" applyFill="1" applyBorder="1" applyAlignment="1">
      <alignment horizontal="center" vertical="center" wrapText="1"/>
    </xf>
    <xf numFmtId="0" fontId="8" fillId="2" borderId="19" xfId="0" applyFont="1" applyFill="1" applyBorder="1" applyAlignment="1">
      <alignment horizontal="center" vertical="center" wrapText="1"/>
    </xf>
    <xf numFmtId="0" fontId="8" fillId="2" borderId="21" xfId="0" applyFont="1" applyFill="1" applyBorder="1" applyAlignment="1">
      <alignment horizontal="center" vertical="center" wrapText="1"/>
    </xf>
    <xf numFmtId="0" fontId="8" fillId="2" borderId="23" xfId="0" applyFont="1" applyFill="1" applyBorder="1" applyAlignment="1">
      <alignment horizontal="center" vertical="center" wrapText="1"/>
    </xf>
    <xf numFmtId="0" fontId="8" fillId="2" borderId="20" xfId="0" applyFont="1" applyFill="1" applyBorder="1" applyAlignment="1">
      <alignment horizontal="center" vertical="center"/>
    </xf>
    <xf numFmtId="0" fontId="8" fillId="2" borderId="22" xfId="0" applyFont="1" applyFill="1" applyBorder="1" applyAlignment="1">
      <alignment horizontal="center" vertical="center"/>
    </xf>
    <xf numFmtId="0" fontId="8" fillId="2" borderId="24" xfId="0" applyFont="1" applyFill="1" applyBorder="1" applyAlignment="1">
      <alignment horizontal="center" vertical="center"/>
    </xf>
    <xf numFmtId="0" fontId="8" fillId="2" borderId="20"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2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theme" Target="theme/theme1.xml"/><Relationship Id="rId12" Type="http://schemas.microsoft.com/office/2017/06/relationships/rdRichValue" Target="richData/rdrichvalue.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2/10/relationships/richValueRel" Target="richData/richValueRel.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RichValueTypes" Target="richData/rdRichValueTyp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fr-FR"/>
              <a:t>Qualité de vie de Mr</a:t>
            </a:r>
            <a:r>
              <a:rPr lang="fr-FR" baseline="0"/>
              <a:t> DULOU </a:t>
            </a:r>
            <a:endParaRPr lang="fr-F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MX"/>
        </a:p>
      </c:txPr>
    </c:title>
    <c:autoTitleDeleted val="0"/>
    <c:plotArea>
      <c:layout>
        <c:manualLayout>
          <c:layoutTarget val="inner"/>
          <c:xMode val="edge"/>
          <c:yMode val="edge"/>
          <c:x val="0.10987688295596171"/>
          <c:y val="0.22244763178888305"/>
          <c:w val="0.7929816320992813"/>
          <c:h val="0.59676172056462617"/>
        </c:manualLayout>
      </c:layout>
      <c:radarChart>
        <c:radarStyle val="marker"/>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cat>
            <c:strRef>
              <c:f>'EVAL QVT '!$K$7:$K$21</c:f>
              <c:strCache>
                <c:ptCount val="15"/>
                <c:pt idx="0">
                  <c:v>IMC</c:v>
                </c:pt>
                <c:pt idx="1">
                  <c:v>Chute</c:v>
                </c:pt>
                <c:pt idx="2">
                  <c:v>Douleur</c:v>
                </c:pt>
                <c:pt idx="3">
                  <c:v>Iatrogénie</c:v>
                </c:pt>
                <c:pt idx="4">
                  <c:v>Eval Kine </c:v>
                </c:pt>
                <c:pt idx="5">
                  <c:v>Eval humeur </c:v>
                </c:pt>
                <c:pt idx="6">
                  <c:v>Eval Capacité Cognitif</c:v>
                </c:pt>
                <c:pt idx="7">
                  <c:v>Eval anxiete</c:v>
                </c:pt>
                <c:pt idx="8">
                  <c:v>Eval Sommeil </c:v>
                </c:pt>
                <c:pt idx="9">
                  <c:v>Eval Autonomi Ergo </c:v>
                </c:pt>
                <c:pt idx="10">
                  <c:v>Nbr Atelier/animations</c:v>
                </c:pt>
                <c:pt idx="11">
                  <c:v>Nbr Actions PAP</c:v>
                </c:pt>
                <c:pt idx="12">
                  <c:v>Interaction Social</c:v>
                </c:pt>
                <c:pt idx="13">
                  <c:v>Eval Famille/Réferent</c:v>
                </c:pt>
                <c:pt idx="14">
                  <c:v>Eval Transmission </c:v>
                </c:pt>
              </c:strCache>
            </c:strRef>
          </c:cat>
          <c:val>
            <c:numRef>
              <c:f>'EVAL QVT '!$L$7:$L$21</c:f>
              <c:numCache>
                <c:formatCode>General</c:formatCode>
                <c:ptCount val="15"/>
                <c:pt idx="0">
                  <c:v>5</c:v>
                </c:pt>
                <c:pt idx="1">
                  <c:v>5</c:v>
                </c:pt>
                <c:pt idx="2">
                  <c:v>5</c:v>
                </c:pt>
                <c:pt idx="3">
                  <c:v>4</c:v>
                </c:pt>
                <c:pt idx="4">
                  <c:v>4</c:v>
                </c:pt>
                <c:pt idx="5">
                  <c:v>2</c:v>
                </c:pt>
                <c:pt idx="6">
                  <c:v>3</c:v>
                </c:pt>
                <c:pt idx="7">
                  <c:v>3</c:v>
                </c:pt>
                <c:pt idx="8">
                  <c:v>3</c:v>
                </c:pt>
                <c:pt idx="9">
                  <c:v>3</c:v>
                </c:pt>
                <c:pt idx="10">
                  <c:v>1</c:v>
                </c:pt>
                <c:pt idx="11">
                  <c:v>2</c:v>
                </c:pt>
                <c:pt idx="12">
                  <c:v>3</c:v>
                </c:pt>
                <c:pt idx="13">
                  <c:v>1</c:v>
                </c:pt>
                <c:pt idx="14">
                  <c:v>3</c:v>
                </c:pt>
              </c:numCache>
            </c:numRef>
          </c:val>
          <c:extLst>
            <c:ext xmlns:c16="http://schemas.microsoft.com/office/drawing/2014/chart" uri="{C3380CC4-5D6E-409C-BE32-E72D297353CC}">
              <c16:uniqueId val="{00000000-4E44-4599-A731-CD85A2017C2D}"/>
            </c:ext>
          </c:extLst>
        </c:ser>
        <c:dLbls>
          <c:showLegendKey val="0"/>
          <c:showVal val="0"/>
          <c:showCatName val="0"/>
          <c:showSerName val="0"/>
          <c:showPercent val="0"/>
          <c:showBubbleSize val="0"/>
        </c:dLbls>
        <c:axId val="1471269887"/>
        <c:axId val="1283246095"/>
      </c:radarChart>
      <c:catAx>
        <c:axId val="1471269887"/>
        <c:scaling>
          <c:orientation val="minMax"/>
        </c:scaling>
        <c:delete val="0"/>
        <c:axPos val="b"/>
        <c:numFmt formatCode="General" sourceLinked="0"/>
        <c:majorTickMark val="none"/>
        <c:minorTickMark val="none"/>
        <c:tickLblPos val="nextTo"/>
        <c:spPr>
          <a:noFill/>
          <a:ln w="12700" cap="flat" cmpd="sng" algn="ctr">
            <a:solidFill>
              <a:schemeClr val="tx1">
                <a:lumMod val="15000"/>
                <a:lumOff val="85000"/>
              </a:schemeClr>
            </a:solidFill>
            <a:round/>
          </a:ln>
          <a:effectLst>
            <a:outerShdw blurRad="50800" dist="50800" dir="5400000" sx="5000" sy="5000" algn="ctr" rotWithShape="0">
              <a:srgbClr val="000000">
                <a:alpha val="43137"/>
              </a:srgbClr>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283246095"/>
        <c:crosses val="autoZero"/>
        <c:auto val="1"/>
        <c:lblAlgn val="ctr"/>
        <c:lblOffset val="100"/>
        <c:noMultiLvlLbl val="0"/>
      </c:catAx>
      <c:valAx>
        <c:axId val="1283246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71269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fr-FR"/>
              <a:t>Qualité</a:t>
            </a:r>
            <a:r>
              <a:rPr lang="fr-FR" baseline="0"/>
              <a:t> de VIE - PAP</a:t>
            </a:r>
            <a:endParaRPr lang="fr-F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MX"/>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'EVAL QVT '!$E$23</c:f>
              <c:strCache>
                <c:ptCount val="1"/>
                <c:pt idx="0">
                  <c:v>Mme BIEN ETRE </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numRef>
              <c:f>'EVAL QVT '!$D$24:$D$27</c:f>
              <c:numCache>
                <c:formatCode>General</c:formatCode>
                <c:ptCount val="4"/>
              </c:numCache>
            </c:numRef>
          </c:cat>
          <c:val>
            <c:numRef>
              <c:f>'EVAL QVT '!$E$24:$E$27</c:f>
              <c:numCache>
                <c:formatCode>General</c:formatCode>
                <c:ptCount val="4"/>
                <c:pt idx="0">
                  <c:v>23</c:v>
                </c:pt>
                <c:pt idx="1">
                  <c:v>21</c:v>
                </c:pt>
                <c:pt idx="2">
                  <c:v>15</c:v>
                </c:pt>
                <c:pt idx="3">
                  <c:v>59</c:v>
                </c:pt>
              </c:numCache>
            </c:numRef>
          </c:val>
          <c:extLst>
            <c:ext xmlns:c16="http://schemas.microsoft.com/office/drawing/2014/chart" uri="{C3380CC4-5D6E-409C-BE32-E72D297353CC}">
              <c16:uniqueId val="{00000000-B395-4958-A377-96BE348C3DD0}"/>
            </c:ext>
          </c:extLst>
        </c:ser>
        <c:ser>
          <c:idx val="1"/>
          <c:order val="1"/>
          <c:tx>
            <c:strRef>
              <c:f>'EVAL QVT '!$F$23</c:f>
              <c:strCache>
                <c:ptCount val="1"/>
                <c:pt idx="0">
                  <c:v>CIBLE </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numRef>
              <c:f>'EVAL QVT '!$D$24:$D$27</c:f>
              <c:numCache>
                <c:formatCode>General</c:formatCode>
                <c:ptCount val="4"/>
              </c:numCache>
            </c:numRef>
          </c:cat>
          <c:val>
            <c:numRef>
              <c:f>'EVAL QVT '!$F$24:$F$27</c:f>
              <c:numCache>
                <c:formatCode>General</c:formatCode>
                <c:ptCount val="4"/>
                <c:pt idx="0">
                  <c:v>25</c:v>
                </c:pt>
                <c:pt idx="1">
                  <c:v>37.5</c:v>
                </c:pt>
                <c:pt idx="2">
                  <c:v>37.5</c:v>
                </c:pt>
                <c:pt idx="3">
                  <c:v>100</c:v>
                </c:pt>
              </c:numCache>
            </c:numRef>
          </c:val>
          <c:extLst>
            <c:ext xmlns:c16="http://schemas.microsoft.com/office/drawing/2014/chart" uri="{C3380CC4-5D6E-409C-BE32-E72D297353CC}">
              <c16:uniqueId val="{00000001-B395-4958-A377-96BE348C3DD0}"/>
            </c:ext>
          </c:extLst>
        </c:ser>
        <c:dLbls>
          <c:showLegendKey val="0"/>
          <c:showVal val="0"/>
          <c:showCatName val="0"/>
          <c:showSerName val="0"/>
          <c:showPercent val="0"/>
          <c:showBubbleSize val="0"/>
        </c:dLbls>
        <c:gapWidth val="65"/>
        <c:shape val="box"/>
        <c:axId val="1507240559"/>
        <c:axId val="1283282575"/>
        <c:axId val="0"/>
      </c:bar3DChart>
      <c:catAx>
        <c:axId val="150724055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MX"/>
          </a:p>
        </c:txPr>
        <c:crossAx val="1283282575"/>
        <c:crosses val="autoZero"/>
        <c:auto val="1"/>
        <c:lblAlgn val="ctr"/>
        <c:lblOffset val="100"/>
        <c:noMultiLvlLbl val="0"/>
      </c:catAx>
      <c:valAx>
        <c:axId val="1283282575"/>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crossAx val="150724055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2.png"/><Relationship Id="rId18" Type="http://schemas.openxmlformats.org/officeDocument/2006/relationships/image" Target="../media/image17.svg"/><Relationship Id="rId3" Type="http://schemas.openxmlformats.org/officeDocument/2006/relationships/image" Target="../media/image2.png"/><Relationship Id="rId21" Type="http://schemas.openxmlformats.org/officeDocument/2006/relationships/image" Target="../media/image20.png"/><Relationship Id="rId7" Type="http://schemas.openxmlformats.org/officeDocument/2006/relationships/image" Target="../media/image6.png"/><Relationship Id="rId12" Type="http://schemas.openxmlformats.org/officeDocument/2006/relationships/image" Target="../media/image11.svg"/><Relationship Id="rId17" Type="http://schemas.openxmlformats.org/officeDocument/2006/relationships/image" Target="../media/image16.png"/><Relationship Id="rId2" Type="http://schemas.openxmlformats.org/officeDocument/2006/relationships/chart" Target="../charts/chart2.xml"/><Relationship Id="rId16" Type="http://schemas.openxmlformats.org/officeDocument/2006/relationships/image" Target="../media/image15.svg"/><Relationship Id="rId20" Type="http://schemas.openxmlformats.org/officeDocument/2006/relationships/image" Target="../media/image19.svg"/><Relationship Id="rId1" Type="http://schemas.openxmlformats.org/officeDocument/2006/relationships/chart" Target="../charts/chart1.xml"/><Relationship Id="rId6" Type="http://schemas.openxmlformats.org/officeDocument/2006/relationships/image" Target="../media/image5.svg"/><Relationship Id="rId11" Type="http://schemas.openxmlformats.org/officeDocument/2006/relationships/image" Target="../media/image10.png"/><Relationship Id="rId24" Type="http://schemas.openxmlformats.org/officeDocument/2006/relationships/image" Target="../media/image23.svg"/><Relationship Id="rId5" Type="http://schemas.openxmlformats.org/officeDocument/2006/relationships/image" Target="../media/image4.png"/><Relationship Id="rId15" Type="http://schemas.openxmlformats.org/officeDocument/2006/relationships/image" Target="../media/image14.png"/><Relationship Id="rId23" Type="http://schemas.openxmlformats.org/officeDocument/2006/relationships/image" Target="../media/image22.png"/><Relationship Id="rId10" Type="http://schemas.openxmlformats.org/officeDocument/2006/relationships/image" Target="../media/image9.svg"/><Relationship Id="rId19" Type="http://schemas.openxmlformats.org/officeDocument/2006/relationships/image" Target="../media/image18.png"/><Relationship Id="rId4" Type="http://schemas.openxmlformats.org/officeDocument/2006/relationships/image" Target="../media/image3.svg"/><Relationship Id="rId9" Type="http://schemas.openxmlformats.org/officeDocument/2006/relationships/image" Target="../media/image8.png"/><Relationship Id="rId14" Type="http://schemas.openxmlformats.org/officeDocument/2006/relationships/image" Target="../media/image13.svg"/><Relationship Id="rId22" Type="http://schemas.openxmlformats.org/officeDocument/2006/relationships/image" Target="../media/image21.svg"/></Relationships>
</file>

<file path=xl/drawings/_rels/drawing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14.png"/><Relationship Id="rId18" Type="http://schemas.openxmlformats.org/officeDocument/2006/relationships/image" Target="../media/image19.sv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svg"/><Relationship Id="rId17" Type="http://schemas.openxmlformats.org/officeDocument/2006/relationships/image" Target="../media/image18.png"/><Relationship Id="rId2" Type="http://schemas.openxmlformats.org/officeDocument/2006/relationships/image" Target="../media/image3.svg"/><Relationship Id="rId16" Type="http://schemas.openxmlformats.org/officeDocument/2006/relationships/image" Target="../media/image17.svg"/><Relationship Id="rId20" Type="http://schemas.openxmlformats.org/officeDocument/2006/relationships/image" Target="../media/image21.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svg"/><Relationship Id="rId19" Type="http://schemas.openxmlformats.org/officeDocument/2006/relationships/image" Target="../media/image20.png"/><Relationship Id="rId4" Type="http://schemas.openxmlformats.org/officeDocument/2006/relationships/image" Target="../media/image5.svg"/><Relationship Id="rId9" Type="http://schemas.openxmlformats.org/officeDocument/2006/relationships/image" Target="../media/image10.png"/><Relationship Id="rId14" Type="http://schemas.openxmlformats.org/officeDocument/2006/relationships/image" Target="../media/image15.svg"/><Relationship Id="rId22" Type="http://schemas.openxmlformats.org/officeDocument/2006/relationships/image" Target="../media/image23.svg"/></Relationships>
</file>

<file path=xl/drawings/_rels/drawing3.xml.rels><?xml version="1.0" encoding="UTF-8" standalone="yes"?>
<Relationships xmlns="http://schemas.openxmlformats.org/package/2006/relationships"><Relationship Id="rId2" Type="http://schemas.openxmlformats.org/officeDocument/2006/relationships/image" Target="../media/image21.svg"/><Relationship Id="rId1"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xdr:from>
      <xdr:col>12</xdr:col>
      <xdr:colOff>104774</xdr:colOff>
      <xdr:row>5</xdr:row>
      <xdr:rowOff>14287</xdr:rowOff>
    </xdr:from>
    <xdr:to>
      <xdr:col>25</xdr:col>
      <xdr:colOff>609599</xdr:colOff>
      <xdr:row>24</xdr:row>
      <xdr:rowOff>38100</xdr:rowOff>
    </xdr:to>
    <xdr:graphicFrame macro="">
      <xdr:nvGraphicFramePr>
        <xdr:cNvPr id="2" name="Graphique 1">
          <a:extLst>
            <a:ext uri="{FF2B5EF4-FFF2-40B4-BE49-F238E27FC236}">
              <a16:creationId xmlns:a16="http://schemas.microsoft.com/office/drawing/2014/main" id="{FEF0041A-83B0-469E-8113-0D4D00AA0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123825</xdr:colOff>
      <xdr:row>24</xdr:row>
      <xdr:rowOff>252412</xdr:rowOff>
    </xdr:from>
    <xdr:to>
      <xdr:col>25</xdr:col>
      <xdr:colOff>685800</xdr:colOff>
      <xdr:row>45</xdr:row>
      <xdr:rowOff>66675</xdr:rowOff>
    </xdr:to>
    <xdr:graphicFrame macro="">
      <xdr:nvGraphicFramePr>
        <xdr:cNvPr id="3" name="Graphique 2">
          <a:extLst>
            <a:ext uri="{FF2B5EF4-FFF2-40B4-BE49-F238E27FC236}">
              <a16:creationId xmlns:a16="http://schemas.microsoft.com/office/drawing/2014/main" id="{D3AE71E8-00DE-4AFF-B523-6CAF7390F2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9525</xdr:colOff>
      <xdr:row>19</xdr:row>
      <xdr:rowOff>0</xdr:rowOff>
    </xdr:from>
    <xdr:to>
      <xdr:col>0</xdr:col>
      <xdr:colOff>666750</xdr:colOff>
      <xdr:row>19</xdr:row>
      <xdr:rowOff>657225</xdr:rowOff>
    </xdr:to>
    <xdr:pic>
      <xdr:nvPicPr>
        <xdr:cNvPr id="5" name="Graphique 56" descr="Soin avec un remplissage uni">
          <a:extLst>
            <a:ext uri="{FF2B5EF4-FFF2-40B4-BE49-F238E27FC236}">
              <a16:creationId xmlns:a16="http://schemas.microsoft.com/office/drawing/2014/main" id="{A3E7BDC3-D09F-41D9-8181-15EF14BCDA6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25" y="12944475"/>
          <a:ext cx="657225" cy="657225"/>
        </a:xfrm>
        <a:prstGeom prst="rect">
          <a:avLst/>
        </a:prstGeom>
      </xdr:spPr>
    </xdr:pic>
    <xdr:clientData/>
  </xdr:twoCellAnchor>
  <xdr:twoCellAnchor>
    <xdr:from>
      <xdr:col>0</xdr:col>
      <xdr:colOff>152400</xdr:colOff>
      <xdr:row>12</xdr:row>
      <xdr:rowOff>590550</xdr:rowOff>
    </xdr:from>
    <xdr:to>
      <xdr:col>0</xdr:col>
      <xdr:colOff>621866</xdr:colOff>
      <xdr:row>13</xdr:row>
      <xdr:rowOff>204077</xdr:rowOff>
    </xdr:to>
    <xdr:sp macro="" textlink="">
      <xdr:nvSpPr>
        <xdr:cNvPr id="7" name="Graphique 74" descr="Santé mentale avec un remplissage uni">
          <a:extLst>
            <a:ext uri="{FF2B5EF4-FFF2-40B4-BE49-F238E27FC236}">
              <a16:creationId xmlns:a16="http://schemas.microsoft.com/office/drawing/2014/main" id="{3E00F972-4113-4DF1-898A-7B50235978B9}"/>
            </a:ext>
          </a:extLst>
        </xdr:cNvPr>
        <xdr:cNvSpPr/>
      </xdr:nvSpPr>
      <xdr:spPr>
        <a:xfrm>
          <a:off x="152400" y="6858000"/>
          <a:ext cx="469466" cy="375527"/>
        </a:xfrm>
        <a:custGeom>
          <a:avLst/>
          <a:gdLst>
            <a:gd name="connsiteX0" fmla="*/ 638407 w 648085"/>
            <a:gd name="connsiteY0" fmla="*/ 412433 h 762000"/>
            <a:gd name="connsiteX1" fmla="*/ 572684 w 648085"/>
            <a:gd name="connsiteY1" fmla="*/ 299085 h 762000"/>
            <a:gd name="connsiteX2" fmla="*/ 572684 w 648085"/>
            <a:gd name="connsiteY2" fmla="*/ 295275 h 762000"/>
            <a:gd name="connsiteX3" fmla="*/ 432667 w 648085"/>
            <a:gd name="connsiteY3" fmla="*/ 40005 h 762000"/>
            <a:gd name="connsiteX4" fmla="*/ 140249 w 648085"/>
            <a:gd name="connsiteY4" fmla="*/ 40005 h 762000"/>
            <a:gd name="connsiteX5" fmla="*/ 232 w 648085"/>
            <a:gd name="connsiteY5" fmla="*/ 295275 h 762000"/>
            <a:gd name="connsiteX6" fmla="*/ 112627 w 648085"/>
            <a:gd name="connsiteY6" fmla="*/ 523875 h 762000"/>
            <a:gd name="connsiteX7" fmla="*/ 112627 w 648085"/>
            <a:gd name="connsiteY7" fmla="*/ 762000 h 762000"/>
            <a:gd name="connsiteX8" fmla="*/ 413617 w 648085"/>
            <a:gd name="connsiteY8" fmla="*/ 762000 h 762000"/>
            <a:gd name="connsiteX9" fmla="*/ 413617 w 648085"/>
            <a:gd name="connsiteY9" fmla="*/ 648653 h 762000"/>
            <a:gd name="connsiteX10" fmla="*/ 460289 w 648085"/>
            <a:gd name="connsiteY10" fmla="*/ 648653 h 762000"/>
            <a:gd name="connsiteX11" fmla="*/ 540299 w 648085"/>
            <a:gd name="connsiteY11" fmla="*/ 615315 h 762000"/>
            <a:gd name="connsiteX12" fmla="*/ 572684 w 648085"/>
            <a:gd name="connsiteY12" fmla="*/ 535305 h 762000"/>
            <a:gd name="connsiteX13" fmla="*/ 572684 w 648085"/>
            <a:gd name="connsiteY13" fmla="*/ 478155 h 762000"/>
            <a:gd name="connsiteX14" fmla="*/ 614594 w 648085"/>
            <a:gd name="connsiteY14" fmla="*/ 478155 h 762000"/>
            <a:gd name="connsiteX15" fmla="*/ 638407 w 648085"/>
            <a:gd name="connsiteY15" fmla="*/ 412433 h 762000"/>
            <a:gd name="connsiteX16" fmla="*/ 260655 w 648085"/>
            <a:gd name="connsiteY16" fmla="*/ 375800 h 762000"/>
            <a:gd name="connsiteX17" fmla="*/ 277466 w 648085"/>
            <a:gd name="connsiteY17" fmla="*/ 411861 h 762000"/>
            <a:gd name="connsiteX18" fmla="*/ 275771 w 648085"/>
            <a:gd name="connsiteY18" fmla="*/ 414033 h 762000"/>
            <a:gd name="connsiteX19" fmla="*/ 236271 w 648085"/>
            <a:gd name="connsiteY19" fmla="*/ 407147 h 762000"/>
            <a:gd name="connsiteX20" fmla="*/ 214182 w 648085"/>
            <a:gd name="connsiteY20" fmla="*/ 393412 h 762000"/>
            <a:gd name="connsiteX21" fmla="*/ 171949 w 648085"/>
            <a:gd name="connsiteY21" fmla="*/ 447675 h 762000"/>
            <a:gd name="connsiteX22" fmla="*/ 133229 w 648085"/>
            <a:gd name="connsiteY22" fmla="*/ 417548 h 762000"/>
            <a:gd name="connsiteX23" fmla="*/ 146964 w 648085"/>
            <a:gd name="connsiteY23" fmla="*/ 395450 h 762000"/>
            <a:gd name="connsiteX24" fmla="*/ 153851 w 648085"/>
            <a:gd name="connsiteY24" fmla="*/ 355950 h 762000"/>
            <a:gd name="connsiteX25" fmla="*/ 151679 w 648085"/>
            <a:gd name="connsiteY25" fmla="*/ 354254 h 762000"/>
            <a:gd name="connsiteX26" fmla="*/ 115637 w 648085"/>
            <a:gd name="connsiteY26" fmla="*/ 371056 h 762000"/>
            <a:gd name="connsiteX27" fmla="*/ 97596 w 648085"/>
            <a:gd name="connsiteY27" fmla="*/ 389792 h 762000"/>
            <a:gd name="connsiteX28" fmla="*/ 61049 w 648085"/>
            <a:gd name="connsiteY28" fmla="*/ 361350 h 762000"/>
            <a:gd name="connsiteX29" fmla="*/ 103473 w 648085"/>
            <a:gd name="connsiteY29" fmla="*/ 306839 h 762000"/>
            <a:gd name="connsiteX30" fmla="*/ 84738 w 648085"/>
            <a:gd name="connsiteY30" fmla="*/ 288798 h 762000"/>
            <a:gd name="connsiteX31" fmla="*/ 67935 w 648085"/>
            <a:gd name="connsiteY31" fmla="*/ 252737 h 762000"/>
            <a:gd name="connsiteX32" fmla="*/ 69621 w 648085"/>
            <a:gd name="connsiteY32" fmla="*/ 250565 h 762000"/>
            <a:gd name="connsiteX33" fmla="*/ 109131 w 648085"/>
            <a:gd name="connsiteY33" fmla="*/ 257452 h 762000"/>
            <a:gd name="connsiteX34" fmla="*/ 131220 w 648085"/>
            <a:gd name="connsiteY34" fmla="*/ 271187 h 762000"/>
            <a:gd name="connsiteX35" fmla="*/ 173453 w 648085"/>
            <a:gd name="connsiteY35" fmla="*/ 216894 h 762000"/>
            <a:gd name="connsiteX36" fmla="*/ 209772 w 648085"/>
            <a:gd name="connsiteY36" fmla="*/ 245164 h 762000"/>
            <a:gd name="connsiteX37" fmla="*/ 196047 w 648085"/>
            <a:gd name="connsiteY37" fmla="*/ 267243 h 762000"/>
            <a:gd name="connsiteX38" fmla="*/ 189151 w 648085"/>
            <a:gd name="connsiteY38" fmla="*/ 306753 h 762000"/>
            <a:gd name="connsiteX39" fmla="*/ 191322 w 648085"/>
            <a:gd name="connsiteY39" fmla="*/ 308449 h 762000"/>
            <a:gd name="connsiteX40" fmla="*/ 227394 w 648085"/>
            <a:gd name="connsiteY40" fmla="*/ 291637 h 762000"/>
            <a:gd name="connsiteX41" fmla="*/ 245434 w 648085"/>
            <a:gd name="connsiteY41" fmla="*/ 272911 h 762000"/>
            <a:gd name="connsiteX42" fmla="*/ 284372 w 648085"/>
            <a:gd name="connsiteY42" fmla="*/ 303210 h 762000"/>
            <a:gd name="connsiteX43" fmla="*/ 241929 w 648085"/>
            <a:gd name="connsiteY43" fmla="*/ 357759 h 762000"/>
            <a:gd name="connsiteX44" fmla="*/ 260655 w 648085"/>
            <a:gd name="connsiteY44" fmla="*/ 375800 h 762000"/>
            <a:gd name="connsiteX45" fmla="*/ 405111 w 648085"/>
            <a:gd name="connsiteY45" fmla="*/ 218009 h 762000"/>
            <a:gd name="connsiteX46" fmla="*/ 389757 w 648085"/>
            <a:gd name="connsiteY46" fmla="*/ 202016 h 762000"/>
            <a:gd name="connsiteX47" fmla="*/ 358562 w 648085"/>
            <a:gd name="connsiteY47" fmla="*/ 188014 h 762000"/>
            <a:gd name="connsiteX48" fmla="*/ 356714 w 648085"/>
            <a:gd name="connsiteY48" fmla="*/ 189462 h 762000"/>
            <a:gd name="connsiteX49" fmla="*/ 363010 w 648085"/>
            <a:gd name="connsiteY49" fmla="*/ 222800 h 762000"/>
            <a:gd name="connsiteX50" fmla="*/ 374698 w 648085"/>
            <a:gd name="connsiteY50" fmla="*/ 241640 h 762000"/>
            <a:gd name="connsiteX51" fmla="*/ 343513 w 648085"/>
            <a:gd name="connsiteY51" fmla="*/ 265853 h 762000"/>
            <a:gd name="connsiteX52" fmla="*/ 307404 w 648085"/>
            <a:gd name="connsiteY52" fmla="*/ 219342 h 762000"/>
            <a:gd name="connsiteX53" fmla="*/ 288554 w 648085"/>
            <a:gd name="connsiteY53" fmla="*/ 231029 h 762000"/>
            <a:gd name="connsiteX54" fmla="*/ 255216 w 648085"/>
            <a:gd name="connsiteY54" fmla="*/ 237325 h 762000"/>
            <a:gd name="connsiteX55" fmla="*/ 253749 w 648085"/>
            <a:gd name="connsiteY55" fmla="*/ 235458 h 762000"/>
            <a:gd name="connsiteX56" fmla="*/ 267741 w 648085"/>
            <a:gd name="connsiteY56" fmla="*/ 204264 h 762000"/>
            <a:gd name="connsiteX57" fmla="*/ 283734 w 648085"/>
            <a:gd name="connsiteY57" fmla="*/ 188910 h 762000"/>
            <a:gd name="connsiteX58" fmla="*/ 247787 w 648085"/>
            <a:gd name="connsiteY58" fmla="*/ 142609 h 762000"/>
            <a:gd name="connsiteX59" fmla="*/ 278771 w 648085"/>
            <a:gd name="connsiteY59" fmla="*/ 118549 h 762000"/>
            <a:gd name="connsiteX60" fmla="*/ 294135 w 648085"/>
            <a:gd name="connsiteY60" fmla="*/ 134532 h 762000"/>
            <a:gd name="connsiteX61" fmla="*/ 325320 w 648085"/>
            <a:gd name="connsiteY61" fmla="*/ 148533 h 762000"/>
            <a:gd name="connsiteX62" fmla="*/ 327225 w 648085"/>
            <a:gd name="connsiteY62" fmla="*/ 147095 h 762000"/>
            <a:gd name="connsiteX63" fmla="*/ 320920 w 648085"/>
            <a:gd name="connsiteY63" fmla="*/ 113758 h 762000"/>
            <a:gd name="connsiteX64" fmla="*/ 309242 w 648085"/>
            <a:gd name="connsiteY64" fmla="*/ 94917 h 762000"/>
            <a:gd name="connsiteX65" fmla="*/ 342465 w 648085"/>
            <a:gd name="connsiteY65" fmla="*/ 69123 h 762000"/>
            <a:gd name="connsiteX66" fmla="*/ 378584 w 648085"/>
            <a:gd name="connsiteY66" fmla="*/ 115634 h 762000"/>
            <a:gd name="connsiteX67" fmla="*/ 397424 w 648085"/>
            <a:gd name="connsiteY67" fmla="*/ 103947 h 762000"/>
            <a:gd name="connsiteX68" fmla="*/ 430762 w 648085"/>
            <a:gd name="connsiteY68" fmla="*/ 97651 h 762000"/>
            <a:gd name="connsiteX69" fmla="*/ 432200 w 648085"/>
            <a:gd name="connsiteY69" fmla="*/ 99499 h 762000"/>
            <a:gd name="connsiteX70" fmla="*/ 418208 w 648085"/>
            <a:gd name="connsiteY70" fmla="*/ 130693 h 762000"/>
            <a:gd name="connsiteX71" fmla="*/ 402215 w 648085"/>
            <a:gd name="connsiteY71" fmla="*/ 146047 h 762000"/>
            <a:gd name="connsiteX72" fmla="*/ 438144 w 648085"/>
            <a:gd name="connsiteY72" fmla="*/ 192405 h 762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Lst>
          <a:rect l="l" t="t" r="r" b="b"/>
          <a:pathLst>
            <a:path w="648085" h="762000">
              <a:moveTo>
                <a:pt x="638407" y="412433"/>
              </a:moveTo>
              <a:lnTo>
                <a:pt x="572684" y="299085"/>
              </a:lnTo>
              <a:lnTo>
                <a:pt x="572684" y="295275"/>
              </a:lnTo>
              <a:cubicBezTo>
                <a:pt x="576678" y="190871"/>
                <a:pt x="522857" y="92749"/>
                <a:pt x="432667" y="40005"/>
              </a:cubicBezTo>
              <a:cubicBezTo>
                <a:pt x="342492" y="-13335"/>
                <a:pt x="230424" y="-13335"/>
                <a:pt x="140249" y="40005"/>
              </a:cubicBezTo>
              <a:cubicBezTo>
                <a:pt x="49886" y="92581"/>
                <a:pt x="-3996" y="190816"/>
                <a:pt x="232" y="295275"/>
              </a:cubicBezTo>
              <a:cubicBezTo>
                <a:pt x="-103" y="384856"/>
                <a:pt x="41484" y="469437"/>
                <a:pt x="112627" y="523875"/>
              </a:cubicBezTo>
              <a:lnTo>
                <a:pt x="112627" y="762000"/>
              </a:lnTo>
              <a:lnTo>
                <a:pt x="413617" y="762000"/>
              </a:lnTo>
              <a:lnTo>
                <a:pt x="413617" y="648653"/>
              </a:lnTo>
              <a:lnTo>
                <a:pt x="460289" y="648653"/>
              </a:lnTo>
              <a:cubicBezTo>
                <a:pt x="490378" y="648855"/>
                <a:pt x="519256" y="636822"/>
                <a:pt x="540299" y="615315"/>
              </a:cubicBezTo>
              <a:cubicBezTo>
                <a:pt x="561136" y="593903"/>
                <a:pt x="572761" y="565183"/>
                <a:pt x="572684" y="535305"/>
              </a:cubicBezTo>
              <a:lnTo>
                <a:pt x="572684" y="478155"/>
              </a:lnTo>
              <a:lnTo>
                <a:pt x="614594" y="478155"/>
              </a:lnTo>
              <a:cubicBezTo>
                <a:pt x="639455" y="476250"/>
                <a:pt x="661362" y="447675"/>
                <a:pt x="638407" y="412433"/>
              </a:cubicBezTo>
              <a:close/>
              <a:moveTo>
                <a:pt x="260655" y="375800"/>
              </a:moveTo>
              <a:cubicBezTo>
                <a:pt x="279295" y="372942"/>
                <a:pt x="289011" y="396269"/>
                <a:pt x="277466" y="411861"/>
              </a:cubicBezTo>
              <a:lnTo>
                <a:pt x="275771" y="414033"/>
              </a:lnTo>
              <a:cubicBezTo>
                <a:pt x="263493" y="429025"/>
                <a:pt x="238052" y="425882"/>
                <a:pt x="236271" y="407147"/>
              </a:cubicBezTo>
              <a:cubicBezTo>
                <a:pt x="235214" y="396174"/>
                <a:pt x="220812" y="384887"/>
                <a:pt x="214182" y="393412"/>
              </a:cubicBezTo>
              <a:lnTo>
                <a:pt x="171949" y="447675"/>
              </a:lnTo>
              <a:lnTo>
                <a:pt x="133229" y="417548"/>
              </a:lnTo>
              <a:cubicBezTo>
                <a:pt x="124704" y="410880"/>
                <a:pt x="136001" y="396507"/>
                <a:pt x="146964" y="395450"/>
              </a:cubicBezTo>
              <a:cubicBezTo>
                <a:pt x="165729" y="393659"/>
                <a:pt x="168872" y="368227"/>
                <a:pt x="153851" y="355950"/>
              </a:cubicBezTo>
              <a:lnTo>
                <a:pt x="151679" y="354254"/>
              </a:lnTo>
              <a:cubicBezTo>
                <a:pt x="136087" y="342710"/>
                <a:pt x="112779" y="352425"/>
                <a:pt x="115637" y="371056"/>
              </a:cubicBezTo>
              <a:cubicBezTo>
                <a:pt x="117313" y="381943"/>
                <a:pt x="106112" y="396431"/>
                <a:pt x="97596" y="389792"/>
              </a:cubicBezTo>
              <a:lnTo>
                <a:pt x="61049" y="361350"/>
              </a:lnTo>
              <a:lnTo>
                <a:pt x="103473" y="306839"/>
              </a:lnTo>
              <a:cubicBezTo>
                <a:pt x="110141" y="298314"/>
                <a:pt x="95625" y="287122"/>
                <a:pt x="84738" y="288798"/>
              </a:cubicBezTo>
              <a:cubicBezTo>
                <a:pt x="66107" y="291656"/>
                <a:pt x="56391" y="268320"/>
                <a:pt x="67935" y="252737"/>
              </a:cubicBezTo>
              <a:lnTo>
                <a:pt x="69621" y="250565"/>
              </a:lnTo>
              <a:cubicBezTo>
                <a:pt x="81909" y="235573"/>
                <a:pt x="107340" y="238706"/>
                <a:pt x="109131" y="257452"/>
              </a:cubicBezTo>
              <a:cubicBezTo>
                <a:pt x="110188" y="268415"/>
                <a:pt x="124590" y="279702"/>
                <a:pt x="131220" y="271187"/>
              </a:cubicBezTo>
              <a:lnTo>
                <a:pt x="173453" y="216894"/>
              </a:lnTo>
              <a:lnTo>
                <a:pt x="209772" y="245164"/>
              </a:lnTo>
              <a:cubicBezTo>
                <a:pt x="218297" y="251832"/>
                <a:pt x="207010" y="266196"/>
                <a:pt x="196047" y="267243"/>
              </a:cubicBezTo>
              <a:cubicBezTo>
                <a:pt x="177273" y="269044"/>
                <a:pt x="174139" y="294475"/>
                <a:pt x="189151" y="306753"/>
              </a:cubicBezTo>
              <a:lnTo>
                <a:pt x="191322" y="308449"/>
              </a:lnTo>
              <a:cubicBezTo>
                <a:pt x="206915" y="319993"/>
                <a:pt x="230261" y="310249"/>
                <a:pt x="227394" y="291637"/>
              </a:cubicBezTo>
              <a:cubicBezTo>
                <a:pt x="225717" y="280750"/>
                <a:pt x="236871" y="266253"/>
                <a:pt x="245434" y="272911"/>
              </a:cubicBezTo>
              <a:lnTo>
                <a:pt x="284372" y="303210"/>
              </a:lnTo>
              <a:lnTo>
                <a:pt x="241929" y="357759"/>
              </a:lnTo>
              <a:cubicBezTo>
                <a:pt x="235290" y="366275"/>
                <a:pt x="249768" y="377476"/>
                <a:pt x="260655" y="375800"/>
              </a:cubicBezTo>
              <a:close/>
              <a:moveTo>
                <a:pt x="405111" y="218009"/>
              </a:moveTo>
              <a:cubicBezTo>
                <a:pt x="397843" y="223647"/>
                <a:pt x="388318" y="211294"/>
                <a:pt x="389757" y="202016"/>
              </a:cubicBezTo>
              <a:cubicBezTo>
                <a:pt x="392224" y="186138"/>
                <a:pt x="371869" y="178204"/>
                <a:pt x="358562" y="188014"/>
              </a:cubicBezTo>
              <a:lnTo>
                <a:pt x="356714" y="189462"/>
              </a:lnTo>
              <a:cubicBezTo>
                <a:pt x="343894" y="199940"/>
                <a:pt x="347037" y="221238"/>
                <a:pt x="363010" y="222800"/>
              </a:cubicBezTo>
              <a:cubicBezTo>
                <a:pt x="372354" y="223752"/>
                <a:pt x="381965" y="236001"/>
                <a:pt x="374698" y="241640"/>
              </a:cubicBezTo>
              <a:lnTo>
                <a:pt x="343513" y="265853"/>
              </a:lnTo>
              <a:lnTo>
                <a:pt x="307404" y="219342"/>
              </a:lnTo>
              <a:cubicBezTo>
                <a:pt x="301755" y="212075"/>
                <a:pt x="289458" y="221685"/>
                <a:pt x="288554" y="231029"/>
              </a:cubicBezTo>
              <a:cubicBezTo>
                <a:pt x="287010" y="247022"/>
                <a:pt x="265694" y="250146"/>
                <a:pt x="255216" y="237325"/>
              </a:cubicBezTo>
              <a:lnTo>
                <a:pt x="253749" y="235458"/>
              </a:lnTo>
              <a:cubicBezTo>
                <a:pt x="243948" y="222123"/>
                <a:pt x="251844" y="201807"/>
                <a:pt x="267741" y="204264"/>
              </a:cubicBezTo>
              <a:cubicBezTo>
                <a:pt x="277028" y="205702"/>
                <a:pt x="289373" y="196177"/>
                <a:pt x="283734" y="188910"/>
              </a:cubicBezTo>
              <a:lnTo>
                <a:pt x="247787" y="142609"/>
              </a:lnTo>
              <a:lnTo>
                <a:pt x="278771" y="118549"/>
              </a:lnTo>
              <a:cubicBezTo>
                <a:pt x="286048" y="112900"/>
                <a:pt x="295573" y="125216"/>
                <a:pt x="294135" y="134532"/>
              </a:cubicBezTo>
              <a:cubicBezTo>
                <a:pt x="291668" y="150419"/>
                <a:pt x="312023" y="158344"/>
                <a:pt x="325320" y="148533"/>
              </a:cubicBezTo>
              <a:lnTo>
                <a:pt x="327225" y="147095"/>
              </a:lnTo>
              <a:cubicBezTo>
                <a:pt x="340036" y="136618"/>
                <a:pt x="336902" y="115310"/>
                <a:pt x="320920" y="113758"/>
              </a:cubicBezTo>
              <a:cubicBezTo>
                <a:pt x="311575" y="112853"/>
                <a:pt x="301936" y="100584"/>
                <a:pt x="309242" y="94917"/>
              </a:cubicBezTo>
              <a:lnTo>
                <a:pt x="342465" y="69123"/>
              </a:lnTo>
              <a:lnTo>
                <a:pt x="378584" y="115634"/>
              </a:lnTo>
              <a:cubicBezTo>
                <a:pt x="384223" y="122902"/>
                <a:pt x="396519" y="113291"/>
                <a:pt x="397424" y="103947"/>
              </a:cubicBezTo>
              <a:cubicBezTo>
                <a:pt x="398967" y="87945"/>
                <a:pt x="420284" y="84830"/>
                <a:pt x="430762" y="97651"/>
              </a:cubicBezTo>
              <a:lnTo>
                <a:pt x="432200" y="99499"/>
              </a:lnTo>
              <a:cubicBezTo>
                <a:pt x="442011" y="112834"/>
                <a:pt x="434105" y="133150"/>
                <a:pt x="418208" y="130693"/>
              </a:cubicBezTo>
              <a:cubicBezTo>
                <a:pt x="408930" y="129255"/>
                <a:pt x="396577" y="138780"/>
                <a:pt x="402215" y="146047"/>
              </a:cubicBezTo>
              <a:lnTo>
                <a:pt x="438144" y="192405"/>
              </a:lnTo>
              <a:close/>
            </a:path>
          </a:pathLst>
        </a:custGeom>
        <a:solidFill>
          <a:srgbClr val="000000"/>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clientData/>
  </xdr:twoCellAnchor>
  <xdr:twoCellAnchor editAs="oneCell">
    <xdr:from>
      <xdr:col>0</xdr:col>
      <xdr:colOff>76200</xdr:colOff>
      <xdr:row>6</xdr:row>
      <xdr:rowOff>400050</xdr:rowOff>
    </xdr:from>
    <xdr:to>
      <xdr:col>0</xdr:col>
      <xdr:colOff>729255</xdr:colOff>
      <xdr:row>6</xdr:row>
      <xdr:rowOff>1053105</xdr:rowOff>
    </xdr:to>
    <xdr:pic>
      <xdr:nvPicPr>
        <xdr:cNvPr id="8" name="Graphique 59" descr="Homéopathie contour">
          <a:extLst>
            <a:ext uri="{FF2B5EF4-FFF2-40B4-BE49-F238E27FC236}">
              <a16:creationId xmlns:a16="http://schemas.microsoft.com/office/drawing/2014/main" id="{342CB90F-B896-47E9-BEC2-48F59E3CD10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6200" y="1943100"/>
          <a:ext cx="653055" cy="653055"/>
        </a:xfrm>
        <a:prstGeom prst="rect">
          <a:avLst/>
        </a:prstGeom>
      </xdr:spPr>
    </xdr:pic>
    <xdr:clientData/>
  </xdr:twoCellAnchor>
  <xdr:twoCellAnchor>
    <xdr:from>
      <xdr:col>0</xdr:col>
      <xdr:colOff>161925</xdr:colOff>
      <xdr:row>7</xdr:row>
      <xdr:rowOff>142875</xdr:rowOff>
    </xdr:from>
    <xdr:to>
      <xdr:col>0</xdr:col>
      <xdr:colOff>681947</xdr:colOff>
      <xdr:row>8</xdr:row>
      <xdr:rowOff>316220</xdr:rowOff>
    </xdr:to>
    <xdr:sp macro="" textlink="">
      <xdr:nvSpPr>
        <xdr:cNvPr id="9" name="Graphique 72" descr="Covid-19 avec un remplissage uni">
          <a:extLst>
            <a:ext uri="{FF2B5EF4-FFF2-40B4-BE49-F238E27FC236}">
              <a16:creationId xmlns:a16="http://schemas.microsoft.com/office/drawing/2014/main" id="{2DA36945-B65B-4408-AC82-68C5D869B1E8}"/>
            </a:ext>
          </a:extLst>
        </xdr:cNvPr>
        <xdr:cNvSpPr/>
      </xdr:nvSpPr>
      <xdr:spPr>
        <a:xfrm>
          <a:off x="161925" y="2895600"/>
          <a:ext cx="520022" cy="516245"/>
        </a:xfrm>
        <a:custGeom>
          <a:avLst/>
          <a:gdLst>
            <a:gd name="connsiteX0" fmla="*/ 399719 w 761455"/>
            <a:gd name="connsiteY0" fmla="*/ 82202 h 761457"/>
            <a:gd name="connsiteX1" fmla="*/ 424843 w 761455"/>
            <a:gd name="connsiteY1" fmla="*/ 38100 h 761457"/>
            <a:gd name="connsiteX2" fmla="*/ 380728 w 761455"/>
            <a:gd name="connsiteY2" fmla="*/ 0 h 761457"/>
            <a:gd name="connsiteX3" fmla="*/ 336612 w 761455"/>
            <a:gd name="connsiteY3" fmla="*/ 38100 h 761457"/>
            <a:gd name="connsiteX4" fmla="*/ 361619 w 761455"/>
            <a:gd name="connsiteY4" fmla="*/ 82049 h 761457"/>
            <a:gd name="connsiteX5" fmla="*/ 361626 w 761455"/>
            <a:gd name="connsiteY5" fmla="*/ 115060 h 761457"/>
            <a:gd name="connsiteX6" fmla="*/ 292254 w 761455"/>
            <a:gd name="connsiteY6" fmla="*/ 129450 h 761457"/>
            <a:gd name="connsiteX7" fmla="*/ 295448 w 761455"/>
            <a:gd name="connsiteY7" fmla="*/ 100726 h 761457"/>
            <a:gd name="connsiteX8" fmla="*/ 260198 w 761455"/>
            <a:gd name="connsiteY8" fmla="*/ 88960 h 761457"/>
            <a:gd name="connsiteX9" fmla="*/ 243427 w 761455"/>
            <a:gd name="connsiteY9" fmla="*/ 122123 h 761457"/>
            <a:gd name="connsiteX10" fmla="*/ 265774 w 761455"/>
            <a:gd name="connsiteY10" fmla="*/ 140217 h 761457"/>
            <a:gd name="connsiteX11" fmla="*/ 265832 w 761455"/>
            <a:gd name="connsiteY11" fmla="*/ 140359 h 761457"/>
            <a:gd name="connsiteX12" fmla="*/ 206340 w 761455"/>
            <a:gd name="connsiteY12" fmla="*/ 179477 h 761457"/>
            <a:gd name="connsiteX13" fmla="*/ 183067 w 761455"/>
            <a:gd name="connsiteY13" fmla="*/ 156214 h 761457"/>
            <a:gd name="connsiteX14" fmla="*/ 169647 w 761455"/>
            <a:gd name="connsiteY14" fmla="*/ 107258 h 761457"/>
            <a:gd name="connsiteX15" fmla="*/ 111512 w 761455"/>
            <a:gd name="connsiteY15" fmla="*/ 111513 h 761457"/>
            <a:gd name="connsiteX16" fmla="*/ 107258 w 761455"/>
            <a:gd name="connsiteY16" fmla="*/ 169648 h 761457"/>
            <a:gd name="connsiteX17" fmla="*/ 156008 w 761455"/>
            <a:gd name="connsiteY17" fmla="*/ 183040 h 761457"/>
            <a:gd name="connsiteX18" fmla="*/ 179385 w 761455"/>
            <a:gd name="connsiteY18" fmla="*/ 206407 h 761457"/>
            <a:gd name="connsiteX19" fmla="*/ 139866 w 761455"/>
            <a:gd name="connsiteY19" fmla="*/ 266607 h 761457"/>
            <a:gd name="connsiteX20" fmla="*/ 139521 w 761455"/>
            <a:gd name="connsiteY20" fmla="*/ 266465 h 761457"/>
            <a:gd name="connsiteX21" fmla="*/ 121428 w 761455"/>
            <a:gd name="connsiteY21" fmla="*/ 244119 h 761457"/>
            <a:gd name="connsiteX22" fmla="*/ 88266 w 761455"/>
            <a:gd name="connsiteY22" fmla="*/ 260892 h 761457"/>
            <a:gd name="connsiteX23" fmla="*/ 100033 w 761455"/>
            <a:gd name="connsiteY23" fmla="*/ 296142 h 761457"/>
            <a:gd name="connsiteX24" fmla="*/ 128766 w 761455"/>
            <a:gd name="connsiteY24" fmla="*/ 292944 h 761457"/>
            <a:gd name="connsiteX25" fmla="*/ 129009 w 761455"/>
            <a:gd name="connsiteY25" fmla="*/ 293044 h 761457"/>
            <a:gd name="connsiteX26" fmla="*/ 114809 w 761455"/>
            <a:gd name="connsiteY26" fmla="*/ 361734 h 761457"/>
            <a:gd name="connsiteX27" fmla="*/ 82205 w 761455"/>
            <a:gd name="connsiteY27" fmla="*/ 361740 h 761457"/>
            <a:gd name="connsiteX28" fmla="*/ 38100 w 761455"/>
            <a:gd name="connsiteY28" fmla="*/ 336612 h 761457"/>
            <a:gd name="connsiteX29" fmla="*/ 0 w 761455"/>
            <a:gd name="connsiteY29" fmla="*/ 380728 h 761457"/>
            <a:gd name="connsiteX30" fmla="*/ 38100 w 761455"/>
            <a:gd name="connsiteY30" fmla="*/ 424844 h 761457"/>
            <a:gd name="connsiteX31" fmla="*/ 82045 w 761455"/>
            <a:gd name="connsiteY31" fmla="*/ 399840 h 761457"/>
            <a:gd name="connsiteX32" fmla="*/ 114776 w 761455"/>
            <a:gd name="connsiteY32" fmla="*/ 399834 h 761457"/>
            <a:gd name="connsiteX33" fmla="*/ 129009 w 761455"/>
            <a:gd name="connsiteY33" fmla="*/ 468955 h 761457"/>
            <a:gd name="connsiteX34" fmla="*/ 128766 w 761455"/>
            <a:gd name="connsiteY34" fmla="*/ 469055 h 761457"/>
            <a:gd name="connsiteX35" fmla="*/ 100032 w 761455"/>
            <a:gd name="connsiteY35" fmla="*/ 465857 h 761457"/>
            <a:gd name="connsiteX36" fmla="*/ 88266 w 761455"/>
            <a:gd name="connsiteY36" fmla="*/ 501108 h 761457"/>
            <a:gd name="connsiteX37" fmla="*/ 121428 w 761455"/>
            <a:gd name="connsiteY37" fmla="*/ 517880 h 761457"/>
            <a:gd name="connsiteX38" fmla="*/ 139521 w 761455"/>
            <a:gd name="connsiteY38" fmla="*/ 495535 h 761457"/>
            <a:gd name="connsiteX39" fmla="*/ 139865 w 761455"/>
            <a:gd name="connsiteY39" fmla="*/ 495393 h 761457"/>
            <a:gd name="connsiteX40" fmla="*/ 179209 w 761455"/>
            <a:gd name="connsiteY40" fmla="*/ 555392 h 761457"/>
            <a:gd name="connsiteX41" fmla="*/ 156222 w 761455"/>
            <a:gd name="connsiteY41" fmla="*/ 578388 h 761457"/>
            <a:gd name="connsiteX42" fmla="*/ 107259 w 761455"/>
            <a:gd name="connsiteY42" fmla="*/ 591808 h 761457"/>
            <a:gd name="connsiteX43" fmla="*/ 111513 w 761455"/>
            <a:gd name="connsiteY43" fmla="*/ 649944 h 761457"/>
            <a:gd name="connsiteX44" fmla="*/ 169647 w 761455"/>
            <a:gd name="connsiteY44" fmla="*/ 654197 h 761457"/>
            <a:gd name="connsiteX45" fmla="*/ 183040 w 761455"/>
            <a:gd name="connsiteY45" fmla="*/ 605445 h 761457"/>
            <a:gd name="connsiteX46" fmla="*/ 206133 w 761455"/>
            <a:gd name="connsiteY46" fmla="*/ 582343 h 761457"/>
            <a:gd name="connsiteX47" fmla="*/ 265832 w 761455"/>
            <a:gd name="connsiteY47" fmla="*/ 621640 h 761457"/>
            <a:gd name="connsiteX48" fmla="*/ 265771 w 761455"/>
            <a:gd name="connsiteY48" fmla="*/ 621786 h 761457"/>
            <a:gd name="connsiteX49" fmla="*/ 243426 w 761455"/>
            <a:gd name="connsiteY49" fmla="*/ 639877 h 761457"/>
            <a:gd name="connsiteX50" fmla="*/ 260198 w 761455"/>
            <a:gd name="connsiteY50" fmla="*/ 673041 h 761457"/>
            <a:gd name="connsiteX51" fmla="*/ 295448 w 761455"/>
            <a:gd name="connsiteY51" fmla="*/ 661273 h 761457"/>
            <a:gd name="connsiteX52" fmla="*/ 292253 w 761455"/>
            <a:gd name="connsiteY52" fmla="*/ 632550 h 761457"/>
            <a:gd name="connsiteX53" fmla="*/ 361733 w 761455"/>
            <a:gd name="connsiteY53" fmla="*/ 646948 h 761457"/>
            <a:gd name="connsiteX54" fmla="*/ 361738 w 761455"/>
            <a:gd name="connsiteY54" fmla="*/ 679252 h 761457"/>
            <a:gd name="connsiteX55" fmla="*/ 336611 w 761455"/>
            <a:gd name="connsiteY55" fmla="*/ 723357 h 761457"/>
            <a:gd name="connsiteX56" fmla="*/ 380727 w 761455"/>
            <a:gd name="connsiteY56" fmla="*/ 761457 h 761457"/>
            <a:gd name="connsiteX57" fmla="*/ 424843 w 761455"/>
            <a:gd name="connsiteY57" fmla="*/ 723357 h 761457"/>
            <a:gd name="connsiteX58" fmla="*/ 399838 w 761455"/>
            <a:gd name="connsiteY58" fmla="*/ 679412 h 761457"/>
            <a:gd name="connsiteX59" fmla="*/ 399833 w 761455"/>
            <a:gd name="connsiteY59" fmla="*/ 646941 h 761457"/>
            <a:gd name="connsiteX60" fmla="*/ 468260 w 761455"/>
            <a:gd name="connsiteY60" fmla="*/ 632875 h 761457"/>
            <a:gd name="connsiteX61" fmla="*/ 465164 w 761455"/>
            <a:gd name="connsiteY61" fmla="*/ 661273 h 761457"/>
            <a:gd name="connsiteX62" fmla="*/ 500414 w 761455"/>
            <a:gd name="connsiteY62" fmla="*/ 673041 h 761457"/>
            <a:gd name="connsiteX63" fmla="*/ 517186 w 761455"/>
            <a:gd name="connsiteY63" fmla="*/ 639877 h 761457"/>
            <a:gd name="connsiteX64" fmla="*/ 495059 w 761455"/>
            <a:gd name="connsiteY64" fmla="*/ 621904 h 761457"/>
            <a:gd name="connsiteX65" fmla="*/ 555411 w 761455"/>
            <a:gd name="connsiteY65" fmla="*/ 582281 h 761457"/>
            <a:gd name="connsiteX66" fmla="*/ 578389 w 761455"/>
            <a:gd name="connsiteY66" fmla="*/ 605249 h 761457"/>
            <a:gd name="connsiteX67" fmla="*/ 591807 w 761455"/>
            <a:gd name="connsiteY67" fmla="*/ 654197 h 761457"/>
            <a:gd name="connsiteX68" fmla="*/ 649943 w 761455"/>
            <a:gd name="connsiteY68" fmla="*/ 649944 h 761457"/>
            <a:gd name="connsiteX69" fmla="*/ 654196 w 761455"/>
            <a:gd name="connsiteY69" fmla="*/ 591808 h 761457"/>
            <a:gd name="connsiteX70" fmla="*/ 605440 w 761455"/>
            <a:gd name="connsiteY70" fmla="*/ 578416 h 761457"/>
            <a:gd name="connsiteX71" fmla="*/ 582331 w 761455"/>
            <a:gd name="connsiteY71" fmla="*/ 555315 h 761457"/>
            <a:gd name="connsiteX72" fmla="*/ 621338 w 761455"/>
            <a:gd name="connsiteY72" fmla="*/ 495991 h 761457"/>
            <a:gd name="connsiteX73" fmla="*/ 639184 w 761455"/>
            <a:gd name="connsiteY73" fmla="*/ 517880 h 761457"/>
            <a:gd name="connsiteX74" fmla="*/ 672347 w 761455"/>
            <a:gd name="connsiteY74" fmla="*/ 501108 h 761457"/>
            <a:gd name="connsiteX75" fmla="*/ 660580 w 761455"/>
            <a:gd name="connsiteY75" fmla="*/ 465857 h 761457"/>
            <a:gd name="connsiteX76" fmla="*/ 632498 w 761455"/>
            <a:gd name="connsiteY76" fmla="*/ 468859 h 761457"/>
            <a:gd name="connsiteX77" fmla="*/ 646706 w 761455"/>
            <a:gd name="connsiteY77" fmla="*/ 399727 h 761457"/>
            <a:gd name="connsiteX78" fmla="*/ 679254 w 761455"/>
            <a:gd name="connsiteY78" fmla="*/ 399720 h 761457"/>
            <a:gd name="connsiteX79" fmla="*/ 723356 w 761455"/>
            <a:gd name="connsiteY79" fmla="*/ 424844 h 761457"/>
            <a:gd name="connsiteX80" fmla="*/ 761456 w 761455"/>
            <a:gd name="connsiteY80" fmla="*/ 380728 h 761457"/>
            <a:gd name="connsiteX81" fmla="*/ 723356 w 761455"/>
            <a:gd name="connsiteY81" fmla="*/ 336612 h 761457"/>
            <a:gd name="connsiteX82" fmla="*/ 679408 w 761455"/>
            <a:gd name="connsiteY82" fmla="*/ 361620 h 761457"/>
            <a:gd name="connsiteX83" fmla="*/ 646658 w 761455"/>
            <a:gd name="connsiteY83" fmla="*/ 361627 h 761457"/>
            <a:gd name="connsiteX84" fmla="*/ 632498 w 761455"/>
            <a:gd name="connsiteY84" fmla="*/ 293142 h 761457"/>
            <a:gd name="connsiteX85" fmla="*/ 660580 w 761455"/>
            <a:gd name="connsiteY85" fmla="*/ 296143 h 761457"/>
            <a:gd name="connsiteX86" fmla="*/ 672347 w 761455"/>
            <a:gd name="connsiteY86" fmla="*/ 260893 h 761457"/>
            <a:gd name="connsiteX87" fmla="*/ 639184 w 761455"/>
            <a:gd name="connsiteY87" fmla="*/ 244120 h 761457"/>
            <a:gd name="connsiteX88" fmla="*/ 621340 w 761455"/>
            <a:gd name="connsiteY88" fmla="*/ 266011 h 761457"/>
            <a:gd name="connsiteX89" fmla="*/ 582008 w 761455"/>
            <a:gd name="connsiteY89" fmla="*/ 206314 h 761457"/>
            <a:gd name="connsiteX90" fmla="*/ 605242 w 761455"/>
            <a:gd name="connsiteY90" fmla="*/ 183068 h 761457"/>
            <a:gd name="connsiteX91" fmla="*/ 654196 w 761455"/>
            <a:gd name="connsiteY91" fmla="*/ 169648 h 761457"/>
            <a:gd name="connsiteX92" fmla="*/ 649943 w 761455"/>
            <a:gd name="connsiteY92" fmla="*/ 111513 h 761457"/>
            <a:gd name="connsiteX93" fmla="*/ 591807 w 761455"/>
            <a:gd name="connsiteY93" fmla="*/ 107258 h 761457"/>
            <a:gd name="connsiteX94" fmla="*/ 578413 w 761455"/>
            <a:gd name="connsiteY94" fmla="*/ 156021 h 761457"/>
            <a:gd name="connsiteX95" fmla="*/ 555045 w 761455"/>
            <a:gd name="connsiteY95" fmla="*/ 179401 h 761457"/>
            <a:gd name="connsiteX96" fmla="*/ 495060 w 761455"/>
            <a:gd name="connsiteY96" fmla="*/ 140096 h 761457"/>
            <a:gd name="connsiteX97" fmla="*/ 517186 w 761455"/>
            <a:gd name="connsiteY97" fmla="*/ 122122 h 761457"/>
            <a:gd name="connsiteX98" fmla="*/ 500414 w 761455"/>
            <a:gd name="connsiteY98" fmla="*/ 88959 h 761457"/>
            <a:gd name="connsiteX99" fmla="*/ 465164 w 761455"/>
            <a:gd name="connsiteY99" fmla="*/ 100726 h 761457"/>
            <a:gd name="connsiteX100" fmla="*/ 468260 w 761455"/>
            <a:gd name="connsiteY100" fmla="*/ 129124 h 761457"/>
            <a:gd name="connsiteX101" fmla="*/ 399726 w 761455"/>
            <a:gd name="connsiteY101" fmla="*/ 115051 h 761457"/>
            <a:gd name="connsiteX102" fmla="*/ 223019 w 761455"/>
            <a:gd name="connsiteY102" fmla="*/ 398524 h 761457"/>
            <a:gd name="connsiteX103" fmla="*/ 187971 w 761455"/>
            <a:gd name="connsiteY103" fmla="*/ 398524 h 761457"/>
            <a:gd name="connsiteX104" fmla="*/ 187972 w 761455"/>
            <a:gd name="connsiteY104" fmla="*/ 363475 h 761457"/>
            <a:gd name="connsiteX105" fmla="*/ 223019 w 761455"/>
            <a:gd name="connsiteY105" fmla="*/ 363475 h 761457"/>
            <a:gd name="connsiteX106" fmla="*/ 223021 w 761455"/>
            <a:gd name="connsiteY106" fmla="*/ 398522 h 761457"/>
            <a:gd name="connsiteX107" fmla="*/ 223019 w 761455"/>
            <a:gd name="connsiteY107" fmla="*/ 398524 h 761457"/>
            <a:gd name="connsiteX108" fmla="*/ 301879 w 761455"/>
            <a:gd name="connsiteY108" fmla="*/ 512432 h 761457"/>
            <a:gd name="connsiteX109" fmla="*/ 249305 w 761455"/>
            <a:gd name="connsiteY109" fmla="*/ 512432 h 761457"/>
            <a:gd name="connsiteX110" fmla="*/ 249305 w 761455"/>
            <a:gd name="connsiteY110" fmla="*/ 459860 h 761457"/>
            <a:gd name="connsiteX111" fmla="*/ 301878 w 761455"/>
            <a:gd name="connsiteY111" fmla="*/ 459859 h 761457"/>
            <a:gd name="connsiteX112" fmla="*/ 301879 w 761455"/>
            <a:gd name="connsiteY112" fmla="*/ 459860 h 761457"/>
            <a:gd name="connsiteX113" fmla="*/ 301879 w 761455"/>
            <a:gd name="connsiteY113" fmla="*/ 512432 h 761457"/>
            <a:gd name="connsiteX114" fmla="*/ 301879 w 761455"/>
            <a:gd name="connsiteY114" fmla="*/ 302142 h 761457"/>
            <a:gd name="connsiteX115" fmla="*/ 249304 w 761455"/>
            <a:gd name="connsiteY115" fmla="*/ 302142 h 761457"/>
            <a:gd name="connsiteX116" fmla="*/ 249304 w 761455"/>
            <a:gd name="connsiteY116" fmla="*/ 249569 h 761457"/>
            <a:gd name="connsiteX117" fmla="*/ 301879 w 761455"/>
            <a:gd name="connsiteY117" fmla="*/ 249569 h 761457"/>
            <a:gd name="connsiteX118" fmla="*/ 301879 w 761455"/>
            <a:gd name="connsiteY118" fmla="*/ 302142 h 761457"/>
            <a:gd name="connsiteX119" fmla="*/ 398261 w 761455"/>
            <a:gd name="connsiteY119" fmla="*/ 573767 h 761457"/>
            <a:gd name="connsiteX120" fmla="*/ 363212 w 761455"/>
            <a:gd name="connsiteY120" fmla="*/ 573767 h 761457"/>
            <a:gd name="connsiteX121" fmla="*/ 363213 w 761455"/>
            <a:gd name="connsiteY121" fmla="*/ 538718 h 761457"/>
            <a:gd name="connsiteX122" fmla="*/ 398261 w 761455"/>
            <a:gd name="connsiteY122" fmla="*/ 538718 h 761457"/>
            <a:gd name="connsiteX123" fmla="*/ 398261 w 761455"/>
            <a:gd name="connsiteY123" fmla="*/ 573767 h 761457"/>
            <a:gd name="connsiteX124" fmla="*/ 538455 w 761455"/>
            <a:gd name="connsiteY124" fmla="*/ 363475 h 761457"/>
            <a:gd name="connsiteX125" fmla="*/ 573504 w 761455"/>
            <a:gd name="connsiteY125" fmla="*/ 363475 h 761457"/>
            <a:gd name="connsiteX126" fmla="*/ 573504 w 761455"/>
            <a:gd name="connsiteY126" fmla="*/ 398524 h 761457"/>
            <a:gd name="connsiteX127" fmla="*/ 538455 w 761455"/>
            <a:gd name="connsiteY127" fmla="*/ 398524 h 761457"/>
            <a:gd name="connsiteX128" fmla="*/ 538455 w 761455"/>
            <a:gd name="connsiteY128" fmla="*/ 363475 h 761457"/>
            <a:gd name="connsiteX129" fmla="*/ 459597 w 761455"/>
            <a:gd name="connsiteY129" fmla="*/ 249569 h 761457"/>
            <a:gd name="connsiteX130" fmla="*/ 512170 w 761455"/>
            <a:gd name="connsiteY130" fmla="*/ 249569 h 761457"/>
            <a:gd name="connsiteX131" fmla="*/ 512169 w 761455"/>
            <a:gd name="connsiteY131" fmla="*/ 302142 h 761457"/>
            <a:gd name="connsiteX132" fmla="*/ 459597 w 761455"/>
            <a:gd name="connsiteY132" fmla="*/ 302142 h 761457"/>
            <a:gd name="connsiteX133" fmla="*/ 459593 w 761455"/>
            <a:gd name="connsiteY133" fmla="*/ 249572 h 761457"/>
            <a:gd name="connsiteX134" fmla="*/ 459596 w 761455"/>
            <a:gd name="connsiteY134" fmla="*/ 249569 h 761457"/>
            <a:gd name="connsiteX135" fmla="*/ 459597 w 761455"/>
            <a:gd name="connsiteY135" fmla="*/ 459860 h 761457"/>
            <a:gd name="connsiteX136" fmla="*/ 512169 w 761455"/>
            <a:gd name="connsiteY136" fmla="*/ 459860 h 761457"/>
            <a:gd name="connsiteX137" fmla="*/ 512169 w 761455"/>
            <a:gd name="connsiteY137" fmla="*/ 512432 h 761457"/>
            <a:gd name="connsiteX138" fmla="*/ 459597 w 761455"/>
            <a:gd name="connsiteY138" fmla="*/ 512432 h 761457"/>
            <a:gd name="connsiteX139" fmla="*/ 459594 w 761455"/>
            <a:gd name="connsiteY139" fmla="*/ 459861 h 761457"/>
            <a:gd name="connsiteX140" fmla="*/ 459596 w 761455"/>
            <a:gd name="connsiteY140" fmla="*/ 459860 h 761457"/>
            <a:gd name="connsiteX141" fmla="*/ 407023 w 761455"/>
            <a:gd name="connsiteY141" fmla="*/ 407286 h 761457"/>
            <a:gd name="connsiteX142" fmla="*/ 354450 w 761455"/>
            <a:gd name="connsiteY142" fmla="*/ 407286 h 761457"/>
            <a:gd name="connsiteX143" fmla="*/ 354451 w 761455"/>
            <a:gd name="connsiteY143" fmla="*/ 354713 h 761457"/>
            <a:gd name="connsiteX144" fmla="*/ 407023 w 761455"/>
            <a:gd name="connsiteY144" fmla="*/ 354713 h 761457"/>
            <a:gd name="connsiteX145" fmla="*/ 407025 w 761455"/>
            <a:gd name="connsiteY145" fmla="*/ 407285 h 761457"/>
            <a:gd name="connsiteX146" fmla="*/ 407023 w 761455"/>
            <a:gd name="connsiteY146" fmla="*/ 407286 h 761457"/>
            <a:gd name="connsiteX147" fmla="*/ 398261 w 761455"/>
            <a:gd name="connsiteY147" fmla="*/ 223281 h 761457"/>
            <a:gd name="connsiteX148" fmla="*/ 363213 w 761455"/>
            <a:gd name="connsiteY148" fmla="*/ 223281 h 761457"/>
            <a:gd name="connsiteX149" fmla="*/ 363213 w 761455"/>
            <a:gd name="connsiteY149" fmla="*/ 188234 h 761457"/>
            <a:gd name="connsiteX150" fmla="*/ 398261 w 761455"/>
            <a:gd name="connsiteY150" fmla="*/ 188234 h 761457"/>
            <a:gd name="connsiteX151" fmla="*/ 398262 w 761455"/>
            <a:gd name="connsiteY151" fmla="*/ 223280 h 761457"/>
            <a:gd name="connsiteX152" fmla="*/ 398261 w 761455"/>
            <a:gd name="connsiteY152" fmla="*/ 223281 h 7614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Lst>
          <a:rect l="l" t="t" r="r" b="b"/>
          <a:pathLst>
            <a:path w="761455" h="761457">
              <a:moveTo>
                <a:pt x="399719" y="82202"/>
              </a:moveTo>
              <a:cubicBezTo>
                <a:pt x="411937" y="65935"/>
                <a:pt x="424843" y="55557"/>
                <a:pt x="424843" y="38100"/>
              </a:cubicBezTo>
              <a:cubicBezTo>
                <a:pt x="424843" y="13736"/>
                <a:pt x="409303" y="0"/>
                <a:pt x="380728" y="0"/>
              </a:cubicBezTo>
              <a:cubicBezTo>
                <a:pt x="352153" y="0"/>
                <a:pt x="336612" y="13736"/>
                <a:pt x="336612" y="38100"/>
              </a:cubicBezTo>
              <a:cubicBezTo>
                <a:pt x="336612" y="55501"/>
                <a:pt x="349436" y="65871"/>
                <a:pt x="361619" y="82049"/>
              </a:cubicBezTo>
              <a:lnTo>
                <a:pt x="361626" y="115060"/>
              </a:lnTo>
              <a:cubicBezTo>
                <a:pt x="337961" y="116728"/>
                <a:pt x="314629" y="121568"/>
                <a:pt x="292254" y="129450"/>
              </a:cubicBezTo>
              <a:cubicBezTo>
                <a:pt x="295437" y="118563"/>
                <a:pt x="299294" y="110080"/>
                <a:pt x="295448" y="100726"/>
              </a:cubicBezTo>
              <a:cubicBezTo>
                <a:pt x="289541" y="86361"/>
                <a:pt x="277047" y="82031"/>
                <a:pt x="260198" y="88960"/>
              </a:cubicBezTo>
              <a:cubicBezTo>
                <a:pt x="243349" y="95888"/>
                <a:pt x="237517" y="107757"/>
                <a:pt x="243427" y="122123"/>
              </a:cubicBezTo>
              <a:cubicBezTo>
                <a:pt x="247254" y="131433"/>
                <a:pt x="255907" y="134762"/>
                <a:pt x="265774" y="140217"/>
              </a:cubicBezTo>
              <a:lnTo>
                <a:pt x="265832" y="140359"/>
              </a:lnTo>
              <a:cubicBezTo>
                <a:pt x="244347" y="150690"/>
                <a:pt x="224339" y="163845"/>
                <a:pt x="206340" y="179477"/>
              </a:cubicBezTo>
              <a:lnTo>
                <a:pt x="183067" y="156214"/>
              </a:lnTo>
              <a:cubicBezTo>
                <a:pt x="180202" y="136071"/>
                <a:pt x="181993" y="119605"/>
                <a:pt x="169647" y="107258"/>
              </a:cubicBezTo>
              <a:cubicBezTo>
                <a:pt x="152420" y="90031"/>
                <a:pt x="131717" y="91307"/>
                <a:pt x="111512" y="111513"/>
              </a:cubicBezTo>
              <a:cubicBezTo>
                <a:pt x="91307" y="131719"/>
                <a:pt x="90030" y="152421"/>
                <a:pt x="107258" y="169648"/>
              </a:cubicBezTo>
              <a:cubicBezTo>
                <a:pt x="119561" y="181952"/>
                <a:pt x="135958" y="180218"/>
                <a:pt x="156008" y="183040"/>
              </a:cubicBezTo>
              <a:lnTo>
                <a:pt x="179385" y="206407"/>
              </a:lnTo>
              <a:cubicBezTo>
                <a:pt x="163558" y="224600"/>
                <a:pt x="150264" y="244850"/>
                <a:pt x="139866" y="266607"/>
              </a:cubicBezTo>
              <a:lnTo>
                <a:pt x="139521" y="266465"/>
              </a:lnTo>
              <a:cubicBezTo>
                <a:pt x="134068" y="256601"/>
                <a:pt x="130738" y="247948"/>
                <a:pt x="121428" y="244119"/>
              </a:cubicBezTo>
              <a:cubicBezTo>
                <a:pt x="107063" y="238210"/>
                <a:pt x="95196" y="244043"/>
                <a:pt x="88266" y="260892"/>
              </a:cubicBezTo>
              <a:cubicBezTo>
                <a:pt x="81337" y="277740"/>
                <a:pt x="85667" y="290234"/>
                <a:pt x="100033" y="296142"/>
              </a:cubicBezTo>
              <a:cubicBezTo>
                <a:pt x="109388" y="299990"/>
                <a:pt x="117875" y="296128"/>
                <a:pt x="128766" y="292944"/>
              </a:cubicBezTo>
              <a:lnTo>
                <a:pt x="129009" y="293044"/>
              </a:lnTo>
              <a:cubicBezTo>
                <a:pt x="121250" y="315210"/>
                <a:pt x="116475" y="338309"/>
                <a:pt x="114809" y="361734"/>
              </a:cubicBezTo>
              <a:lnTo>
                <a:pt x="82205" y="361740"/>
              </a:lnTo>
              <a:cubicBezTo>
                <a:pt x="65937" y="349521"/>
                <a:pt x="55557" y="336612"/>
                <a:pt x="38100" y="336612"/>
              </a:cubicBezTo>
              <a:cubicBezTo>
                <a:pt x="13735" y="336612"/>
                <a:pt x="0" y="352153"/>
                <a:pt x="0" y="380728"/>
              </a:cubicBezTo>
              <a:cubicBezTo>
                <a:pt x="0" y="409303"/>
                <a:pt x="13735" y="424844"/>
                <a:pt x="38100" y="424844"/>
              </a:cubicBezTo>
              <a:cubicBezTo>
                <a:pt x="55499" y="424844"/>
                <a:pt x="65869" y="412021"/>
                <a:pt x="82045" y="399840"/>
              </a:cubicBezTo>
              <a:lnTo>
                <a:pt x="114776" y="399834"/>
              </a:lnTo>
              <a:cubicBezTo>
                <a:pt x="116415" y="423406"/>
                <a:pt x="121202" y="446653"/>
                <a:pt x="129009" y="468955"/>
              </a:cubicBezTo>
              <a:lnTo>
                <a:pt x="128766" y="469055"/>
              </a:lnTo>
              <a:cubicBezTo>
                <a:pt x="117875" y="465872"/>
                <a:pt x="109388" y="462009"/>
                <a:pt x="100032" y="465857"/>
              </a:cubicBezTo>
              <a:cubicBezTo>
                <a:pt x="85667" y="471766"/>
                <a:pt x="81337" y="484259"/>
                <a:pt x="88266" y="501108"/>
              </a:cubicBezTo>
              <a:cubicBezTo>
                <a:pt x="95196" y="517956"/>
                <a:pt x="107063" y="523789"/>
                <a:pt x="121428" y="517880"/>
              </a:cubicBezTo>
              <a:cubicBezTo>
                <a:pt x="130738" y="514052"/>
                <a:pt x="134067" y="505400"/>
                <a:pt x="139521" y="495535"/>
              </a:cubicBezTo>
              <a:lnTo>
                <a:pt x="139865" y="495393"/>
              </a:lnTo>
              <a:cubicBezTo>
                <a:pt x="150226" y="517069"/>
                <a:pt x="163460" y="537249"/>
                <a:pt x="179209" y="555392"/>
              </a:cubicBezTo>
              <a:lnTo>
                <a:pt x="156222" y="578388"/>
              </a:lnTo>
              <a:cubicBezTo>
                <a:pt x="136075" y="581254"/>
                <a:pt x="119605" y="579462"/>
                <a:pt x="107259" y="591808"/>
              </a:cubicBezTo>
              <a:cubicBezTo>
                <a:pt x="90030" y="609037"/>
                <a:pt x="91307" y="629738"/>
                <a:pt x="111513" y="649944"/>
              </a:cubicBezTo>
              <a:cubicBezTo>
                <a:pt x="131718" y="670150"/>
                <a:pt x="152420" y="671427"/>
                <a:pt x="169647" y="654197"/>
              </a:cubicBezTo>
              <a:cubicBezTo>
                <a:pt x="181951" y="641896"/>
                <a:pt x="180218" y="625496"/>
                <a:pt x="183040" y="605445"/>
              </a:cubicBezTo>
              <a:lnTo>
                <a:pt x="206133" y="582343"/>
              </a:lnTo>
              <a:cubicBezTo>
                <a:pt x="224185" y="598054"/>
                <a:pt x="244264" y="611271"/>
                <a:pt x="265832" y="621640"/>
              </a:cubicBezTo>
              <a:lnTo>
                <a:pt x="265771" y="621786"/>
              </a:lnTo>
              <a:cubicBezTo>
                <a:pt x="255907" y="627240"/>
                <a:pt x="247254" y="630569"/>
                <a:pt x="243426" y="639877"/>
              </a:cubicBezTo>
              <a:cubicBezTo>
                <a:pt x="237516" y="654244"/>
                <a:pt x="243348" y="666110"/>
                <a:pt x="260198" y="673041"/>
              </a:cubicBezTo>
              <a:cubicBezTo>
                <a:pt x="277047" y="679970"/>
                <a:pt x="289540" y="675640"/>
                <a:pt x="295448" y="661273"/>
              </a:cubicBezTo>
              <a:cubicBezTo>
                <a:pt x="299294" y="651922"/>
                <a:pt x="295437" y="643438"/>
                <a:pt x="292253" y="632550"/>
              </a:cubicBezTo>
              <a:cubicBezTo>
                <a:pt x="314662" y="640444"/>
                <a:pt x="338032" y="645288"/>
                <a:pt x="361733" y="646948"/>
              </a:cubicBezTo>
              <a:lnTo>
                <a:pt x="361738" y="679252"/>
              </a:lnTo>
              <a:cubicBezTo>
                <a:pt x="349519" y="695521"/>
                <a:pt x="336611" y="705899"/>
                <a:pt x="336611" y="723357"/>
              </a:cubicBezTo>
              <a:cubicBezTo>
                <a:pt x="336611" y="747722"/>
                <a:pt x="352152" y="761457"/>
                <a:pt x="380727" y="761457"/>
              </a:cubicBezTo>
              <a:cubicBezTo>
                <a:pt x="409302" y="761457"/>
                <a:pt x="424843" y="747722"/>
                <a:pt x="424843" y="723357"/>
              </a:cubicBezTo>
              <a:cubicBezTo>
                <a:pt x="424843" y="705957"/>
                <a:pt x="412020" y="695588"/>
                <a:pt x="399838" y="679412"/>
              </a:cubicBezTo>
              <a:lnTo>
                <a:pt x="399833" y="646941"/>
              </a:lnTo>
              <a:cubicBezTo>
                <a:pt x="423162" y="645293"/>
                <a:pt x="446172" y="640564"/>
                <a:pt x="468260" y="632875"/>
              </a:cubicBezTo>
              <a:cubicBezTo>
                <a:pt x="465097" y="643604"/>
                <a:pt x="461356" y="652016"/>
                <a:pt x="465164" y="661273"/>
              </a:cubicBezTo>
              <a:cubicBezTo>
                <a:pt x="471071" y="675640"/>
                <a:pt x="483564" y="679970"/>
                <a:pt x="500414" y="673041"/>
              </a:cubicBezTo>
              <a:cubicBezTo>
                <a:pt x="517263" y="666110"/>
                <a:pt x="523095" y="654244"/>
                <a:pt x="517186" y="639877"/>
              </a:cubicBezTo>
              <a:cubicBezTo>
                <a:pt x="513386" y="630638"/>
                <a:pt x="504833" y="627287"/>
                <a:pt x="495059" y="621904"/>
              </a:cubicBezTo>
              <a:cubicBezTo>
                <a:pt x="516875" y="611484"/>
                <a:pt x="537178" y="598155"/>
                <a:pt x="555411" y="582281"/>
              </a:cubicBezTo>
              <a:lnTo>
                <a:pt x="578389" y="605249"/>
              </a:lnTo>
              <a:cubicBezTo>
                <a:pt x="581252" y="625390"/>
                <a:pt x="579464" y="641854"/>
                <a:pt x="591807" y="654197"/>
              </a:cubicBezTo>
              <a:cubicBezTo>
                <a:pt x="609036" y="671427"/>
                <a:pt x="629738" y="670150"/>
                <a:pt x="649943" y="649944"/>
              </a:cubicBezTo>
              <a:cubicBezTo>
                <a:pt x="670148" y="629739"/>
                <a:pt x="671426" y="609037"/>
                <a:pt x="654196" y="591808"/>
              </a:cubicBezTo>
              <a:cubicBezTo>
                <a:pt x="641893" y="579505"/>
                <a:pt x="625492" y="581239"/>
                <a:pt x="605440" y="578416"/>
              </a:cubicBezTo>
              <a:lnTo>
                <a:pt x="582331" y="555315"/>
              </a:lnTo>
              <a:cubicBezTo>
                <a:pt x="597912" y="537362"/>
                <a:pt x="611030" y="517411"/>
                <a:pt x="621338" y="495991"/>
              </a:cubicBezTo>
              <a:cubicBezTo>
                <a:pt x="626645" y="505664"/>
                <a:pt x="630019" y="514112"/>
                <a:pt x="639184" y="517880"/>
              </a:cubicBezTo>
              <a:cubicBezTo>
                <a:pt x="653550" y="523789"/>
                <a:pt x="665416" y="517957"/>
                <a:pt x="672347" y="501108"/>
              </a:cubicBezTo>
              <a:cubicBezTo>
                <a:pt x="679276" y="484259"/>
                <a:pt x="674945" y="471766"/>
                <a:pt x="660580" y="465857"/>
              </a:cubicBezTo>
              <a:cubicBezTo>
                <a:pt x="651415" y="462088"/>
                <a:pt x="643074" y="465717"/>
                <a:pt x="632498" y="468859"/>
              </a:cubicBezTo>
              <a:cubicBezTo>
                <a:pt x="640297" y="446552"/>
                <a:pt x="645076" y="423302"/>
                <a:pt x="646706" y="399727"/>
              </a:cubicBezTo>
              <a:lnTo>
                <a:pt x="679254" y="399720"/>
              </a:lnTo>
              <a:cubicBezTo>
                <a:pt x="695522" y="411937"/>
                <a:pt x="705901" y="424844"/>
                <a:pt x="723356" y="424844"/>
              </a:cubicBezTo>
              <a:cubicBezTo>
                <a:pt x="747721" y="424844"/>
                <a:pt x="761456" y="409303"/>
                <a:pt x="761456" y="380728"/>
              </a:cubicBezTo>
              <a:cubicBezTo>
                <a:pt x="761456" y="352153"/>
                <a:pt x="747721" y="336612"/>
                <a:pt x="723356" y="336612"/>
              </a:cubicBezTo>
              <a:cubicBezTo>
                <a:pt x="705956" y="336612"/>
                <a:pt x="695585" y="349437"/>
                <a:pt x="679408" y="361620"/>
              </a:cubicBezTo>
              <a:lnTo>
                <a:pt x="646658" y="361627"/>
              </a:lnTo>
              <a:cubicBezTo>
                <a:pt x="644986" y="338273"/>
                <a:pt x="640225" y="315243"/>
                <a:pt x="632498" y="293142"/>
              </a:cubicBezTo>
              <a:cubicBezTo>
                <a:pt x="643074" y="296283"/>
                <a:pt x="651416" y="299912"/>
                <a:pt x="660580" y="296143"/>
              </a:cubicBezTo>
              <a:cubicBezTo>
                <a:pt x="674945" y="290235"/>
                <a:pt x="679275" y="277742"/>
                <a:pt x="672347" y="260893"/>
              </a:cubicBezTo>
              <a:cubicBezTo>
                <a:pt x="665417" y="244043"/>
                <a:pt x="653550" y="238211"/>
                <a:pt x="639184" y="244120"/>
              </a:cubicBezTo>
              <a:cubicBezTo>
                <a:pt x="630019" y="247889"/>
                <a:pt x="626645" y="256337"/>
                <a:pt x="621340" y="266011"/>
              </a:cubicBezTo>
              <a:cubicBezTo>
                <a:pt x="610958" y="244441"/>
                <a:pt x="597730" y="224363"/>
                <a:pt x="582008" y="206314"/>
              </a:cubicBezTo>
              <a:lnTo>
                <a:pt x="605242" y="183068"/>
              </a:lnTo>
              <a:cubicBezTo>
                <a:pt x="625387" y="180203"/>
                <a:pt x="641853" y="181993"/>
                <a:pt x="654196" y="169648"/>
              </a:cubicBezTo>
              <a:cubicBezTo>
                <a:pt x="671426" y="152421"/>
                <a:pt x="670148" y="131719"/>
                <a:pt x="649943" y="111513"/>
              </a:cubicBezTo>
              <a:cubicBezTo>
                <a:pt x="629738" y="91308"/>
                <a:pt x="609036" y="90031"/>
                <a:pt x="591807" y="107258"/>
              </a:cubicBezTo>
              <a:cubicBezTo>
                <a:pt x="579503" y="119564"/>
                <a:pt x="581239" y="135966"/>
                <a:pt x="578413" y="156021"/>
              </a:cubicBezTo>
              <a:lnTo>
                <a:pt x="555045" y="179401"/>
              </a:lnTo>
              <a:cubicBezTo>
                <a:pt x="536904" y="163665"/>
                <a:pt x="516728" y="150446"/>
                <a:pt x="495060" y="140096"/>
              </a:cubicBezTo>
              <a:cubicBezTo>
                <a:pt x="504833" y="134713"/>
                <a:pt x="513386" y="131361"/>
                <a:pt x="517186" y="122122"/>
              </a:cubicBezTo>
              <a:cubicBezTo>
                <a:pt x="523095" y="107756"/>
                <a:pt x="517263" y="95888"/>
                <a:pt x="500414" y="88959"/>
              </a:cubicBezTo>
              <a:cubicBezTo>
                <a:pt x="483565" y="82029"/>
                <a:pt x="471071" y="86361"/>
                <a:pt x="465164" y="100726"/>
              </a:cubicBezTo>
              <a:cubicBezTo>
                <a:pt x="461357" y="109983"/>
                <a:pt x="465097" y="118396"/>
                <a:pt x="468260" y="129124"/>
              </a:cubicBezTo>
              <a:cubicBezTo>
                <a:pt x="446139" y="121423"/>
                <a:pt x="423093" y="116690"/>
                <a:pt x="399726" y="115051"/>
              </a:cubicBezTo>
              <a:close/>
              <a:moveTo>
                <a:pt x="223019" y="398524"/>
              </a:moveTo>
              <a:cubicBezTo>
                <a:pt x="213341" y="408203"/>
                <a:pt x="197649" y="408203"/>
                <a:pt x="187971" y="398524"/>
              </a:cubicBezTo>
              <a:cubicBezTo>
                <a:pt x="178293" y="388845"/>
                <a:pt x="178293" y="373154"/>
                <a:pt x="187972" y="363475"/>
              </a:cubicBezTo>
              <a:cubicBezTo>
                <a:pt x="197649" y="353798"/>
                <a:pt x="213341" y="353798"/>
                <a:pt x="223019" y="363475"/>
              </a:cubicBezTo>
              <a:cubicBezTo>
                <a:pt x="232698" y="373153"/>
                <a:pt x="232699" y="388844"/>
                <a:pt x="223021" y="398522"/>
              </a:cubicBezTo>
              <a:cubicBezTo>
                <a:pt x="223020" y="398523"/>
                <a:pt x="223020" y="398523"/>
                <a:pt x="223019" y="398524"/>
              </a:cubicBezTo>
              <a:close/>
              <a:moveTo>
                <a:pt x="301879" y="512432"/>
              </a:moveTo>
              <a:cubicBezTo>
                <a:pt x="287361" y="526949"/>
                <a:pt x="263823" y="526950"/>
                <a:pt x="249305" y="512432"/>
              </a:cubicBezTo>
              <a:cubicBezTo>
                <a:pt x="234787" y="497915"/>
                <a:pt x="234787" y="474377"/>
                <a:pt x="249305" y="459860"/>
              </a:cubicBezTo>
              <a:cubicBezTo>
                <a:pt x="263822" y="445342"/>
                <a:pt x="287361" y="445342"/>
                <a:pt x="301878" y="459859"/>
              </a:cubicBezTo>
              <a:cubicBezTo>
                <a:pt x="301878" y="459859"/>
                <a:pt x="301879" y="459859"/>
                <a:pt x="301879" y="459860"/>
              </a:cubicBezTo>
              <a:cubicBezTo>
                <a:pt x="316396" y="474377"/>
                <a:pt x="316396" y="497914"/>
                <a:pt x="301879" y="512432"/>
              </a:cubicBezTo>
              <a:close/>
              <a:moveTo>
                <a:pt x="301879" y="302142"/>
              </a:moveTo>
              <a:cubicBezTo>
                <a:pt x="287361" y="316660"/>
                <a:pt x="263822" y="316660"/>
                <a:pt x="249304" y="302142"/>
              </a:cubicBezTo>
              <a:cubicBezTo>
                <a:pt x="234787" y="287625"/>
                <a:pt x="234787" y="264087"/>
                <a:pt x="249304" y="249569"/>
              </a:cubicBezTo>
              <a:cubicBezTo>
                <a:pt x="263822" y="235051"/>
                <a:pt x="287361" y="235051"/>
                <a:pt x="301879" y="249569"/>
              </a:cubicBezTo>
              <a:cubicBezTo>
                <a:pt x="316395" y="264087"/>
                <a:pt x="316395" y="287624"/>
                <a:pt x="301879" y="302142"/>
              </a:cubicBezTo>
              <a:close/>
              <a:moveTo>
                <a:pt x="398261" y="573767"/>
              </a:moveTo>
              <a:cubicBezTo>
                <a:pt x="388583" y="583446"/>
                <a:pt x="372890" y="583446"/>
                <a:pt x="363212" y="573767"/>
              </a:cubicBezTo>
              <a:cubicBezTo>
                <a:pt x="353535" y="564088"/>
                <a:pt x="353535" y="548396"/>
                <a:pt x="363213" y="538718"/>
              </a:cubicBezTo>
              <a:cubicBezTo>
                <a:pt x="372891" y="529041"/>
                <a:pt x="388583" y="529041"/>
                <a:pt x="398261" y="538718"/>
              </a:cubicBezTo>
              <a:cubicBezTo>
                <a:pt x="407939" y="548397"/>
                <a:pt x="407939" y="564089"/>
                <a:pt x="398261" y="573767"/>
              </a:cubicBezTo>
              <a:close/>
              <a:moveTo>
                <a:pt x="538455" y="363475"/>
              </a:moveTo>
              <a:cubicBezTo>
                <a:pt x="548133" y="353797"/>
                <a:pt x="563825" y="353797"/>
                <a:pt x="573504" y="363475"/>
              </a:cubicBezTo>
              <a:cubicBezTo>
                <a:pt x="583182" y="373154"/>
                <a:pt x="583182" y="388846"/>
                <a:pt x="573504" y="398524"/>
              </a:cubicBezTo>
              <a:cubicBezTo>
                <a:pt x="563826" y="408203"/>
                <a:pt x="548133" y="408203"/>
                <a:pt x="538455" y="398524"/>
              </a:cubicBezTo>
              <a:cubicBezTo>
                <a:pt x="528777" y="388846"/>
                <a:pt x="528777" y="373154"/>
                <a:pt x="538455" y="363475"/>
              </a:cubicBezTo>
              <a:close/>
              <a:moveTo>
                <a:pt x="459597" y="249569"/>
              </a:moveTo>
              <a:cubicBezTo>
                <a:pt x="474115" y="235051"/>
                <a:pt x="497653" y="235051"/>
                <a:pt x="512170" y="249569"/>
              </a:cubicBezTo>
              <a:cubicBezTo>
                <a:pt x="526687" y="264087"/>
                <a:pt x="526686" y="287625"/>
                <a:pt x="512169" y="302142"/>
              </a:cubicBezTo>
              <a:cubicBezTo>
                <a:pt x="497651" y="316659"/>
                <a:pt x="474114" y="316659"/>
                <a:pt x="459597" y="302142"/>
              </a:cubicBezTo>
              <a:cubicBezTo>
                <a:pt x="445079" y="287627"/>
                <a:pt x="445077" y="264090"/>
                <a:pt x="459593" y="249572"/>
              </a:cubicBezTo>
              <a:cubicBezTo>
                <a:pt x="459594" y="249571"/>
                <a:pt x="459595" y="249569"/>
                <a:pt x="459596" y="249569"/>
              </a:cubicBezTo>
              <a:close/>
              <a:moveTo>
                <a:pt x="459597" y="459860"/>
              </a:moveTo>
              <a:cubicBezTo>
                <a:pt x="474114" y="445342"/>
                <a:pt x="497652" y="445343"/>
                <a:pt x="512169" y="459860"/>
              </a:cubicBezTo>
              <a:cubicBezTo>
                <a:pt x="526686" y="474378"/>
                <a:pt x="526686" y="497915"/>
                <a:pt x="512169" y="512432"/>
              </a:cubicBezTo>
              <a:cubicBezTo>
                <a:pt x="497652" y="526948"/>
                <a:pt x="474114" y="526948"/>
                <a:pt x="459597" y="512432"/>
              </a:cubicBezTo>
              <a:cubicBezTo>
                <a:pt x="445079" y="497916"/>
                <a:pt x="445078" y="474379"/>
                <a:pt x="459594" y="459861"/>
              </a:cubicBezTo>
              <a:cubicBezTo>
                <a:pt x="459595" y="459861"/>
                <a:pt x="459596" y="459861"/>
                <a:pt x="459596" y="459860"/>
              </a:cubicBezTo>
              <a:close/>
              <a:moveTo>
                <a:pt x="407023" y="407286"/>
              </a:moveTo>
              <a:cubicBezTo>
                <a:pt x="392505" y="421804"/>
                <a:pt x="368968" y="421803"/>
                <a:pt x="354450" y="407286"/>
              </a:cubicBezTo>
              <a:cubicBezTo>
                <a:pt x="339933" y="392768"/>
                <a:pt x="339933" y="369231"/>
                <a:pt x="354451" y="354713"/>
              </a:cubicBezTo>
              <a:cubicBezTo>
                <a:pt x="368969" y="340196"/>
                <a:pt x="392505" y="340196"/>
                <a:pt x="407023" y="354713"/>
              </a:cubicBezTo>
              <a:cubicBezTo>
                <a:pt x="421541" y="369230"/>
                <a:pt x="421542" y="392767"/>
                <a:pt x="407025" y="407285"/>
              </a:cubicBezTo>
              <a:cubicBezTo>
                <a:pt x="407024" y="407285"/>
                <a:pt x="407024" y="407286"/>
                <a:pt x="407023" y="407286"/>
              </a:cubicBezTo>
              <a:close/>
              <a:moveTo>
                <a:pt x="398261" y="223281"/>
              </a:moveTo>
              <a:cubicBezTo>
                <a:pt x="388583" y="232960"/>
                <a:pt x="372891" y="232960"/>
                <a:pt x="363213" y="223281"/>
              </a:cubicBezTo>
              <a:cubicBezTo>
                <a:pt x="353535" y="213603"/>
                <a:pt x="353535" y="197912"/>
                <a:pt x="363213" y="188234"/>
              </a:cubicBezTo>
              <a:cubicBezTo>
                <a:pt x="372891" y="178556"/>
                <a:pt x="388583" y="178556"/>
                <a:pt x="398261" y="188234"/>
              </a:cubicBezTo>
              <a:cubicBezTo>
                <a:pt x="407939" y="197912"/>
                <a:pt x="407939" y="213603"/>
                <a:pt x="398262" y="223280"/>
              </a:cubicBezTo>
              <a:cubicBezTo>
                <a:pt x="398261" y="223281"/>
                <a:pt x="398261" y="223281"/>
                <a:pt x="398261" y="223281"/>
              </a:cubicBezTo>
              <a:close/>
            </a:path>
          </a:pathLst>
        </a:custGeom>
        <a:solidFill>
          <a:srgbClr val="000000"/>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clientData/>
  </xdr:twoCellAnchor>
  <xdr:twoCellAnchor editAs="oneCell">
    <xdr:from>
      <xdr:col>0</xdr:col>
      <xdr:colOff>238125</xdr:colOff>
      <xdr:row>8</xdr:row>
      <xdr:rowOff>571500</xdr:rowOff>
    </xdr:from>
    <xdr:to>
      <xdr:col>0</xdr:col>
      <xdr:colOff>593666</xdr:colOff>
      <xdr:row>8</xdr:row>
      <xdr:rowOff>927041</xdr:rowOff>
    </xdr:to>
    <xdr:pic>
      <xdr:nvPicPr>
        <xdr:cNvPr id="10" name="Graphique 65" descr="Stéthoscope avec un remplissage uni">
          <a:extLst>
            <a:ext uri="{FF2B5EF4-FFF2-40B4-BE49-F238E27FC236}">
              <a16:creationId xmlns:a16="http://schemas.microsoft.com/office/drawing/2014/main" id="{897E01E8-7A68-4AD7-A2D2-48BA3490E10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38125" y="3667125"/>
          <a:ext cx="355541" cy="355541"/>
        </a:xfrm>
        <a:prstGeom prst="rect">
          <a:avLst/>
        </a:prstGeom>
      </xdr:spPr>
    </xdr:pic>
    <xdr:clientData/>
  </xdr:twoCellAnchor>
  <xdr:twoCellAnchor editAs="oneCell">
    <xdr:from>
      <xdr:col>0</xdr:col>
      <xdr:colOff>133350</xdr:colOff>
      <xdr:row>9</xdr:row>
      <xdr:rowOff>9525</xdr:rowOff>
    </xdr:from>
    <xdr:to>
      <xdr:col>0</xdr:col>
      <xdr:colOff>704899</xdr:colOff>
      <xdr:row>9</xdr:row>
      <xdr:rowOff>581074</xdr:rowOff>
    </xdr:to>
    <xdr:pic>
      <xdr:nvPicPr>
        <xdr:cNvPr id="11" name="Graphique 60" descr="Médecine avec un remplissage uni">
          <a:extLst>
            <a:ext uri="{FF2B5EF4-FFF2-40B4-BE49-F238E27FC236}">
              <a16:creationId xmlns:a16="http://schemas.microsoft.com/office/drawing/2014/main" id="{559551DA-7F99-467F-B42B-F04723E67D0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3350" y="4171950"/>
          <a:ext cx="571549" cy="571549"/>
        </a:xfrm>
        <a:prstGeom prst="rect">
          <a:avLst/>
        </a:prstGeom>
      </xdr:spPr>
    </xdr:pic>
    <xdr:clientData/>
  </xdr:twoCellAnchor>
  <xdr:twoCellAnchor editAs="oneCell">
    <xdr:from>
      <xdr:col>0</xdr:col>
      <xdr:colOff>9525</xdr:colOff>
      <xdr:row>13</xdr:row>
      <xdr:rowOff>542924</xdr:rowOff>
    </xdr:from>
    <xdr:to>
      <xdr:col>1</xdr:col>
      <xdr:colOff>19050</xdr:colOff>
      <xdr:row>14</xdr:row>
      <xdr:rowOff>704849</xdr:rowOff>
    </xdr:to>
    <xdr:pic>
      <xdr:nvPicPr>
        <xdr:cNvPr id="12" name="Graphique 71" descr="Pièces de puzzle contour">
          <a:extLst>
            <a:ext uri="{FF2B5EF4-FFF2-40B4-BE49-F238E27FC236}">
              <a16:creationId xmlns:a16="http://schemas.microsoft.com/office/drawing/2014/main" id="{33EB6D8E-0B1E-493B-8BD1-B0ACCB78964C}"/>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525" y="7572374"/>
          <a:ext cx="771525" cy="771525"/>
        </a:xfrm>
        <a:prstGeom prst="rect">
          <a:avLst/>
        </a:prstGeom>
      </xdr:spPr>
    </xdr:pic>
    <xdr:clientData/>
  </xdr:twoCellAnchor>
  <xdr:twoCellAnchor editAs="oneCell">
    <xdr:from>
      <xdr:col>0</xdr:col>
      <xdr:colOff>114300</xdr:colOff>
      <xdr:row>16</xdr:row>
      <xdr:rowOff>990600</xdr:rowOff>
    </xdr:from>
    <xdr:to>
      <xdr:col>0</xdr:col>
      <xdr:colOff>662216</xdr:colOff>
      <xdr:row>17</xdr:row>
      <xdr:rowOff>216170</xdr:rowOff>
    </xdr:to>
    <xdr:pic>
      <xdr:nvPicPr>
        <xdr:cNvPr id="14" name="Graphique 69" descr="Internet des objets avec un remplissage uni">
          <a:extLst>
            <a:ext uri="{FF2B5EF4-FFF2-40B4-BE49-F238E27FC236}">
              <a16:creationId xmlns:a16="http://schemas.microsoft.com/office/drawing/2014/main" id="{70D7BCB3-D9D8-4699-B83E-F3417E35219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4300" y="10458450"/>
          <a:ext cx="547916" cy="540020"/>
        </a:xfrm>
        <a:prstGeom prst="rect">
          <a:avLst/>
        </a:prstGeom>
      </xdr:spPr>
    </xdr:pic>
    <xdr:clientData/>
  </xdr:twoCellAnchor>
  <xdr:twoCellAnchor>
    <xdr:from>
      <xdr:col>0</xdr:col>
      <xdr:colOff>161925</xdr:colOff>
      <xdr:row>17</xdr:row>
      <xdr:rowOff>1000125</xdr:rowOff>
    </xdr:from>
    <xdr:to>
      <xdr:col>0</xdr:col>
      <xdr:colOff>612906</xdr:colOff>
      <xdr:row>18</xdr:row>
      <xdr:rowOff>148547</xdr:rowOff>
    </xdr:to>
    <xdr:sp macro="" textlink="">
      <xdr:nvSpPr>
        <xdr:cNvPr id="15" name="Graphique 57" descr="Réseau utilisateur avec un remplissage uni">
          <a:extLst>
            <a:ext uri="{FF2B5EF4-FFF2-40B4-BE49-F238E27FC236}">
              <a16:creationId xmlns:a16="http://schemas.microsoft.com/office/drawing/2014/main" id="{CB397B24-3B5D-4F14-A019-2973FCAE7B7B}"/>
            </a:ext>
          </a:extLst>
        </xdr:cNvPr>
        <xdr:cNvSpPr/>
      </xdr:nvSpPr>
      <xdr:spPr>
        <a:xfrm>
          <a:off x="161925" y="11811000"/>
          <a:ext cx="450981" cy="520022"/>
        </a:xfrm>
        <a:custGeom>
          <a:avLst/>
          <a:gdLst>
            <a:gd name="connsiteX0" fmla="*/ 682015 w 687342"/>
            <a:gd name="connsiteY0" fmla="*/ 224567 h 641794"/>
            <a:gd name="connsiteX1" fmla="*/ 586221 w 687342"/>
            <a:gd name="connsiteY1" fmla="*/ 185898 h 641794"/>
            <a:gd name="connsiteX2" fmla="*/ 542364 w 687342"/>
            <a:gd name="connsiteY2" fmla="*/ 262679 h 641794"/>
            <a:gd name="connsiteX3" fmla="*/ 444907 w 687342"/>
            <a:gd name="connsiteY3" fmla="*/ 303422 h 641794"/>
            <a:gd name="connsiteX4" fmla="*/ 364419 w 687342"/>
            <a:gd name="connsiteY4" fmla="*/ 247525 h 641794"/>
            <a:gd name="connsiteX5" fmla="*/ 364419 w 687342"/>
            <a:gd name="connsiteY5" fmla="*/ 142899 h 641794"/>
            <a:gd name="connsiteX6" fmla="*/ 416559 w 687342"/>
            <a:gd name="connsiteY6" fmla="*/ 54462 h 641794"/>
            <a:gd name="connsiteX7" fmla="*/ 328122 w 687342"/>
            <a:gd name="connsiteY7" fmla="*/ 2323 h 641794"/>
            <a:gd name="connsiteX8" fmla="*/ 275982 w 687342"/>
            <a:gd name="connsiteY8" fmla="*/ 90759 h 641794"/>
            <a:gd name="connsiteX9" fmla="*/ 328122 w 687342"/>
            <a:gd name="connsiteY9" fmla="*/ 142899 h 641794"/>
            <a:gd name="connsiteX10" fmla="*/ 328122 w 687342"/>
            <a:gd name="connsiteY10" fmla="*/ 247434 h 641794"/>
            <a:gd name="connsiteX11" fmla="*/ 248088 w 687342"/>
            <a:gd name="connsiteY11" fmla="*/ 302696 h 641794"/>
            <a:gd name="connsiteX12" fmla="*/ 150268 w 687342"/>
            <a:gd name="connsiteY12" fmla="*/ 261771 h 641794"/>
            <a:gd name="connsiteX13" fmla="*/ 89675 w 687342"/>
            <a:gd name="connsiteY13" fmla="*/ 173394 h 641794"/>
            <a:gd name="connsiteX14" fmla="*/ 1298 w 687342"/>
            <a:gd name="connsiteY14" fmla="*/ 233988 h 641794"/>
            <a:gd name="connsiteX15" fmla="*/ 61891 w 687342"/>
            <a:gd name="connsiteY15" fmla="*/ 322364 h 641794"/>
            <a:gd name="connsiteX16" fmla="*/ 134842 w 687342"/>
            <a:gd name="connsiteY16" fmla="*/ 295346 h 641794"/>
            <a:gd name="connsiteX17" fmla="*/ 235112 w 687342"/>
            <a:gd name="connsiteY17" fmla="*/ 336179 h 641794"/>
            <a:gd name="connsiteX18" fmla="*/ 255438 w 687342"/>
            <a:gd name="connsiteY18" fmla="*/ 426921 h 641794"/>
            <a:gd name="connsiteX19" fmla="*/ 177491 w 687342"/>
            <a:gd name="connsiteY19" fmla="*/ 505867 h 641794"/>
            <a:gd name="connsiteX20" fmla="*/ 78021 w 687342"/>
            <a:gd name="connsiteY20" fmla="*/ 531274 h 641794"/>
            <a:gd name="connsiteX21" fmla="*/ 103429 w 687342"/>
            <a:gd name="connsiteY21" fmla="*/ 630744 h 641794"/>
            <a:gd name="connsiteX22" fmla="*/ 202898 w 687342"/>
            <a:gd name="connsiteY22" fmla="*/ 605336 h 641794"/>
            <a:gd name="connsiteX23" fmla="*/ 202898 w 687342"/>
            <a:gd name="connsiteY23" fmla="*/ 531274 h 641794"/>
            <a:gd name="connsiteX24" fmla="*/ 281662 w 687342"/>
            <a:gd name="connsiteY24" fmla="*/ 452511 h 641794"/>
            <a:gd name="connsiteX25" fmla="*/ 410879 w 687342"/>
            <a:gd name="connsiteY25" fmla="*/ 452511 h 641794"/>
            <a:gd name="connsiteX26" fmla="*/ 489643 w 687342"/>
            <a:gd name="connsiteY26" fmla="*/ 531274 h 641794"/>
            <a:gd name="connsiteX27" fmla="*/ 500532 w 687342"/>
            <a:gd name="connsiteY27" fmla="*/ 620202 h 641794"/>
            <a:gd name="connsiteX28" fmla="*/ 603192 w 687342"/>
            <a:gd name="connsiteY28" fmla="*/ 620860 h 641794"/>
            <a:gd name="connsiteX29" fmla="*/ 603851 w 687342"/>
            <a:gd name="connsiteY29" fmla="*/ 518200 h 641794"/>
            <a:gd name="connsiteX30" fmla="*/ 515141 w 687342"/>
            <a:gd name="connsiteY30" fmla="*/ 506774 h 641794"/>
            <a:gd name="connsiteX31" fmla="*/ 436740 w 687342"/>
            <a:gd name="connsiteY31" fmla="*/ 427556 h 641794"/>
            <a:gd name="connsiteX32" fmla="*/ 459698 w 687342"/>
            <a:gd name="connsiteY32" fmla="*/ 359319 h 641794"/>
            <a:gd name="connsiteX33" fmla="*/ 457520 w 687342"/>
            <a:gd name="connsiteY33" fmla="*/ 337268 h 641794"/>
            <a:gd name="connsiteX34" fmla="*/ 557336 w 687342"/>
            <a:gd name="connsiteY34" fmla="*/ 296253 h 641794"/>
            <a:gd name="connsiteX35" fmla="*/ 642633 w 687342"/>
            <a:gd name="connsiteY35" fmla="*/ 319846 h 641794"/>
            <a:gd name="connsiteX36" fmla="*/ 682015 w 687342"/>
            <a:gd name="connsiteY36" fmla="*/ 224567 h 641794"/>
            <a:gd name="connsiteX37" fmla="*/ 346815 w 687342"/>
            <a:gd name="connsiteY37" fmla="*/ 290808 h 641794"/>
            <a:gd name="connsiteX38" fmla="*/ 378575 w 687342"/>
            <a:gd name="connsiteY38" fmla="*/ 322568 h 641794"/>
            <a:gd name="connsiteX39" fmla="*/ 346815 w 687342"/>
            <a:gd name="connsiteY39" fmla="*/ 354328 h 641794"/>
            <a:gd name="connsiteX40" fmla="*/ 315055 w 687342"/>
            <a:gd name="connsiteY40" fmla="*/ 322568 h 641794"/>
            <a:gd name="connsiteX41" fmla="*/ 346815 w 687342"/>
            <a:gd name="connsiteY41" fmla="*/ 290808 h 641794"/>
            <a:gd name="connsiteX42" fmla="*/ 410334 w 687342"/>
            <a:gd name="connsiteY42" fmla="*/ 417847 h 641794"/>
            <a:gd name="connsiteX43" fmla="*/ 283296 w 687342"/>
            <a:gd name="connsiteY43" fmla="*/ 417847 h 641794"/>
            <a:gd name="connsiteX44" fmla="*/ 283296 w 687342"/>
            <a:gd name="connsiteY44" fmla="*/ 393165 h 641794"/>
            <a:gd name="connsiteX45" fmla="*/ 289648 w 687342"/>
            <a:gd name="connsiteY45" fmla="*/ 380461 h 641794"/>
            <a:gd name="connsiteX46" fmla="*/ 320681 w 687342"/>
            <a:gd name="connsiteY46" fmla="*/ 365308 h 641794"/>
            <a:gd name="connsiteX47" fmla="*/ 346906 w 687342"/>
            <a:gd name="connsiteY47" fmla="*/ 361406 h 641794"/>
            <a:gd name="connsiteX48" fmla="*/ 373130 w 687342"/>
            <a:gd name="connsiteY48" fmla="*/ 365308 h 641794"/>
            <a:gd name="connsiteX49" fmla="*/ 404164 w 687342"/>
            <a:gd name="connsiteY49" fmla="*/ 380461 h 641794"/>
            <a:gd name="connsiteX50" fmla="*/ 410516 w 687342"/>
            <a:gd name="connsiteY50" fmla="*/ 393165 h 6417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Lst>
          <a:rect l="l" t="t" r="r" b="b"/>
          <a:pathLst>
            <a:path w="687342" h="641794">
              <a:moveTo>
                <a:pt x="682015" y="224567"/>
              </a:moveTo>
              <a:cubicBezTo>
                <a:pt x="666241" y="187436"/>
                <a:pt x="623352" y="170124"/>
                <a:pt x="586221" y="185898"/>
              </a:cubicBezTo>
              <a:cubicBezTo>
                <a:pt x="556013" y="198733"/>
                <a:pt x="538073" y="230138"/>
                <a:pt x="542364" y="262679"/>
              </a:cubicBezTo>
              <a:lnTo>
                <a:pt x="444907" y="303422"/>
              </a:lnTo>
              <a:cubicBezTo>
                <a:pt x="427945" y="273545"/>
                <a:pt x="398338" y="252984"/>
                <a:pt x="364419" y="247525"/>
              </a:cubicBezTo>
              <a:lnTo>
                <a:pt x="364419" y="142899"/>
              </a:lnTo>
              <a:cubicBezTo>
                <a:pt x="403238" y="132876"/>
                <a:pt x="426582" y="93282"/>
                <a:pt x="416559" y="54462"/>
              </a:cubicBezTo>
              <a:cubicBezTo>
                <a:pt x="406536" y="15644"/>
                <a:pt x="366941" y="-7701"/>
                <a:pt x="328122" y="2323"/>
              </a:cubicBezTo>
              <a:cubicBezTo>
                <a:pt x="289303" y="12345"/>
                <a:pt x="265959" y="51940"/>
                <a:pt x="275982" y="90759"/>
              </a:cubicBezTo>
              <a:cubicBezTo>
                <a:pt x="282584" y="116329"/>
                <a:pt x="302552" y="136297"/>
                <a:pt x="328122" y="142899"/>
              </a:cubicBezTo>
              <a:lnTo>
                <a:pt x="328122" y="247434"/>
              </a:lnTo>
              <a:cubicBezTo>
                <a:pt x="294490" y="252877"/>
                <a:pt x="265095" y="273174"/>
                <a:pt x="248088" y="302696"/>
              </a:cubicBezTo>
              <a:lnTo>
                <a:pt x="150268" y="261771"/>
              </a:lnTo>
              <a:cubicBezTo>
                <a:pt x="157940" y="220634"/>
                <a:pt x="130812" y="181066"/>
                <a:pt x="89675" y="173394"/>
              </a:cubicBezTo>
              <a:cubicBezTo>
                <a:pt x="48537" y="165722"/>
                <a:pt x="8970" y="192851"/>
                <a:pt x="1298" y="233988"/>
              </a:cubicBezTo>
              <a:cubicBezTo>
                <a:pt x="-6374" y="275125"/>
                <a:pt x="20754" y="314692"/>
                <a:pt x="61891" y="322364"/>
              </a:cubicBezTo>
              <a:cubicBezTo>
                <a:pt x="89328" y="327482"/>
                <a:pt x="117357" y="317100"/>
                <a:pt x="134842" y="295346"/>
              </a:cubicBezTo>
              <a:lnTo>
                <a:pt x="235112" y="336179"/>
              </a:lnTo>
              <a:cubicBezTo>
                <a:pt x="228536" y="367942"/>
                <a:pt x="235940" y="400999"/>
                <a:pt x="255438" y="426921"/>
              </a:cubicBezTo>
              <a:lnTo>
                <a:pt x="177491" y="505867"/>
              </a:lnTo>
              <a:cubicBezTo>
                <a:pt x="143007" y="485415"/>
                <a:pt x="98473" y="496791"/>
                <a:pt x="78021" y="531274"/>
              </a:cubicBezTo>
              <a:cubicBezTo>
                <a:pt x="57570" y="565758"/>
                <a:pt x="68945" y="610292"/>
                <a:pt x="103429" y="630744"/>
              </a:cubicBezTo>
              <a:cubicBezTo>
                <a:pt x="137913" y="651195"/>
                <a:pt x="182447" y="639820"/>
                <a:pt x="202898" y="605336"/>
              </a:cubicBezTo>
              <a:cubicBezTo>
                <a:pt x="216439" y="582505"/>
                <a:pt x="216439" y="554105"/>
                <a:pt x="202898" y="531274"/>
              </a:cubicBezTo>
              <a:lnTo>
                <a:pt x="281662" y="452511"/>
              </a:lnTo>
              <a:cubicBezTo>
                <a:pt x="320508" y="479495"/>
                <a:pt x="372033" y="479495"/>
                <a:pt x="410879" y="452511"/>
              </a:cubicBezTo>
              <a:lnTo>
                <a:pt x="489643" y="531274"/>
              </a:lnTo>
              <a:cubicBezTo>
                <a:pt x="472989" y="560019"/>
                <a:pt x="477434" y="596325"/>
                <a:pt x="500532" y="620202"/>
              </a:cubicBezTo>
              <a:cubicBezTo>
                <a:pt x="528699" y="648733"/>
                <a:pt x="574661" y="649027"/>
                <a:pt x="603192" y="620860"/>
              </a:cubicBezTo>
              <a:cubicBezTo>
                <a:pt x="631724" y="592694"/>
                <a:pt x="632018" y="546731"/>
                <a:pt x="603851" y="518200"/>
              </a:cubicBezTo>
              <a:cubicBezTo>
                <a:pt x="580418" y="494463"/>
                <a:pt x="543825" y="489750"/>
                <a:pt x="515141" y="506774"/>
              </a:cubicBezTo>
              <a:lnTo>
                <a:pt x="436740" y="427556"/>
              </a:lnTo>
              <a:cubicBezTo>
                <a:pt x="451642" y="407929"/>
                <a:pt x="459705" y="383961"/>
                <a:pt x="459698" y="359319"/>
              </a:cubicBezTo>
              <a:cubicBezTo>
                <a:pt x="459710" y="351914"/>
                <a:pt x="458981" y="344527"/>
                <a:pt x="457520" y="337268"/>
              </a:cubicBezTo>
              <a:lnTo>
                <a:pt x="557336" y="296253"/>
              </a:lnTo>
              <a:cubicBezTo>
                <a:pt x="577133" y="322543"/>
                <a:pt x="612141" y="332226"/>
                <a:pt x="642633" y="319846"/>
              </a:cubicBezTo>
              <a:cubicBezTo>
                <a:pt x="679456" y="304050"/>
                <a:pt x="696941" y="261751"/>
                <a:pt x="682015" y="224567"/>
              </a:cubicBezTo>
              <a:close/>
              <a:moveTo>
                <a:pt x="346815" y="290808"/>
              </a:moveTo>
              <a:cubicBezTo>
                <a:pt x="364355" y="290808"/>
                <a:pt x="378575" y="305028"/>
                <a:pt x="378575" y="322568"/>
              </a:cubicBezTo>
              <a:cubicBezTo>
                <a:pt x="378575" y="340109"/>
                <a:pt x="364355" y="354328"/>
                <a:pt x="346815" y="354328"/>
              </a:cubicBezTo>
              <a:cubicBezTo>
                <a:pt x="329274" y="354328"/>
                <a:pt x="315055" y="340109"/>
                <a:pt x="315055" y="322568"/>
              </a:cubicBezTo>
              <a:cubicBezTo>
                <a:pt x="315055" y="305028"/>
                <a:pt x="329274" y="290808"/>
                <a:pt x="346815" y="290808"/>
              </a:cubicBezTo>
              <a:close/>
              <a:moveTo>
                <a:pt x="410334" y="417847"/>
              </a:moveTo>
              <a:lnTo>
                <a:pt x="283296" y="417847"/>
              </a:lnTo>
              <a:lnTo>
                <a:pt x="283296" y="393165"/>
              </a:lnTo>
              <a:cubicBezTo>
                <a:pt x="283416" y="388196"/>
                <a:pt x="285745" y="383539"/>
                <a:pt x="289648" y="380461"/>
              </a:cubicBezTo>
              <a:cubicBezTo>
                <a:pt x="299065" y="373698"/>
                <a:pt x="309557" y="368574"/>
                <a:pt x="320681" y="365308"/>
              </a:cubicBezTo>
              <a:cubicBezTo>
                <a:pt x="329213" y="362858"/>
                <a:pt x="338030" y="361546"/>
                <a:pt x="346906" y="361406"/>
              </a:cubicBezTo>
              <a:cubicBezTo>
                <a:pt x="355789" y="361432"/>
                <a:pt x="364623" y="362747"/>
                <a:pt x="373130" y="365308"/>
              </a:cubicBezTo>
              <a:cubicBezTo>
                <a:pt x="384385" y="368230"/>
                <a:pt x="394938" y="373384"/>
                <a:pt x="404164" y="380461"/>
              </a:cubicBezTo>
              <a:cubicBezTo>
                <a:pt x="408067" y="383539"/>
                <a:pt x="410395" y="388196"/>
                <a:pt x="410516" y="393165"/>
              </a:cubicBezTo>
              <a:close/>
            </a:path>
          </a:pathLst>
        </a:custGeom>
        <a:solidFill>
          <a:srgbClr val="000000"/>
        </a:solidFill>
        <a:ln w="9029"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clientData/>
  </xdr:twoCellAnchor>
  <xdr:twoCellAnchor editAs="oneCell">
    <xdr:from>
      <xdr:col>0</xdr:col>
      <xdr:colOff>133350</xdr:colOff>
      <xdr:row>15</xdr:row>
      <xdr:rowOff>28575</xdr:rowOff>
    </xdr:from>
    <xdr:to>
      <xdr:col>0</xdr:col>
      <xdr:colOff>653372</xdr:colOff>
      <xdr:row>15</xdr:row>
      <xdr:rowOff>548597</xdr:rowOff>
    </xdr:to>
    <xdr:pic>
      <xdr:nvPicPr>
        <xdr:cNvPr id="16" name="Graphique 58" descr="Brosse à dents contour">
          <a:extLst>
            <a:ext uri="{FF2B5EF4-FFF2-40B4-BE49-F238E27FC236}">
              <a16:creationId xmlns:a16="http://schemas.microsoft.com/office/drawing/2014/main" id="{4797C0E8-BFFC-4327-8629-2D2872254535}"/>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33350" y="8734425"/>
          <a:ext cx="520022" cy="520022"/>
        </a:xfrm>
        <a:prstGeom prst="rect">
          <a:avLst/>
        </a:prstGeom>
      </xdr:spPr>
    </xdr:pic>
    <xdr:clientData/>
  </xdr:twoCellAnchor>
  <xdr:twoCellAnchor editAs="oneCell">
    <xdr:from>
      <xdr:col>0</xdr:col>
      <xdr:colOff>114300</xdr:colOff>
      <xdr:row>11</xdr:row>
      <xdr:rowOff>381000</xdr:rowOff>
    </xdr:from>
    <xdr:to>
      <xdr:col>0</xdr:col>
      <xdr:colOff>679551</xdr:colOff>
      <xdr:row>12</xdr:row>
      <xdr:rowOff>289026</xdr:rowOff>
    </xdr:to>
    <xdr:pic>
      <xdr:nvPicPr>
        <xdr:cNvPr id="17" name="Graphique 63" descr="Labyrinthe avec un remplissage uni">
          <a:extLst>
            <a:ext uri="{FF2B5EF4-FFF2-40B4-BE49-F238E27FC236}">
              <a16:creationId xmlns:a16="http://schemas.microsoft.com/office/drawing/2014/main" id="{5C78DE20-8A51-4E09-84F5-E0CCBD62046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14300" y="5991225"/>
          <a:ext cx="565251" cy="565251"/>
        </a:xfrm>
        <a:prstGeom prst="rect">
          <a:avLst/>
        </a:prstGeom>
      </xdr:spPr>
    </xdr:pic>
    <xdr:clientData/>
  </xdr:twoCellAnchor>
  <xdr:twoCellAnchor>
    <xdr:from>
      <xdr:col>0</xdr:col>
      <xdr:colOff>219075</xdr:colOff>
      <xdr:row>10</xdr:row>
      <xdr:rowOff>304804</xdr:rowOff>
    </xdr:from>
    <xdr:to>
      <xdr:col>0</xdr:col>
      <xdr:colOff>561422</xdr:colOff>
      <xdr:row>10</xdr:row>
      <xdr:rowOff>699874</xdr:rowOff>
    </xdr:to>
    <xdr:grpSp>
      <xdr:nvGrpSpPr>
        <xdr:cNvPr id="18" name="Graphique 84" descr="Femme avec canne contour">
          <a:extLst>
            <a:ext uri="{FF2B5EF4-FFF2-40B4-BE49-F238E27FC236}">
              <a16:creationId xmlns:a16="http://schemas.microsoft.com/office/drawing/2014/main" id="{7CEC601E-A2A3-40A4-8A48-DAB804793E94}"/>
            </a:ext>
          </a:extLst>
        </xdr:cNvPr>
        <xdr:cNvGrpSpPr/>
      </xdr:nvGrpSpPr>
      <xdr:grpSpPr>
        <a:xfrm>
          <a:off x="219075" y="5331887"/>
          <a:ext cx="342347" cy="395070"/>
          <a:chOff x="6047747" y="3047372"/>
          <a:chExt cx="482267" cy="812044"/>
        </a:xfrm>
        <a:solidFill>
          <a:srgbClr val="000000"/>
        </a:solidFill>
      </xdr:grpSpPr>
      <xdr:sp macro="" textlink="">
        <xdr:nvSpPr>
          <xdr:cNvPr id="19" name="Forme libre : forme 18">
            <a:extLst>
              <a:ext uri="{FF2B5EF4-FFF2-40B4-BE49-F238E27FC236}">
                <a16:creationId xmlns:a16="http://schemas.microsoft.com/office/drawing/2014/main" id="{EAFE49CA-77F1-4A85-ADAC-E451D87A0153}"/>
              </a:ext>
            </a:extLst>
          </xdr:cNvPr>
          <xdr:cNvSpPr/>
        </xdr:nvSpPr>
        <xdr:spPr>
          <a:xfrm>
            <a:off x="6047747" y="3209297"/>
            <a:ext cx="482267" cy="650119"/>
          </a:xfrm>
          <a:custGeom>
            <a:avLst/>
            <a:gdLst>
              <a:gd name="connsiteX0" fmla="*/ 430337 w 482267"/>
              <a:gd name="connsiteY0" fmla="*/ 247898 h 650119"/>
              <a:gd name="connsiteX1" fmla="*/ 405867 w 482267"/>
              <a:gd name="connsiteY1" fmla="*/ 202530 h 650119"/>
              <a:gd name="connsiteX2" fmla="*/ 324228 w 482267"/>
              <a:gd name="connsiteY2" fmla="*/ 167954 h 650119"/>
              <a:gd name="connsiteX3" fmla="*/ 275013 w 482267"/>
              <a:gd name="connsiteY3" fmla="*/ 54293 h 650119"/>
              <a:gd name="connsiteX4" fmla="*/ 196698 w 482267"/>
              <a:gd name="connsiteY4" fmla="*/ 0 h 650119"/>
              <a:gd name="connsiteX5" fmla="*/ 196631 w 482267"/>
              <a:gd name="connsiteY5" fmla="*/ 0 h 650119"/>
              <a:gd name="connsiteX6" fmla="*/ 147349 w 482267"/>
              <a:gd name="connsiteY6" fmla="*/ 15878 h 650119"/>
              <a:gd name="connsiteX7" fmla="*/ 45479 w 482267"/>
              <a:gd name="connsiteY7" fmla="*/ 94840 h 650119"/>
              <a:gd name="connsiteX8" fmla="*/ 25915 w 482267"/>
              <a:gd name="connsiteY8" fmla="*/ 122873 h 650119"/>
              <a:gd name="connsiteX9" fmla="*/ 1569 w 482267"/>
              <a:gd name="connsiteY9" fmla="*/ 251870 h 650119"/>
              <a:gd name="connsiteX10" fmla="*/ 24924 w 482267"/>
              <a:gd name="connsiteY10" fmla="*/ 300714 h 650119"/>
              <a:gd name="connsiteX11" fmla="*/ 37412 w 482267"/>
              <a:gd name="connsiteY11" fmla="*/ 295656 h 650119"/>
              <a:gd name="connsiteX12" fmla="*/ 32354 w 482267"/>
              <a:gd name="connsiteY12" fmla="*/ 283169 h 650119"/>
              <a:gd name="connsiteX13" fmla="*/ 20095 w 482267"/>
              <a:gd name="connsiteY13" fmla="*/ 256223 h 650119"/>
              <a:gd name="connsiteX14" fmla="*/ 44489 w 482267"/>
              <a:gd name="connsiteY14" fmla="*/ 127025 h 650119"/>
              <a:gd name="connsiteX15" fmla="*/ 56633 w 482267"/>
              <a:gd name="connsiteY15" fmla="*/ 110233 h 650119"/>
              <a:gd name="connsiteX16" fmla="*/ 158665 w 482267"/>
              <a:gd name="connsiteY16" fmla="*/ 31175 h 650119"/>
              <a:gd name="connsiteX17" fmla="*/ 196689 w 482267"/>
              <a:gd name="connsiteY17" fmla="*/ 19050 h 650119"/>
              <a:gd name="connsiteX18" fmla="*/ 196689 w 482267"/>
              <a:gd name="connsiteY18" fmla="*/ 19050 h 650119"/>
              <a:gd name="connsiteX19" fmla="*/ 257315 w 482267"/>
              <a:gd name="connsiteY19" fmla="*/ 61446 h 650119"/>
              <a:gd name="connsiteX20" fmla="*/ 308217 w 482267"/>
              <a:gd name="connsiteY20" fmla="*/ 179022 h 650119"/>
              <a:gd name="connsiteX21" fmla="*/ 309074 w 482267"/>
              <a:gd name="connsiteY21" fmla="*/ 180251 h 650119"/>
              <a:gd name="connsiteX22" fmla="*/ 310265 w 482267"/>
              <a:gd name="connsiteY22" fmla="*/ 181975 h 650119"/>
              <a:gd name="connsiteX23" fmla="*/ 312389 w 482267"/>
              <a:gd name="connsiteY23" fmla="*/ 183423 h 650119"/>
              <a:gd name="connsiteX24" fmla="*/ 313256 w 482267"/>
              <a:gd name="connsiteY24" fmla="*/ 184013 h 650119"/>
              <a:gd name="connsiteX25" fmla="*/ 313417 w 482267"/>
              <a:gd name="connsiteY25" fmla="*/ 184080 h 650119"/>
              <a:gd name="connsiteX26" fmla="*/ 313475 w 482267"/>
              <a:gd name="connsiteY26" fmla="*/ 184080 h 650119"/>
              <a:gd name="connsiteX27" fmla="*/ 398533 w 482267"/>
              <a:gd name="connsiteY27" fmla="*/ 220104 h 650119"/>
              <a:gd name="connsiteX28" fmla="*/ 411496 w 482267"/>
              <a:gd name="connsiteY28" fmla="*/ 245745 h 650119"/>
              <a:gd name="connsiteX29" fmla="*/ 409696 w 482267"/>
              <a:gd name="connsiteY29" fmla="*/ 249860 h 650119"/>
              <a:gd name="connsiteX30" fmla="*/ 389541 w 482267"/>
              <a:gd name="connsiteY30" fmla="*/ 260185 h 650119"/>
              <a:gd name="connsiteX31" fmla="*/ 385731 w 482267"/>
              <a:gd name="connsiteY31" fmla="*/ 259404 h 650119"/>
              <a:gd name="connsiteX32" fmla="*/ 383636 w 482267"/>
              <a:gd name="connsiteY32" fmla="*/ 258632 h 650119"/>
              <a:gd name="connsiteX33" fmla="*/ 276794 w 482267"/>
              <a:gd name="connsiteY33" fmla="*/ 212598 h 650119"/>
              <a:gd name="connsiteX34" fmla="*/ 264278 w 482267"/>
              <a:gd name="connsiteY34" fmla="*/ 217580 h 650119"/>
              <a:gd name="connsiteX35" fmla="*/ 269260 w 482267"/>
              <a:gd name="connsiteY35" fmla="*/ 230095 h 650119"/>
              <a:gd name="connsiteX36" fmla="*/ 375844 w 482267"/>
              <a:gd name="connsiteY36" fmla="*/ 275968 h 650119"/>
              <a:gd name="connsiteX37" fmla="*/ 384703 w 482267"/>
              <a:gd name="connsiteY37" fmla="*/ 345196 h 650119"/>
              <a:gd name="connsiteX38" fmla="*/ 398171 w 482267"/>
              <a:gd name="connsiteY38" fmla="*/ 345430 h 650119"/>
              <a:gd name="connsiteX39" fmla="*/ 398405 w 482267"/>
              <a:gd name="connsiteY39" fmla="*/ 331962 h 650119"/>
              <a:gd name="connsiteX40" fmla="*/ 398171 w 482267"/>
              <a:gd name="connsiteY40" fmla="*/ 331727 h 650119"/>
              <a:gd name="connsiteX41" fmla="*/ 397314 w 482267"/>
              <a:gd name="connsiteY41" fmla="*/ 278911 h 650119"/>
              <a:gd name="connsiteX42" fmla="*/ 420088 w 482267"/>
              <a:gd name="connsiteY42" fmla="*/ 267195 h 650119"/>
              <a:gd name="connsiteX43" fmla="*/ 462712 w 482267"/>
              <a:gd name="connsiteY43" fmla="*/ 297418 h 650119"/>
              <a:gd name="connsiteX44" fmla="*/ 463217 w 482267"/>
              <a:gd name="connsiteY44" fmla="*/ 304800 h 650119"/>
              <a:gd name="connsiteX45" fmla="*/ 463217 w 482267"/>
              <a:gd name="connsiteY45" fmla="*/ 640594 h 650119"/>
              <a:gd name="connsiteX46" fmla="*/ 472742 w 482267"/>
              <a:gd name="connsiteY46" fmla="*/ 650119 h 650119"/>
              <a:gd name="connsiteX47" fmla="*/ 482267 w 482267"/>
              <a:gd name="connsiteY47" fmla="*/ 640594 h 650119"/>
              <a:gd name="connsiteX48" fmla="*/ 482267 w 482267"/>
              <a:gd name="connsiteY48" fmla="*/ 304800 h 650119"/>
              <a:gd name="connsiteX49" fmla="*/ 430337 w 482267"/>
              <a:gd name="connsiteY49" fmla="*/ 247898 h 65011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482267" h="650119">
                <a:moveTo>
                  <a:pt x="430337" y="247898"/>
                </a:moveTo>
                <a:cubicBezTo>
                  <a:pt x="433996" y="228882"/>
                  <a:pt x="423767" y="209917"/>
                  <a:pt x="405867" y="202530"/>
                </a:cubicBezTo>
                <a:lnTo>
                  <a:pt x="324228" y="167954"/>
                </a:lnTo>
                <a:lnTo>
                  <a:pt x="275013" y="54293"/>
                </a:lnTo>
                <a:cubicBezTo>
                  <a:pt x="262712" y="21690"/>
                  <a:pt x="231543" y="82"/>
                  <a:pt x="196698" y="0"/>
                </a:cubicBezTo>
                <a:lnTo>
                  <a:pt x="196631" y="0"/>
                </a:lnTo>
                <a:cubicBezTo>
                  <a:pt x="178957" y="67"/>
                  <a:pt x="161739" y="5614"/>
                  <a:pt x="147349" y="15878"/>
                </a:cubicBezTo>
                <a:lnTo>
                  <a:pt x="45479" y="94840"/>
                </a:lnTo>
                <a:cubicBezTo>
                  <a:pt x="35729" y="101457"/>
                  <a:pt x="28764" y="111439"/>
                  <a:pt x="25915" y="122873"/>
                </a:cubicBezTo>
                <a:lnTo>
                  <a:pt x="1569" y="251870"/>
                </a:lnTo>
                <a:cubicBezTo>
                  <a:pt x="-4078" y="271711"/>
                  <a:pt x="5935" y="292653"/>
                  <a:pt x="24924" y="300714"/>
                </a:cubicBezTo>
                <a:cubicBezTo>
                  <a:pt x="29770" y="302765"/>
                  <a:pt x="35360" y="300501"/>
                  <a:pt x="37412" y="295656"/>
                </a:cubicBezTo>
                <a:cubicBezTo>
                  <a:pt x="39463" y="290811"/>
                  <a:pt x="37199" y="285220"/>
                  <a:pt x="32354" y="283169"/>
                </a:cubicBezTo>
                <a:cubicBezTo>
                  <a:pt x="21976" y="278645"/>
                  <a:pt x="16686" y="267018"/>
                  <a:pt x="20095" y="256223"/>
                </a:cubicBezTo>
                <a:lnTo>
                  <a:pt x="44489" y="127025"/>
                </a:lnTo>
                <a:cubicBezTo>
                  <a:pt x="46336" y="120125"/>
                  <a:pt x="50659" y="114148"/>
                  <a:pt x="56633" y="110233"/>
                </a:cubicBezTo>
                <a:lnTo>
                  <a:pt x="158665" y="31175"/>
                </a:lnTo>
                <a:cubicBezTo>
                  <a:pt x="169790" y="23317"/>
                  <a:pt x="183069" y="19083"/>
                  <a:pt x="196689" y="19050"/>
                </a:cubicBezTo>
                <a:lnTo>
                  <a:pt x="196689" y="19050"/>
                </a:lnTo>
                <a:cubicBezTo>
                  <a:pt x="223754" y="19179"/>
                  <a:pt x="247906" y="36068"/>
                  <a:pt x="257315" y="61446"/>
                </a:cubicBezTo>
                <a:lnTo>
                  <a:pt x="308217" y="179022"/>
                </a:lnTo>
                <a:cubicBezTo>
                  <a:pt x="308466" y="179456"/>
                  <a:pt x="308753" y="179867"/>
                  <a:pt x="309074" y="180251"/>
                </a:cubicBezTo>
                <a:cubicBezTo>
                  <a:pt x="309405" y="180869"/>
                  <a:pt x="309804" y="181447"/>
                  <a:pt x="310265" y="181975"/>
                </a:cubicBezTo>
                <a:cubicBezTo>
                  <a:pt x="310904" y="182551"/>
                  <a:pt x="311618" y="183038"/>
                  <a:pt x="312389" y="183423"/>
                </a:cubicBezTo>
                <a:cubicBezTo>
                  <a:pt x="312703" y="183594"/>
                  <a:pt x="312922" y="183871"/>
                  <a:pt x="313256" y="184013"/>
                </a:cubicBezTo>
                <a:lnTo>
                  <a:pt x="313417" y="184080"/>
                </a:lnTo>
                <a:lnTo>
                  <a:pt x="313475" y="184080"/>
                </a:lnTo>
                <a:lnTo>
                  <a:pt x="398533" y="220104"/>
                </a:lnTo>
                <a:cubicBezTo>
                  <a:pt x="408687" y="224176"/>
                  <a:pt x="414237" y="235154"/>
                  <a:pt x="411496" y="245745"/>
                </a:cubicBezTo>
                <a:cubicBezTo>
                  <a:pt x="411048" y="247179"/>
                  <a:pt x="410444" y="248558"/>
                  <a:pt x="409696" y="249860"/>
                </a:cubicBezTo>
                <a:cubicBezTo>
                  <a:pt x="402353" y="251914"/>
                  <a:pt x="395498" y="255425"/>
                  <a:pt x="389541" y="260185"/>
                </a:cubicBezTo>
                <a:cubicBezTo>
                  <a:pt x="388250" y="260046"/>
                  <a:pt x="386973" y="259784"/>
                  <a:pt x="385731" y="259404"/>
                </a:cubicBezTo>
                <a:cubicBezTo>
                  <a:pt x="385019" y="259186"/>
                  <a:pt x="384320" y="258929"/>
                  <a:pt x="383636" y="258632"/>
                </a:cubicBezTo>
                <a:lnTo>
                  <a:pt x="276794" y="212598"/>
                </a:lnTo>
                <a:cubicBezTo>
                  <a:pt x="271962" y="210518"/>
                  <a:pt x="266358" y="212748"/>
                  <a:pt x="264278" y="217580"/>
                </a:cubicBezTo>
                <a:cubicBezTo>
                  <a:pt x="262198" y="222412"/>
                  <a:pt x="264428" y="228015"/>
                  <a:pt x="269260" y="230095"/>
                </a:cubicBezTo>
                <a:lnTo>
                  <a:pt x="375844" y="275968"/>
                </a:lnTo>
                <a:cubicBezTo>
                  <a:pt x="362659" y="298362"/>
                  <a:pt x="366303" y="326843"/>
                  <a:pt x="384703" y="345196"/>
                </a:cubicBezTo>
                <a:cubicBezTo>
                  <a:pt x="388357" y="348980"/>
                  <a:pt x="394388" y="349085"/>
                  <a:pt x="398171" y="345430"/>
                </a:cubicBezTo>
                <a:cubicBezTo>
                  <a:pt x="401955" y="341775"/>
                  <a:pt x="402060" y="335745"/>
                  <a:pt x="398405" y="331962"/>
                </a:cubicBezTo>
                <a:cubicBezTo>
                  <a:pt x="398328" y="331882"/>
                  <a:pt x="398250" y="331803"/>
                  <a:pt x="398171" y="331727"/>
                </a:cubicBezTo>
                <a:cubicBezTo>
                  <a:pt x="383638" y="317255"/>
                  <a:pt x="383258" y="293847"/>
                  <a:pt x="397314" y="278911"/>
                </a:cubicBezTo>
                <a:cubicBezTo>
                  <a:pt x="406035" y="277767"/>
                  <a:pt x="414086" y="273625"/>
                  <a:pt x="420088" y="267195"/>
                </a:cubicBezTo>
                <a:cubicBezTo>
                  <a:pt x="440204" y="263771"/>
                  <a:pt x="459287" y="277302"/>
                  <a:pt x="462712" y="297418"/>
                </a:cubicBezTo>
                <a:cubicBezTo>
                  <a:pt x="463127" y="299856"/>
                  <a:pt x="463296" y="302328"/>
                  <a:pt x="463217" y="304800"/>
                </a:cubicBezTo>
                <a:lnTo>
                  <a:pt x="463217" y="640594"/>
                </a:lnTo>
                <a:cubicBezTo>
                  <a:pt x="463217" y="645855"/>
                  <a:pt x="467482" y="650119"/>
                  <a:pt x="472742" y="650119"/>
                </a:cubicBezTo>
                <a:cubicBezTo>
                  <a:pt x="478003" y="650119"/>
                  <a:pt x="482267" y="645855"/>
                  <a:pt x="482267" y="640594"/>
                </a:cubicBezTo>
                <a:lnTo>
                  <a:pt x="482267" y="304800"/>
                </a:lnTo>
                <a:cubicBezTo>
                  <a:pt x="482231" y="275275"/>
                  <a:pt x="459736" y="250626"/>
                  <a:pt x="430337" y="247898"/>
                </a:cubicBezTo>
                <a:close/>
              </a:path>
            </a:pathLst>
          </a:custGeom>
          <a:solidFill>
            <a:srgbClr val="000000"/>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sp macro="" textlink="">
        <xdr:nvSpPr>
          <xdr:cNvPr id="20" name="Forme libre : forme 19">
            <a:extLst>
              <a:ext uri="{FF2B5EF4-FFF2-40B4-BE49-F238E27FC236}">
                <a16:creationId xmlns:a16="http://schemas.microsoft.com/office/drawing/2014/main" id="{2E1EAB24-DF5D-4325-89BD-00668546A592}"/>
              </a:ext>
            </a:extLst>
          </xdr:cNvPr>
          <xdr:cNvSpPr/>
        </xdr:nvSpPr>
        <xdr:spPr>
          <a:xfrm>
            <a:off x="6220452" y="3047372"/>
            <a:ext cx="152400" cy="152400"/>
          </a:xfrm>
          <a:custGeom>
            <a:avLst/>
            <a:gdLst>
              <a:gd name="connsiteX0" fmla="*/ 76200 w 152400"/>
              <a:gd name="connsiteY0" fmla="*/ 152400 h 152400"/>
              <a:gd name="connsiteX1" fmla="*/ 152400 w 152400"/>
              <a:gd name="connsiteY1" fmla="*/ 76200 h 152400"/>
              <a:gd name="connsiteX2" fmla="*/ 76200 w 152400"/>
              <a:gd name="connsiteY2" fmla="*/ 0 h 152400"/>
              <a:gd name="connsiteX3" fmla="*/ 0 w 152400"/>
              <a:gd name="connsiteY3" fmla="*/ 76200 h 152400"/>
              <a:gd name="connsiteX4" fmla="*/ 76200 w 152400"/>
              <a:gd name="connsiteY4" fmla="*/ 152400 h 152400"/>
              <a:gd name="connsiteX5" fmla="*/ 76200 w 152400"/>
              <a:gd name="connsiteY5" fmla="*/ 19050 h 152400"/>
              <a:gd name="connsiteX6" fmla="*/ 133350 w 152400"/>
              <a:gd name="connsiteY6" fmla="*/ 76200 h 152400"/>
              <a:gd name="connsiteX7" fmla="*/ 76200 w 152400"/>
              <a:gd name="connsiteY7" fmla="*/ 133350 h 152400"/>
              <a:gd name="connsiteX8" fmla="*/ 19050 w 152400"/>
              <a:gd name="connsiteY8" fmla="*/ 76200 h 152400"/>
              <a:gd name="connsiteX9" fmla="*/ 76200 w 152400"/>
              <a:gd name="connsiteY9" fmla="*/ 19050 h 15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52400" h="152400">
                <a:moveTo>
                  <a:pt x="76200" y="152400"/>
                </a:moveTo>
                <a:cubicBezTo>
                  <a:pt x="118284" y="152400"/>
                  <a:pt x="152400" y="118284"/>
                  <a:pt x="152400" y="76200"/>
                </a:cubicBezTo>
                <a:cubicBezTo>
                  <a:pt x="152400" y="34116"/>
                  <a:pt x="118284" y="0"/>
                  <a:pt x="76200" y="0"/>
                </a:cubicBezTo>
                <a:cubicBezTo>
                  <a:pt x="34116" y="0"/>
                  <a:pt x="0" y="34116"/>
                  <a:pt x="0" y="76200"/>
                </a:cubicBezTo>
                <a:cubicBezTo>
                  <a:pt x="0" y="118284"/>
                  <a:pt x="34116" y="152400"/>
                  <a:pt x="76200" y="152400"/>
                </a:cubicBezTo>
                <a:close/>
                <a:moveTo>
                  <a:pt x="76200" y="19050"/>
                </a:moveTo>
                <a:cubicBezTo>
                  <a:pt x="107763" y="19050"/>
                  <a:pt x="133350" y="44637"/>
                  <a:pt x="133350" y="76200"/>
                </a:cubicBezTo>
                <a:cubicBezTo>
                  <a:pt x="133350" y="107763"/>
                  <a:pt x="107763" y="133350"/>
                  <a:pt x="76200" y="133350"/>
                </a:cubicBezTo>
                <a:cubicBezTo>
                  <a:pt x="44637" y="133350"/>
                  <a:pt x="19050" y="107763"/>
                  <a:pt x="19050" y="76200"/>
                </a:cubicBezTo>
                <a:cubicBezTo>
                  <a:pt x="19098" y="44656"/>
                  <a:pt x="44656" y="19097"/>
                  <a:pt x="76200" y="19050"/>
                </a:cubicBezTo>
                <a:close/>
              </a:path>
            </a:pathLst>
          </a:custGeom>
          <a:solidFill>
            <a:srgbClr val="000000"/>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sp macro="" textlink="">
        <xdr:nvSpPr>
          <xdr:cNvPr id="21" name="Forme libre : forme 20">
            <a:extLst>
              <a:ext uri="{FF2B5EF4-FFF2-40B4-BE49-F238E27FC236}">
                <a16:creationId xmlns:a16="http://schemas.microsoft.com/office/drawing/2014/main" id="{5FF69DE7-ED3D-4EDA-8C83-9DE7D2EDC5AB}"/>
              </a:ext>
            </a:extLst>
          </xdr:cNvPr>
          <xdr:cNvSpPr/>
        </xdr:nvSpPr>
        <xdr:spPr>
          <a:xfrm>
            <a:off x="6063283" y="3330313"/>
            <a:ext cx="304802" cy="527560"/>
          </a:xfrm>
          <a:custGeom>
            <a:avLst/>
            <a:gdLst>
              <a:gd name="connsiteX0" fmla="*/ 207414 w 304802"/>
              <a:gd name="connsiteY0" fmla="*/ 73656 h 527560"/>
              <a:gd name="connsiteX1" fmla="*/ 220682 w 304802"/>
              <a:gd name="connsiteY1" fmla="*/ 14686 h 527560"/>
              <a:gd name="connsiteX2" fmla="*/ 211175 w 304802"/>
              <a:gd name="connsiteY2" fmla="*/ 5143 h 527560"/>
              <a:gd name="connsiteX3" fmla="*/ 201727 w 304802"/>
              <a:gd name="connsiteY3" fmla="*/ 13324 h 527560"/>
              <a:gd name="connsiteX4" fmla="*/ 188154 w 304802"/>
              <a:gd name="connsiteY4" fmla="*/ 72379 h 527560"/>
              <a:gd name="connsiteX5" fmla="*/ 188707 w 304802"/>
              <a:gd name="connsiteY5" fmla="*/ 78352 h 527560"/>
              <a:gd name="connsiteX6" fmla="*/ 280718 w 304802"/>
              <a:gd name="connsiteY6" fmla="*/ 288559 h 527560"/>
              <a:gd name="connsiteX7" fmla="*/ 23419 w 304802"/>
              <a:gd name="connsiteY7" fmla="*/ 288559 h 527560"/>
              <a:gd name="connsiteX8" fmla="*/ 101810 w 304802"/>
              <a:gd name="connsiteY8" fmla="*/ 85419 h 527560"/>
              <a:gd name="connsiteX9" fmla="*/ 102401 w 304802"/>
              <a:gd name="connsiteY9" fmla="*/ 83000 h 527560"/>
              <a:gd name="connsiteX10" fmla="*/ 103248 w 304802"/>
              <a:gd name="connsiteY10" fmla="*/ 59549 h 527560"/>
              <a:gd name="connsiteX11" fmla="*/ 105096 w 304802"/>
              <a:gd name="connsiteY11" fmla="*/ 10238 h 527560"/>
              <a:gd name="connsiteX12" fmla="*/ 96305 w 304802"/>
              <a:gd name="connsiteY12" fmla="*/ 37 h 527560"/>
              <a:gd name="connsiteX13" fmla="*/ 86122 w 304802"/>
              <a:gd name="connsiteY13" fmla="*/ 8566 h 527560"/>
              <a:gd name="connsiteX14" fmla="*/ 86103 w 304802"/>
              <a:gd name="connsiteY14" fmla="*/ 8829 h 527560"/>
              <a:gd name="connsiteX15" fmla="*/ 84198 w 304802"/>
              <a:gd name="connsiteY15" fmla="*/ 59311 h 527560"/>
              <a:gd name="connsiteX16" fmla="*/ 83570 w 304802"/>
              <a:gd name="connsiteY16" fmla="*/ 79809 h 527560"/>
              <a:gd name="connsiteX17" fmla="*/ 645 w 304802"/>
              <a:gd name="connsiteY17" fmla="*/ 294645 h 527560"/>
              <a:gd name="connsiteX18" fmla="*/ 6089 w 304802"/>
              <a:gd name="connsiteY18" fmla="*/ 306967 h 527560"/>
              <a:gd name="connsiteX19" fmla="*/ 9532 w 304802"/>
              <a:gd name="connsiteY19" fmla="*/ 307609 h 527560"/>
              <a:gd name="connsiteX20" fmla="*/ 67434 w 304802"/>
              <a:gd name="connsiteY20" fmla="*/ 307609 h 527560"/>
              <a:gd name="connsiteX21" fmla="*/ 67434 w 304802"/>
              <a:gd name="connsiteY21" fmla="*/ 314686 h 527560"/>
              <a:gd name="connsiteX22" fmla="*/ 29639 w 304802"/>
              <a:gd name="connsiteY22" fmla="*/ 476897 h 527560"/>
              <a:gd name="connsiteX23" fmla="*/ 60386 w 304802"/>
              <a:gd name="connsiteY23" fmla="*/ 526427 h 527560"/>
              <a:gd name="connsiteX24" fmla="*/ 68549 w 304802"/>
              <a:gd name="connsiteY24" fmla="*/ 527560 h 527560"/>
              <a:gd name="connsiteX25" fmla="*/ 70006 w 304802"/>
              <a:gd name="connsiteY25" fmla="*/ 527512 h 527560"/>
              <a:gd name="connsiteX26" fmla="*/ 110144 w 304802"/>
              <a:gd name="connsiteY26" fmla="*/ 495537 h 527560"/>
              <a:gd name="connsiteX27" fmla="*/ 151616 w 304802"/>
              <a:gd name="connsiteY27" fmla="*/ 317953 h 527560"/>
              <a:gd name="connsiteX28" fmla="*/ 151864 w 304802"/>
              <a:gd name="connsiteY28" fmla="*/ 315781 h 527560"/>
              <a:gd name="connsiteX29" fmla="*/ 151864 w 304802"/>
              <a:gd name="connsiteY29" fmla="*/ 307609 h 527560"/>
              <a:gd name="connsiteX30" fmla="*/ 165656 w 304802"/>
              <a:gd name="connsiteY30" fmla="*/ 307609 h 527560"/>
              <a:gd name="connsiteX31" fmla="*/ 165561 w 304802"/>
              <a:gd name="connsiteY31" fmla="*/ 308561 h 527560"/>
              <a:gd name="connsiteX32" fmla="*/ 180982 w 304802"/>
              <a:gd name="connsiteY32" fmla="*/ 468581 h 527560"/>
              <a:gd name="connsiteX33" fmla="*/ 222216 w 304802"/>
              <a:gd name="connsiteY33" fmla="*/ 507634 h 527560"/>
              <a:gd name="connsiteX34" fmla="*/ 222273 w 304802"/>
              <a:gd name="connsiteY34" fmla="*/ 507634 h 527560"/>
              <a:gd name="connsiteX35" fmla="*/ 224549 w 304802"/>
              <a:gd name="connsiteY35" fmla="*/ 507634 h 527560"/>
              <a:gd name="connsiteX36" fmla="*/ 263452 w 304802"/>
              <a:gd name="connsiteY36" fmla="*/ 463869 h 527560"/>
              <a:gd name="connsiteX37" fmla="*/ 263449 w 304802"/>
              <a:gd name="connsiteY37" fmla="*/ 463819 h 527560"/>
              <a:gd name="connsiteX38" fmla="*/ 249990 w 304802"/>
              <a:gd name="connsiteY38" fmla="*/ 307609 h 527560"/>
              <a:gd name="connsiteX39" fmla="*/ 295282 w 304802"/>
              <a:gd name="connsiteY39" fmla="*/ 307609 h 527560"/>
              <a:gd name="connsiteX40" fmla="*/ 304802 w 304802"/>
              <a:gd name="connsiteY40" fmla="*/ 298079 h 527560"/>
              <a:gd name="connsiteX41" fmla="*/ 304007 w 304802"/>
              <a:gd name="connsiteY41" fmla="*/ 294274 h 527560"/>
              <a:gd name="connsiteX42" fmla="*/ 132814 w 304802"/>
              <a:gd name="connsiteY42" fmla="*/ 314638 h 527560"/>
              <a:gd name="connsiteX43" fmla="*/ 91618 w 304802"/>
              <a:gd name="connsiteY43" fmla="*/ 491098 h 527560"/>
              <a:gd name="connsiteX44" fmla="*/ 69387 w 304802"/>
              <a:gd name="connsiteY44" fmla="*/ 508462 h 527560"/>
              <a:gd name="connsiteX45" fmla="*/ 65339 w 304802"/>
              <a:gd name="connsiteY45" fmla="*/ 508015 h 527560"/>
              <a:gd name="connsiteX46" fmla="*/ 65034 w 304802"/>
              <a:gd name="connsiteY46" fmla="*/ 507929 h 527560"/>
              <a:gd name="connsiteX47" fmla="*/ 64872 w 304802"/>
              <a:gd name="connsiteY47" fmla="*/ 507929 h 527560"/>
              <a:gd name="connsiteX48" fmla="*/ 48203 w 304802"/>
              <a:gd name="connsiteY48" fmla="*/ 481259 h 527560"/>
              <a:gd name="connsiteX49" fmla="*/ 86237 w 304802"/>
              <a:gd name="connsiteY49" fmla="*/ 317972 h 527560"/>
              <a:gd name="connsiteX50" fmla="*/ 86484 w 304802"/>
              <a:gd name="connsiteY50" fmla="*/ 315810 h 527560"/>
              <a:gd name="connsiteX51" fmla="*/ 86484 w 304802"/>
              <a:gd name="connsiteY51" fmla="*/ 307609 h 527560"/>
              <a:gd name="connsiteX52" fmla="*/ 132814 w 304802"/>
              <a:gd name="connsiteY52" fmla="*/ 307609 h 527560"/>
              <a:gd name="connsiteX53" fmla="*/ 244456 w 304802"/>
              <a:gd name="connsiteY53" fmla="*/ 465133 h 527560"/>
              <a:gd name="connsiteX54" fmla="*/ 224025 w 304802"/>
              <a:gd name="connsiteY54" fmla="*/ 488584 h 527560"/>
              <a:gd name="connsiteX55" fmla="*/ 222225 w 304802"/>
              <a:gd name="connsiteY55" fmla="*/ 488584 h 527560"/>
              <a:gd name="connsiteX56" fmla="*/ 200032 w 304802"/>
              <a:gd name="connsiteY56" fmla="*/ 467153 h 527560"/>
              <a:gd name="connsiteX57" fmla="*/ 184601 w 304802"/>
              <a:gd name="connsiteY57" fmla="*/ 307609 h 527560"/>
              <a:gd name="connsiteX58" fmla="*/ 231036 w 304802"/>
              <a:gd name="connsiteY58" fmla="*/ 307609 h 527560"/>
              <a:gd name="connsiteX59" fmla="*/ 230940 w 304802"/>
              <a:gd name="connsiteY59" fmla="*/ 308418 h 5275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Lst>
            <a:rect l="l" t="t" r="r" b="b"/>
            <a:pathLst>
              <a:path w="304802" h="527560">
                <a:moveTo>
                  <a:pt x="207414" y="73656"/>
                </a:moveTo>
                <a:cubicBezTo>
                  <a:pt x="220682" y="16687"/>
                  <a:pt x="220682" y="16096"/>
                  <a:pt x="220682" y="14686"/>
                </a:cubicBezTo>
                <a:cubicBezTo>
                  <a:pt x="220693" y="9426"/>
                  <a:pt x="216436" y="5153"/>
                  <a:pt x="211175" y="5143"/>
                </a:cubicBezTo>
                <a:cubicBezTo>
                  <a:pt x="206427" y="5134"/>
                  <a:pt x="202397" y="8624"/>
                  <a:pt x="201727" y="13324"/>
                </a:cubicBezTo>
                <a:cubicBezTo>
                  <a:pt x="201003" y="17011"/>
                  <a:pt x="193069" y="51310"/>
                  <a:pt x="188154" y="72379"/>
                </a:cubicBezTo>
                <a:cubicBezTo>
                  <a:pt x="187686" y="74378"/>
                  <a:pt x="187880" y="76473"/>
                  <a:pt x="188707" y="78352"/>
                </a:cubicBezTo>
                <a:lnTo>
                  <a:pt x="280718" y="288559"/>
                </a:lnTo>
                <a:lnTo>
                  <a:pt x="23419" y="288559"/>
                </a:lnTo>
                <a:lnTo>
                  <a:pt x="101810" y="85419"/>
                </a:lnTo>
                <a:cubicBezTo>
                  <a:pt x="102120" y="84645"/>
                  <a:pt x="102318" y="83830"/>
                  <a:pt x="102401" y="83000"/>
                </a:cubicBezTo>
                <a:cubicBezTo>
                  <a:pt x="103001" y="77418"/>
                  <a:pt x="103105" y="69531"/>
                  <a:pt x="103248" y="59549"/>
                </a:cubicBezTo>
                <a:cubicBezTo>
                  <a:pt x="103429" y="46214"/>
                  <a:pt x="103658" y="29622"/>
                  <a:pt x="105096" y="10238"/>
                </a:cubicBezTo>
                <a:cubicBezTo>
                  <a:pt x="105484" y="4994"/>
                  <a:pt x="101549" y="428"/>
                  <a:pt x="96305" y="37"/>
                </a:cubicBezTo>
                <a:cubicBezTo>
                  <a:pt x="91138" y="-419"/>
                  <a:pt x="86580" y="3399"/>
                  <a:pt x="86122" y="8566"/>
                </a:cubicBezTo>
                <a:cubicBezTo>
                  <a:pt x="86115" y="8653"/>
                  <a:pt x="86109" y="8741"/>
                  <a:pt x="86103" y="8829"/>
                </a:cubicBezTo>
                <a:cubicBezTo>
                  <a:pt x="84617" y="28783"/>
                  <a:pt x="84379" y="45690"/>
                  <a:pt x="84198" y="59311"/>
                </a:cubicBezTo>
                <a:cubicBezTo>
                  <a:pt x="84074" y="68036"/>
                  <a:pt x="83979" y="75075"/>
                  <a:pt x="83570" y="79809"/>
                </a:cubicBezTo>
                <a:lnTo>
                  <a:pt x="645" y="294645"/>
                </a:lnTo>
                <a:cubicBezTo>
                  <a:pt x="-1254" y="299551"/>
                  <a:pt x="1183" y="305068"/>
                  <a:pt x="6089" y="306967"/>
                </a:cubicBezTo>
                <a:cubicBezTo>
                  <a:pt x="7187" y="307392"/>
                  <a:pt x="8355" y="307610"/>
                  <a:pt x="9532" y="307609"/>
                </a:cubicBezTo>
                <a:lnTo>
                  <a:pt x="67434" y="307609"/>
                </a:lnTo>
                <a:lnTo>
                  <a:pt x="67434" y="314686"/>
                </a:lnTo>
                <a:lnTo>
                  <a:pt x="29639" y="476897"/>
                </a:lnTo>
                <a:cubicBezTo>
                  <a:pt x="24515" y="499055"/>
                  <a:pt x="38255" y="521188"/>
                  <a:pt x="60386" y="526427"/>
                </a:cubicBezTo>
                <a:cubicBezTo>
                  <a:pt x="63045" y="527161"/>
                  <a:pt x="65789" y="527542"/>
                  <a:pt x="68549" y="527560"/>
                </a:cubicBezTo>
                <a:cubicBezTo>
                  <a:pt x="69044" y="527560"/>
                  <a:pt x="69501" y="527560"/>
                  <a:pt x="70006" y="527512"/>
                </a:cubicBezTo>
                <a:cubicBezTo>
                  <a:pt x="89130" y="527306"/>
                  <a:pt x="105669" y="514131"/>
                  <a:pt x="110144" y="495537"/>
                </a:cubicBezTo>
                <a:lnTo>
                  <a:pt x="151616" y="317953"/>
                </a:lnTo>
                <a:cubicBezTo>
                  <a:pt x="151784" y="317241"/>
                  <a:pt x="151868" y="316513"/>
                  <a:pt x="151864" y="315781"/>
                </a:cubicBezTo>
                <a:lnTo>
                  <a:pt x="151864" y="307609"/>
                </a:lnTo>
                <a:lnTo>
                  <a:pt x="165656" y="307609"/>
                </a:lnTo>
                <a:cubicBezTo>
                  <a:pt x="165656" y="307914"/>
                  <a:pt x="165532" y="308199"/>
                  <a:pt x="165561" y="308561"/>
                </a:cubicBezTo>
                <a:lnTo>
                  <a:pt x="180982" y="468581"/>
                </a:lnTo>
                <a:cubicBezTo>
                  <a:pt x="182162" y="490490"/>
                  <a:pt x="200276" y="507645"/>
                  <a:pt x="222216" y="507634"/>
                </a:cubicBezTo>
                <a:lnTo>
                  <a:pt x="222273" y="507634"/>
                </a:lnTo>
                <a:lnTo>
                  <a:pt x="224549" y="507634"/>
                </a:lnTo>
                <a:cubicBezTo>
                  <a:pt x="247377" y="506292"/>
                  <a:pt x="264795" y="486697"/>
                  <a:pt x="263452" y="463869"/>
                </a:cubicBezTo>
                <a:cubicBezTo>
                  <a:pt x="263451" y="463852"/>
                  <a:pt x="263450" y="463836"/>
                  <a:pt x="263449" y="463819"/>
                </a:cubicBezTo>
                <a:lnTo>
                  <a:pt x="249990" y="307609"/>
                </a:lnTo>
                <a:lnTo>
                  <a:pt x="295282" y="307609"/>
                </a:lnTo>
                <a:cubicBezTo>
                  <a:pt x="300542" y="307606"/>
                  <a:pt x="304805" y="303340"/>
                  <a:pt x="304802" y="298079"/>
                </a:cubicBezTo>
                <a:cubicBezTo>
                  <a:pt x="304801" y="296769"/>
                  <a:pt x="304531" y="295474"/>
                  <a:pt x="304007" y="294274"/>
                </a:cubicBezTo>
                <a:close/>
                <a:moveTo>
                  <a:pt x="132814" y="314638"/>
                </a:moveTo>
                <a:lnTo>
                  <a:pt x="91618" y="491098"/>
                </a:lnTo>
                <a:cubicBezTo>
                  <a:pt x="89088" y="501314"/>
                  <a:pt x="79911" y="508481"/>
                  <a:pt x="69387" y="508462"/>
                </a:cubicBezTo>
                <a:cubicBezTo>
                  <a:pt x="68022" y="508546"/>
                  <a:pt x="66652" y="508395"/>
                  <a:pt x="65339" y="508015"/>
                </a:cubicBezTo>
                <a:lnTo>
                  <a:pt x="65034" y="507929"/>
                </a:lnTo>
                <a:lnTo>
                  <a:pt x="64872" y="507929"/>
                </a:lnTo>
                <a:cubicBezTo>
                  <a:pt x="52905" y="505166"/>
                  <a:pt x="45443" y="493226"/>
                  <a:pt x="48203" y="481259"/>
                </a:cubicBezTo>
                <a:lnTo>
                  <a:pt x="86237" y="317972"/>
                </a:lnTo>
                <a:cubicBezTo>
                  <a:pt x="86401" y="317262"/>
                  <a:pt x="86483" y="316538"/>
                  <a:pt x="86484" y="315810"/>
                </a:cubicBezTo>
                <a:lnTo>
                  <a:pt x="86484" y="307609"/>
                </a:lnTo>
                <a:lnTo>
                  <a:pt x="132814" y="307609"/>
                </a:lnTo>
                <a:close/>
                <a:moveTo>
                  <a:pt x="244456" y="465133"/>
                </a:moveTo>
                <a:cubicBezTo>
                  <a:pt x="245168" y="477209"/>
                  <a:pt x="236085" y="487635"/>
                  <a:pt x="224025" y="488584"/>
                </a:cubicBezTo>
                <a:lnTo>
                  <a:pt x="222225" y="488584"/>
                </a:lnTo>
                <a:cubicBezTo>
                  <a:pt x="210293" y="488508"/>
                  <a:pt x="200525" y="479074"/>
                  <a:pt x="200032" y="467153"/>
                </a:cubicBezTo>
                <a:lnTo>
                  <a:pt x="184601" y="307609"/>
                </a:lnTo>
                <a:lnTo>
                  <a:pt x="231036" y="307609"/>
                </a:lnTo>
                <a:cubicBezTo>
                  <a:pt x="230990" y="307876"/>
                  <a:pt x="230959" y="308147"/>
                  <a:pt x="230940" y="308418"/>
                </a:cubicBezTo>
                <a:close/>
              </a:path>
            </a:pathLst>
          </a:custGeom>
          <a:solidFill>
            <a:srgbClr val="000000"/>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grpSp>
    <xdr:clientData/>
  </xdr:twoCellAnchor>
  <xdr:twoCellAnchor editAs="oneCell">
    <xdr:from>
      <xdr:col>0</xdr:col>
      <xdr:colOff>133350</xdr:colOff>
      <xdr:row>16</xdr:row>
      <xdr:rowOff>123825</xdr:rowOff>
    </xdr:from>
    <xdr:to>
      <xdr:col>0</xdr:col>
      <xdr:colOff>717940</xdr:colOff>
      <xdr:row>16</xdr:row>
      <xdr:rowOff>708415</xdr:rowOff>
    </xdr:to>
    <xdr:pic>
      <xdr:nvPicPr>
        <xdr:cNvPr id="22" name="Graphique 43" descr="Bulle de pensée avec un remplissage uni">
          <a:extLst>
            <a:ext uri="{FF2B5EF4-FFF2-40B4-BE49-F238E27FC236}">
              <a16:creationId xmlns:a16="http://schemas.microsoft.com/office/drawing/2014/main" id="{32094966-DC3E-4D15-97F2-47BDE04A4902}"/>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33350" y="9591675"/>
          <a:ext cx="584590" cy="584590"/>
        </a:xfrm>
        <a:prstGeom prst="rect">
          <a:avLst/>
        </a:prstGeom>
      </xdr:spPr>
    </xdr:pic>
    <xdr:clientData/>
  </xdr:twoCellAnchor>
  <xdr:twoCellAnchor editAs="oneCell">
    <xdr:from>
      <xdr:col>0</xdr:col>
      <xdr:colOff>0</xdr:colOff>
      <xdr:row>19</xdr:row>
      <xdr:rowOff>666750</xdr:rowOff>
    </xdr:from>
    <xdr:to>
      <xdr:col>1</xdr:col>
      <xdr:colOff>57150</xdr:colOff>
      <xdr:row>20</xdr:row>
      <xdr:rowOff>419100</xdr:rowOff>
    </xdr:to>
    <xdr:pic>
      <xdr:nvPicPr>
        <xdr:cNvPr id="40" name="Graphique 8" descr="Cycle avec des personnes avec un remplissage uni">
          <a:extLst>
            <a:ext uri="{FF2B5EF4-FFF2-40B4-BE49-F238E27FC236}">
              <a16:creationId xmlns:a16="http://schemas.microsoft.com/office/drawing/2014/main" id="{EE95B5BA-FCB9-4765-8459-9F96BC376E9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0" y="13611225"/>
          <a:ext cx="819150" cy="819150"/>
        </a:xfrm>
        <a:prstGeom prst="rect">
          <a:avLst/>
        </a:prstGeom>
      </xdr:spPr>
    </xdr:pic>
    <xdr:clientData/>
  </xdr:twoCellAnchor>
  <xdr:twoCellAnchor editAs="oneCell">
    <xdr:from>
      <xdr:col>0</xdr:col>
      <xdr:colOff>47625</xdr:colOff>
      <xdr:row>20</xdr:row>
      <xdr:rowOff>390525</xdr:rowOff>
    </xdr:from>
    <xdr:to>
      <xdr:col>0</xdr:col>
      <xdr:colOff>752475</xdr:colOff>
      <xdr:row>20</xdr:row>
      <xdr:rowOff>1095375</xdr:rowOff>
    </xdr:to>
    <xdr:pic>
      <xdr:nvPicPr>
        <xdr:cNvPr id="41" name="Graphique 10" descr="Ampoule et crayon avec un remplissage uni">
          <a:extLst>
            <a:ext uri="{FF2B5EF4-FFF2-40B4-BE49-F238E27FC236}">
              <a16:creationId xmlns:a16="http://schemas.microsoft.com/office/drawing/2014/main" id="{0BC157B6-3BB9-4F95-87A1-927A27FFD70F}"/>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47625" y="14401800"/>
          <a:ext cx="704850" cy="704850"/>
        </a:xfrm>
        <a:prstGeom prst="rect">
          <a:avLst/>
        </a:prstGeom>
      </xdr:spPr>
    </xdr:pic>
    <xdr:clientData/>
  </xdr:twoCellAnchor>
  <xdr:oneCellAnchor>
    <xdr:from>
      <xdr:col>26</xdr:col>
      <xdr:colOff>9525</xdr:colOff>
      <xdr:row>19</xdr:row>
      <xdr:rowOff>0</xdr:rowOff>
    </xdr:from>
    <xdr:ext cx="657225" cy="657225"/>
    <xdr:pic>
      <xdr:nvPicPr>
        <xdr:cNvPr id="60" name="Graphique 56" descr="Soin avec un remplissage uni">
          <a:extLst>
            <a:ext uri="{FF2B5EF4-FFF2-40B4-BE49-F238E27FC236}">
              <a16:creationId xmlns:a16="http://schemas.microsoft.com/office/drawing/2014/main" id="{27784533-563E-4017-A58C-F027A377E5C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525" y="12944475"/>
          <a:ext cx="657225" cy="657225"/>
        </a:xfrm>
        <a:prstGeom prst="rect">
          <a:avLst/>
        </a:prstGeom>
      </xdr:spPr>
    </xdr:pic>
    <xdr:clientData/>
  </xdr:oneCellAnchor>
  <xdr:twoCellAnchor>
    <xdr:from>
      <xdr:col>26</xdr:col>
      <xdr:colOff>152400</xdr:colOff>
      <xdr:row>12</xdr:row>
      <xdr:rowOff>590550</xdr:rowOff>
    </xdr:from>
    <xdr:to>
      <xdr:col>26</xdr:col>
      <xdr:colOff>621866</xdr:colOff>
      <xdr:row>13</xdr:row>
      <xdr:rowOff>204077</xdr:rowOff>
    </xdr:to>
    <xdr:sp macro="" textlink="">
      <xdr:nvSpPr>
        <xdr:cNvPr id="61" name="Graphique 74" descr="Santé mentale avec un remplissage uni">
          <a:extLst>
            <a:ext uri="{FF2B5EF4-FFF2-40B4-BE49-F238E27FC236}">
              <a16:creationId xmlns:a16="http://schemas.microsoft.com/office/drawing/2014/main" id="{F6BAE37C-3A89-4195-A459-49CD230758CD}"/>
            </a:ext>
          </a:extLst>
        </xdr:cNvPr>
        <xdr:cNvSpPr/>
      </xdr:nvSpPr>
      <xdr:spPr>
        <a:xfrm>
          <a:off x="152400" y="6886575"/>
          <a:ext cx="469466" cy="375527"/>
        </a:xfrm>
        <a:custGeom>
          <a:avLst/>
          <a:gdLst>
            <a:gd name="connsiteX0" fmla="*/ 638407 w 648085"/>
            <a:gd name="connsiteY0" fmla="*/ 412433 h 762000"/>
            <a:gd name="connsiteX1" fmla="*/ 572684 w 648085"/>
            <a:gd name="connsiteY1" fmla="*/ 299085 h 762000"/>
            <a:gd name="connsiteX2" fmla="*/ 572684 w 648085"/>
            <a:gd name="connsiteY2" fmla="*/ 295275 h 762000"/>
            <a:gd name="connsiteX3" fmla="*/ 432667 w 648085"/>
            <a:gd name="connsiteY3" fmla="*/ 40005 h 762000"/>
            <a:gd name="connsiteX4" fmla="*/ 140249 w 648085"/>
            <a:gd name="connsiteY4" fmla="*/ 40005 h 762000"/>
            <a:gd name="connsiteX5" fmla="*/ 232 w 648085"/>
            <a:gd name="connsiteY5" fmla="*/ 295275 h 762000"/>
            <a:gd name="connsiteX6" fmla="*/ 112627 w 648085"/>
            <a:gd name="connsiteY6" fmla="*/ 523875 h 762000"/>
            <a:gd name="connsiteX7" fmla="*/ 112627 w 648085"/>
            <a:gd name="connsiteY7" fmla="*/ 762000 h 762000"/>
            <a:gd name="connsiteX8" fmla="*/ 413617 w 648085"/>
            <a:gd name="connsiteY8" fmla="*/ 762000 h 762000"/>
            <a:gd name="connsiteX9" fmla="*/ 413617 w 648085"/>
            <a:gd name="connsiteY9" fmla="*/ 648653 h 762000"/>
            <a:gd name="connsiteX10" fmla="*/ 460289 w 648085"/>
            <a:gd name="connsiteY10" fmla="*/ 648653 h 762000"/>
            <a:gd name="connsiteX11" fmla="*/ 540299 w 648085"/>
            <a:gd name="connsiteY11" fmla="*/ 615315 h 762000"/>
            <a:gd name="connsiteX12" fmla="*/ 572684 w 648085"/>
            <a:gd name="connsiteY12" fmla="*/ 535305 h 762000"/>
            <a:gd name="connsiteX13" fmla="*/ 572684 w 648085"/>
            <a:gd name="connsiteY13" fmla="*/ 478155 h 762000"/>
            <a:gd name="connsiteX14" fmla="*/ 614594 w 648085"/>
            <a:gd name="connsiteY14" fmla="*/ 478155 h 762000"/>
            <a:gd name="connsiteX15" fmla="*/ 638407 w 648085"/>
            <a:gd name="connsiteY15" fmla="*/ 412433 h 762000"/>
            <a:gd name="connsiteX16" fmla="*/ 260655 w 648085"/>
            <a:gd name="connsiteY16" fmla="*/ 375800 h 762000"/>
            <a:gd name="connsiteX17" fmla="*/ 277466 w 648085"/>
            <a:gd name="connsiteY17" fmla="*/ 411861 h 762000"/>
            <a:gd name="connsiteX18" fmla="*/ 275771 w 648085"/>
            <a:gd name="connsiteY18" fmla="*/ 414033 h 762000"/>
            <a:gd name="connsiteX19" fmla="*/ 236271 w 648085"/>
            <a:gd name="connsiteY19" fmla="*/ 407147 h 762000"/>
            <a:gd name="connsiteX20" fmla="*/ 214182 w 648085"/>
            <a:gd name="connsiteY20" fmla="*/ 393412 h 762000"/>
            <a:gd name="connsiteX21" fmla="*/ 171949 w 648085"/>
            <a:gd name="connsiteY21" fmla="*/ 447675 h 762000"/>
            <a:gd name="connsiteX22" fmla="*/ 133229 w 648085"/>
            <a:gd name="connsiteY22" fmla="*/ 417548 h 762000"/>
            <a:gd name="connsiteX23" fmla="*/ 146964 w 648085"/>
            <a:gd name="connsiteY23" fmla="*/ 395450 h 762000"/>
            <a:gd name="connsiteX24" fmla="*/ 153851 w 648085"/>
            <a:gd name="connsiteY24" fmla="*/ 355950 h 762000"/>
            <a:gd name="connsiteX25" fmla="*/ 151679 w 648085"/>
            <a:gd name="connsiteY25" fmla="*/ 354254 h 762000"/>
            <a:gd name="connsiteX26" fmla="*/ 115637 w 648085"/>
            <a:gd name="connsiteY26" fmla="*/ 371056 h 762000"/>
            <a:gd name="connsiteX27" fmla="*/ 97596 w 648085"/>
            <a:gd name="connsiteY27" fmla="*/ 389792 h 762000"/>
            <a:gd name="connsiteX28" fmla="*/ 61049 w 648085"/>
            <a:gd name="connsiteY28" fmla="*/ 361350 h 762000"/>
            <a:gd name="connsiteX29" fmla="*/ 103473 w 648085"/>
            <a:gd name="connsiteY29" fmla="*/ 306839 h 762000"/>
            <a:gd name="connsiteX30" fmla="*/ 84738 w 648085"/>
            <a:gd name="connsiteY30" fmla="*/ 288798 h 762000"/>
            <a:gd name="connsiteX31" fmla="*/ 67935 w 648085"/>
            <a:gd name="connsiteY31" fmla="*/ 252737 h 762000"/>
            <a:gd name="connsiteX32" fmla="*/ 69621 w 648085"/>
            <a:gd name="connsiteY32" fmla="*/ 250565 h 762000"/>
            <a:gd name="connsiteX33" fmla="*/ 109131 w 648085"/>
            <a:gd name="connsiteY33" fmla="*/ 257452 h 762000"/>
            <a:gd name="connsiteX34" fmla="*/ 131220 w 648085"/>
            <a:gd name="connsiteY34" fmla="*/ 271187 h 762000"/>
            <a:gd name="connsiteX35" fmla="*/ 173453 w 648085"/>
            <a:gd name="connsiteY35" fmla="*/ 216894 h 762000"/>
            <a:gd name="connsiteX36" fmla="*/ 209772 w 648085"/>
            <a:gd name="connsiteY36" fmla="*/ 245164 h 762000"/>
            <a:gd name="connsiteX37" fmla="*/ 196047 w 648085"/>
            <a:gd name="connsiteY37" fmla="*/ 267243 h 762000"/>
            <a:gd name="connsiteX38" fmla="*/ 189151 w 648085"/>
            <a:gd name="connsiteY38" fmla="*/ 306753 h 762000"/>
            <a:gd name="connsiteX39" fmla="*/ 191322 w 648085"/>
            <a:gd name="connsiteY39" fmla="*/ 308449 h 762000"/>
            <a:gd name="connsiteX40" fmla="*/ 227394 w 648085"/>
            <a:gd name="connsiteY40" fmla="*/ 291637 h 762000"/>
            <a:gd name="connsiteX41" fmla="*/ 245434 w 648085"/>
            <a:gd name="connsiteY41" fmla="*/ 272911 h 762000"/>
            <a:gd name="connsiteX42" fmla="*/ 284372 w 648085"/>
            <a:gd name="connsiteY42" fmla="*/ 303210 h 762000"/>
            <a:gd name="connsiteX43" fmla="*/ 241929 w 648085"/>
            <a:gd name="connsiteY43" fmla="*/ 357759 h 762000"/>
            <a:gd name="connsiteX44" fmla="*/ 260655 w 648085"/>
            <a:gd name="connsiteY44" fmla="*/ 375800 h 762000"/>
            <a:gd name="connsiteX45" fmla="*/ 405111 w 648085"/>
            <a:gd name="connsiteY45" fmla="*/ 218009 h 762000"/>
            <a:gd name="connsiteX46" fmla="*/ 389757 w 648085"/>
            <a:gd name="connsiteY46" fmla="*/ 202016 h 762000"/>
            <a:gd name="connsiteX47" fmla="*/ 358562 w 648085"/>
            <a:gd name="connsiteY47" fmla="*/ 188014 h 762000"/>
            <a:gd name="connsiteX48" fmla="*/ 356714 w 648085"/>
            <a:gd name="connsiteY48" fmla="*/ 189462 h 762000"/>
            <a:gd name="connsiteX49" fmla="*/ 363010 w 648085"/>
            <a:gd name="connsiteY49" fmla="*/ 222800 h 762000"/>
            <a:gd name="connsiteX50" fmla="*/ 374698 w 648085"/>
            <a:gd name="connsiteY50" fmla="*/ 241640 h 762000"/>
            <a:gd name="connsiteX51" fmla="*/ 343513 w 648085"/>
            <a:gd name="connsiteY51" fmla="*/ 265853 h 762000"/>
            <a:gd name="connsiteX52" fmla="*/ 307404 w 648085"/>
            <a:gd name="connsiteY52" fmla="*/ 219342 h 762000"/>
            <a:gd name="connsiteX53" fmla="*/ 288554 w 648085"/>
            <a:gd name="connsiteY53" fmla="*/ 231029 h 762000"/>
            <a:gd name="connsiteX54" fmla="*/ 255216 w 648085"/>
            <a:gd name="connsiteY54" fmla="*/ 237325 h 762000"/>
            <a:gd name="connsiteX55" fmla="*/ 253749 w 648085"/>
            <a:gd name="connsiteY55" fmla="*/ 235458 h 762000"/>
            <a:gd name="connsiteX56" fmla="*/ 267741 w 648085"/>
            <a:gd name="connsiteY56" fmla="*/ 204264 h 762000"/>
            <a:gd name="connsiteX57" fmla="*/ 283734 w 648085"/>
            <a:gd name="connsiteY57" fmla="*/ 188910 h 762000"/>
            <a:gd name="connsiteX58" fmla="*/ 247787 w 648085"/>
            <a:gd name="connsiteY58" fmla="*/ 142609 h 762000"/>
            <a:gd name="connsiteX59" fmla="*/ 278771 w 648085"/>
            <a:gd name="connsiteY59" fmla="*/ 118549 h 762000"/>
            <a:gd name="connsiteX60" fmla="*/ 294135 w 648085"/>
            <a:gd name="connsiteY60" fmla="*/ 134532 h 762000"/>
            <a:gd name="connsiteX61" fmla="*/ 325320 w 648085"/>
            <a:gd name="connsiteY61" fmla="*/ 148533 h 762000"/>
            <a:gd name="connsiteX62" fmla="*/ 327225 w 648085"/>
            <a:gd name="connsiteY62" fmla="*/ 147095 h 762000"/>
            <a:gd name="connsiteX63" fmla="*/ 320920 w 648085"/>
            <a:gd name="connsiteY63" fmla="*/ 113758 h 762000"/>
            <a:gd name="connsiteX64" fmla="*/ 309242 w 648085"/>
            <a:gd name="connsiteY64" fmla="*/ 94917 h 762000"/>
            <a:gd name="connsiteX65" fmla="*/ 342465 w 648085"/>
            <a:gd name="connsiteY65" fmla="*/ 69123 h 762000"/>
            <a:gd name="connsiteX66" fmla="*/ 378584 w 648085"/>
            <a:gd name="connsiteY66" fmla="*/ 115634 h 762000"/>
            <a:gd name="connsiteX67" fmla="*/ 397424 w 648085"/>
            <a:gd name="connsiteY67" fmla="*/ 103947 h 762000"/>
            <a:gd name="connsiteX68" fmla="*/ 430762 w 648085"/>
            <a:gd name="connsiteY68" fmla="*/ 97651 h 762000"/>
            <a:gd name="connsiteX69" fmla="*/ 432200 w 648085"/>
            <a:gd name="connsiteY69" fmla="*/ 99499 h 762000"/>
            <a:gd name="connsiteX70" fmla="*/ 418208 w 648085"/>
            <a:gd name="connsiteY70" fmla="*/ 130693 h 762000"/>
            <a:gd name="connsiteX71" fmla="*/ 402215 w 648085"/>
            <a:gd name="connsiteY71" fmla="*/ 146047 h 762000"/>
            <a:gd name="connsiteX72" fmla="*/ 438144 w 648085"/>
            <a:gd name="connsiteY72" fmla="*/ 192405 h 762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Lst>
          <a:rect l="l" t="t" r="r" b="b"/>
          <a:pathLst>
            <a:path w="648085" h="762000">
              <a:moveTo>
                <a:pt x="638407" y="412433"/>
              </a:moveTo>
              <a:lnTo>
                <a:pt x="572684" y="299085"/>
              </a:lnTo>
              <a:lnTo>
                <a:pt x="572684" y="295275"/>
              </a:lnTo>
              <a:cubicBezTo>
                <a:pt x="576678" y="190871"/>
                <a:pt x="522857" y="92749"/>
                <a:pt x="432667" y="40005"/>
              </a:cubicBezTo>
              <a:cubicBezTo>
                <a:pt x="342492" y="-13335"/>
                <a:pt x="230424" y="-13335"/>
                <a:pt x="140249" y="40005"/>
              </a:cubicBezTo>
              <a:cubicBezTo>
                <a:pt x="49886" y="92581"/>
                <a:pt x="-3996" y="190816"/>
                <a:pt x="232" y="295275"/>
              </a:cubicBezTo>
              <a:cubicBezTo>
                <a:pt x="-103" y="384856"/>
                <a:pt x="41484" y="469437"/>
                <a:pt x="112627" y="523875"/>
              </a:cubicBezTo>
              <a:lnTo>
                <a:pt x="112627" y="762000"/>
              </a:lnTo>
              <a:lnTo>
                <a:pt x="413617" y="762000"/>
              </a:lnTo>
              <a:lnTo>
                <a:pt x="413617" y="648653"/>
              </a:lnTo>
              <a:lnTo>
                <a:pt x="460289" y="648653"/>
              </a:lnTo>
              <a:cubicBezTo>
                <a:pt x="490378" y="648855"/>
                <a:pt x="519256" y="636822"/>
                <a:pt x="540299" y="615315"/>
              </a:cubicBezTo>
              <a:cubicBezTo>
                <a:pt x="561136" y="593903"/>
                <a:pt x="572761" y="565183"/>
                <a:pt x="572684" y="535305"/>
              </a:cubicBezTo>
              <a:lnTo>
                <a:pt x="572684" y="478155"/>
              </a:lnTo>
              <a:lnTo>
                <a:pt x="614594" y="478155"/>
              </a:lnTo>
              <a:cubicBezTo>
                <a:pt x="639455" y="476250"/>
                <a:pt x="661362" y="447675"/>
                <a:pt x="638407" y="412433"/>
              </a:cubicBezTo>
              <a:close/>
              <a:moveTo>
                <a:pt x="260655" y="375800"/>
              </a:moveTo>
              <a:cubicBezTo>
                <a:pt x="279295" y="372942"/>
                <a:pt x="289011" y="396269"/>
                <a:pt x="277466" y="411861"/>
              </a:cubicBezTo>
              <a:lnTo>
                <a:pt x="275771" y="414033"/>
              </a:lnTo>
              <a:cubicBezTo>
                <a:pt x="263493" y="429025"/>
                <a:pt x="238052" y="425882"/>
                <a:pt x="236271" y="407147"/>
              </a:cubicBezTo>
              <a:cubicBezTo>
                <a:pt x="235214" y="396174"/>
                <a:pt x="220812" y="384887"/>
                <a:pt x="214182" y="393412"/>
              </a:cubicBezTo>
              <a:lnTo>
                <a:pt x="171949" y="447675"/>
              </a:lnTo>
              <a:lnTo>
                <a:pt x="133229" y="417548"/>
              </a:lnTo>
              <a:cubicBezTo>
                <a:pt x="124704" y="410880"/>
                <a:pt x="136001" y="396507"/>
                <a:pt x="146964" y="395450"/>
              </a:cubicBezTo>
              <a:cubicBezTo>
                <a:pt x="165729" y="393659"/>
                <a:pt x="168872" y="368227"/>
                <a:pt x="153851" y="355950"/>
              </a:cubicBezTo>
              <a:lnTo>
                <a:pt x="151679" y="354254"/>
              </a:lnTo>
              <a:cubicBezTo>
                <a:pt x="136087" y="342710"/>
                <a:pt x="112779" y="352425"/>
                <a:pt x="115637" y="371056"/>
              </a:cubicBezTo>
              <a:cubicBezTo>
                <a:pt x="117313" y="381943"/>
                <a:pt x="106112" y="396431"/>
                <a:pt x="97596" y="389792"/>
              </a:cubicBezTo>
              <a:lnTo>
                <a:pt x="61049" y="361350"/>
              </a:lnTo>
              <a:lnTo>
                <a:pt x="103473" y="306839"/>
              </a:lnTo>
              <a:cubicBezTo>
                <a:pt x="110141" y="298314"/>
                <a:pt x="95625" y="287122"/>
                <a:pt x="84738" y="288798"/>
              </a:cubicBezTo>
              <a:cubicBezTo>
                <a:pt x="66107" y="291656"/>
                <a:pt x="56391" y="268320"/>
                <a:pt x="67935" y="252737"/>
              </a:cubicBezTo>
              <a:lnTo>
                <a:pt x="69621" y="250565"/>
              </a:lnTo>
              <a:cubicBezTo>
                <a:pt x="81909" y="235573"/>
                <a:pt x="107340" y="238706"/>
                <a:pt x="109131" y="257452"/>
              </a:cubicBezTo>
              <a:cubicBezTo>
                <a:pt x="110188" y="268415"/>
                <a:pt x="124590" y="279702"/>
                <a:pt x="131220" y="271187"/>
              </a:cubicBezTo>
              <a:lnTo>
                <a:pt x="173453" y="216894"/>
              </a:lnTo>
              <a:lnTo>
                <a:pt x="209772" y="245164"/>
              </a:lnTo>
              <a:cubicBezTo>
                <a:pt x="218297" y="251832"/>
                <a:pt x="207010" y="266196"/>
                <a:pt x="196047" y="267243"/>
              </a:cubicBezTo>
              <a:cubicBezTo>
                <a:pt x="177273" y="269044"/>
                <a:pt x="174139" y="294475"/>
                <a:pt x="189151" y="306753"/>
              </a:cubicBezTo>
              <a:lnTo>
                <a:pt x="191322" y="308449"/>
              </a:lnTo>
              <a:cubicBezTo>
                <a:pt x="206915" y="319993"/>
                <a:pt x="230261" y="310249"/>
                <a:pt x="227394" y="291637"/>
              </a:cubicBezTo>
              <a:cubicBezTo>
                <a:pt x="225717" y="280750"/>
                <a:pt x="236871" y="266253"/>
                <a:pt x="245434" y="272911"/>
              </a:cubicBezTo>
              <a:lnTo>
                <a:pt x="284372" y="303210"/>
              </a:lnTo>
              <a:lnTo>
                <a:pt x="241929" y="357759"/>
              </a:lnTo>
              <a:cubicBezTo>
                <a:pt x="235290" y="366275"/>
                <a:pt x="249768" y="377476"/>
                <a:pt x="260655" y="375800"/>
              </a:cubicBezTo>
              <a:close/>
              <a:moveTo>
                <a:pt x="405111" y="218009"/>
              </a:moveTo>
              <a:cubicBezTo>
                <a:pt x="397843" y="223647"/>
                <a:pt x="388318" y="211294"/>
                <a:pt x="389757" y="202016"/>
              </a:cubicBezTo>
              <a:cubicBezTo>
                <a:pt x="392224" y="186138"/>
                <a:pt x="371869" y="178204"/>
                <a:pt x="358562" y="188014"/>
              </a:cubicBezTo>
              <a:lnTo>
                <a:pt x="356714" y="189462"/>
              </a:lnTo>
              <a:cubicBezTo>
                <a:pt x="343894" y="199940"/>
                <a:pt x="347037" y="221238"/>
                <a:pt x="363010" y="222800"/>
              </a:cubicBezTo>
              <a:cubicBezTo>
                <a:pt x="372354" y="223752"/>
                <a:pt x="381965" y="236001"/>
                <a:pt x="374698" y="241640"/>
              </a:cubicBezTo>
              <a:lnTo>
                <a:pt x="343513" y="265853"/>
              </a:lnTo>
              <a:lnTo>
                <a:pt x="307404" y="219342"/>
              </a:lnTo>
              <a:cubicBezTo>
                <a:pt x="301755" y="212075"/>
                <a:pt x="289458" y="221685"/>
                <a:pt x="288554" y="231029"/>
              </a:cubicBezTo>
              <a:cubicBezTo>
                <a:pt x="287010" y="247022"/>
                <a:pt x="265694" y="250146"/>
                <a:pt x="255216" y="237325"/>
              </a:cubicBezTo>
              <a:lnTo>
                <a:pt x="253749" y="235458"/>
              </a:lnTo>
              <a:cubicBezTo>
                <a:pt x="243948" y="222123"/>
                <a:pt x="251844" y="201807"/>
                <a:pt x="267741" y="204264"/>
              </a:cubicBezTo>
              <a:cubicBezTo>
                <a:pt x="277028" y="205702"/>
                <a:pt x="289373" y="196177"/>
                <a:pt x="283734" y="188910"/>
              </a:cubicBezTo>
              <a:lnTo>
                <a:pt x="247787" y="142609"/>
              </a:lnTo>
              <a:lnTo>
                <a:pt x="278771" y="118549"/>
              </a:lnTo>
              <a:cubicBezTo>
                <a:pt x="286048" y="112900"/>
                <a:pt x="295573" y="125216"/>
                <a:pt x="294135" y="134532"/>
              </a:cubicBezTo>
              <a:cubicBezTo>
                <a:pt x="291668" y="150419"/>
                <a:pt x="312023" y="158344"/>
                <a:pt x="325320" y="148533"/>
              </a:cubicBezTo>
              <a:lnTo>
                <a:pt x="327225" y="147095"/>
              </a:lnTo>
              <a:cubicBezTo>
                <a:pt x="340036" y="136618"/>
                <a:pt x="336902" y="115310"/>
                <a:pt x="320920" y="113758"/>
              </a:cubicBezTo>
              <a:cubicBezTo>
                <a:pt x="311575" y="112853"/>
                <a:pt x="301936" y="100584"/>
                <a:pt x="309242" y="94917"/>
              </a:cubicBezTo>
              <a:lnTo>
                <a:pt x="342465" y="69123"/>
              </a:lnTo>
              <a:lnTo>
                <a:pt x="378584" y="115634"/>
              </a:lnTo>
              <a:cubicBezTo>
                <a:pt x="384223" y="122902"/>
                <a:pt x="396519" y="113291"/>
                <a:pt x="397424" y="103947"/>
              </a:cubicBezTo>
              <a:cubicBezTo>
                <a:pt x="398967" y="87945"/>
                <a:pt x="420284" y="84830"/>
                <a:pt x="430762" y="97651"/>
              </a:cubicBezTo>
              <a:lnTo>
                <a:pt x="432200" y="99499"/>
              </a:lnTo>
              <a:cubicBezTo>
                <a:pt x="442011" y="112834"/>
                <a:pt x="434105" y="133150"/>
                <a:pt x="418208" y="130693"/>
              </a:cubicBezTo>
              <a:cubicBezTo>
                <a:pt x="408930" y="129255"/>
                <a:pt x="396577" y="138780"/>
                <a:pt x="402215" y="146047"/>
              </a:cubicBezTo>
              <a:lnTo>
                <a:pt x="438144" y="192405"/>
              </a:lnTo>
              <a:close/>
            </a:path>
          </a:pathLst>
        </a:custGeom>
        <a:solidFill>
          <a:srgbClr val="000000"/>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clientData/>
  </xdr:twoCellAnchor>
  <xdr:oneCellAnchor>
    <xdr:from>
      <xdr:col>26</xdr:col>
      <xdr:colOff>76200</xdr:colOff>
      <xdr:row>6</xdr:row>
      <xdr:rowOff>400050</xdr:rowOff>
    </xdr:from>
    <xdr:ext cx="653055" cy="653055"/>
    <xdr:pic>
      <xdr:nvPicPr>
        <xdr:cNvPr id="62" name="Graphique 59" descr="Homéopathie contour">
          <a:extLst>
            <a:ext uri="{FF2B5EF4-FFF2-40B4-BE49-F238E27FC236}">
              <a16:creationId xmlns:a16="http://schemas.microsoft.com/office/drawing/2014/main" id="{CD856E98-3BAC-49D2-8203-B2E88EB3CF9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76200" y="1971675"/>
          <a:ext cx="653055" cy="653055"/>
        </a:xfrm>
        <a:prstGeom prst="rect">
          <a:avLst/>
        </a:prstGeom>
      </xdr:spPr>
    </xdr:pic>
    <xdr:clientData/>
  </xdr:oneCellAnchor>
  <xdr:twoCellAnchor>
    <xdr:from>
      <xdr:col>26</xdr:col>
      <xdr:colOff>161925</xdr:colOff>
      <xdr:row>7</xdr:row>
      <xdr:rowOff>142875</xdr:rowOff>
    </xdr:from>
    <xdr:to>
      <xdr:col>26</xdr:col>
      <xdr:colOff>681947</xdr:colOff>
      <xdr:row>8</xdr:row>
      <xdr:rowOff>316220</xdr:rowOff>
    </xdr:to>
    <xdr:sp macro="" textlink="">
      <xdr:nvSpPr>
        <xdr:cNvPr id="63" name="Graphique 72" descr="Covid-19 avec un remplissage uni">
          <a:extLst>
            <a:ext uri="{FF2B5EF4-FFF2-40B4-BE49-F238E27FC236}">
              <a16:creationId xmlns:a16="http://schemas.microsoft.com/office/drawing/2014/main" id="{AA278DC5-DCFC-4745-A875-7787F465CF52}"/>
            </a:ext>
          </a:extLst>
        </xdr:cNvPr>
        <xdr:cNvSpPr/>
      </xdr:nvSpPr>
      <xdr:spPr>
        <a:xfrm>
          <a:off x="161925" y="2924175"/>
          <a:ext cx="520022" cy="516245"/>
        </a:xfrm>
        <a:custGeom>
          <a:avLst/>
          <a:gdLst>
            <a:gd name="connsiteX0" fmla="*/ 399719 w 761455"/>
            <a:gd name="connsiteY0" fmla="*/ 82202 h 761457"/>
            <a:gd name="connsiteX1" fmla="*/ 424843 w 761455"/>
            <a:gd name="connsiteY1" fmla="*/ 38100 h 761457"/>
            <a:gd name="connsiteX2" fmla="*/ 380728 w 761455"/>
            <a:gd name="connsiteY2" fmla="*/ 0 h 761457"/>
            <a:gd name="connsiteX3" fmla="*/ 336612 w 761455"/>
            <a:gd name="connsiteY3" fmla="*/ 38100 h 761457"/>
            <a:gd name="connsiteX4" fmla="*/ 361619 w 761455"/>
            <a:gd name="connsiteY4" fmla="*/ 82049 h 761457"/>
            <a:gd name="connsiteX5" fmla="*/ 361626 w 761455"/>
            <a:gd name="connsiteY5" fmla="*/ 115060 h 761457"/>
            <a:gd name="connsiteX6" fmla="*/ 292254 w 761455"/>
            <a:gd name="connsiteY6" fmla="*/ 129450 h 761457"/>
            <a:gd name="connsiteX7" fmla="*/ 295448 w 761455"/>
            <a:gd name="connsiteY7" fmla="*/ 100726 h 761457"/>
            <a:gd name="connsiteX8" fmla="*/ 260198 w 761455"/>
            <a:gd name="connsiteY8" fmla="*/ 88960 h 761457"/>
            <a:gd name="connsiteX9" fmla="*/ 243427 w 761455"/>
            <a:gd name="connsiteY9" fmla="*/ 122123 h 761457"/>
            <a:gd name="connsiteX10" fmla="*/ 265774 w 761455"/>
            <a:gd name="connsiteY10" fmla="*/ 140217 h 761457"/>
            <a:gd name="connsiteX11" fmla="*/ 265832 w 761455"/>
            <a:gd name="connsiteY11" fmla="*/ 140359 h 761457"/>
            <a:gd name="connsiteX12" fmla="*/ 206340 w 761455"/>
            <a:gd name="connsiteY12" fmla="*/ 179477 h 761457"/>
            <a:gd name="connsiteX13" fmla="*/ 183067 w 761455"/>
            <a:gd name="connsiteY13" fmla="*/ 156214 h 761457"/>
            <a:gd name="connsiteX14" fmla="*/ 169647 w 761455"/>
            <a:gd name="connsiteY14" fmla="*/ 107258 h 761457"/>
            <a:gd name="connsiteX15" fmla="*/ 111512 w 761455"/>
            <a:gd name="connsiteY15" fmla="*/ 111513 h 761457"/>
            <a:gd name="connsiteX16" fmla="*/ 107258 w 761455"/>
            <a:gd name="connsiteY16" fmla="*/ 169648 h 761457"/>
            <a:gd name="connsiteX17" fmla="*/ 156008 w 761455"/>
            <a:gd name="connsiteY17" fmla="*/ 183040 h 761457"/>
            <a:gd name="connsiteX18" fmla="*/ 179385 w 761455"/>
            <a:gd name="connsiteY18" fmla="*/ 206407 h 761457"/>
            <a:gd name="connsiteX19" fmla="*/ 139866 w 761455"/>
            <a:gd name="connsiteY19" fmla="*/ 266607 h 761457"/>
            <a:gd name="connsiteX20" fmla="*/ 139521 w 761455"/>
            <a:gd name="connsiteY20" fmla="*/ 266465 h 761457"/>
            <a:gd name="connsiteX21" fmla="*/ 121428 w 761455"/>
            <a:gd name="connsiteY21" fmla="*/ 244119 h 761457"/>
            <a:gd name="connsiteX22" fmla="*/ 88266 w 761455"/>
            <a:gd name="connsiteY22" fmla="*/ 260892 h 761457"/>
            <a:gd name="connsiteX23" fmla="*/ 100033 w 761455"/>
            <a:gd name="connsiteY23" fmla="*/ 296142 h 761457"/>
            <a:gd name="connsiteX24" fmla="*/ 128766 w 761455"/>
            <a:gd name="connsiteY24" fmla="*/ 292944 h 761457"/>
            <a:gd name="connsiteX25" fmla="*/ 129009 w 761455"/>
            <a:gd name="connsiteY25" fmla="*/ 293044 h 761457"/>
            <a:gd name="connsiteX26" fmla="*/ 114809 w 761455"/>
            <a:gd name="connsiteY26" fmla="*/ 361734 h 761457"/>
            <a:gd name="connsiteX27" fmla="*/ 82205 w 761455"/>
            <a:gd name="connsiteY27" fmla="*/ 361740 h 761457"/>
            <a:gd name="connsiteX28" fmla="*/ 38100 w 761455"/>
            <a:gd name="connsiteY28" fmla="*/ 336612 h 761457"/>
            <a:gd name="connsiteX29" fmla="*/ 0 w 761455"/>
            <a:gd name="connsiteY29" fmla="*/ 380728 h 761457"/>
            <a:gd name="connsiteX30" fmla="*/ 38100 w 761455"/>
            <a:gd name="connsiteY30" fmla="*/ 424844 h 761457"/>
            <a:gd name="connsiteX31" fmla="*/ 82045 w 761455"/>
            <a:gd name="connsiteY31" fmla="*/ 399840 h 761457"/>
            <a:gd name="connsiteX32" fmla="*/ 114776 w 761455"/>
            <a:gd name="connsiteY32" fmla="*/ 399834 h 761457"/>
            <a:gd name="connsiteX33" fmla="*/ 129009 w 761455"/>
            <a:gd name="connsiteY33" fmla="*/ 468955 h 761457"/>
            <a:gd name="connsiteX34" fmla="*/ 128766 w 761455"/>
            <a:gd name="connsiteY34" fmla="*/ 469055 h 761457"/>
            <a:gd name="connsiteX35" fmla="*/ 100032 w 761455"/>
            <a:gd name="connsiteY35" fmla="*/ 465857 h 761457"/>
            <a:gd name="connsiteX36" fmla="*/ 88266 w 761455"/>
            <a:gd name="connsiteY36" fmla="*/ 501108 h 761457"/>
            <a:gd name="connsiteX37" fmla="*/ 121428 w 761455"/>
            <a:gd name="connsiteY37" fmla="*/ 517880 h 761457"/>
            <a:gd name="connsiteX38" fmla="*/ 139521 w 761455"/>
            <a:gd name="connsiteY38" fmla="*/ 495535 h 761457"/>
            <a:gd name="connsiteX39" fmla="*/ 139865 w 761455"/>
            <a:gd name="connsiteY39" fmla="*/ 495393 h 761457"/>
            <a:gd name="connsiteX40" fmla="*/ 179209 w 761455"/>
            <a:gd name="connsiteY40" fmla="*/ 555392 h 761457"/>
            <a:gd name="connsiteX41" fmla="*/ 156222 w 761455"/>
            <a:gd name="connsiteY41" fmla="*/ 578388 h 761457"/>
            <a:gd name="connsiteX42" fmla="*/ 107259 w 761455"/>
            <a:gd name="connsiteY42" fmla="*/ 591808 h 761457"/>
            <a:gd name="connsiteX43" fmla="*/ 111513 w 761455"/>
            <a:gd name="connsiteY43" fmla="*/ 649944 h 761457"/>
            <a:gd name="connsiteX44" fmla="*/ 169647 w 761455"/>
            <a:gd name="connsiteY44" fmla="*/ 654197 h 761457"/>
            <a:gd name="connsiteX45" fmla="*/ 183040 w 761455"/>
            <a:gd name="connsiteY45" fmla="*/ 605445 h 761457"/>
            <a:gd name="connsiteX46" fmla="*/ 206133 w 761455"/>
            <a:gd name="connsiteY46" fmla="*/ 582343 h 761457"/>
            <a:gd name="connsiteX47" fmla="*/ 265832 w 761455"/>
            <a:gd name="connsiteY47" fmla="*/ 621640 h 761457"/>
            <a:gd name="connsiteX48" fmla="*/ 265771 w 761455"/>
            <a:gd name="connsiteY48" fmla="*/ 621786 h 761457"/>
            <a:gd name="connsiteX49" fmla="*/ 243426 w 761455"/>
            <a:gd name="connsiteY49" fmla="*/ 639877 h 761457"/>
            <a:gd name="connsiteX50" fmla="*/ 260198 w 761455"/>
            <a:gd name="connsiteY50" fmla="*/ 673041 h 761457"/>
            <a:gd name="connsiteX51" fmla="*/ 295448 w 761455"/>
            <a:gd name="connsiteY51" fmla="*/ 661273 h 761457"/>
            <a:gd name="connsiteX52" fmla="*/ 292253 w 761455"/>
            <a:gd name="connsiteY52" fmla="*/ 632550 h 761457"/>
            <a:gd name="connsiteX53" fmla="*/ 361733 w 761455"/>
            <a:gd name="connsiteY53" fmla="*/ 646948 h 761457"/>
            <a:gd name="connsiteX54" fmla="*/ 361738 w 761455"/>
            <a:gd name="connsiteY54" fmla="*/ 679252 h 761457"/>
            <a:gd name="connsiteX55" fmla="*/ 336611 w 761455"/>
            <a:gd name="connsiteY55" fmla="*/ 723357 h 761457"/>
            <a:gd name="connsiteX56" fmla="*/ 380727 w 761455"/>
            <a:gd name="connsiteY56" fmla="*/ 761457 h 761457"/>
            <a:gd name="connsiteX57" fmla="*/ 424843 w 761455"/>
            <a:gd name="connsiteY57" fmla="*/ 723357 h 761457"/>
            <a:gd name="connsiteX58" fmla="*/ 399838 w 761455"/>
            <a:gd name="connsiteY58" fmla="*/ 679412 h 761457"/>
            <a:gd name="connsiteX59" fmla="*/ 399833 w 761455"/>
            <a:gd name="connsiteY59" fmla="*/ 646941 h 761457"/>
            <a:gd name="connsiteX60" fmla="*/ 468260 w 761455"/>
            <a:gd name="connsiteY60" fmla="*/ 632875 h 761457"/>
            <a:gd name="connsiteX61" fmla="*/ 465164 w 761455"/>
            <a:gd name="connsiteY61" fmla="*/ 661273 h 761457"/>
            <a:gd name="connsiteX62" fmla="*/ 500414 w 761455"/>
            <a:gd name="connsiteY62" fmla="*/ 673041 h 761457"/>
            <a:gd name="connsiteX63" fmla="*/ 517186 w 761455"/>
            <a:gd name="connsiteY63" fmla="*/ 639877 h 761457"/>
            <a:gd name="connsiteX64" fmla="*/ 495059 w 761455"/>
            <a:gd name="connsiteY64" fmla="*/ 621904 h 761457"/>
            <a:gd name="connsiteX65" fmla="*/ 555411 w 761455"/>
            <a:gd name="connsiteY65" fmla="*/ 582281 h 761457"/>
            <a:gd name="connsiteX66" fmla="*/ 578389 w 761455"/>
            <a:gd name="connsiteY66" fmla="*/ 605249 h 761457"/>
            <a:gd name="connsiteX67" fmla="*/ 591807 w 761455"/>
            <a:gd name="connsiteY67" fmla="*/ 654197 h 761457"/>
            <a:gd name="connsiteX68" fmla="*/ 649943 w 761455"/>
            <a:gd name="connsiteY68" fmla="*/ 649944 h 761457"/>
            <a:gd name="connsiteX69" fmla="*/ 654196 w 761455"/>
            <a:gd name="connsiteY69" fmla="*/ 591808 h 761457"/>
            <a:gd name="connsiteX70" fmla="*/ 605440 w 761455"/>
            <a:gd name="connsiteY70" fmla="*/ 578416 h 761457"/>
            <a:gd name="connsiteX71" fmla="*/ 582331 w 761455"/>
            <a:gd name="connsiteY71" fmla="*/ 555315 h 761457"/>
            <a:gd name="connsiteX72" fmla="*/ 621338 w 761455"/>
            <a:gd name="connsiteY72" fmla="*/ 495991 h 761457"/>
            <a:gd name="connsiteX73" fmla="*/ 639184 w 761455"/>
            <a:gd name="connsiteY73" fmla="*/ 517880 h 761457"/>
            <a:gd name="connsiteX74" fmla="*/ 672347 w 761455"/>
            <a:gd name="connsiteY74" fmla="*/ 501108 h 761457"/>
            <a:gd name="connsiteX75" fmla="*/ 660580 w 761455"/>
            <a:gd name="connsiteY75" fmla="*/ 465857 h 761457"/>
            <a:gd name="connsiteX76" fmla="*/ 632498 w 761455"/>
            <a:gd name="connsiteY76" fmla="*/ 468859 h 761457"/>
            <a:gd name="connsiteX77" fmla="*/ 646706 w 761455"/>
            <a:gd name="connsiteY77" fmla="*/ 399727 h 761457"/>
            <a:gd name="connsiteX78" fmla="*/ 679254 w 761455"/>
            <a:gd name="connsiteY78" fmla="*/ 399720 h 761457"/>
            <a:gd name="connsiteX79" fmla="*/ 723356 w 761455"/>
            <a:gd name="connsiteY79" fmla="*/ 424844 h 761457"/>
            <a:gd name="connsiteX80" fmla="*/ 761456 w 761455"/>
            <a:gd name="connsiteY80" fmla="*/ 380728 h 761457"/>
            <a:gd name="connsiteX81" fmla="*/ 723356 w 761455"/>
            <a:gd name="connsiteY81" fmla="*/ 336612 h 761457"/>
            <a:gd name="connsiteX82" fmla="*/ 679408 w 761455"/>
            <a:gd name="connsiteY82" fmla="*/ 361620 h 761457"/>
            <a:gd name="connsiteX83" fmla="*/ 646658 w 761455"/>
            <a:gd name="connsiteY83" fmla="*/ 361627 h 761457"/>
            <a:gd name="connsiteX84" fmla="*/ 632498 w 761455"/>
            <a:gd name="connsiteY84" fmla="*/ 293142 h 761457"/>
            <a:gd name="connsiteX85" fmla="*/ 660580 w 761455"/>
            <a:gd name="connsiteY85" fmla="*/ 296143 h 761457"/>
            <a:gd name="connsiteX86" fmla="*/ 672347 w 761455"/>
            <a:gd name="connsiteY86" fmla="*/ 260893 h 761457"/>
            <a:gd name="connsiteX87" fmla="*/ 639184 w 761455"/>
            <a:gd name="connsiteY87" fmla="*/ 244120 h 761457"/>
            <a:gd name="connsiteX88" fmla="*/ 621340 w 761455"/>
            <a:gd name="connsiteY88" fmla="*/ 266011 h 761457"/>
            <a:gd name="connsiteX89" fmla="*/ 582008 w 761455"/>
            <a:gd name="connsiteY89" fmla="*/ 206314 h 761457"/>
            <a:gd name="connsiteX90" fmla="*/ 605242 w 761455"/>
            <a:gd name="connsiteY90" fmla="*/ 183068 h 761457"/>
            <a:gd name="connsiteX91" fmla="*/ 654196 w 761455"/>
            <a:gd name="connsiteY91" fmla="*/ 169648 h 761457"/>
            <a:gd name="connsiteX92" fmla="*/ 649943 w 761455"/>
            <a:gd name="connsiteY92" fmla="*/ 111513 h 761457"/>
            <a:gd name="connsiteX93" fmla="*/ 591807 w 761455"/>
            <a:gd name="connsiteY93" fmla="*/ 107258 h 761457"/>
            <a:gd name="connsiteX94" fmla="*/ 578413 w 761455"/>
            <a:gd name="connsiteY94" fmla="*/ 156021 h 761457"/>
            <a:gd name="connsiteX95" fmla="*/ 555045 w 761455"/>
            <a:gd name="connsiteY95" fmla="*/ 179401 h 761457"/>
            <a:gd name="connsiteX96" fmla="*/ 495060 w 761455"/>
            <a:gd name="connsiteY96" fmla="*/ 140096 h 761457"/>
            <a:gd name="connsiteX97" fmla="*/ 517186 w 761455"/>
            <a:gd name="connsiteY97" fmla="*/ 122122 h 761457"/>
            <a:gd name="connsiteX98" fmla="*/ 500414 w 761455"/>
            <a:gd name="connsiteY98" fmla="*/ 88959 h 761457"/>
            <a:gd name="connsiteX99" fmla="*/ 465164 w 761455"/>
            <a:gd name="connsiteY99" fmla="*/ 100726 h 761457"/>
            <a:gd name="connsiteX100" fmla="*/ 468260 w 761455"/>
            <a:gd name="connsiteY100" fmla="*/ 129124 h 761457"/>
            <a:gd name="connsiteX101" fmla="*/ 399726 w 761455"/>
            <a:gd name="connsiteY101" fmla="*/ 115051 h 761457"/>
            <a:gd name="connsiteX102" fmla="*/ 223019 w 761455"/>
            <a:gd name="connsiteY102" fmla="*/ 398524 h 761457"/>
            <a:gd name="connsiteX103" fmla="*/ 187971 w 761455"/>
            <a:gd name="connsiteY103" fmla="*/ 398524 h 761457"/>
            <a:gd name="connsiteX104" fmla="*/ 187972 w 761455"/>
            <a:gd name="connsiteY104" fmla="*/ 363475 h 761457"/>
            <a:gd name="connsiteX105" fmla="*/ 223019 w 761455"/>
            <a:gd name="connsiteY105" fmla="*/ 363475 h 761457"/>
            <a:gd name="connsiteX106" fmla="*/ 223021 w 761455"/>
            <a:gd name="connsiteY106" fmla="*/ 398522 h 761457"/>
            <a:gd name="connsiteX107" fmla="*/ 223019 w 761455"/>
            <a:gd name="connsiteY107" fmla="*/ 398524 h 761457"/>
            <a:gd name="connsiteX108" fmla="*/ 301879 w 761455"/>
            <a:gd name="connsiteY108" fmla="*/ 512432 h 761457"/>
            <a:gd name="connsiteX109" fmla="*/ 249305 w 761455"/>
            <a:gd name="connsiteY109" fmla="*/ 512432 h 761457"/>
            <a:gd name="connsiteX110" fmla="*/ 249305 w 761455"/>
            <a:gd name="connsiteY110" fmla="*/ 459860 h 761457"/>
            <a:gd name="connsiteX111" fmla="*/ 301878 w 761455"/>
            <a:gd name="connsiteY111" fmla="*/ 459859 h 761457"/>
            <a:gd name="connsiteX112" fmla="*/ 301879 w 761455"/>
            <a:gd name="connsiteY112" fmla="*/ 459860 h 761457"/>
            <a:gd name="connsiteX113" fmla="*/ 301879 w 761455"/>
            <a:gd name="connsiteY113" fmla="*/ 512432 h 761457"/>
            <a:gd name="connsiteX114" fmla="*/ 301879 w 761455"/>
            <a:gd name="connsiteY114" fmla="*/ 302142 h 761457"/>
            <a:gd name="connsiteX115" fmla="*/ 249304 w 761455"/>
            <a:gd name="connsiteY115" fmla="*/ 302142 h 761457"/>
            <a:gd name="connsiteX116" fmla="*/ 249304 w 761455"/>
            <a:gd name="connsiteY116" fmla="*/ 249569 h 761457"/>
            <a:gd name="connsiteX117" fmla="*/ 301879 w 761455"/>
            <a:gd name="connsiteY117" fmla="*/ 249569 h 761457"/>
            <a:gd name="connsiteX118" fmla="*/ 301879 w 761455"/>
            <a:gd name="connsiteY118" fmla="*/ 302142 h 761457"/>
            <a:gd name="connsiteX119" fmla="*/ 398261 w 761455"/>
            <a:gd name="connsiteY119" fmla="*/ 573767 h 761457"/>
            <a:gd name="connsiteX120" fmla="*/ 363212 w 761455"/>
            <a:gd name="connsiteY120" fmla="*/ 573767 h 761457"/>
            <a:gd name="connsiteX121" fmla="*/ 363213 w 761455"/>
            <a:gd name="connsiteY121" fmla="*/ 538718 h 761457"/>
            <a:gd name="connsiteX122" fmla="*/ 398261 w 761455"/>
            <a:gd name="connsiteY122" fmla="*/ 538718 h 761457"/>
            <a:gd name="connsiteX123" fmla="*/ 398261 w 761455"/>
            <a:gd name="connsiteY123" fmla="*/ 573767 h 761457"/>
            <a:gd name="connsiteX124" fmla="*/ 538455 w 761455"/>
            <a:gd name="connsiteY124" fmla="*/ 363475 h 761457"/>
            <a:gd name="connsiteX125" fmla="*/ 573504 w 761455"/>
            <a:gd name="connsiteY125" fmla="*/ 363475 h 761457"/>
            <a:gd name="connsiteX126" fmla="*/ 573504 w 761455"/>
            <a:gd name="connsiteY126" fmla="*/ 398524 h 761457"/>
            <a:gd name="connsiteX127" fmla="*/ 538455 w 761455"/>
            <a:gd name="connsiteY127" fmla="*/ 398524 h 761457"/>
            <a:gd name="connsiteX128" fmla="*/ 538455 w 761455"/>
            <a:gd name="connsiteY128" fmla="*/ 363475 h 761457"/>
            <a:gd name="connsiteX129" fmla="*/ 459597 w 761455"/>
            <a:gd name="connsiteY129" fmla="*/ 249569 h 761457"/>
            <a:gd name="connsiteX130" fmla="*/ 512170 w 761455"/>
            <a:gd name="connsiteY130" fmla="*/ 249569 h 761457"/>
            <a:gd name="connsiteX131" fmla="*/ 512169 w 761455"/>
            <a:gd name="connsiteY131" fmla="*/ 302142 h 761457"/>
            <a:gd name="connsiteX132" fmla="*/ 459597 w 761455"/>
            <a:gd name="connsiteY132" fmla="*/ 302142 h 761457"/>
            <a:gd name="connsiteX133" fmla="*/ 459593 w 761455"/>
            <a:gd name="connsiteY133" fmla="*/ 249572 h 761457"/>
            <a:gd name="connsiteX134" fmla="*/ 459596 w 761455"/>
            <a:gd name="connsiteY134" fmla="*/ 249569 h 761457"/>
            <a:gd name="connsiteX135" fmla="*/ 459597 w 761455"/>
            <a:gd name="connsiteY135" fmla="*/ 459860 h 761457"/>
            <a:gd name="connsiteX136" fmla="*/ 512169 w 761455"/>
            <a:gd name="connsiteY136" fmla="*/ 459860 h 761457"/>
            <a:gd name="connsiteX137" fmla="*/ 512169 w 761455"/>
            <a:gd name="connsiteY137" fmla="*/ 512432 h 761457"/>
            <a:gd name="connsiteX138" fmla="*/ 459597 w 761455"/>
            <a:gd name="connsiteY138" fmla="*/ 512432 h 761457"/>
            <a:gd name="connsiteX139" fmla="*/ 459594 w 761455"/>
            <a:gd name="connsiteY139" fmla="*/ 459861 h 761457"/>
            <a:gd name="connsiteX140" fmla="*/ 459596 w 761455"/>
            <a:gd name="connsiteY140" fmla="*/ 459860 h 761457"/>
            <a:gd name="connsiteX141" fmla="*/ 407023 w 761455"/>
            <a:gd name="connsiteY141" fmla="*/ 407286 h 761457"/>
            <a:gd name="connsiteX142" fmla="*/ 354450 w 761455"/>
            <a:gd name="connsiteY142" fmla="*/ 407286 h 761457"/>
            <a:gd name="connsiteX143" fmla="*/ 354451 w 761455"/>
            <a:gd name="connsiteY143" fmla="*/ 354713 h 761457"/>
            <a:gd name="connsiteX144" fmla="*/ 407023 w 761455"/>
            <a:gd name="connsiteY144" fmla="*/ 354713 h 761457"/>
            <a:gd name="connsiteX145" fmla="*/ 407025 w 761455"/>
            <a:gd name="connsiteY145" fmla="*/ 407285 h 761457"/>
            <a:gd name="connsiteX146" fmla="*/ 407023 w 761455"/>
            <a:gd name="connsiteY146" fmla="*/ 407286 h 761457"/>
            <a:gd name="connsiteX147" fmla="*/ 398261 w 761455"/>
            <a:gd name="connsiteY147" fmla="*/ 223281 h 761457"/>
            <a:gd name="connsiteX148" fmla="*/ 363213 w 761455"/>
            <a:gd name="connsiteY148" fmla="*/ 223281 h 761457"/>
            <a:gd name="connsiteX149" fmla="*/ 363213 w 761455"/>
            <a:gd name="connsiteY149" fmla="*/ 188234 h 761457"/>
            <a:gd name="connsiteX150" fmla="*/ 398261 w 761455"/>
            <a:gd name="connsiteY150" fmla="*/ 188234 h 761457"/>
            <a:gd name="connsiteX151" fmla="*/ 398262 w 761455"/>
            <a:gd name="connsiteY151" fmla="*/ 223280 h 761457"/>
            <a:gd name="connsiteX152" fmla="*/ 398261 w 761455"/>
            <a:gd name="connsiteY152" fmla="*/ 223281 h 7614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Lst>
          <a:rect l="l" t="t" r="r" b="b"/>
          <a:pathLst>
            <a:path w="761455" h="761457">
              <a:moveTo>
                <a:pt x="399719" y="82202"/>
              </a:moveTo>
              <a:cubicBezTo>
                <a:pt x="411937" y="65935"/>
                <a:pt x="424843" y="55557"/>
                <a:pt x="424843" y="38100"/>
              </a:cubicBezTo>
              <a:cubicBezTo>
                <a:pt x="424843" y="13736"/>
                <a:pt x="409303" y="0"/>
                <a:pt x="380728" y="0"/>
              </a:cubicBezTo>
              <a:cubicBezTo>
                <a:pt x="352153" y="0"/>
                <a:pt x="336612" y="13736"/>
                <a:pt x="336612" y="38100"/>
              </a:cubicBezTo>
              <a:cubicBezTo>
                <a:pt x="336612" y="55501"/>
                <a:pt x="349436" y="65871"/>
                <a:pt x="361619" y="82049"/>
              </a:cubicBezTo>
              <a:lnTo>
                <a:pt x="361626" y="115060"/>
              </a:lnTo>
              <a:cubicBezTo>
                <a:pt x="337961" y="116728"/>
                <a:pt x="314629" y="121568"/>
                <a:pt x="292254" y="129450"/>
              </a:cubicBezTo>
              <a:cubicBezTo>
                <a:pt x="295437" y="118563"/>
                <a:pt x="299294" y="110080"/>
                <a:pt x="295448" y="100726"/>
              </a:cubicBezTo>
              <a:cubicBezTo>
                <a:pt x="289541" y="86361"/>
                <a:pt x="277047" y="82031"/>
                <a:pt x="260198" y="88960"/>
              </a:cubicBezTo>
              <a:cubicBezTo>
                <a:pt x="243349" y="95888"/>
                <a:pt x="237517" y="107757"/>
                <a:pt x="243427" y="122123"/>
              </a:cubicBezTo>
              <a:cubicBezTo>
                <a:pt x="247254" y="131433"/>
                <a:pt x="255907" y="134762"/>
                <a:pt x="265774" y="140217"/>
              </a:cubicBezTo>
              <a:lnTo>
                <a:pt x="265832" y="140359"/>
              </a:lnTo>
              <a:cubicBezTo>
                <a:pt x="244347" y="150690"/>
                <a:pt x="224339" y="163845"/>
                <a:pt x="206340" y="179477"/>
              </a:cubicBezTo>
              <a:lnTo>
                <a:pt x="183067" y="156214"/>
              </a:lnTo>
              <a:cubicBezTo>
                <a:pt x="180202" y="136071"/>
                <a:pt x="181993" y="119605"/>
                <a:pt x="169647" y="107258"/>
              </a:cubicBezTo>
              <a:cubicBezTo>
                <a:pt x="152420" y="90031"/>
                <a:pt x="131717" y="91307"/>
                <a:pt x="111512" y="111513"/>
              </a:cubicBezTo>
              <a:cubicBezTo>
                <a:pt x="91307" y="131719"/>
                <a:pt x="90030" y="152421"/>
                <a:pt x="107258" y="169648"/>
              </a:cubicBezTo>
              <a:cubicBezTo>
                <a:pt x="119561" y="181952"/>
                <a:pt x="135958" y="180218"/>
                <a:pt x="156008" y="183040"/>
              </a:cubicBezTo>
              <a:lnTo>
                <a:pt x="179385" y="206407"/>
              </a:lnTo>
              <a:cubicBezTo>
                <a:pt x="163558" y="224600"/>
                <a:pt x="150264" y="244850"/>
                <a:pt x="139866" y="266607"/>
              </a:cubicBezTo>
              <a:lnTo>
                <a:pt x="139521" y="266465"/>
              </a:lnTo>
              <a:cubicBezTo>
                <a:pt x="134068" y="256601"/>
                <a:pt x="130738" y="247948"/>
                <a:pt x="121428" y="244119"/>
              </a:cubicBezTo>
              <a:cubicBezTo>
                <a:pt x="107063" y="238210"/>
                <a:pt x="95196" y="244043"/>
                <a:pt x="88266" y="260892"/>
              </a:cubicBezTo>
              <a:cubicBezTo>
                <a:pt x="81337" y="277740"/>
                <a:pt x="85667" y="290234"/>
                <a:pt x="100033" y="296142"/>
              </a:cubicBezTo>
              <a:cubicBezTo>
                <a:pt x="109388" y="299990"/>
                <a:pt x="117875" y="296128"/>
                <a:pt x="128766" y="292944"/>
              </a:cubicBezTo>
              <a:lnTo>
                <a:pt x="129009" y="293044"/>
              </a:lnTo>
              <a:cubicBezTo>
                <a:pt x="121250" y="315210"/>
                <a:pt x="116475" y="338309"/>
                <a:pt x="114809" y="361734"/>
              </a:cubicBezTo>
              <a:lnTo>
                <a:pt x="82205" y="361740"/>
              </a:lnTo>
              <a:cubicBezTo>
                <a:pt x="65937" y="349521"/>
                <a:pt x="55557" y="336612"/>
                <a:pt x="38100" y="336612"/>
              </a:cubicBezTo>
              <a:cubicBezTo>
                <a:pt x="13735" y="336612"/>
                <a:pt x="0" y="352153"/>
                <a:pt x="0" y="380728"/>
              </a:cubicBezTo>
              <a:cubicBezTo>
                <a:pt x="0" y="409303"/>
                <a:pt x="13735" y="424844"/>
                <a:pt x="38100" y="424844"/>
              </a:cubicBezTo>
              <a:cubicBezTo>
                <a:pt x="55499" y="424844"/>
                <a:pt x="65869" y="412021"/>
                <a:pt x="82045" y="399840"/>
              </a:cubicBezTo>
              <a:lnTo>
                <a:pt x="114776" y="399834"/>
              </a:lnTo>
              <a:cubicBezTo>
                <a:pt x="116415" y="423406"/>
                <a:pt x="121202" y="446653"/>
                <a:pt x="129009" y="468955"/>
              </a:cubicBezTo>
              <a:lnTo>
                <a:pt x="128766" y="469055"/>
              </a:lnTo>
              <a:cubicBezTo>
                <a:pt x="117875" y="465872"/>
                <a:pt x="109388" y="462009"/>
                <a:pt x="100032" y="465857"/>
              </a:cubicBezTo>
              <a:cubicBezTo>
                <a:pt x="85667" y="471766"/>
                <a:pt x="81337" y="484259"/>
                <a:pt x="88266" y="501108"/>
              </a:cubicBezTo>
              <a:cubicBezTo>
                <a:pt x="95196" y="517956"/>
                <a:pt x="107063" y="523789"/>
                <a:pt x="121428" y="517880"/>
              </a:cubicBezTo>
              <a:cubicBezTo>
                <a:pt x="130738" y="514052"/>
                <a:pt x="134067" y="505400"/>
                <a:pt x="139521" y="495535"/>
              </a:cubicBezTo>
              <a:lnTo>
                <a:pt x="139865" y="495393"/>
              </a:lnTo>
              <a:cubicBezTo>
                <a:pt x="150226" y="517069"/>
                <a:pt x="163460" y="537249"/>
                <a:pt x="179209" y="555392"/>
              </a:cubicBezTo>
              <a:lnTo>
                <a:pt x="156222" y="578388"/>
              </a:lnTo>
              <a:cubicBezTo>
                <a:pt x="136075" y="581254"/>
                <a:pt x="119605" y="579462"/>
                <a:pt x="107259" y="591808"/>
              </a:cubicBezTo>
              <a:cubicBezTo>
                <a:pt x="90030" y="609037"/>
                <a:pt x="91307" y="629738"/>
                <a:pt x="111513" y="649944"/>
              </a:cubicBezTo>
              <a:cubicBezTo>
                <a:pt x="131718" y="670150"/>
                <a:pt x="152420" y="671427"/>
                <a:pt x="169647" y="654197"/>
              </a:cubicBezTo>
              <a:cubicBezTo>
                <a:pt x="181951" y="641896"/>
                <a:pt x="180218" y="625496"/>
                <a:pt x="183040" y="605445"/>
              </a:cubicBezTo>
              <a:lnTo>
                <a:pt x="206133" y="582343"/>
              </a:lnTo>
              <a:cubicBezTo>
                <a:pt x="224185" y="598054"/>
                <a:pt x="244264" y="611271"/>
                <a:pt x="265832" y="621640"/>
              </a:cubicBezTo>
              <a:lnTo>
                <a:pt x="265771" y="621786"/>
              </a:lnTo>
              <a:cubicBezTo>
                <a:pt x="255907" y="627240"/>
                <a:pt x="247254" y="630569"/>
                <a:pt x="243426" y="639877"/>
              </a:cubicBezTo>
              <a:cubicBezTo>
                <a:pt x="237516" y="654244"/>
                <a:pt x="243348" y="666110"/>
                <a:pt x="260198" y="673041"/>
              </a:cubicBezTo>
              <a:cubicBezTo>
                <a:pt x="277047" y="679970"/>
                <a:pt x="289540" y="675640"/>
                <a:pt x="295448" y="661273"/>
              </a:cubicBezTo>
              <a:cubicBezTo>
                <a:pt x="299294" y="651922"/>
                <a:pt x="295437" y="643438"/>
                <a:pt x="292253" y="632550"/>
              </a:cubicBezTo>
              <a:cubicBezTo>
                <a:pt x="314662" y="640444"/>
                <a:pt x="338032" y="645288"/>
                <a:pt x="361733" y="646948"/>
              </a:cubicBezTo>
              <a:lnTo>
                <a:pt x="361738" y="679252"/>
              </a:lnTo>
              <a:cubicBezTo>
                <a:pt x="349519" y="695521"/>
                <a:pt x="336611" y="705899"/>
                <a:pt x="336611" y="723357"/>
              </a:cubicBezTo>
              <a:cubicBezTo>
                <a:pt x="336611" y="747722"/>
                <a:pt x="352152" y="761457"/>
                <a:pt x="380727" y="761457"/>
              </a:cubicBezTo>
              <a:cubicBezTo>
                <a:pt x="409302" y="761457"/>
                <a:pt x="424843" y="747722"/>
                <a:pt x="424843" y="723357"/>
              </a:cubicBezTo>
              <a:cubicBezTo>
                <a:pt x="424843" y="705957"/>
                <a:pt x="412020" y="695588"/>
                <a:pt x="399838" y="679412"/>
              </a:cubicBezTo>
              <a:lnTo>
                <a:pt x="399833" y="646941"/>
              </a:lnTo>
              <a:cubicBezTo>
                <a:pt x="423162" y="645293"/>
                <a:pt x="446172" y="640564"/>
                <a:pt x="468260" y="632875"/>
              </a:cubicBezTo>
              <a:cubicBezTo>
                <a:pt x="465097" y="643604"/>
                <a:pt x="461356" y="652016"/>
                <a:pt x="465164" y="661273"/>
              </a:cubicBezTo>
              <a:cubicBezTo>
                <a:pt x="471071" y="675640"/>
                <a:pt x="483564" y="679970"/>
                <a:pt x="500414" y="673041"/>
              </a:cubicBezTo>
              <a:cubicBezTo>
                <a:pt x="517263" y="666110"/>
                <a:pt x="523095" y="654244"/>
                <a:pt x="517186" y="639877"/>
              </a:cubicBezTo>
              <a:cubicBezTo>
                <a:pt x="513386" y="630638"/>
                <a:pt x="504833" y="627287"/>
                <a:pt x="495059" y="621904"/>
              </a:cubicBezTo>
              <a:cubicBezTo>
                <a:pt x="516875" y="611484"/>
                <a:pt x="537178" y="598155"/>
                <a:pt x="555411" y="582281"/>
              </a:cubicBezTo>
              <a:lnTo>
                <a:pt x="578389" y="605249"/>
              </a:lnTo>
              <a:cubicBezTo>
                <a:pt x="581252" y="625390"/>
                <a:pt x="579464" y="641854"/>
                <a:pt x="591807" y="654197"/>
              </a:cubicBezTo>
              <a:cubicBezTo>
                <a:pt x="609036" y="671427"/>
                <a:pt x="629738" y="670150"/>
                <a:pt x="649943" y="649944"/>
              </a:cubicBezTo>
              <a:cubicBezTo>
                <a:pt x="670148" y="629739"/>
                <a:pt x="671426" y="609037"/>
                <a:pt x="654196" y="591808"/>
              </a:cubicBezTo>
              <a:cubicBezTo>
                <a:pt x="641893" y="579505"/>
                <a:pt x="625492" y="581239"/>
                <a:pt x="605440" y="578416"/>
              </a:cubicBezTo>
              <a:lnTo>
                <a:pt x="582331" y="555315"/>
              </a:lnTo>
              <a:cubicBezTo>
                <a:pt x="597912" y="537362"/>
                <a:pt x="611030" y="517411"/>
                <a:pt x="621338" y="495991"/>
              </a:cubicBezTo>
              <a:cubicBezTo>
                <a:pt x="626645" y="505664"/>
                <a:pt x="630019" y="514112"/>
                <a:pt x="639184" y="517880"/>
              </a:cubicBezTo>
              <a:cubicBezTo>
                <a:pt x="653550" y="523789"/>
                <a:pt x="665416" y="517957"/>
                <a:pt x="672347" y="501108"/>
              </a:cubicBezTo>
              <a:cubicBezTo>
                <a:pt x="679276" y="484259"/>
                <a:pt x="674945" y="471766"/>
                <a:pt x="660580" y="465857"/>
              </a:cubicBezTo>
              <a:cubicBezTo>
                <a:pt x="651415" y="462088"/>
                <a:pt x="643074" y="465717"/>
                <a:pt x="632498" y="468859"/>
              </a:cubicBezTo>
              <a:cubicBezTo>
                <a:pt x="640297" y="446552"/>
                <a:pt x="645076" y="423302"/>
                <a:pt x="646706" y="399727"/>
              </a:cubicBezTo>
              <a:lnTo>
                <a:pt x="679254" y="399720"/>
              </a:lnTo>
              <a:cubicBezTo>
                <a:pt x="695522" y="411937"/>
                <a:pt x="705901" y="424844"/>
                <a:pt x="723356" y="424844"/>
              </a:cubicBezTo>
              <a:cubicBezTo>
                <a:pt x="747721" y="424844"/>
                <a:pt x="761456" y="409303"/>
                <a:pt x="761456" y="380728"/>
              </a:cubicBezTo>
              <a:cubicBezTo>
                <a:pt x="761456" y="352153"/>
                <a:pt x="747721" y="336612"/>
                <a:pt x="723356" y="336612"/>
              </a:cubicBezTo>
              <a:cubicBezTo>
                <a:pt x="705956" y="336612"/>
                <a:pt x="695585" y="349437"/>
                <a:pt x="679408" y="361620"/>
              </a:cubicBezTo>
              <a:lnTo>
                <a:pt x="646658" y="361627"/>
              </a:lnTo>
              <a:cubicBezTo>
                <a:pt x="644986" y="338273"/>
                <a:pt x="640225" y="315243"/>
                <a:pt x="632498" y="293142"/>
              </a:cubicBezTo>
              <a:cubicBezTo>
                <a:pt x="643074" y="296283"/>
                <a:pt x="651416" y="299912"/>
                <a:pt x="660580" y="296143"/>
              </a:cubicBezTo>
              <a:cubicBezTo>
                <a:pt x="674945" y="290235"/>
                <a:pt x="679275" y="277742"/>
                <a:pt x="672347" y="260893"/>
              </a:cubicBezTo>
              <a:cubicBezTo>
                <a:pt x="665417" y="244043"/>
                <a:pt x="653550" y="238211"/>
                <a:pt x="639184" y="244120"/>
              </a:cubicBezTo>
              <a:cubicBezTo>
                <a:pt x="630019" y="247889"/>
                <a:pt x="626645" y="256337"/>
                <a:pt x="621340" y="266011"/>
              </a:cubicBezTo>
              <a:cubicBezTo>
                <a:pt x="610958" y="244441"/>
                <a:pt x="597730" y="224363"/>
                <a:pt x="582008" y="206314"/>
              </a:cubicBezTo>
              <a:lnTo>
                <a:pt x="605242" y="183068"/>
              </a:lnTo>
              <a:cubicBezTo>
                <a:pt x="625387" y="180203"/>
                <a:pt x="641853" y="181993"/>
                <a:pt x="654196" y="169648"/>
              </a:cubicBezTo>
              <a:cubicBezTo>
                <a:pt x="671426" y="152421"/>
                <a:pt x="670148" y="131719"/>
                <a:pt x="649943" y="111513"/>
              </a:cubicBezTo>
              <a:cubicBezTo>
                <a:pt x="629738" y="91308"/>
                <a:pt x="609036" y="90031"/>
                <a:pt x="591807" y="107258"/>
              </a:cubicBezTo>
              <a:cubicBezTo>
                <a:pt x="579503" y="119564"/>
                <a:pt x="581239" y="135966"/>
                <a:pt x="578413" y="156021"/>
              </a:cubicBezTo>
              <a:lnTo>
                <a:pt x="555045" y="179401"/>
              </a:lnTo>
              <a:cubicBezTo>
                <a:pt x="536904" y="163665"/>
                <a:pt x="516728" y="150446"/>
                <a:pt x="495060" y="140096"/>
              </a:cubicBezTo>
              <a:cubicBezTo>
                <a:pt x="504833" y="134713"/>
                <a:pt x="513386" y="131361"/>
                <a:pt x="517186" y="122122"/>
              </a:cubicBezTo>
              <a:cubicBezTo>
                <a:pt x="523095" y="107756"/>
                <a:pt x="517263" y="95888"/>
                <a:pt x="500414" y="88959"/>
              </a:cubicBezTo>
              <a:cubicBezTo>
                <a:pt x="483565" y="82029"/>
                <a:pt x="471071" y="86361"/>
                <a:pt x="465164" y="100726"/>
              </a:cubicBezTo>
              <a:cubicBezTo>
                <a:pt x="461357" y="109983"/>
                <a:pt x="465097" y="118396"/>
                <a:pt x="468260" y="129124"/>
              </a:cubicBezTo>
              <a:cubicBezTo>
                <a:pt x="446139" y="121423"/>
                <a:pt x="423093" y="116690"/>
                <a:pt x="399726" y="115051"/>
              </a:cubicBezTo>
              <a:close/>
              <a:moveTo>
                <a:pt x="223019" y="398524"/>
              </a:moveTo>
              <a:cubicBezTo>
                <a:pt x="213341" y="408203"/>
                <a:pt x="197649" y="408203"/>
                <a:pt x="187971" y="398524"/>
              </a:cubicBezTo>
              <a:cubicBezTo>
                <a:pt x="178293" y="388845"/>
                <a:pt x="178293" y="373154"/>
                <a:pt x="187972" y="363475"/>
              </a:cubicBezTo>
              <a:cubicBezTo>
                <a:pt x="197649" y="353798"/>
                <a:pt x="213341" y="353798"/>
                <a:pt x="223019" y="363475"/>
              </a:cubicBezTo>
              <a:cubicBezTo>
                <a:pt x="232698" y="373153"/>
                <a:pt x="232699" y="388844"/>
                <a:pt x="223021" y="398522"/>
              </a:cubicBezTo>
              <a:cubicBezTo>
                <a:pt x="223020" y="398523"/>
                <a:pt x="223020" y="398523"/>
                <a:pt x="223019" y="398524"/>
              </a:cubicBezTo>
              <a:close/>
              <a:moveTo>
                <a:pt x="301879" y="512432"/>
              </a:moveTo>
              <a:cubicBezTo>
                <a:pt x="287361" y="526949"/>
                <a:pt x="263823" y="526950"/>
                <a:pt x="249305" y="512432"/>
              </a:cubicBezTo>
              <a:cubicBezTo>
                <a:pt x="234787" y="497915"/>
                <a:pt x="234787" y="474377"/>
                <a:pt x="249305" y="459860"/>
              </a:cubicBezTo>
              <a:cubicBezTo>
                <a:pt x="263822" y="445342"/>
                <a:pt x="287361" y="445342"/>
                <a:pt x="301878" y="459859"/>
              </a:cubicBezTo>
              <a:cubicBezTo>
                <a:pt x="301878" y="459859"/>
                <a:pt x="301879" y="459859"/>
                <a:pt x="301879" y="459860"/>
              </a:cubicBezTo>
              <a:cubicBezTo>
                <a:pt x="316396" y="474377"/>
                <a:pt x="316396" y="497914"/>
                <a:pt x="301879" y="512432"/>
              </a:cubicBezTo>
              <a:close/>
              <a:moveTo>
                <a:pt x="301879" y="302142"/>
              </a:moveTo>
              <a:cubicBezTo>
                <a:pt x="287361" y="316660"/>
                <a:pt x="263822" y="316660"/>
                <a:pt x="249304" y="302142"/>
              </a:cubicBezTo>
              <a:cubicBezTo>
                <a:pt x="234787" y="287625"/>
                <a:pt x="234787" y="264087"/>
                <a:pt x="249304" y="249569"/>
              </a:cubicBezTo>
              <a:cubicBezTo>
                <a:pt x="263822" y="235051"/>
                <a:pt x="287361" y="235051"/>
                <a:pt x="301879" y="249569"/>
              </a:cubicBezTo>
              <a:cubicBezTo>
                <a:pt x="316395" y="264087"/>
                <a:pt x="316395" y="287624"/>
                <a:pt x="301879" y="302142"/>
              </a:cubicBezTo>
              <a:close/>
              <a:moveTo>
                <a:pt x="398261" y="573767"/>
              </a:moveTo>
              <a:cubicBezTo>
                <a:pt x="388583" y="583446"/>
                <a:pt x="372890" y="583446"/>
                <a:pt x="363212" y="573767"/>
              </a:cubicBezTo>
              <a:cubicBezTo>
                <a:pt x="353535" y="564088"/>
                <a:pt x="353535" y="548396"/>
                <a:pt x="363213" y="538718"/>
              </a:cubicBezTo>
              <a:cubicBezTo>
                <a:pt x="372891" y="529041"/>
                <a:pt x="388583" y="529041"/>
                <a:pt x="398261" y="538718"/>
              </a:cubicBezTo>
              <a:cubicBezTo>
                <a:pt x="407939" y="548397"/>
                <a:pt x="407939" y="564089"/>
                <a:pt x="398261" y="573767"/>
              </a:cubicBezTo>
              <a:close/>
              <a:moveTo>
                <a:pt x="538455" y="363475"/>
              </a:moveTo>
              <a:cubicBezTo>
                <a:pt x="548133" y="353797"/>
                <a:pt x="563825" y="353797"/>
                <a:pt x="573504" y="363475"/>
              </a:cubicBezTo>
              <a:cubicBezTo>
                <a:pt x="583182" y="373154"/>
                <a:pt x="583182" y="388846"/>
                <a:pt x="573504" y="398524"/>
              </a:cubicBezTo>
              <a:cubicBezTo>
                <a:pt x="563826" y="408203"/>
                <a:pt x="548133" y="408203"/>
                <a:pt x="538455" y="398524"/>
              </a:cubicBezTo>
              <a:cubicBezTo>
                <a:pt x="528777" y="388846"/>
                <a:pt x="528777" y="373154"/>
                <a:pt x="538455" y="363475"/>
              </a:cubicBezTo>
              <a:close/>
              <a:moveTo>
                <a:pt x="459597" y="249569"/>
              </a:moveTo>
              <a:cubicBezTo>
                <a:pt x="474115" y="235051"/>
                <a:pt x="497653" y="235051"/>
                <a:pt x="512170" y="249569"/>
              </a:cubicBezTo>
              <a:cubicBezTo>
                <a:pt x="526687" y="264087"/>
                <a:pt x="526686" y="287625"/>
                <a:pt x="512169" y="302142"/>
              </a:cubicBezTo>
              <a:cubicBezTo>
                <a:pt x="497651" y="316659"/>
                <a:pt x="474114" y="316659"/>
                <a:pt x="459597" y="302142"/>
              </a:cubicBezTo>
              <a:cubicBezTo>
                <a:pt x="445079" y="287627"/>
                <a:pt x="445077" y="264090"/>
                <a:pt x="459593" y="249572"/>
              </a:cubicBezTo>
              <a:cubicBezTo>
                <a:pt x="459594" y="249571"/>
                <a:pt x="459595" y="249569"/>
                <a:pt x="459596" y="249569"/>
              </a:cubicBezTo>
              <a:close/>
              <a:moveTo>
                <a:pt x="459597" y="459860"/>
              </a:moveTo>
              <a:cubicBezTo>
                <a:pt x="474114" y="445342"/>
                <a:pt x="497652" y="445343"/>
                <a:pt x="512169" y="459860"/>
              </a:cubicBezTo>
              <a:cubicBezTo>
                <a:pt x="526686" y="474378"/>
                <a:pt x="526686" y="497915"/>
                <a:pt x="512169" y="512432"/>
              </a:cubicBezTo>
              <a:cubicBezTo>
                <a:pt x="497652" y="526948"/>
                <a:pt x="474114" y="526948"/>
                <a:pt x="459597" y="512432"/>
              </a:cubicBezTo>
              <a:cubicBezTo>
                <a:pt x="445079" y="497916"/>
                <a:pt x="445078" y="474379"/>
                <a:pt x="459594" y="459861"/>
              </a:cubicBezTo>
              <a:cubicBezTo>
                <a:pt x="459595" y="459861"/>
                <a:pt x="459596" y="459861"/>
                <a:pt x="459596" y="459860"/>
              </a:cubicBezTo>
              <a:close/>
              <a:moveTo>
                <a:pt x="407023" y="407286"/>
              </a:moveTo>
              <a:cubicBezTo>
                <a:pt x="392505" y="421804"/>
                <a:pt x="368968" y="421803"/>
                <a:pt x="354450" y="407286"/>
              </a:cubicBezTo>
              <a:cubicBezTo>
                <a:pt x="339933" y="392768"/>
                <a:pt x="339933" y="369231"/>
                <a:pt x="354451" y="354713"/>
              </a:cubicBezTo>
              <a:cubicBezTo>
                <a:pt x="368969" y="340196"/>
                <a:pt x="392505" y="340196"/>
                <a:pt x="407023" y="354713"/>
              </a:cubicBezTo>
              <a:cubicBezTo>
                <a:pt x="421541" y="369230"/>
                <a:pt x="421542" y="392767"/>
                <a:pt x="407025" y="407285"/>
              </a:cubicBezTo>
              <a:cubicBezTo>
                <a:pt x="407024" y="407285"/>
                <a:pt x="407024" y="407286"/>
                <a:pt x="407023" y="407286"/>
              </a:cubicBezTo>
              <a:close/>
              <a:moveTo>
                <a:pt x="398261" y="223281"/>
              </a:moveTo>
              <a:cubicBezTo>
                <a:pt x="388583" y="232960"/>
                <a:pt x="372891" y="232960"/>
                <a:pt x="363213" y="223281"/>
              </a:cubicBezTo>
              <a:cubicBezTo>
                <a:pt x="353535" y="213603"/>
                <a:pt x="353535" y="197912"/>
                <a:pt x="363213" y="188234"/>
              </a:cubicBezTo>
              <a:cubicBezTo>
                <a:pt x="372891" y="178556"/>
                <a:pt x="388583" y="178556"/>
                <a:pt x="398261" y="188234"/>
              </a:cubicBezTo>
              <a:cubicBezTo>
                <a:pt x="407939" y="197912"/>
                <a:pt x="407939" y="213603"/>
                <a:pt x="398262" y="223280"/>
              </a:cubicBezTo>
              <a:cubicBezTo>
                <a:pt x="398261" y="223281"/>
                <a:pt x="398261" y="223281"/>
                <a:pt x="398261" y="223281"/>
              </a:cubicBezTo>
              <a:close/>
            </a:path>
          </a:pathLst>
        </a:custGeom>
        <a:solidFill>
          <a:srgbClr val="000000"/>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clientData/>
  </xdr:twoCellAnchor>
  <xdr:oneCellAnchor>
    <xdr:from>
      <xdr:col>26</xdr:col>
      <xdr:colOff>238125</xdr:colOff>
      <xdr:row>8</xdr:row>
      <xdr:rowOff>571500</xdr:rowOff>
    </xdr:from>
    <xdr:ext cx="355541" cy="355541"/>
    <xdr:pic>
      <xdr:nvPicPr>
        <xdr:cNvPr id="64" name="Graphique 65" descr="Stéthoscope avec un remplissage uni">
          <a:extLst>
            <a:ext uri="{FF2B5EF4-FFF2-40B4-BE49-F238E27FC236}">
              <a16:creationId xmlns:a16="http://schemas.microsoft.com/office/drawing/2014/main" id="{9884BD42-8BB4-470F-A9C9-43F42C5ACA9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38125" y="3695700"/>
          <a:ext cx="355541" cy="355541"/>
        </a:xfrm>
        <a:prstGeom prst="rect">
          <a:avLst/>
        </a:prstGeom>
      </xdr:spPr>
    </xdr:pic>
    <xdr:clientData/>
  </xdr:oneCellAnchor>
  <xdr:oneCellAnchor>
    <xdr:from>
      <xdr:col>26</xdr:col>
      <xdr:colOff>133350</xdr:colOff>
      <xdr:row>9</xdr:row>
      <xdr:rowOff>9525</xdr:rowOff>
    </xdr:from>
    <xdr:ext cx="571549" cy="571549"/>
    <xdr:pic>
      <xdr:nvPicPr>
        <xdr:cNvPr id="65" name="Graphique 60" descr="Médecine avec un remplissage uni">
          <a:extLst>
            <a:ext uri="{FF2B5EF4-FFF2-40B4-BE49-F238E27FC236}">
              <a16:creationId xmlns:a16="http://schemas.microsoft.com/office/drawing/2014/main" id="{6632D711-EDCD-4A36-83D8-57AB65CBA61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3350" y="4200525"/>
          <a:ext cx="571549" cy="571549"/>
        </a:xfrm>
        <a:prstGeom prst="rect">
          <a:avLst/>
        </a:prstGeom>
      </xdr:spPr>
    </xdr:pic>
    <xdr:clientData/>
  </xdr:oneCellAnchor>
  <xdr:oneCellAnchor>
    <xdr:from>
      <xdr:col>26</xdr:col>
      <xdr:colOff>9525</xdr:colOff>
      <xdr:row>13</xdr:row>
      <xdr:rowOff>542924</xdr:rowOff>
    </xdr:from>
    <xdr:ext cx="771525" cy="771525"/>
    <xdr:pic>
      <xdr:nvPicPr>
        <xdr:cNvPr id="66" name="Graphique 71" descr="Pièces de puzzle contour">
          <a:extLst>
            <a:ext uri="{FF2B5EF4-FFF2-40B4-BE49-F238E27FC236}">
              <a16:creationId xmlns:a16="http://schemas.microsoft.com/office/drawing/2014/main" id="{FFDEF274-72A4-4174-93F5-0D0FF5E98537}"/>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9525" y="7600949"/>
          <a:ext cx="771525" cy="771525"/>
        </a:xfrm>
        <a:prstGeom prst="rect">
          <a:avLst/>
        </a:prstGeom>
      </xdr:spPr>
    </xdr:pic>
    <xdr:clientData/>
  </xdr:oneCellAnchor>
  <xdr:oneCellAnchor>
    <xdr:from>
      <xdr:col>26</xdr:col>
      <xdr:colOff>114300</xdr:colOff>
      <xdr:row>16</xdr:row>
      <xdr:rowOff>990600</xdr:rowOff>
    </xdr:from>
    <xdr:ext cx="547916" cy="540020"/>
    <xdr:pic>
      <xdr:nvPicPr>
        <xdr:cNvPr id="67" name="Graphique 69" descr="Internet des objets avec un remplissage uni">
          <a:extLst>
            <a:ext uri="{FF2B5EF4-FFF2-40B4-BE49-F238E27FC236}">
              <a16:creationId xmlns:a16="http://schemas.microsoft.com/office/drawing/2014/main" id="{ED437306-DF83-4F8B-B8D7-B814062DECF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14300" y="10487025"/>
          <a:ext cx="547916" cy="540020"/>
        </a:xfrm>
        <a:prstGeom prst="rect">
          <a:avLst/>
        </a:prstGeom>
      </xdr:spPr>
    </xdr:pic>
    <xdr:clientData/>
  </xdr:oneCellAnchor>
  <xdr:twoCellAnchor>
    <xdr:from>
      <xdr:col>26</xdr:col>
      <xdr:colOff>161925</xdr:colOff>
      <xdr:row>17</xdr:row>
      <xdr:rowOff>1000125</xdr:rowOff>
    </xdr:from>
    <xdr:to>
      <xdr:col>26</xdr:col>
      <xdr:colOff>612906</xdr:colOff>
      <xdr:row>18</xdr:row>
      <xdr:rowOff>148547</xdr:rowOff>
    </xdr:to>
    <xdr:sp macro="" textlink="">
      <xdr:nvSpPr>
        <xdr:cNvPr id="68" name="Graphique 57" descr="Réseau utilisateur avec un remplissage uni">
          <a:extLst>
            <a:ext uri="{FF2B5EF4-FFF2-40B4-BE49-F238E27FC236}">
              <a16:creationId xmlns:a16="http://schemas.microsoft.com/office/drawing/2014/main" id="{84FEB2A9-C3FF-4713-A94B-6293F0966377}"/>
            </a:ext>
          </a:extLst>
        </xdr:cNvPr>
        <xdr:cNvSpPr/>
      </xdr:nvSpPr>
      <xdr:spPr>
        <a:xfrm>
          <a:off x="161925" y="11811000"/>
          <a:ext cx="450981" cy="520022"/>
        </a:xfrm>
        <a:custGeom>
          <a:avLst/>
          <a:gdLst>
            <a:gd name="connsiteX0" fmla="*/ 682015 w 687342"/>
            <a:gd name="connsiteY0" fmla="*/ 224567 h 641794"/>
            <a:gd name="connsiteX1" fmla="*/ 586221 w 687342"/>
            <a:gd name="connsiteY1" fmla="*/ 185898 h 641794"/>
            <a:gd name="connsiteX2" fmla="*/ 542364 w 687342"/>
            <a:gd name="connsiteY2" fmla="*/ 262679 h 641794"/>
            <a:gd name="connsiteX3" fmla="*/ 444907 w 687342"/>
            <a:gd name="connsiteY3" fmla="*/ 303422 h 641794"/>
            <a:gd name="connsiteX4" fmla="*/ 364419 w 687342"/>
            <a:gd name="connsiteY4" fmla="*/ 247525 h 641794"/>
            <a:gd name="connsiteX5" fmla="*/ 364419 w 687342"/>
            <a:gd name="connsiteY5" fmla="*/ 142899 h 641794"/>
            <a:gd name="connsiteX6" fmla="*/ 416559 w 687342"/>
            <a:gd name="connsiteY6" fmla="*/ 54462 h 641794"/>
            <a:gd name="connsiteX7" fmla="*/ 328122 w 687342"/>
            <a:gd name="connsiteY7" fmla="*/ 2323 h 641794"/>
            <a:gd name="connsiteX8" fmla="*/ 275982 w 687342"/>
            <a:gd name="connsiteY8" fmla="*/ 90759 h 641794"/>
            <a:gd name="connsiteX9" fmla="*/ 328122 w 687342"/>
            <a:gd name="connsiteY9" fmla="*/ 142899 h 641794"/>
            <a:gd name="connsiteX10" fmla="*/ 328122 w 687342"/>
            <a:gd name="connsiteY10" fmla="*/ 247434 h 641794"/>
            <a:gd name="connsiteX11" fmla="*/ 248088 w 687342"/>
            <a:gd name="connsiteY11" fmla="*/ 302696 h 641794"/>
            <a:gd name="connsiteX12" fmla="*/ 150268 w 687342"/>
            <a:gd name="connsiteY12" fmla="*/ 261771 h 641794"/>
            <a:gd name="connsiteX13" fmla="*/ 89675 w 687342"/>
            <a:gd name="connsiteY13" fmla="*/ 173394 h 641794"/>
            <a:gd name="connsiteX14" fmla="*/ 1298 w 687342"/>
            <a:gd name="connsiteY14" fmla="*/ 233988 h 641794"/>
            <a:gd name="connsiteX15" fmla="*/ 61891 w 687342"/>
            <a:gd name="connsiteY15" fmla="*/ 322364 h 641794"/>
            <a:gd name="connsiteX16" fmla="*/ 134842 w 687342"/>
            <a:gd name="connsiteY16" fmla="*/ 295346 h 641794"/>
            <a:gd name="connsiteX17" fmla="*/ 235112 w 687342"/>
            <a:gd name="connsiteY17" fmla="*/ 336179 h 641794"/>
            <a:gd name="connsiteX18" fmla="*/ 255438 w 687342"/>
            <a:gd name="connsiteY18" fmla="*/ 426921 h 641794"/>
            <a:gd name="connsiteX19" fmla="*/ 177491 w 687342"/>
            <a:gd name="connsiteY19" fmla="*/ 505867 h 641794"/>
            <a:gd name="connsiteX20" fmla="*/ 78021 w 687342"/>
            <a:gd name="connsiteY20" fmla="*/ 531274 h 641794"/>
            <a:gd name="connsiteX21" fmla="*/ 103429 w 687342"/>
            <a:gd name="connsiteY21" fmla="*/ 630744 h 641794"/>
            <a:gd name="connsiteX22" fmla="*/ 202898 w 687342"/>
            <a:gd name="connsiteY22" fmla="*/ 605336 h 641794"/>
            <a:gd name="connsiteX23" fmla="*/ 202898 w 687342"/>
            <a:gd name="connsiteY23" fmla="*/ 531274 h 641794"/>
            <a:gd name="connsiteX24" fmla="*/ 281662 w 687342"/>
            <a:gd name="connsiteY24" fmla="*/ 452511 h 641794"/>
            <a:gd name="connsiteX25" fmla="*/ 410879 w 687342"/>
            <a:gd name="connsiteY25" fmla="*/ 452511 h 641794"/>
            <a:gd name="connsiteX26" fmla="*/ 489643 w 687342"/>
            <a:gd name="connsiteY26" fmla="*/ 531274 h 641794"/>
            <a:gd name="connsiteX27" fmla="*/ 500532 w 687342"/>
            <a:gd name="connsiteY27" fmla="*/ 620202 h 641794"/>
            <a:gd name="connsiteX28" fmla="*/ 603192 w 687342"/>
            <a:gd name="connsiteY28" fmla="*/ 620860 h 641794"/>
            <a:gd name="connsiteX29" fmla="*/ 603851 w 687342"/>
            <a:gd name="connsiteY29" fmla="*/ 518200 h 641794"/>
            <a:gd name="connsiteX30" fmla="*/ 515141 w 687342"/>
            <a:gd name="connsiteY30" fmla="*/ 506774 h 641794"/>
            <a:gd name="connsiteX31" fmla="*/ 436740 w 687342"/>
            <a:gd name="connsiteY31" fmla="*/ 427556 h 641794"/>
            <a:gd name="connsiteX32" fmla="*/ 459698 w 687342"/>
            <a:gd name="connsiteY32" fmla="*/ 359319 h 641794"/>
            <a:gd name="connsiteX33" fmla="*/ 457520 w 687342"/>
            <a:gd name="connsiteY33" fmla="*/ 337268 h 641794"/>
            <a:gd name="connsiteX34" fmla="*/ 557336 w 687342"/>
            <a:gd name="connsiteY34" fmla="*/ 296253 h 641794"/>
            <a:gd name="connsiteX35" fmla="*/ 642633 w 687342"/>
            <a:gd name="connsiteY35" fmla="*/ 319846 h 641794"/>
            <a:gd name="connsiteX36" fmla="*/ 682015 w 687342"/>
            <a:gd name="connsiteY36" fmla="*/ 224567 h 641794"/>
            <a:gd name="connsiteX37" fmla="*/ 346815 w 687342"/>
            <a:gd name="connsiteY37" fmla="*/ 290808 h 641794"/>
            <a:gd name="connsiteX38" fmla="*/ 378575 w 687342"/>
            <a:gd name="connsiteY38" fmla="*/ 322568 h 641794"/>
            <a:gd name="connsiteX39" fmla="*/ 346815 w 687342"/>
            <a:gd name="connsiteY39" fmla="*/ 354328 h 641794"/>
            <a:gd name="connsiteX40" fmla="*/ 315055 w 687342"/>
            <a:gd name="connsiteY40" fmla="*/ 322568 h 641794"/>
            <a:gd name="connsiteX41" fmla="*/ 346815 w 687342"/>
            <a:gd name="connsiteY41" fmla="*/ 290808 h 641794"/>
            <a:gd name="connsiteX42" fmla="*/ 410334 w 687342"/>
            <a:gd name="connsiteY42" fmla="*/ 417847 h 641794"/>
            <a:gd name="connsiteX43" fmla="*/ 283296 w 687342"/>
            <a:gd name="connsiteY43" fmla="*/ 417847 h 641794"/>
            <a:gd name="connsiteX44" fmla="*/ 283296 w 687342"/>
            <a:gd name="connsiteY44" fmla="*/ 393165 h 641794"/>
            <a:gd name="connsiteX45" fmla="*/ 289648 w 687342"/>
            <a:gd name="connsiteY45" fmla="*/ 380461 h 641794"/>
            <a:gd name="connsiteX46" fmla="*/ 320681 w 687342"/>
            <a:gd name="connsiteY46" fmla="*/ 365308 h 641794"/>
            <a:gd name="connsiteX47" fmla="*/ 346906 w 687342"/>
            <a:gd name="connsiteY47" fmla="*/ 361406 h 641794"/>
            <a:gd name="connsiteX48" fmla="*/ 373130 w 687342"/>
            <a:gd name="connsiteY48" fmla="*/ 365308 h 641794"/>
            <a:gd name="connsiteX49" fmla="*/ 404164 w 687342"/>
            <a:gd name="connsiteY49" fmla="*/ 380461 h 641794"/>
            <a:gd name="connsiteX50" fmla="*/ 410516 w 687342"/>
            <a:gd name="connsiteY50" fmla="*/ 393165 h 6417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Lst>
          <a:rect l="l" t="t" r="r" b="b"/>
          <a:pathLst>
            <a:path w="687342" h="641794">
              <a:moveTo>
                <a:pt x="682015" y="224567"/>
              </a:moveTo>
              <a:cubicBezTo>
                <a:pt x="666241" y="187436"/>
                <a:pt x="623352" y="170124"/>
                <a:pt x="586221" y="185898"/>
              </a:cubicBezTo>
              <a:cubicBezTo>
                <a:pt x="556013" y="198733"/>
                <a:pt x="538073" y="230138"/>
                <a:pt x="542364" y="262679"/>
              </a:cubicBezTo>
              <a:lnTo>
                <a:pt x="444907" y="303422"/>
              </a:lnTo>
              <a:cubicBezTo>
                <a:pt x="427945" y="273545"/>
                <a:pt x="398338" y="252984"/>
                <a:pt x="364419" y="247525"/>
              </a:cubicBezTo>
              <a:lnTo>
                <a:pt x="364419" y="142899"/>
              </a:lnTo>
              <a:cubicBezTo>
                <a:pt x="403238" y="132876"/>
                <a:pt x="426582" y="93282"/>
                <a:pt x="416559" y="54462"/>
              </a:cubicBezTo>
              <a:cubicBezTo>
                <a:pt x="406536" y="15644"/>
                <a:pt x="366941" y="-7701"/>
                <a:pt x="328122" y="2323"/>
              </a:cubicBezTo>
              <a:cubicBezTo>
                <a:pt x="289303" y="12345"/>
                <a:pt x="265959" y="51940"/>
                <a:pt x="275982" y="90759"/>
              </a:cubicBezTo>
              <a:cubicBezTo>
                <a:pt x="282584" y="116329"/>
                <a:pt x="302552" y="136297"/>
                <a:pt x="328122" y="142899"/>
              </a:cubicBezTo>
              <a:lnTo>
                <a:pt x="328122" y="247434"/>
              </a:lnTo>
              <a:cubicBezTo>
                <a:pt x="294490" y="252877"/>
                <a:pt x="265095" y="273174"/>
                <a:pt x="248088" y="302696"/>
              </a:cubicBezTo>
              <a:lnTo>
                <a:pt x="150268" y="261771"/>
              </a:lnTo>
              <a:cubicBezTo>
                <a:pt x="157940" y="220634"/>
                <a:pt x="130812" y="181066"/>
                <a:pt x="89675" y="173394"/>
              </a:cubicBezTo>
              <a:cubicBezTo>
                <a:pt x="48537" y="165722"/>
                <a:pt x="8970" y="192851"/>
                <a:pt x="1298" y="233988"/>
              </a:cubicBezTo>
              <a:cubicBezTo>
                <a:pt x="-6374" y="275125"/>
                <a:pt x="20754" y="314692"/>
                <a:pt x="61891" y="322364"/>
              </a:cubicBezTo>
              <a:cubicBezTo>
                <a:pt x="89328" y="327482"/>
                <a:pt x="117357" y="317100"/>
                <a:pt x="134842" y="295346"/>
              </a:cubicBezTo>
              <a:lnTo>
                <a:pt x="235112" y="336179"/>
              </a:lnTo>
              <a:cubicBezTo>
                <a:pt x="228536" y="367942"/>
                <a:pt x="235940" y="400999"/>
                <a:pt x="255438" y="426921"/>
              </a:cubicBezTo>
              <a:lnTo>
                <a:pt x="177491" y="505867"/>
              </a:lnTo>
              <a:cubicBezTo>
                <a:pt x="143007" y="485415"/>
                <a:pt x="98473" y="496791"/>
                <a:pt x="78021" y="531274"/>
              </a:cubicBezTo>
              <a:cubicBezTo>
                <a:pt x="57570" y="565758"/>
                <a:pt x="68945" y="610292"/>
                <a:pt x="103429" y="630744"/>
              </a:cubicBezTo>
              <a:cubicBezTo>
                <a:pt x="137913" y="651195"/>
                <a:pt x="182447" y="639820"/>
                <a:pt x="202898" y="605336"/>
              </a:cubicBezTo>
              <a:cubicBezTo>
                <a:pt x="216439" y="582505"/>
                <a:pt x="216439" y="554105"/>
                <a:pt x="202898" y="531274"/>
              </a:cubicBezTo>
              <a:lnTo>
                <a:pt x="281662" y="452511"/>
              </a:lnTo>
              <a:cubicBezTo>
                <a:pt x="320508" y="479495"/>
                <a:pt x="372033" y="479495"/>
                <a:pt x="410879" y="452511"/>
              </a:cubicBezTo>
              <a:lnTo>
                <a:pt x="489643" y="531274"/>
              </a:lnTo>
              <a:cubicBezTo>
                <a:pt x="472989" y="560019"/>
                <a:pt x="477434" y="596325"/>
                <a:pt x="500532" y="620202"/>
              </a:cubicBezTo>
              <a:cubicBezTo>
                <a:pt x="528699" y="648733"/>
                <a:pt x="574661" y="649027"/>
                <a:pt x="603192" y="620860"/>
              </a:cubicBezTo>
              <a:cubicBezTo>
                <a:pt x="631724" y="592694"/>
                <a:pt x="632018" y="546731"/>
                <a:pt x="603851" y="518200"/>
              </a:cubicBezTo>
              <a:cubicBezTo>
                <a:pt x="580418" y="494463"/>
                <a:pt x="543825" y="489750"/>
                <a:pt x="515141" y="506774"/>
              </a:cubicBezTo>
              <a:lnTo>
                <a:pt x="436740" y="427556"/>
              </a:lnTo>
              <a:cubicBezTo>
                <a:pt x="451642" y="407929"/>
                <a:pt x="459705" y="383961"/>
                <a:pt x="459698" y="359319"/>
              </a:cubicBezTo>
              <a:cubicBezTo>
                <a:pt x="459710" y="351914"/>
                <a:pt x="458981" y="344527"/>
                <a:pt x="457520" y="337268"/>
              </a:cubicBezTo>
              <a:lnTo>
                <a:pt x="557336" y="296253"/>
              </a:lnTo>
              <a:cubicBezTo>
                <a:pt x="577133" y="322543"/>
                <a:pt x="612141" y="332226"/>
                <a:pt x="642633" y="319846"/>
              </a:cubicBezTo>
              <a:cubicBezTo>
                <a:pt x="679456" y="304050"/>
                <a:pt x="696941" y="261751"/>
                <a:pt x="682015" y="224567"/>
              </a:cubicBezTo>
              <a:close/>
              <a:moveTo>
                <a:pt x="346815" y="290808"/>
              </a:moveTo>
              <a:cubicBezTo>
                <a:pt x="364355" y="290808"/>
                <a:pt x="378575" y="305028"/>
                <a:pt x="378575" y="322568"/>
              </a:cubicBezTo>
              <a:cubicBezTo>
                <a:pt x="378575" y="340109"/>
                <a:pt x="364355" y="354328"/>
                <a:pt x="346815" y="354328"/>
              </a:cubicBezTo>
              <a:cubicBezTo>
                <a:pt x="329274" y="354328"/>
                <a:pt x="315055" y="340109"/>
                <a:pt x="315055" y="322568"/>
              </a:cubicBezTo>
              <a:cubicBezTo>
                <a:pt x="315055" y="305028"/>
                <a:pt x="329274" y="290808"/>
                <a:pt x="346815" y="290808"/>
              </a:cubicBezTo>
              <a:close/>
              <a:moveTo>
                <a:pt x="410334" y="417847"/>
              </a:moveTo>
              <a:lnTo>
                <a:pt x="283296" y="417847"/>
              </a:lnTo>
              <a:lnTo>
                <a:pt x="283296" y="393165"/>
              </a:lnTo>
              <a:cubicBezTo>
                <a:pt x="283416" y="388196"/>
                <a:pt x="285745" y="383539"/>
                <a:pt x="289648" y="380461"/>
              </a:cubicBezTo>
              <a:cubicBezTo>
                <a:pt x="299065" y="373698"/>
                <a:pt x="309557" y="368574"/>
                <a:pt x="320681" y="365308"/>
              </a:cubicBezTo>
              <a:cubicBezTo>
                <a:pt x="329213" y="362858"/>
                <a:pt x="338030" y="361546"/>
                <a:pt x="346906" y="361406"/>
              </a:cubicBezTo>
              <a:cubicBezTo>
                <a:pt x="355789" y="361432"/>
                <a:pt x="364623" y="362747"/>
                <a:pt x="373130" y="365308"/>
              </a:cubicBezTo>
              <a:cubicBezTo>
                <a:pt x="384385" y="368230"/>
                <a:pt x="394938" y="373384"/>
                <a:pt x="404164" y="380461"/>
              </a:cubicBezTo>
              <a:cubicBezTo>
                <a:pt x="408067" y="383539"/>
                <a:pt x="410395" y="388196"/>
                <a:pt x="410516" y="393165"/>
              </a:cubicBezTo>
              <a:close/>
            </a:path>
          </a:pathLst>
        </a:custGeom>
        <a:solidFill>
          <a:srgbClr val="000000"/>
        </a:solidFill>
        <a:ln w="9029"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clientData/>
  </xdr:twoCellAnchor>
  <xdr:oneCellAnchor>
    <xdr:from>
      <xdr:col>26</xdr:col>
      <xdr:colOff>133350</xdr:colOff>
      <xdr:row>15</xdr:row>
      <xdr:rowOff>28575</xdr:rowOff>
    </xdr:from>
    <xdr:ext cx="520022" cy="520022"/>
    <xdr:pic>
      <xdr:nvPicPr>
        <xdr:cNvPr id="69" name="Graphique 58" descr="Brosse à dents contour">
          <a:extLst>
            <a:ext uri="{FF2B5EF4-FFF2-40B4-BE49-F238E27FC236}">
              <a16:creationId xmlns:a16="http://schemas.microsoft.com/office/drawing/2014/main" id="{C0EEB593-CC48-4120-9BFE-AE35588F73CA}"/>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33350" y="8763000"/>
          <a:ext cx="520022" cy="520022"/>
        </a:xfrm>
        <a:prstGeom prst="rect">
          <a:avLst/>
        </a:prstGeom>
      </xdr:spPr>
    </xdr:pic>
    <xdr:clientData/>
  </xdr:oneCellAnchor>
  <xdr:oneCellAnchor>
    <xdr:from>
      <xdr:col>26</xdr:col>
      <xdr:colOff>114300</xdr:colOff>
      <xdr:row>11</xdr:row>
      <xdr:rowOff>381000</xdr:rowOff>
    </xdr:from>
    <xdr:ext cx="565251" cy="565251"/>
    <xdr:pic>
      <xdr:nvPicPr>
        <xdr:cNvPr id="70" name="Graphique 63" descr="Labyrinthe avec un remplissage uni">
          <a:extLst>
            <a:ext uri="{FF2B5EF4-FFF2-40B4-BE49-F238E27FC236}">
              <a16:creationId xmlns:a16="http://schemas.microsoft.com/office/drawing/2014/main" id="{9FE151DA-857A-42C7-A0EE-6EE9985B4CE1}"/>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14300" y="6019800"/>
          <a:ext cx="565251" cy="565251"/>
        </a:xfrm>
        <a:prstGeom prst="rect">
          <a:avLst/>
        </a:prstGeom>
      </xdr:spPr>
    </xdr:pic>
    <xdr:clientData/>
  </xdr:oneCellAnchor>
  <xdr:twoCellAnchor>
    <xdr:from>
      <xdr:col>26</xdr:col>
      <xdr:colOff>219075</xdr:colOff>
      <xdr:row>10</xdr:row>
      <xdr:rowOff>304804</xdr:rowOff>
    </xdr:from>
    <xdr:to>
      <xdr:col>26</xdr:col>
      <xdr:colOff>561422</xdr:colOff>
      <xdr:row>10</xdr:row>
      <xdr:rowOff>699874</xdr:rowOff>
    </xdr:to>
    <xdr:grpSp>
      <xdr:nvGrpSpPr>
        <xdr:cNvPr id="71" name="Graphique 84" descr="Femme avec canne contour">
          <a:extLst>
            <a:ext uri="{FF2B5EF4-FFF2-40B4-BE49-F238E27FC236}">
              <a16:creationId xmlns:a16="http://schemas.microsoft.com/office/drawing/2014/main" id="{4DF3985C-3F23-49FA-91F7-B58BFCA2A073}"/>
            </a:ext>
          </a:extLst>
        </xdr:cNvPr>
        <xdr:cNvGrpSpPr/>
      </xdr:nvGrpSpPr>
      <xdr:grpSpPr>
        <a:xfrm>
          <a:off x="25216908" y="5331887"/>
          <a:ext cx="342347" cy="395070"/>
          <a:chOff x="6047747" y="3047372"/>
          <a:chExt cx="482267" cy="812044"/>
        </a:xfrm>
        <a:solidFill>
          <a:srgbClr val="000000"/>
        </a:solidFill>
      </xdr:grpSpPr>
      <xdr:sp macro="" textlink="">
        <xdr:nvSpPr>
          <xdr:cNvPr id="72" name="Forme libre : forme 71">
            <a:extLst>
              <a:ext uri="{FF2B5EF4-FFF2-40B4-BE49-F238E27FC236}">
                <a16:creationId xmlns:a16="http://schemas.microsoft.com/office/drawing/2014/main" id="{EB3AE78E-1347-A3F2-7A00-54DDF8234ABA}"/>
              </a:ext>
            </a:extLst>
          </xdr:cNvPr>
          <xdr:cNvSpPr/>
        </xdr:nvSpPr>
        <xdr:spPr>
          <a:xfrm>
            <a:off x="6047747" y="3209297"/>
            <a:ext cx="482267" cy="650119"/>
          </a:xfrm>
          <a:custGeom>
            <a:avLst/>
            <a:gdLst>
              <a:gd name="connsiteX0" fmla="*/ 430337 w 482267"/>
              <a:gd name="connsiteY0" fmla="*/ 247898 h 650119"/>
              <a:gd name="connsiteX1" fmla="*/ 405867 w 482267"/>
              <a:gd name="connsiteY1" fmla="*/ 202530 h 650119"/>
              <a:gd name="connsiteX2" fmla="*/ 324228 w 482267"/>
              <a:gd name="connsiteY2" fmla="*/ 167954 h 650119"/>
              <a:gd name="connsiteX3" fmla="*/ 275013 w 482267"/>
              <a:gd name="connsiteY3" fmla="*/ 54293 h 650119"/>
              <a:gd name="connsiteX4" fmla="*/ 196698 w 482267"/>
              <a:gd name="connsiteY4" fmla="*/ 0 h 650119"/>
              <a:gd name="connsiteX5" fmla="*/ 196631 w 482267"/>
              <a:gd name="connsiteY5" fmla="*/ 0 h 650119"/>
              <a:gd name="connsiteX6" fmla="*/ 147349 w 482267"/>
              <a:gd name="connsiteY6" fmla="*/ 15878 h 650119"/>
              <a:gd name="connsiteX7" fmla="*/ 45479 w 482267"/>
              <a:gd name="connsiteY7" fmla="*/ 94840 h 650119"/>
              <a:gd name="connsiteX8" fmla="*/ 25915 w 482267"/>
              <a:gd name="connsiteY8" fmla="*/ 122873 h 650119"/>
              <a:gd name="connsiteX9" fmla="*/ 1569 w 482267"/>
              <a:gd name="connsiteY9" fmla="*/ 251870 h 650119"/>
              <a:gd name="connsiteX10" fmla="*/ 24924 w 482267"/>
              <a:gd name="connsiteY10" fmla="*/ 300714 h 650119"/>
              <a:gd name="connsiteX11" fmla="*/ 37412 w 482267"/>
              <a:gd name="connsiteY11" fmla="*/ 295656 h 650119"/>
              <a:gd name="connsiteX12" fmla="*/ 32354 w 482267"/>
              <a:gd name="connsiteY12" fmla="*/ 283169 h 650119"/>
              <a:gd name="connsiteX13" fmla="*/ 20095 w 482267"/>
              <a:gd name="connsiteY13" fmla="*/ 256223 h 650119"/>
              <a:gd name="connsiteX14" fmla="*/ 44489 w 482267"/>
              <a:gd name="connsiteY14" fmla="*/ 127025 h 650119"/>
              <a:gd name="connsiteX15" fmla="*/ 56633 w 482267"/>
              <a:gd name="connsiteY15" fmla="*/ 110233 h 650119"/>
              <a:gd name="connsiteX16" fmla="*/ 158665 w 482267"/>
              <a:gd name="connsiteY16" fmla="*/ 31175 h 650119"/>
              <a:gd name="connsiteX17" fmla="*/ 196689 w 482267"/>
              <a:gd name="connsiteY17" fmla="*/ 19050 h 650119"/>
              <a:gd name="connsiteX18" fmla="*/ 196689 w 482267"/>
              <a:gd name="connsiteY18" fmla="*/ 19050 h 650119"/>
              <a:gd name="connsiteX19" fmla="*/ 257315 w 482267"/>
              <a:gd name="connsiteY19" fmla="*/ 61446 h 650119"/>
              <a:gd name="connsiteX20" fmla="*/ 308217 w 482267"/>
              <a:gd name="connsiteY20" fmla="*/ 179022 h 650119"/>
              <a:gd name="connsiteX21" fmla="*/ 309074 w 482267"/>
              <a:gd name="connsiteY21" fmla="*/ 180251 h 650119"/>
              <a:gd name="connsiteX22" fmla="*/ 310265 w 482267"/>
              <a:gd name="connsiteY22" fmla="*/ 181975 h 650119"/>
              <a:gd name="connsiteX23" fmla="*/ 312389 w 482267"/>
              <a:gd name="connsiteY23" fmla="*/ 183423 h 650119"/>
              <a:gd name="connsiteX24" fmla="*/ 313256 w 482267"/>
              <a:gd name="connsiteY24" fmla="*/ 184013 h 650119"/>
              <a:gd name="connsiteX25" fmla="*/ 313417 w 482267"/>
              <a:gd name="connsiteY25" fmla="*/ 184080 h 650119"/>
              <a:gd name="connsiteX26" fmla="*/ 313475 w 482267"/>
              <a:gd name="connsiteY26" fmla="*/ 184080 h 650119"/>
              <a:gd name="connsiteX27" fmla="*/ 398533 w 482267"/>
              <a:gd name="connsiteY27" fmla="*/ 220104 h 650119"/>
              <a:gd name="connsiteX28" fmla="*/ 411496 w 482267"/>
              <a:gd name="connsiteY28" fmla="*/ 245745 h 650119"/>
              <a:gd name="connsiteX29" fmla="*/ 409696 w 482267"/>
              <a:gd name="connsiteY29" fmla="*/ 249860 h 650119"/>
              <a:gd name="connsiteX30" fmla="*/ 389541 w 482267"/>
              <a:gd name="connsiteY30" fmla="*/ 260185 h 650119"/>
              <a:gd name="connsiteX31" fmla="*/ 385731 w 482267"/>
              <a:gd name="connsiteY31" fmla="*/ 259404 h 650119"/>
              <a:gd name="connsiteX32" fmla="*/ 383636 w 482267"/>
              <a:gd name="connsiteY32" fmla="*/ 258632 h 650119"/>
              <a:gd name="connsiteX33" fmla="*/ 276794 w 482267"/>
              <a:gd name="connsiteY33" fmla="*/ 212598 h 650119"/>
              <a:gd name="connsiteX34" fmla="*/ 264278 w 482267"/>
              <a:gd name="connsiteY34" fmla="*/ 217580 h 650119"/>
              <a:gd name="connsiteX35" fmla="*/ 269260 w 482267"/>
              <a:gd name="connsiteY35" fmla="*/ 230095 h 650119"/>
              <a:gd name="connsiteX36" fmla="*/ 375844 w 482267"/>
              <a:gd name="connsiteY36" fmla="*/ 275968 h 650119"/>
              <a:gd name="connsiteX37" fmla="*/ 384703 w 482267"/>
              <a:gd name="connsiteY37" fmla="*/ 345196 h 650119"/>
              <a:gd name="connsiteX38" fmla="*/ 398171 w 482267"/>
              <a:gd name="connsiteY38" fmla="*/ 345430 h 650119"/>
              <a:gd name="connsiteX39" fmla="*/ 398405 w 482267"/>
              <a:gd name="connsiteY39" fmla="*/ 331962 h 650119"/>
              <a:gd name="connsiteX40" fmla="*/ 398171 w 482267"/>
              <a:gd name="connsiteY40" fmla="*/ 331727 h 650119"/>
              <a:gd name="connsiteX41" fmla="*/ 397314 w 482267"/>
              <a:gd name="connsiteY41" fmla="*/ 278911 h 650119"/>
              <a:gd name="connsiteX42" fmla="*/ 420088 w 482267"/>
              <a:gd name="connsiteY42" fmla="*/ 267195 h 650119"/>
              <a:gd name="connsiteX43" fmla="*/ 462712 w 482267"/>
              <a:gd name="connsiteY43" fmla="*/ 297418 h 650119"/>
              <a:gd name="connsiteX44" fmla="*/ 463217 w 482267"/>
              <a:gd name="connsiteY44" fmla="*/ 304800 h 650119"/>
              <a:gd name="connsiteX45" fmla="*/ 463217 w 482267"/>
              <a:gd name="connsiteY45" fmla="*/ 640594 h 650119"/>
              <a:gd name="connsiteX46" fmla="*/ 472742 w 482267"/>
              <a:gd name="connsiteY46" fmla="*/ 650119 h 650119"/>
              <a:gd name="connsiteX47" fmla="*/ 482267 w 482267"/>
              <a:gd name="connsiteY47" fmla="*/ 640594 h 650119"/>
              <a:gd name="connsiteX48" fmla="*/ 482267 w 482267"/>
              <a:gd name="connsiteY48" fmla="*/ 304800 h 650119"/>
              <a:gd name="connsiteX49" fmla="*/ 430337 w 482267"/>
              <a:gd name="connsiteY49" fmla="*/ 247898 h 65011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482267" h="650119">
                <a:moveTo>
                  <a:pt x="430337" y="247898"/>
                </a:moveTo>
                <a:cubicBezTo>
                  <a:pt x="433996" y="228882"/>
                  <a:pt x="423767" y="209917"/>
                  <a:pt x="405867" y="202530"/>
                </a:cubicBezTo>
                <a:lnTo>
                  <a:pt x="324228" y="167954"/>
                </a:lnTo>
                <a:lnTo>
                  <a:pt x="275013" y="54293"/>
                </a:lnTo>
                <a:cubicBezTo>
                  <a:pt x="262712" y="21690"/>
                  <a:pt x="231543" y="82"/>
                  <a:pt x="196698" y="0"/>
                </a:cubicBezTo>
                <a:lnTo>
                  <a:pt x="196631" y="0"/>
                </a:lnTo>
                <a:cubicBezTo>
                  <a:pt x="178957" y="67"/>
                  <a:pt x="161739" y="5614"/>
                  <a:pt x="147349" y="15878"/>
                </a:cubicBezTo>
                <a:lnTo>
                  <a:pt x="45479" y="94840"/>
                </a:lnTo>
                <a:cubicBezTo>
                  <a:pt x="35729" y="101457"/>
                  <a:pt x="28764" y="111439"/>
                  <a:pt x="25915" y="122873"/>
                </a:cubicBezTo>
                <a:lnTo>
                  <a:pt x="1569" y="251870"/>
                </a:lnTo>
                <a:cubicBezTo>
                  <a:pt x="-4078" y="271711"/>
                  <a:pt x="5935" y="292653"/>
                  <a:pt x="24924" y="300714"/>
                </a:cubicBezTo>
                <a:cubicBezTo>
                  <a:pt x="29770" y="302765"/>
                  <a:pt x="35360" y="300501"/>
                  <a:pt x="37412" y="295656"/>
                </a:cubicBezTo>
                <a:cubicBezTo>
                  <a:pt x="39463" y="290811"/>
                  <a:pt x="37199" y="285220"/>
                  <a:pt x="32354" y="283169"/>
                </a:cubicBezTo>
                <a:cubicBezTo>
                  <a:pt x="21976" y="278645"/>
                  <a:pt x="16686" y="267018"/>
                  <a:pt x="20095" y="256223"/>
                </a:cubicBezTo>
                <a:lnTo>
                  <a:pt x="44489" y="127025"/>
                </a:lnTo>
                <a:cubicBezTo>
                  <a:pt x="46336" y="120125"/>
                  <a:pt x="50659" y="114148"/>
                  <a:pt x="56633" y="110233"/>
                </a:cubicBezTo>
                <a:lnTo>
                  <a:pt x="158665" y="31175"/>
                </a:lnTo>
                <a:cubicBezTo>
                  <a:pt x="169790" y="23317"/>
                  <a:pt x="183069" y="19083"/>
                  <a:pt x="196689" y="19050"/>
                </a:cubicBezTo>
                <a:lnTo>
                  <a:pt x="196689" y="19050"/>
                </a:lnTo>
                <a:cubicBezTo>
                  <a:pt x="223754" y="19179"/>
                  <a:pt x="247906" y="36068"/>
                  <a:pt x="257315" y="61446"/>
                </a:cubicBezTo>
                <a:lnTo>
                  <a:pt x="308217" y="179022"/>
                </a:lnTo>
                <a:cubicBezTo>
                  <a:pt x="308466" y="179456"/>
                  <a:pt x="308753" y="179867"/>
                  <a:pt x="309074" y="180251"/>
                </a:cubicBezTo>
                <a:cubicBezTo>
                  <a:pt x="309405" y="180869"/>
                  <a:pt x="309804" y="181447"/>
                  <a:pt x="310265" y="181975"/>
                </a:cubicBezTo>
                <a:cubicBezTo>
                  <a:pt x="310904" y="182551"/>
                  <a:pt x="311618" y="183038"/>
                  <a:pt x="312389" y="183423"/>
                </a:cubicBezTo>
                <a:cubicBezTo>
                  <a:pt x="312703" y="183594"/>
                  <a:pt x="312922" y="183871"/>
                  <a:pt x="313256" y="184013"/>
                </a:cubicBezTo>
                <a:lnTo>
                  <a:pt x="313417" y="184080"/>
                </a:lnTo>
                <a:lnTo>
                  <a:pt x="313475" y="184080"/>
                </a:lnTo>
                <a:lnTo>
                  <a:pt x="398533" y="220104"/>
                </a:lnTo>
                <a:cubicBezTo>
                  <a:pt x="408687" y="224176"/>
                  <a:pt x="414237" y="235154"/>
                  <a:pt x="411496" y="245745"/>
                </a:cubicBezTo>
                <a:cubicBezTo>
                  <a:pt x="411048" y="247179"/>
                  <a:pt x="410444" y="248558"/>
                  <a:pt x="409696" y="249860"/>
                </a:cubicBezTo>
                <a:cubicBezTo>
                  <a:pt x="402353" y="251914"/>
                  <a:pt x="395498" y="255425"/>
                  <a:pt x="389541" y="260185"/>
                </a:cubicBezTo>
                <a:cubicBezTo>
                  <a:pt x="388250" y="260046"/>
                  <a:pt x="386973" y="259784"/>
                  <a:pt x="385731" y="259404"/>
                </a:cubicBezTo>
                <a:cubicBezTo>
                  <a:pt x="385019" y="259186"/>
                  <a:pt x="384320" y="258929"/>
                  <a:pt x="383636" y="258632"/>
                </a:cubicBezTo>
                <a:lnTo>
                  <a:pt x="276794" y="212598"/>
                </a:lnTo>
                <a:cubicBezTo>
                  <a:pt x="271962" y="210518"/>
                  <a:pt x="266358" y="212748"/>
                  <a:pt x="264278" y="217580"/>
                </a:cubicBezTo>
                <a:cubicBezTo>
                  <a:pt x="262198" y="222412"/>
                  <a:pt x="264428" y="228015"/>
                  <a:pt x="269260" y="230095"/>
                </a:cubicBezTo>
                <a:lnTo>
                  <a:pt x="375844" y="275968"/>
                </a:lnTo>
                <a:cubicBezTo>
                  <a:pt x="362659" y="298362"/>
                  <a:pt x="366303" y="326843"/>
                  <a:pt x="384703" y="345196"/>
                </a:cubicBezTo>
                <a:cubicBezTo>
                  <a:pt x="388357" y="348980"/>
                  <a:pt x="394388" y="349085"/>
                  <a:pt x="398171" y="345430"/>
                </a:cubicBezTo>
                <a:cubicBezTo>
                  <a:pt x="401955" y="341775"/>
                  <a:pt x="402060" y="335745"/>
                  <a:pt x="398405" y="331962"/>
                </a:cubicBezTo>
                <a:cubicBezTo>
                  <a:pt x="398328" y="331882"/>
                  <a:pt x="398250" y="331803"/>
                  <a:pt x="398171" y="331727"/>
                </a:cubicBezTo>
                <a:cubicBezTo>
                  <a:pt x="383638" y="317255"/>
                  <a:pt x="383258" y="293847"/>
                  <a:pt x="397314" y="278911"/>
                </a:cubicBezTo>
                <a:cubicBezTo>
                  <a:pt x="406035" y="277767"/>
                  <a:pt x="414086" y="273625"/>
                  <a:pt x="420088" y="267195"/>
                </a:cubicBezTo>
                <a:cubicBezTo>
                  <a:pt x="440204" y="263771"/>
                  <a:pt x="459287" y="277302"/>
                  <a:pt x="462712" y="297418"/>
                </a:cubicBezTo>
                <a:cubicBezTo>
                  <a:pt x="463127" y="299856"/>
                  <a:pt x="463296" y="302328"/>
                  <a:pt x="463217" y="304800"/>
                </a:cubicBezTo>
                <a:lnTo>
                  <a:pt x="463217" y="640594"/>
                </a:lnTo>
                <a:cubicBezTo>
                  <a:pt x="463217" y="645855"/>
                  <a:pt x="467482" y="650119"/>
                  <a:pt x="472742" y="650119"/>
                </a:cubicBezTo>
                <a:cubicBezTo>
                  <a:pt x="478003" y="650119"/>
                  <a:pt x="482267" y="645855"/>
                  <a:pt x="482267" y="640594"/>
                </a:cubicBezTo>
                <a:lnTo>
                  <a:pt x="482267" y="304800"/>
                </a:lnTo>
                <a:cubicBezTo>
                  <a:pt x="482231" y="275275"/>
                  <a:pt x="459736" y="250626"/>
                  <a:pt x="430337" y="247898"/>
                </a:cubicBezTo>
                <a:close/>
              </a:path>
            </a:pathLst>
          </a:custGeom>
          <a:solidFill>
            <a:srgbClr val="000000"/>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sp macro="" textlink="">
        <xdr:nvSpPr>
          <xdr:cNvPr id="73" name="Forme libre : forme 72">
            <a:extLst>
              <a:ext uri="{FF2B5EF4-FFF2-40B4-BE49-F238E27FC236}">
                <a16:creationId xmlns:a16="http://schemas.microsoft.com/office/drawing/2014/main" id="{23D57CAD-C6D6-AE07-149E-197383B012DC}"/>
              </a:ext>
            </a:extLst>
          </xdr:cNvPr>
          <xdr:cNvSpPr/>
        </xdr:nvSpPr>
        <xdr:spPr>
          <a:xfrm>
            <a:off x="6220452" y="3047372"/>
            <a:ext cx="152400" cy="152400"/>
          </a:xfrm>
          <a:custGeom>
            <a:avLst/>
            <a:gdLst>
              <a:gd name="connsiteX0" fmla="*/ 76200 w 152400"/>
              <a:gd name="connsiteY0" fmla="*/ 152400 h 152400"/>
              <a:gd name="connsiteX1" fmla="*/ 152400 w 152400"/>
              <a:gd name="connsiteY1" fmla="*/ 76200 h 152400"/>
              <a:gd name="connsiteX2" fmla="*/ 76200 w 152400"/>
              <a:gd name="connsiteY2" fmla="*/ 0 h 152400"/>
              <a:gd name="connsiteX3" fmla="*/ 0 w 152400"/>
              <a:gd name="connsiteY3" fmla="*/ 76200 h 152400"/>
              <a:gd name="connsiteX4" fmla="*/ 76200 w 152400"/>
              <a:gd name="connsiteY4" fmla="*/ 152400 h 152400"/>
              <a:gd name="connsiteX5" fmla="*/ 76200 w 152400"/>
              <a:gd name="connsiteY5" fmla="*/ 19050 h 152400"/>
              <a:gd name="connsiteX6" fmla="*/ 133350 w 152400"/>
              <a:gd name="connsiteY6" fmla="*/ 76200 h 152400"/>
              <a:gd name="connsiteX7" fmla="*/ 76200 w 152400"/>
              <a:gd name="connsiteY7" fmla="*/ 133350 h 152400"/>
              <a:gd name="connsiteX8" fmla="*/ 19050 w 152400"/>
              <a:gd name="connsiteY8" fmla="*/ 76200 h 152400"/>
              <a:gd name="connsiteX9" fmla="*/ 76200 w 152400"/>
              <a:gd name="connsiteY9" fmla="*/ 19050 h 15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52400" h="152400">
                <a:moveTo>
                  <a:pt x="76200" y="152400"/>
                </a:moveTo>
                <a:cubicBezTo>
                  <a:pt x="118284" y="152400"/>
                  <a:pt x="152400" y="118284"/>
                  <a:pt x="152400" y="76200"/>
                </a:cubicBezTo>
                <a:cubicBezTo>
                  <a:pt x="152400" y="34116"/>
                  <a:pt x="118284" y="0"/>
                  <a:pt x="76200" y="0"/>
                </a:cubicBezTo>
                <a:cubicBezTo>
                  <a:pt x="34116" y="0"/>
                  <a:pt x="0" y="34116"/>
                  <a:pt x="0" y="76200"/>
                </a:cubicBezTo>
                <a:cubicBezTo>
                  <a:pt x="0" y="118284"/>
                  <a:pt x="34116" y="152400"/>
                  <a:pt x="76200" y="152400"/>
                </a:cubicBezTo>
                <a:close/>
                <a:moveTo>
                  <a:pt x="76200" y="19050"/>
                </a:moveTo>
                <a:cubicBezTo>
                  <a:pt x="107763" y="19050"/>
                  <a:pt x="133350" y="44637"/>
                  <a:pt x="133350" y="76200"/>
                </a:cubicBezTo>
                <a:cubicBezTo>
                  <a:pt x="133350" y="107763"/>
                  <a:pt x="107763" y="133350"/>
                  <a:pt x="76200" y="133350"/>
                </a:cubicBezTo>
                <a:cubicBezTo>
                  <a:pt x="44637" y="133350"/>
                  <a:pt x="19050" y="107763"/>
                  <a:pt x="19050" y="76200"/>
                </a:cubicBezTo>
                <a:cubicBezTo>
                  <a:pt x="19098" y="44656"/>
                  <a:pt x="44656" y="19097"/>
                  <a:pt x="76200" y="19050"/>
                </a:cubicBezTo>
                <a:close/>
              </a:path>
            </a:pathLst>
          </a:custGeom>
          <a:solidFill>
            <a:srgbClr val="000000"/>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sp macro="" textlink="">
        <xdr:nvSpPr>
          <xdr:cNvPr id="74" name="Forme libre : forme 73">
            <a:extLst>
              <a:ext uri="{FF2B5EF4-FFF2-40B4-BE49-F238E27FC236}">
                <a16:creationId xmlns:a16="http://schemas.microsoft.com/office/drawing/2014/main" id="{F0E02994-0D06-7ABE-8456-EECCEC717C3E}"/>
              </a:ext>
            </a:extLst>
          </xdr:cNvPr>
          <xdr:cNvSpPr/>
        </xdr:nvSpPr>
        <xdr:spPr>
          <a:xfrm>
            <a:off x="6063283" y="3330313"/>
            <a:ext cx="304802" cy="527560"/>
          </a:xfrm>
          <a:custGeom>
            <a:avLst/>
            <a:gdLst>
              <a:gd name="connsiteX0" fmla="*/ 207414 w 304802"/>
              <a:gd name="connsiteY0" fmla="*/ 73656 h 527560"/>
              <a:gd name="connsiteX1" fmla="*/ 220682 w 304802"/>
              <a:gd name="connsiteY1" fmla="*/ 14686 h 527560"/>
              <a:gd name="connsiteX2" fmla="*/ 211175 w 304802"/>
              <a:gd name="connsiteY2" fmla="*/ 5143 h 527560"/>
              <a:gd name="connsiteX3" fmla="*/ 201727 w 304802"/>
              <a:gd name="connsiteY3" fmla="*/ 13324 h 527560"/>
              <a:gd name="connsiteX4" fmla="*/ 188154 w 304802"/>
              <a:gd name="connsiteY4" fmla="*/ 72379 h 527560"/>
              <a:gd name="connsiteX5" fmla="*/ 188707 w 304802"/>
              <a:gd name="connsiteY5" fmla="*/ 78352 h 527560"/>
              <a:gd name="connsiteX6" fmla="*/ 280718 w 304802"/>
              <a:gd name="connsiteY6" fmla="*/ 288559 h 527560"/>
              <a:gd name="connsiteX7" fmla="*/ 23419 w 304802"/>
              <a:gd name="connsiteY7" fmla="*/ 288559 h 527560"/>
              <a:gd name="connsiteX8" fmla="*/ 101810 w 304802"/>
              <a:gd name="connsiteY8" fmla="*/ 85419 h 527560"/>
              <a:gd name="connsiteX9" fmla="*/ 102401 w 304802"/>
              <a:gd name="connsiteY9" fmla="*/ 83000 h 527560"/>
              <a:gd name="connsiteX10" fmla="*/ 103248 w 304802"/>
              <a:gd name="connsiteY10" fmla="*/ 59549 h 527560"/>
              <a:gd name="connsiteX11" fmla="*/ 105096 w 304802"/>
              <a:gd name="connsiteY11" fmla="*/ 10238 h 527560"/>
              <a:gd name="connsiteX12" fmla="*/ 96305 w 304802"/>
              <a:gd name="connsiteY12" fmla="*/ 37 h 527560"/>
              <a:gd name="connsiteX13" fmla="*/ 86122 w 304802"/>
              <a:gd name="connsiteY13" fmla="*/ 8566 h 527560"/>
              <a:gd name="connsiteX14" fmla="*/ 86103 w 304802"/>
              <a:gd name="connsiteY14" fmla="*/ 8829 h 527560"/>
              <a:gd name="connsiteX15" fmla="*/ 84198 w 304802"/>
              <a:gd name="connsiteY15" fmla="*/ 59311 h 527560"/>
              <a:gd name="connsiteX16" fmla="*/ 83570 w 304802"/>
              <a:gd name="connsiteY16" fmla="*/ 79809 h 527560"/>
              <a:gd name="connsiteX17" fmla="*/ 645 w 304802"/>
              <a:gd name="connsiteY17" fmla="*/ 294645 h 527560"/>
              <a:gd name="connsiteX18" fmla="*/ 6089 w 304802"/>
              <a:gd name="connsiteY18" fmla="*/ 306967 h 527560"/>
              <a:gd name="connsiteX19" fmla="*/ 9532 w 304802"/>
              <a:gd name="connsiteY19" fmla="*/ 307609 h 527560"/>
              <a:gd name="connsiteX20" fmla="*/ 67434 w 304802"/>
              <a:gd name="connsiteY20" fmla="*/ 307609 h 527560"/>
              <a:gd name="connsiteX21" fmla="*/ 67434 w 304802"/>
              <a:gd name="connsiteY21" fmla="*/ 314686 h 527560"/>
              <a:gd name="connsiteX22" fmla="*/ 29639 w 304802"/>
              <a:gd name="connsiteY22" fmla="*/ 476897 h 527560"/>
              <a:gd name="connsiteX23" fmla="*/ 60386 w 304802"/>
              <a:gd name="connsiteY23" fmla="*/ 526427 h 527560"/>
              <a:gd name="connsiteX24" fmla="*/ 68549 w 304802"/>
              <a:gd name="connsiteY24" fmla="*/ 527560 h 527560"/>
              <a:gd name="connsiteX25" fmla="*/ 70006 w 304802"/>
              <a:gd name="connsiteY25" fmla="*/ 527512 h 527560"/>
              <a:gd name="connsiteX26" fmla="*/ 110144 w 304802"/>
              <a:gd name="connsiteY26" fmla="*/ 495537 h 527560"/>
              <a:gd name="connsiteX27" fmla="*/ 151616 w 304802"/>
              <a:gd name="connsiteY27" fmla="*/ 317953 h 527560"/>
              <a:gd name="connsiteX28" fmla="*/ 151864 w 304802"/>
              <a:gd name="connsiteY28" fmla="*/ 315781 h 527560"/>
              <a:gd name="connsiteX29" fmla="*/ 151864 w 304802"/>
              <a:gd name="connsiteY29" fmla="*/ 307609 h 527560"/>
              <a:gd name="connsiteX30" fmla="*/ 165656 w 304802"/>
              <a:gd name="connsiteY30" fmla="*/ 307609 h 527560"/>
              <a:gd name="connsiteX31" fmla="*/ 165561 w 304802"/>
              <a:gd name="connsiteY31" fmla="*/ 308561 h 527560"/>
              <a:gd name="connsiteX32" fmla="*/ 180982 w 304802"/>
              <a:gd name="connsiteY32" fmla="*/ 468581 h 527560"/>
              <a:gd name="connsiteX33" fmla="*/ 222216 w 304802"/>
              <a:gd name="connsiteY33" fmla="*/ 507634 h 527560"/>
              <a:gd name="connsiteX34" fmla="*/ 222273 w 304802"/>
              <a:gd name="connsiteY34" fmla="*/ 507634 h 527560"/>
              <a:gd name="connsiteX35" fmla="*/ 224549 w 304802"/>
              <a:gd name="connsiteY35" fmla="*/ 507634 h 527560"/>
              <a:gd name="connsiteX36" fmla="*/ 263452 w 304802"/>
              <a:gd name="connsiteY36" fmla="*/ 463869 h 527560"/>
              <a:gd name="connsiteX37" fmla="*/ 263449 w 304802"/>
              <a:gd name="connsiteY37" fmla="*/ 463819 h 527560"/>
              <a:gd name="connsiteX38" fmla="*/ 249990 w 304802"/>
              <a:gd name="connsiteY38" fmla="*/ 307609 h 527560"/>
              <a:gd name="connsiteX39" fmla="*/ 295282 w 304802"/>
              <a:gd name="connsiteY39" fmla="*/ 307609 h 527560"/>
              <a:gd name="connsiteX40" fmla="*/ 304802 w 304802"/>
              <a:gd name="connsiteY40" fmla="*/ 298079 h 527560"/>
              <a:gd name="connsiteX41" fmla="*/ 304007 w 304802"/>
              <a:gd name="connsiteY41" fmla="*/ 294274 h 527560"/>
              <a:gd name="connsiteX42" fmla="*/ 132814 w 304802"/>
              <a:gd name="connsiteY42" fmla="*/ 314638 h 527560"/>
              <a:gd name="connsiteX43" fmla="*/ 91618 w 304802"/>
              <a:gd name="connsiteY43" fmla="*/ 491098 h 527560"/>
              <a:gd name="connsiteX44" fmla="*/ 69387 w 304802"/>
              <a:gd name="connsiteY44" fmla="*/ 508462 h 527560"/>
              <a:gd name="connsiteX45" fmla="*/ 65339 w 304802"/>
              <a:gd name="connsiteY45" fmla="*/ 508015 h 527560"/>
              <a:gd name="connsiteX46" fmla="*/ 65034 w 304802"/>
              <a:gd name="connsiteY46" fmla="*/ 507929 h 527560"/>
              <a:gd name="connsiteX47" fmla="*/ 64872 w 304802"/>
              <a:gd name="connsiteY47" fmla="*/ 507929 h 527560"/>
              <a:gd name="connsiteX48" fmla="*/ 48203 w 304802"/>
              <a:gd name="connsiteY48" fmla="*/ 481259 h 527560"/>
              <a:gd name="connsiteX49" fmla="*/ 86237 w 304802"/>
              <a:gd name="connsiteY49" fmla="*/ 317972 h 527560"/>
              <a:gd name="connsiteX50" fmla="*/ 86484 w 304802"/>
              <a:gd name="connsiteY50" fmla="*/ 315810 h 527560"/>
              <a:gd name="connsiteX51" fmla="*/ 86484 w 304802"/>
              <a:gd name="connsiteY51" fmla="*/ 307609 h 527560"/>
              <a:gd name="connsiteX52" fmla="*/ 132814 w 304802"/>
              <a:gd name="connsiteY52" fmla="*/ 307609 h 527560"/>
              <a:gd name="connsiteX53" fmla="*/ 244456 w 304802"/>
              <a:gd name="connsiteY53" fmla="*/ 465133 h 527560"/>
              <a:gd name="connsiteX54" fmla="*/ 224025 w 304802"/>
              <a:gd name="connsiteY54" fmla="*/ 488584 h 527560"/>
              <a:gd name="connsiteX55" fmla="*/ 222225 w 304802"/>
              <a:gd name="connsiteY55" fmla="*/ 488584 h 527560"/>
              <a:gd name="connsiteX56" fmla="*/ 200032 w 304802"/>
              <a:gd name="connsiteY56" fmla="*/ 467153 h 527560"/>
              <a:gd name="connsiteX57" fmla="*/ 184601 w 304802"/>
              <a:gd name="connsiteY57" fmla="*/ 307609 h 527560"/>
              <a:gd name="connsiteX58" fmla="*/ 231036 w 304802"/>
              <a:gd name="connsiteY58" fmla="*/ 307609 h 527560"/>
              <a:gd name="connsiteX59" fmla="*/ 230940 w 304802"/>
              <a:gd name="connsiteY59" fmla="*/ 308418 h 5275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Lst>
            <a:rect l="l" t="t" r="r" b="b"/>
            <a:pathLst>
              <a:path w="304802" h="527560">
                <a:moveTo>
                  <a:pt x="207414" y="73656"/>
                </a:moveTo>
                <a:cubicBezTo>
                  <a:pt x="220682" y="16687"/>
                  <a:pt x="220682" y="16096"/>
                  <a:pt x="220682" y="14686"/>
                </a:cubicBezTo>
                <a:cubicBezTo>
                  <a:pt x="220693" y="9426"/>
                  <a:pt x="216436" y="5153"/>
                  <a:pt x="211175" y="5143"/>
                </a:cubicBezTo>
                <a:cubicBezTo>
                  <a:pt x="206427" y="5134"/>
                  <a:pt x="202397" y="8624"/>
                  <a:pt x="201727" y="13324"/>
                </a:cubicBezTo>
                <a:cubicBezTo>
                  <a:pt x="201003" y="17011"/>
                  <a:pt x="193069" y="51310"/>
                  <a:pt x="188154" y="72379"/>
                </a:cubicBezTo>
                <a:cubicBezTo>
                  <a:pt x="187686" y="74378"/>
                  <a:pt x="187880" y="76473"/>
                  <a:pt x="188707" y="78352"/>
                </a:cubicBezTo>
                <a:lnTo>
                  <a:pt x="280718" y="288559"/>
                </a:lnTo>
                <a:lnTo>
                  <a:pt x="23419" y="288559"/>
                </a:lnTo>
                <a:lnTo>
                  <a:pt x="101810" y="85419"/>
                </a:lnTo>
                <a:cubicBezTo>
                  <a:pt x="102120" y="84645"/>
                  <a:pt x="102318" y="83830"/>
                  <a:pt x="102401" y="83000"/>
                </a:cubicBezTo>
                <a:cubicBezTo>
                  <a:pt x="103001" y="77418"/>
                  <a:pt x="103105" y="69531"/>
                  <a:pt x="103248" y="59549"/>
                </a:cubicBezTo>
                <a:cubicBezTo>
                  <a:pt x="103429" y="46214"/>
                  <a:pt x="103658" y="29622"/>
                  <a:pt x="105096" y="10238"/>
                </a:cubicBezTo>
                <a:cubicBezTo>
                  <a:pt x="105484" y="4994"/>
                  <a:pt x="101549" y="428"/>
                  <a:pt x="96305" y="37"/>
                </a:cubicBezTo>
                <a:cubicBezTo>
                  <a:pt x="91138" y="-419"/>
                  <a:pt x="86580" y="3399"/>
                  <a:pt x="86122" y="8566"/>
                </a:cubicBezTo>
                <a:cubicBezTo>
                  <a:pt x="86115" y="8653"/>
                  <a:pt x="86109" y="8741"/>
                  <a:pt x="86103" y="8829"/>
                </a:cubicBezTo>
                <a:cubicBezTo>
                  <a:pt x="84617" y="28783"/>
                  <a:pt x="84379" y="45690"/>
                  <a:pt x="84198" y="59311"/>
                </a:cubicBezTo>
                <a:cubicBezTo>
                  <a:pt x="84074" y="68036"/>
                  <a:pt x="83979" y="75075"/>
                  <a:pt x="83570" y="79809"/>
                </a:cubicBezTo>
                <a:lnTo>
                  <a:pt x="645" y="294645"/>
                </a:lnTo>
                <a:cubicBezTo>
                  <a:pt x="-1254" y="299551"/>
                  <a:pt x="1183" y="305068"/>
                  <a:pt x="6089" y="306967"/>
                </a:cubicBezTo>
                <a:cubicBezTo>
                  <a:pt x="7187" y="307392"/>
                  <a:pt x="8355" y="307610"/>
                  <a:pt x="9532" y="307609"/>
                </a:cubicBezTo>
                <a:lnTo>
                  <a:pt x="67434" y="307609"/>
                </a:lnTo>
                <a:lnTo>
                  <a:pt x="67434" y="314686"/>
                </a:lnTo>
                <a:lnTo>
                  <a:pt x="29639" y="476897"/>
                </a:lnTo>
                <a:cubicBezTo>
                  <a:pt x="24515" y="499055"/>
                  <a:pt x="38255" y="521188"/>
                  <a:pt x="60386" y="526427"/>
                </a:cubicBezTo>
                <a:cubicBezTo>
                  <a:pt x="63045" y="527161"/>
                  <a:pt x="65789" y="527542"/>
                  <a:pt x="68549" y="527560"/>
                </a:cubicBezTo>
                <a:cubicBezTo>
                  <a:pt x="69044" y="527560"/>
                  <a:pt x="69501" y="527560"/>
                  <a:pt x="70006" y="527512"/>
                </a:cubicBezTo>
                <a:cubicBezTo>
                  <a:pt x="89130" y="527306"/>
                  <a:pt x="105669" y="514131"/>
                  <a:pt x="110144" y="495537"/>
                </a:cubicBezTo>
                <a:lnTo>
                  <a:pt x="151616" y="317953"/>
                </a:lnTo>
                <a:cubicBezTo>
                  <a:pt x="151784" y="317241"/>
                  <a:pt x="151868" y="316513"/>
                  <a:pt x="151864" y="315781"/>
                </a:cubicBezTo>
                <a:lnTo>
                  <a:pt x="151864" y="307609"/>
                </a:lnTo>
                <a:lnTo>
                  <a:pt x="165656" y="307609"/>
                </a:lnTo>
                <a:cubicBezTo>
                  <a:pt x="165656" y="307914"/>
                  <a:pt x="165532" y="308199"/>
                  <a:pt x="165561" y="308561"/>
                </a:cubicBezTo>
                <a:lnTo>
                  <a:pt x="180982" y="468581"/>
                </a:lnTo>
                <a:cubicBezTo>
                  <a:pt x="182162" y="490490"/>
                  <a:pt x="200276" y="507645"/>
                  <a:pt x="222216" y="507634"/>
                </a:cubicBezTo>
                <a:lnTo>
                  <a:pt x="222273" y="507634"/>
                </a:lnTo>
                <a:lnTo>
                  <a:pt x="224549" y="507634"/>
                </a:lnTo>
                <a:cubicBezTo>
                  <a:pt x="247377" y="506292"/>
                  <a:pt x="264795" y="486697"/>
                  <a:pt x="263452" y="463869"/>
                </a:cubicBezTo>
                <a:cubicBezTo>
                  <a:pt x="263451" y="463852"/>
                  <a:pt x="263450" y="463836"/>
                  <a:pt x="263449" y="463819"/>
                </a:cubicBezTo>
                <a:lnTo>
                  <a:pt x="249990" y="307609"/>
                </a:lnTo>
                <a:lnTo>
                  <a:pt x="295282" y="307609"/>
                </a:lnTo>
                <a:cubicBezTo>
                  <a:pt x="300542" y="307606"/>
                  <a:pt x="304805" y="303340"/>
                  <a:pt x="304802" y="298079"/>
                </a:cubicBezTo>
                <a:cubicBezTo>
                  <a:pt x="304801" y="296769"/>
                  <a:pt x="304531" y="295474"/>
                  <a:pt x="304007" y="294274"/>
                </a:cubicBezTo>
                <a:close/>
                <a:moveTo>
                  <a:pt x="132814" y="314638"/>
                </a:moveTo>
                <a:lnTo>
                  <a:pt x="91618" y="491098"/>
                </a:lnTo>
                <a:cubicBezTo>
                  <a:pt x="89088" y="501314"/>
                  <a:pt x="79911" y="508481"/>
                  <a:pt x="69387" y="508462"/>
                </a:cubicBezTo>
                <a:cubicBezTo>
                  <a:pt x="68022" y="508546"/>
                  <a:pt x="66652" y="508395"/>
                  <a:pt x="65339" y="508015"/>
                </a:cubicBezTo>
                <a:lnTo>
                  <a:pt x="65034" y="507929"/>
                </a:lnTo>
                <a:lnTo>
                  <a:pt x="64872" y="507929"/>
                </a:lnTo>
                <a:cubicBezTo>
                  <a:pt x="52905" y="505166"/>
                  <a:pt x="45443" y="493226"/>
                  <a:pt x="48203" y="481259"/>
                </a:cubicBezTo>
                <a:lnTo>
                  <a:pt x="86237" y="317972"/>
                </a:lnTo>
                <a:cubicBezTo>
                  <a:pt x="86401" y="317262"/>
                  <a:pt x="86483" y="316538"/>
                  <a:pt x="86484" y="315810"/>
                </a:cubicBezTo>
                <a:lnTo>
                  <a:pt x="86484" y="307609"/>
                </a:lnTo>
                <a:lnTo>
                  <a:pt x="132814" y="307609"/>
                </a:lnTo>
                <a:close/>
                <a:moveTo>
                  <a:pt x="244456" y="465133"/>
                </a:moveTo>
                <a:cubicBezTo>
                  <a:pt x="245168" y="477209"/>
                  <a:pt x="236085" y="487635"/>
                  <a:pt x="224025" y="488584"/>
                </a:cubicBezTo>
                <a:lnTo>
                  <a:pt x="222225" y="488584"/>
                </a:lnTo>
                <a:cubicBezTo>
                  <a:pt x="210293" y="488508"/>
                  <a:pt x="200525" y="479074"/>
                  <a:pt x="200032" y="467153"/>
                </a:cubicBezTo>
                <a:lnTo>
                  <a:pt x="184601" y="307609"/>
                </a:lnTo>
                <a:lnTo>
                  <a:pt x="231036" y="307609"/>
                </a:lnTo>
                <a:cubicBezTo>
                  <a:pt x="230990" y="307876"/>
                  <a:pt x="230959" y="308147"/>
                  <a:pt x="230940" y="308418"/>
                </a:cubicBezTo>
                <a:close/>
              </a:path>
            </a:pathLst>
          </a:custGeom>
          <a:solidFill>
            <a:srgbClr val="000000"/>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grpSp>
    <xdr:clientData/>
  </xdr:twoCellAnchor>
  <xdr:oneCellAnchor>
    <xdr:from>
      <xdr:col>26</xdr:col>
      <xdr:colOff>133350</xdr:colOff>
      <xdr:row>16</xdr:row>
      <xdr:rowOff>123825</xdr:rowOff>
    </xdr:from>
    <xdr:ext cx="584590" cy="584590"/>
    <xdr:pic>
      <xdr:nvPicPr>
        <xdr:cNvPr id="75" name="Graphique 43" descr="Bulle de pensée avec un remplissage uni">
          <a:extLst>
            <a:ext uri="{FF2B5EF4-FFF2-40B4-BE49-F238E27FC236}">
              <a16:creationId xmlns:a16="http://schemas.microsoft.com/office/drawing/2014/main" id="{C773DFB0-0B12-4777-B79B-411D8AF91473}"/>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33350" y="9620250"/>
          <a:ext cx="584590" cy="584590"/>
        </a:xfrm>
        <a:prstGeom prst="rect">
          <a:avLst/>
        </a:prstGeom>
      </xdr:spPr>
    </xdr:pic>
    <xdr:clientData/>
  </xdr:oneCellAnchor>
  <xdr:oneCellAnchor>
    <xdr:from>
      <xdr:col>26</xdr:col>
      <xdr:colOff>0</xdr:colOff>
      <xdr:row>19</xdr:row>
      <xdr:rowOff>666750</xdr:rowOff>
    </xdr:from>
    <xdr:ext cx="819150" cy="819150"/>
    <xdr:pic>
      <xdr:nvPicPr>
        <xdr:cNvPr id="76" name="Graphique 8" descr="Cycle avec des personnes avec un remplissage uni">
          <a:extLst>
            <a:ext uri="{FF2B5EF4-FFF2-40B4-BE49-F238E27FC236}">
              <a16:creationId xmlns:a16="http://schemas.microsoft.com/office/drawing/2014/main" id="{A9D2E2DC-6EFB-45AE-8980-791A7EDB0B14}"/>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0" y="13611225"/>
          <a:ext cx="819150" cy="819150"/>
        </a:xfrm>
        <a:prstGeom prst="rect">
          <a:avLst/>
        </a:prstGeom>
      </xdr:spPr>
    </xdr:pic>
    <xdr:clientData/>
  </xdr:oneCellAnchor>
  <xdr:oneCellAnchor>
    <xdr:from>
      <xdr:col>26</xdr:col>
      <xdr:colOff>47625</xdr:colOff>
      <xdr:row>20</xdr:row>
      <xdr:rowOff>390525</xdr:rowOff>
    </xdr:from>
    <xdr:ext cx="704850" cy="704850"/>
    <xdr:pic>
      <xdr:nvPicPr>
        <xdr:cNvPr id="77" name="Graphique 10" descr="Ampoule et crayon avec un remplissage uni">
          <a:extLst>
            <a:ext uri="{FF2B5EF4-FFF2-40B4-BE49-F238E27FC236}">
              <a16:creationId xmlns:a16="http://schemas.microsoft.com/office/drawing/2014/main" id="{912D2AE4-D804-478F-9BEE-753F28CEBBE4}"/>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47625" y="14401800"/>
          <a:ext cx="704850" cy="70485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14</xdr:row>
      <xdr:rowOff>542925</xdr:rowOff>
    </xdr:from>
    <xdr:to>
      <xdr:col>0</xdr:col>
      <xdr:colOff>657225</xdr:colOff>
      <xdr:row>15</xdr:row>
      <xdr:rowOff>590550</xdr:rowOff>
    </xdr:to>
    <xdr:pic>
      <xdr:nvPicPr>
        <xdr:cNvPr id="3" name="Graphique 56" descr="Soin avec un remplissage uni">
          <a:extLst>
            <a:ext uri="{FF2B5EF4-FFF2-40B4-BE49-F238E27FC236}">
              <a16:creationId xmlns:a16="http://schemas.microsoft.com/office/drawing/2014/main" id="{1C5D77D4-D53C-4CE1-B4E8-4086D983C8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2000" y="9058275"/>
          <a:ext cx="657225" cy="676275"/>
        </a:xfrm>
        <a:prstGeom prst="rect">
          <a:avLst/>
        </a:prstGeom>
      </xdr:spPr>
    </xdr:pic>
    <xdr:clientData/>
  </xdr:twoCellAnchor>
  <xdr:twoCellAnchor>
    <xdr:from>
      <xdr:col>0</xdr:col>
      <xdr:colOff>171450</xdr:colOff>
      <xdr:row>9</xdr:row>
      <xdr:rowOff>28575</xdr:rowOff>
    </xdr:from>
    <xdr:to>
      <xdr:col>0</xdr:col>
      <xdr:colOff>638175</xdr:colOff>
      <xdr:row>9</xdr:row>
      <xdr:rowOff>466725</xdr:rowOff>
    </xdr:to>
    <xdr:sp macro="" textlink="">
      <xdr:nvSpPr>
        <xdr:cNvPr id="4" name="Graphique 74" descr="Santé mentale avec un remplissage uni">
          <a:extLst>
            <a:ext uri="{FF2B5EF4-FFF2-40B4-BE49-F238E27FC236}">
              <a16:creationId xmlns:a16="http://schemas.microsoft.com/office/drawing/2014/main" id="{50197BE8-4EC7-47A3-8575-F81E9CF4F0F3}"/>
            </a:ext>
          </a:extLst>
        </xdr:cNvPr>
        <xdr:cNvSpPr/>
      </xdr:nvSpPr>
      <xdr:spPr>
        <a:xfrm>
          <a:off x="933450" y="5400675"/>
          <a:ext cx="466725" cy="438150"/>
        </a:xfrm>
        <a:custGeom>
          <a:avLst/>
          <a:gdLst>
            <a:gd name="connsiteX0" fmla="*/ 638407 w 648085"/>
            <a:gd name="connsiteY0" fmla="*/ 412433 h 762000"/>
            <a:gd name="connsiteX1" fmla="*/ 572684 w 648085"/>
            <a:gd name="connsiteY1" fmla="*/ 299085 h 762000"/>
            <a:gd name="connsiteX2" fmla="*/ 572684 w 648085"/>
            <a:gd name="connsiteY2" fmla="*/ 295275 h 762000"/>
            <a:gd name="connsiteX3" fmla="*/ 432667 w 648085"/>
            <a:gd name="connsiteY3" fmla="*/ 40005 h 762000"/>
            <a:gd name="connsiteX4" fmla="*/ 140249 w 648085"/>
            <a:gd name="connsiteY4" fmla="*/ 40005 h 762000"/>
            <a:gd name="connsiteX5" fmla="*/ 232 w 648085"/>
            <a:gd name="connsiteY5" fmla="*/ 295275 h 762000"/>
            <a:gd name="connsiteX6" fmla="*/ 112627 w 648085"/>
            <a:gd name="connsiteY6" fmla="*/ 523875 h 762000"/>
            <a:gd name="connsiteX7" fmla="*/ 112627 w 648085"/>
            <a:gd name="connsiteY7" fmla="*/ 762000 h 762000"/>
            <a:gd name="connsiteX8" fmla="*/ 413617 w 648085"/>
            <a:gd name="connsiteY8" fmla="*/ 762000 h 762000"/>
            <a:gd name="connsiteX9" fmla="*/ 413617 w 648085"/>
            <a:gd name="connsiteY9" fmla="*/ 648653 h 762000"/>
            <a:gd name="connsiteX10" fmla="*/ 460289 w 648085"/>
            <a:gd name="connsiteY10" fmla="*/ 648653 h 762000"/>
            <a:gd name="connsiteX11" fmla="*/ 540299 w 648085"/>
            <a:gd name="connsiteY11" fmla="*/ 615315 h 762000"/>
            <a:gd name="connsiteX12" fmla="*/ 572684 w 648085"/>
            <a:gd name="connsiteY12" fmla="*/ 535305 h 762000"/>
            <a:gd name="connsiteX13" fmla="*/ 572684 w 648085"/>
            <a:gd name="connsiteY13" fmla="*/ 478155 h 762000"/>
            <a:gd name="connsiteX14" fmla="*/ 614594 w 648085"/>
            <a:gd name="connsiteY14" fmla="*/ 478155 h 762000"/>
            <a:gd name="connsiteX15" fmla="*/ 638407 w 648085"/>
            <a:gd name="connsiteY15" fmla="*/ 412433 h 762000"/>
            <a:gd name="connsiteX16" fmla="*/ 260655 w 648085"/>
            <a:gd name="connsiteY16" fmla="*/ 375800 h 762000"/>
            <a:gd name="connsiteX17" fmla="*/ 277466 w 648085"/>
            <a:gd name="connsiteY17" fmla="*/ 411861 h 762000"/>
            <a:gd name="connsiteX18" fmla="*/ 275771 w 648085"/>
            <a:gd name="connsiteY18" fmla="*/ 414033 h 762000"/>
            <a:gd name="connsiteX19" fmla="*/ 236271 w 648085"/>
            <a:gd name="connsiteY19" fmla="*/ 407147 h 762000"/>
            <a:gd name="connsiteX20" fmla="*/ 214182 w 648085"/>
            <a:gd name="connsiteY20" fmla="*/ 393412 h 762000"/>
            <a:gd name="connsiteX21" fmla="*/ 171949 w 648085"/>
            <a:gd name="connsiteY21" fmla="*/ 447675 h 762000"/>
            <a:gd name="connsiteX22" fmla="*/ 133229 w 648085"/>
            <a:gd name="connsiteY22" fmla="*/ 417548 h 762000"/>
            <a:gd name="connsiteX23" fmla="*/ 146964 w 648085"/>
            <a:gd name="connsiteY23" fmla="*/ 395450 h 762000"/>
            <a:gd name="connsiteX24" fmla="*/ 153851 w 648085"/>
            <a:gd name="connsiteY24" fmla="*/ 355950 h 762000"/>
            <a:gd name="connsiteX25" fmla="*/ 151679 w 648085"/>
            <a:gd name="connsiteY25" fmla="*/ 354254 h 762000"/>
            <a:gd name="connsiteX26" fmla="*/ 115637 w 648085"/>
            <a:gd name="connsiteY26" fmla="*/ 371056 h 762000"/>
            <a:gd name="connsiteX27" fmla="*/ 97596 w 648085"/>
            <a:gd name="connsiteY27" fmla="*/ 389792 h 762000"/>
            <a:gd name="connsiteX28" fmla="*/ 61049 w 648085"/>
            <a:gd name="connsiteY28" fmla="*/ 361350 h 762000"/>
            <a:gd name="connsiteX29" fmla="*/ 103473 w 648085"/>
            <a:gd name="connsiteY29" fmla="*/ 306839 h 762000"/>
            <a:gd name="connsiteX30" fmla="*/ 84738 w 648085"/>
            <a:gd name="connsiteY30" fmla="*/ 288798 h 762000"/>
            <a:gd name="connsiteX31" fmla="*/ 67935 w 648085"/>
            <a:gd name="connsiteY31" fmla="*/ 252737 h 762000"/>
            <a:gd name="connsiteX32" fmla="*/ 69621 w 648085"/>
            <a:gd name="connsiteY32" fmla="*/ 250565 h 762000"/>
            <a:gd name="connsiteX33" fmla="*/ 109131 w 648085"/>
            <a:gd name="connsiteY33" fmla="*/ 257452 h 762000"/>
            <a:gd name="connsiteX34" fmla="*/ 131220 w 648085"/>
            <a:gd name="connsiteY34" fmla="*/ 271187 h 762000"/>
            <a:gd name="connsiteX35" fmla="*/ 173453 w 648085"/>
            <a:gd name="connsiteY35" fmla="*/ 216894 h 762000"/>
            <a:gd name="connsiteX36" fmla="*/ 209772 w 648085"/>
            <a:gd name="connsiteY36" fmla="*/ 245164 h 762000"/>
            <a:gd name="connsiteX37" fmla="*/ 196047 w 648085"/>
            <a:gd name="connsiteY37" fmla="*/ 267243 h 762000"/>
            <a:gd name="connsiteX38" fmla="*/ 189151 w 648085"/>
            <a:gd name="connsiteY38" fmla="*/ 306753 h 762000"/>
            <a:gd name="connsiteX39" fmla="*/ 191322 w 648085"/>
            <a:gd name="connsiteY39" fmla="*/ 308449 h 762000"/>
            <a:gd name="connsiteX40" fmla="*/ 227394 w 648085"/>
            <a:gd name="connsiteY40" fmla="*/ 291637 h 762000"/>
            <a:gd name="connsiteX41" fmla="*/ 245434 w 648085"/>
            <a:gd name="connsiteY41" fmla="*/ 272911 h 762000"/>
            <a:gd name="connsiteX42" fmla="*/ 284372 w 648085"/>
            <a:gd name="connsiteY42" fmla="*/ 303210 h 762000"/>
            <a:gd name="connsiteX43" fmla="*/ 241929 w 648085"/>
            <a:gd name="connsiteY43" fmla="*/ 357759 h 762000"/>
            <a:gd name="connsiteX44" fmla="*/ 260655 w 648085"/>
            <a:gd name="connsiteY44" fmla="*/ 375800 h 762000"/>
            <a:gd name="connsiteX45" fmla="*/ 405111 w 648085"/>
            <a:gd name="connsiteY45" fmla="*/ 218009 h 762000"/>
            <a:gd name="connsiteX46" fmla="*/ 389757 w 648085"/>
            <a:gd name="connsiteY46" fmla="*/ 202016 h 762000"/>
            <a:gd name="connsiteX47" fmla="*/ 358562 w 648085"/>
            <a:gd name="connsiteY47" fmla="*/ 188014 h 762000"/>
            <a:gd name="connsiteX48" fmla="*/ 356714 w 648085"/>
            <a:gd name="connsiteY48" fmla="*/ 189462 h 762000"/>
            <a:gd name="connsiteX49" fmla="*/ 363010 w 648085"/>
            <a:gd name="connsiteY49" fmla="*/ 222800 h 762000"/>
            <a:gd name="connsiteX50" fmla="*/ 374698 w 648085"/>
            <a:gd name="connsiteY50" fmla="*/ 241640 h 762000"/>
            <a:gd name="connsiteX51" fmla="*/ 343513 w 648085"/>
            <a:gd name="connsiteY51" fmla="*/ 265853 h 762000"/>
            <a:gd name="connsiteX52" fmla="*/ 307404 w 648085"/>
            <a:gd name="connsiteY52" fmla="*/ 219342 h 762000"/>
            <a:gd name="connsiteX53" fmla="*/ 288554 w 648085"/>
            <a:gd name="connsiteY53" fmla="*/ 231029 h 762000"/>
            <a:gd name="connsiteX54" fmla="*/ 255216 w 648085"/>
            <a:gd name="connsiteY54" fmla="*/ 237325 h 762000"/>
            <a:gd name="connsiteX55" fmla="*/ 253749 w 648085"/>
            <a:gd name="connsiteY55" fmla="*/ 235458 h 762000"/>
            <a:gd name="connsiteX56" fmla="*/ 267741 w 648085"/>
            <a:gd name="connsiteY56" fmla="*/ 204264 h 762000"/>
            <a:gd name="connsiteX57" fmla="*/ 283734 w 648085"/>
            <a:gd name="connsiteY57" fmla="*/ 188910 h 762000"/>
            <a:gd name="connsiteX58" fmla="*/ 247787 w 648085"/>
            <a:gd name="connsiteY58" fmla="*/ 142609 h 762000"/>
            <a:gd name="connsiteX59" fmla="*/ 278771 w 648085"/>
            <a:gd name="connsiteY59" fmla="*/ 118549 h 762000"/>
            <a:gd name="connsiteX60" fmla="*/ 294135 w 648085"/>
            <a:gd name="connsiteY60" fmla="*/ 134532 h 762000"/>
            <a:gd name="connsiteX61" fmla="*/ 325320 w 648085"/>
            <a:gd name="connsiteY61" fmla="*/ 148533 h 762000"/>
            <a:gd name="connsiteX62" fmla="*/ 327225 w 648085"/>
            <a:gd name="connsiteY62" fmla="*/ 147095 h 762000"/>
            <a:gd name="connsiteX63" fmla="*/ 320920 w 648085"/>
            <a:gd name="connsiteY63" fmla="*/ 113758 h 762000"/>
            <a:gd name="connsiteX64" fmla="*/ 309242 w 648085"/>
            <a:gd name="connsiteY64" fmla="*/ 94917 h 762000"/>
            <a:gd name="connsiteX65" fmla="*/ 342465 w 648085"/>
            <a:gd name="connsiteY65" fmla="*/ 69123 h 762000"/>
            <a:gd name="connsiteX66" fmla="*/ 378584 w 648085"/>
            <a:gd name="connsiteY66" fmla="*/ 115634 h 762000"/>
            <a:gd name="connsiteX67" fmla="*/ 397424 w 648085"/>
            <a:gd name="connsiteY67" fmla="*/ 103947 h 762000"/>
            <a:gd name="connsiteX68" fmla="*/ 430762 w 648085"/>
            <a:gd name="connsiteY68" fmla="*/ 97651 h 762000"/>
            <a:gd name="connsiteX69" fmla="*/ 432200 w 648085"/>
            <a:gd name="connsiteY69" fmla="*/ 99499 h 762000"/>
            <a:gd name="connsiteX70" fmla="*/ 418208 w 648085"/>
            <a:gd name="connsiteY70" fmla="*/ 130693 h 762000"/>
            <a:gd name="connsiteX71" fmla="*/ 402215 w 648085"/>
            <a:gd name="connsiteY71" fmla="*/ 146047 h 762000"/>
            <a:gd name="connsiteX72" fmla="*/ 438144 w 648085"/>
            <a:gd name="connsiteY72" fmla="*/ 192405 h 762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Lst>
          <a:rect l="l" t="t" r="r" b="b"/>
          <a:pathLst>
            <a:path w="648085" h="762000">
              <a:moveTo>
                <a:pt x="638407" y="412433"/>
              </a:moveTo>
              <a:lnTo>
                <a:pt x="572684" y="299085"/>
              </a:lnTo>
              <a:lnTo>
                <a:pt x="572684" y="295275"/>
              </a:lnTo>
              <a:cubicBezTo>
                <a:pt x="576678" y="190871"/>
                <a:pt x="522857" y="92749"/>
                <a:pt x="432667" y="40005"/>
              </a:cubicBezTo>
              <a:cubicBezTo>
                <a:pt x="342492" y="-13335"/>
                <a:pt x="230424" y="-13335"/>
                <a:pt x="140249" y="40005"/>
              </a:cubicBezTo>
              <a:cubicBezTo>
                <a:pt x="49886" y="92581"/>
                <a:pt x="-3996" y="190816"/>
                <a:pt x="232" y="295275"/>
              </a:cubicBezTo>
              <a:cubicBezTo>
                <a:pt x="-103" y="384856"/>
                <a:pt x="41484" y="469437"/>
                <a:pt x="112627" y="523875"/>
              </a:cubicBezTo>
              <a:lnTo>
                <a:pt x="112627" y="762000"/>
              </a:lnTo>
              <a:lnTo>
                <a:pt x="413617" y="762000"/>
              </a:lnTo>
              <a:lnTo>
                <a:pt x="413617" y="648653"/>
              </a:lnTo>
              <a:lnTo>
                <a:pt x="460289" y="648653"/>
              </a:lnTo>
              <a:cubicBezTo>
                <a:pt x="490378" y="648855"/>
                <a:pt x="519256" y="636822"/>
                <a:pt x="540299" y="615315"/>
              </a:cubicBezTo>
              <a:cubicBezTo>
                <a:pt x="561136" y="593903"/>
                <a:pt x="572761" y="565183"/>
                <a:pt x="572684" y="535305"/>
              </a:cubicBezTo>
              <a:lnTo>
                <a:pt x="572684" y="478155"/>
              </a:lnTo>
              <a:lnTo>
                <a:pt x="614594" y="478155"/>
              </a:lnTo>
              <a:cubicBezTo>
                <a:pt x="639455" y="476250"/>
                <a:pt x="661362" y="447675"/>
                <a:pt x="638407" y="412433"/>
              </a:cubicBezTo>
              <a:close/>
              <a:moveTo>
                <a:pt x="260655" y="375800"/>
              </a:moveTo>
              <a:cubicBezTo>
                <a:pt x="279295" y="372942"/>
                <a:pt x="289011" y="396269"/>
                <a:pt x="277466" y="411861"/>
              </a:cubicBezTo>
              <a:lnTo>
                <a:pt x="275771" y="414033"/>
              </a:lnTo>
              <a:cubicBezTo>
                <a:pt x="263493" y="429025"/>
                <a:pt x="238052" y="425882"/>
                <a:pt x="236271" y="407147"/>
              </a:cubicBezTo>
              <a:cubicBezTo>
                <a:pt x="235214" y="396174"/>
                <a:pt x="220812" y="384887"/>
                <a:pt x="214182" y="393412"/>
              </a:cubicBezTo>
              <a:lnTo>
                <a:pt x="171949" y="447675"/>
              </a:lnTo>
              <a:lnTo>
                <a:pt x="133229" y="417548"/>
              </a:lnTo>
              <a:cubicBezTo>
                <a:pt x="124704" y="410880"/>
                <a:pt x="136001" y="396507"/>
                <a:pt x="146964" y="395450"/>
              </a:cubicBezTo>
              <a:cubicBezTo>
                <a:pt x="165729" y="393659"/>
                <a:pt x="168872" y="368227"/>
                <a:pt x="153851" y="355950"/>
              </a:cubicBezTo>
              <a:lnTo>
                <a:pt x="151679" y="354254"/>
              </a:lnTo>
              <a:cubicBezTo>
                <a:pt x="136087" y="342710"/>
                <a:pt x="112779" y="352425"/>
                <a:pt x="115637" y="371056"/>
              </a:cubicBezTo>
              <a:cubicBezTo>
                <a:pt x="117313" y="381943"/>
                <a:pt x="106112" y="396431"/>
                <a:pt x="97596" y="389792"/>
              </a:cubicBezTo>
              <a:lnTo>
                <a:pt x="61049" y="361350"/>
              </a:lnTo>
              <a:lnTo>
                <a:pt x="103473" y="306839"/>
              </a:lnTo>
              <a:cubicBezTo>
                <a:pt x="110141" y="298314"/>
                <a:pt x="95625" y="287122"/>
                <a:pt x="84738" y="288798"/>
              </a:cubicBezTo>
              <a:cubicBezTo>
                <a:pt x="66107" y="291656"/>
                <a:pt x="56391" y="268320"/>
                <a:pt x="67935" y="252737"/>
              </a:cubicBezTo>
              <a:lnTo>
                <a:pt x="69621" y="250565"/>
              </a:lnTo>
              <a:cubicBezTo>
                <a:pt x="81909" y="235573"/>
                <a:pt x="107340" y="238706"/>
                <a:pt x="109131" y="257452"/>
              </a:cubicBezTo>
              <a:cubicBezTo>
                <a:pt x="110188" y="268415"/>
                <a:pt x="124590" y="279702"/>
                <a:pt x="131220" y="271187"/>
              </a:cubicBezTo>
              <a:lnTo>
                <a:pt x="173453" y="216894"/>
              </a:lnTo>
              <a:lnTo>
                <a:pt x="209772" y="245164"/>
              </a:lnTo>
              <a:cubicBezTo>
                <a:pt x="218297" y="251832"/>
                <a:pt x="207010" y="266196"/>
                <a:pt x="196047" y="267243"/>
              </a:cubicBezTo>
              <a:cubicBezTo>
                <a:pt x="177273" y="269044"/>
                <a:pt x="174139" y="294475"/>
                <a:pt x="189151" y="306753"/>
              </a:cubicBezTo>
              <a:lnTo>
                <a:pt x="191322" y="308449"/>
              </a:lnTo>
              <a:cubicBezTo>
                <a:pt x="206915" y="319993"/>
                <a:pt x="230261" y="310249"/>
                <a:pt x="227394" y="291637"/>
              </a:cubicBezTo>
              <a:cubicBezTo>
                <a:pt x="225717" y="280750"/>
                <a:pt x="236871" y="266253"/>
                <a:pt x="245434" y="272911"/>
              </a:cubicBezTo>
              <a:lnTo>
                <a:pt x="284372" y="303210"/>
              </a:lnTo>
              <a:lnTo>
                <a:pt x="241929" y="357759"/>
              </a:lnTo>
              <a:cubicBezTo>
                <a:pt x="235290" y="366275"/>
                <a:pt x="249768" y="377476"/>
                <a:pt x="260655" y="375800"/>
              </a:cubicBezTo>
              <a:close/>
              <a:moveTo>
                <a:pt x="405111" y="218009"/>
              </a:moveTo>
              <a:cubicBezTo>
                <a:pt x="397843" y="223647"/>
                <a:pt x="388318" y="211294"/>
                <a:pt x="389757" y="202016"/>
              </a:cubicBezTo>
              <a:cubicBezTo>
                <a:pt x="392224" y="186138"/>
                <a:pt x="371869" y="178204"/>
                <a:pt x="358562" y="188014"/>
              </a:cubicBezTo>
              <a:lnTo>
                <a:pt x="356714" y="189462"/>
              </a:lnTo>
              <a:cubicBezTo>
                <a:pt x="343894" y="199940"/>
                <a:pt x="347037" y="221238"/>
                <a:pt x="363010" y="222800"/>
              </a:cubicBezTo>
              <a:cubicBezTo>
                <a:pt x="372354" y="223752"/>
                <a:pt x="381965" y="236001"/>
                <a:pt x="374698" y="241640"/>
              </a:cubicBezTo>
              <a:lnTo>
                <a:pt x="343513" y="265853"/>
              </a:lnTo>
              <a:lnTo>
                <a:pt x="307404" y="219342"/>
              </a:lnTo>
              <a:cubicBezTo>
                <a:pt x="301755" y="212075"/>
                <a:pt x="289458" y="221685"/>
                <a:pt x="288554" y="231029"/>
              </a:cubicBezTo>
              <a:cubicBezTo>
                <a:pt x="287010" y="247022"/>
                <a:pt x="265694" y="250146"/>
                <a:pt x="255216" y="237325"/>
              </a:cubicBezTo>
              <a:lnTo>
                <a:pt x="253749" y="235458"/>
              </a:lnTo>
              <a:cubicBezTo>
                <a:pt x="243948" y="222123"/>
                <a:pt x="251844" y="201807"/>
                <a:pt x="267741" y="204264"/>
              </a:cubicBezTo>
              <a:cubicBezTo>
                <a:pt x="277028" y="205702"/>
                <a:pt x="289373" y="196177"/>
                <a:pt x="283734" y="188910"/>
              </a:cubicBezTo>
              <a:lnTo>
                <a:pt x="247787" y="142609"/>
              </a:lnTo>
              <a:lnTo>
                <a:pt x="278771" y="118549"/>
              </a:lnTo>
              <a:cubicBezTo>
                <a:pt x="286048" y="112900"/>
                <a:pt x="295573" y="125216"/>
                <a:pt x="294135" y="134532"/>
              </a:cubicBezTo>
              <a:cubicBezTo>
                <a:pt x="291668" y="150419"/>
                <a:pt x="312023" y="158344"/>
                <a:pt x="325320" y="148533"/>
              </a:cubicBezTo>
              <a:lnTo>
                <a:pt x="327225" y="147095"/>
              </a:lnTo>
              <a:cubicBezTo>
                <a:pt x="340036" y="136618"/>
                <a:pt x="336902" y="115310"/>
                <a:pt x="320920" y="113758"/>
              </a:cubicBezTo>
              <a:cubicBezTo>
                <a:pt x="311575" y="112853"/>
                <a:pt x="301936" y="100584"/>
                <a:pt x="309242" y="94917"/>
              </a:cubicBezTo>
              <a:lnTo>
                <a:pt x="342465" y="69123"/>
              </a:lnTo>
              <a:lnTo>
                <a:pt x="378584" y="115634"/>
              </a:lnTo>
              <a:cubicBezTo>
                <a:pt x="384223" y="122902"/>
                <a:pt x="396519" y="113291"/>
                <a:pt x="397424" y="103947"/>
              </a:cubicBezTo>
              <a:cubicBezTo>
                <a:pt x="398967" y="87945"/>
                <a:pt x="420284" y="84830"/>
                <a:pt x="430762" y="97651"/>
              </a:cubicBezTo>
              <a:lnTo>
                <a:pt x="432200" y="99499"/>
              </a:lnTo>
              <a:cubicBezTo>
                <a:pt x="442011" y="112834"/>
                <a:pt x="434105" y="133150"/>
                <a:pt x="418208" y="130693"/>
              </a:cubicBezTo>
              <a:cubicBezTo>
                <a:pt x="408930" y="129255"/>
                <a:pt x="396577" y="138780"/>
                <a:pt x="402215" y="146047"/>
              </a:cubicBezTo>
              <a:lnTo>
                <a:pt x="438144" y="192405"/>
              </a:lnTo>
              <a:close/>
            </a:path>
          </a:pathLst>
        </a:custGeom>
        <a:solidFill>
          <a:srgbClr val="000000"/>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clientData/>
  </xdr:twoCellAnchor>
  <xdr:twoCellAnchor editAs="oneCell">
    <xdr:from>
      <xdr:col>0</xdr:col>
      <xdr:colOff>114300</xdr:colOff>
      <xdr:row>3</xdr:row>
      <xdr:rowOff>104775</xdr:rowOff>
    </xdr:from>
    <xdr:to>
      <xdr:col>0</xdr:col>
      <xdr:colOff>767355</xdr:colOff>
      <xdr:row>4</xdr:row>
      <xdr:rowOff>167280</xdr:rowOff>
    </xdr:to>
    <xdr:pic>
      <xdr:nvPicPr>
        <xdr:cNvPr id="5" name="Graphique 59" descr="Homéopathie contour">
          <a:extLst>
            <a:ext uri="{FF2B5EF4-FFF2-40B4-BE49-F238E27FC236}">
              <a16:creationId xmlns:a16="http://schemas.microsoft.com/office/drawing/2014/main" id="{5F79CEC7-B4DF-47B9-9644-A9520E43F6C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76300" y="1704975"/>
          <a:ext cx="653055" cy="691155"/>
        </a:xfrm>
        <a:prstGeom prst="rect">
          <a:avLst/>
        </a:prstGeom>
      </xdr:spPr>
    </xdr:pic>
    <xdr:clientData/>
  </xdr:twoCellAnchor>
  <xdr:twoCellAnchor>
    <xdr:from>
      <xdr:col>0</xdr:col>
      <xdr:colOff>142875</xdr:colOff>
      <xdr:row>4</xdr:row>
      <xdr:rowOff>228600</xdr:rowOff>
    </xdr:from>
    <xdr:to>
      <xdr:col>0</xdr:col>
      <xdr:colOff>662897</xdr:colOff>
      <xdr:row>5</xdr:row>
      <xdr:rowOff>401945</xdr:rowOff>
    </xdr:to>
    <xdr:sp macro="" textlink="">
      <xdr:nvSpPr>
        <xdr:cNvPr id="6" name="Graphique 72" descr="Covid-19 avec un remplissage uni">
          <a:extLst>
            <a:ext uri="{FF2B5EF4-FFF2-40B4-BE49-F238E27FC236}">
              <a16:creationId xmlns:a16="http://schemas.microsoft.com/office/drawing/2014/main" id="{C569B4D3-C092-4D84-89A4-874E62C78709}"/>
            </a:ext>
          </a:extLst>
        </xdr:cNvPr>
        <xdr:cNvSpPr/>
      </xdr:nvSpPr>
      <xdr:spPr>
        <a:xfrm>
          <a:off x="904875" y="2457450"/>
          <a:ext cx="520022" cy="801995"/>
        </a:xfrm>
        <a:custGeom>
          <a:avLst/>
          <a:gdLst>
            <a:gd name="connsiteX0" fmla="*/ 399719 w 761455"/>
            <a:gd name="connsiteY0" fmla="*/ 82202 h 761457"/>
            <a:gd name="connsiteX1" fmla="*/ 424843 w 761455"/>
            <a:gd name="connsiteY1" fmla="*/ 38100 h 761457"/>
            <a:gd name="connsiteX2" fmla="*/ 380728 w 761455"/>
            <a:gd name="connsiteY2" fmla="*/ 0 h 761457"/>
            <a:gd name="connsiteX3" fmla="*/ 336612 w 761455"/>
            <a:gd name="connsiteY3" fmla="*/ 38100 h 761457"/>
            <a:gd name="connsiteX4" fmla="*/ 361619 w 761455"/>
            <a:gd name="connsiteY4" fmla="*/ 82049 h 761457"/>
            <a:gd name="connsiteX5" fmla="*/ 361626 w 761455"/>
            <a:gd name="connsiteY5" fmla="*/ 115060 h 761457"/>
            <a:gd name="connsiteX6" fmla="*/ 292254 w 761455"/>
            <a:gd name="connsiteY6" fmla="*/ 129450 h 761457"/>
            <a:gd name="connsiteX7" fmla="*/ 295448 w 761455"/>
            <a:gd name="connsiteY7" fmla="*/ 100726 h 761457"/>
            <a:gd name="connsiteX8" fmla="*/ 260198 w 761455"/>
            <a:gd name="connsiteY8" fmla="*/ 88960 h 761457"/>
            <a:gd name="connsiteX9" fmla="*/ 243427 w 761455"/>
            <a:gd name="connsiteY9" fmla="*/ 122123 h 761457"/>
            <a:gd name="connsiteX10" fmla="*/ 265774 w 761455"/>
            <a:gd name="connsiteY10" fmla="*/ 140217 h 761457"/>
            <a:gd name="connsiteX11" fmla="*/ 265832 w 761455"/>
            <a:gd name="connsiteY11" fmla="*/ 140359 h 761457"/>
            <a:gd name="connsiteX12" fmla="*/ 206340 w 761455"/>
            <a:gd name="connsiteY12" fmla="*/ 179477 h 761457"/>
            <a:gd name="connsiteX13" fmla="*/ 183067 w 761455"/>
            <a:gd name="connsiteY13" fmla="*/ 156214 h 761457"/>
            <a:gd name="connsiteX14" fmla="*/ 169647 w 761455"/>
            <a:gd name="connsiteY14" fmla="*/ 107258 h 761457"/>
            <a:gd name="connsiteX15" fmla="*/ 111512 w 761455"/>
            <a:gd name="connsiteY15" fmla="*/ 111513 h 761457"/>
            <a:gd name="connsiteX16" fmla="*/ 107258 w 761455"/>
            <a:gd name="connsiteY16" fmla="*/ 169648 h 761457"/>
            <a:gd name="connsiteX17" fmla="*/ 156008 w 761455"/>
            <a:gd name="connsiteY17" fmla="*/ 183040 h 761457"/>
            <a:gd name="connsiteX18" fmla="*/ 179385 w 761455"/>
            <a:gd name="connsiteY18" fmla="*/ 206407 h 761457"/>
            <a:gd name="connsiteX19" fmla="*/ 139866 w 761455"/>
            <a:gd name="connsiteY19" fmla="*/ 266607 h 761457"/>
            <a:gd name="connsiteX20" fmla="*/ 139521 w 761455"/>
            <a:gd name="connsiteY20" fmla="*/ 266465 h 761457"/>
            <a:gd name="connsiteX21" fmla="*/ 121428 w 761455"/>
            <a:gd name="connsiteY21" fmla="*/ 244119 h 761457"/>
            <a:gd name="connsiteX22" fmla="*/ 88266 w 761455"/>
            <a:gd name="connsiteY22" fmla="*/ 260892 h 761457"/>
            <a:gd name="connsiteX23" fmla="*/ 100033 w 761455"/>
            <a:gd name="connsiteY23" fmla="*/ 296142 h 761457"/>
            <a:gd name="connsiteX24" fmla="*/ 128766 w 761455"/>
            <a:gd name="connsiteY24" fmla="*/ 292944 h 761457"/>
            <a:gd name="connsiteX25" fmla="*/ 129009 w 761455"/>
            <a:gd name="connsiteY25" fmla="*/ 293044 h 761457"/>
            <a:gd name="connsiteX26" fmla="*/ 114809 w 761455"/>
            <a:gd name="connsiteY26" fmla="*/ 361734 h 761457"/>
            <a:gd name="connsiteX27" fmla="*/ 82205 w 761455"/>
            <a:gd name="connsiteY27" fmla="*/ 361740 h 761457"/>
            <a:gd name="connsiteX28" fmla="*/ 38100 w 761455"/>
            <a:gd name="connsiteY28" fmla="*/ 336612 h 761457"/>
            <a:gd name="connsiteX29" fmla="*/ 0 w 761455"/>
            <a:gd name="connsiteY29" fmla="*/ 380728 h 761457"/>
            <a:gd name="connsiteX30" fmla="*/ 38100 w 761455"/>
            <a:gd name="connsiteY30" fmla="*/ 424844 h 761457"/>
            <a:gd name="connsiteX31" fmla="*/ 82045 w 761455"/>
            <a:gd name="connsiteY31" fmla="*/ 399840 h 761457"/>
            <a:gd name="connsiteX32" fmla="*/ 114776 w 761455"/>
            <a:gd name="connsiteY32" fmla="*/ 399834 h 761457"/>
            <a:gd name="connsiteX33" fmla="*/ 129009 w 761455"/>
            <a:gd name="connsiteY33" fmla="*/ 468955 h 761457"/>
            <a:gd name="connsiteX34" fmla="*/ 128766 w 761455"/>
            <a:gd name="connsiteY34" fmla="*/ 469055 h 761457"/>
            <a:gd name="connsiteX35" fmla="*/ 100032 w 761455"/>
            <a:gd name="connsiteY35" fmla="*/ 465857 h 761457"/>
            <a:gd name="connsiteX36" fmla="*/ 88266 w 761455"/>
            <a:gd name="connsiteY36" fmla="*/ 501108 h 761457"/>
            <a:gd name="connsiteX37" fmla="*/ 121428 w 761455"/>
            <a:gd name="connsiteY37" fmla="*/ 517880 h 761457"/>
            <a:gd name="connsiteX38" fmla="*/ 139521 w 761455"/>
            <a:gd name="connsiteY38" fmla="*/ 495535 h 761457"/>
            <a:gd name="connsiteX39" fmla="*/ 139865 w 761455"/>
            <a:gd name="connsiteY39" fmla="*/ 495393 h 761457"/>
            <a:gd name="connsiteX40" fmla="*/ 179209 w 761455"/>
            <a:gd name="connsiteY40" fmla="*/ 555392 h 761457"/>
            <a:gd name="connsiteX41" fmla="*/ 156222 w 761455"/>
            <a:gd name="connsiteY41" fmla="*/ 578388 h 761457"/>
            <a:gd name="connsiteX42" fmla="*/ 107259 w 761455"/>
            <a:gd name="connsiteY42" fmla="*/ 591808 h 761457"/>
            <a:gd name="connsiteX43" fmla="*/ 111513 w 761455"/>
            <a:gd name="connsiteY43" fmla="*/ 649944 h 761457"/>
            <a:gd name="connsiteX44" fmla="*/ 169647 w 761455"/>
            <a:gd name="connsiteY44" fmla="*/ 654197 h 761457"/>
            <a:gd name="connsiteX45" fmla="*/ 183040 w 761455"/>
            <a:gd name="connsiteY45" fmla="*/ 605445 h 761457"/>
            <a:gd name="connsiteX46" fmla="*/ 206133 w 761455"/>
            <a:gd name="connsiteY46" fmla="*/ 582343 h 761457"/>
            <a:gd name="connsiteX47" fmla="*/ 265832 w 761455"/>
            <a:gd name="connsiteY47" fmla="*/ 621640 h 761457"/>
            <a:gd name="connsiteX48" fmla="*/ 265771 w 761455"/>
            <a:gd name="connsiteY48" fmla="*/ 621786 h 761457"/>
            <a:gd name="connsiteX49" fmla="*/ 243426 w 761455"/>
            <a:gd name="connsiteY49" fmla="*/ 639877 h 761457"/>
            <a:gd name="connsiteX50" fmla="*/ 260198 w 761455"/>
            <a:gd name="connsiteY50" fmla="*/ 673041 h 761457"/>
            <a:gd name="connsiteX51" fmla="*/ 295448 w 761455"/>
            <a:gd name="connsiteY51" fmla="*/ 661273 h 761457"/>
            <a:gd name="connsiteX52" fmla="*/ 292253 w 761455"/>
            <a:gd name="connsiteY52" fmla="*/ 632550 h 761457"/>
            <a:gd name="connsiteX53" fmla="*/ 361733 w 761455"/>
            <a:gd name="connsiteY53" fmla="*/ 646948 h 761457"/>
            <a:gd name="connsiteX54" fmla="*/ 361738 w 761455"/>
            <a:gd name="connsiteY54" fmla="*/ 679252 h 761457"/>
            <a:gd name="connsiteX55" fmla="*/ 336611 w 761455"/>
            <a:gd name="connsiteY55" fmla="*/ 723357 h 761457"/>
            <a:gd name="connsiteX56" fmla="*/ 380727 w 761455"/>
            <a:gd name="connsiteY56" fmla="*/ 761457 h 761457"/>
            <a:gd name="connsiteX57" fmla="*/ 424843 w 761455"/>
            <a:gd name="connsiteY57" fmla="*/ 723357 h 761457"/>
            <a:gd name="connsiteX58" fmla="*/ 399838 w 761455"/>
            <a:gd name="connsiteY58" fmla="*/ 679412 h 761457"/>
            <a:gd name="connsiteX59" fmla="*/ 399833 w 761455"/>
            <a:gd name="connsiteY59" fmla="*/ 646941 h 761457"/>
            <a:gd name="connsiteX60" fmla="*/ 468260 w 761455"/>
            <a:gd name="connsiteY60" fmla="*/ 632875 h 761457"/>
            <a:gd name="connsiteX61" fmla="*/ 465164 w 761455"/>
            <a:gd name="connsiteY61" fmla="*/ 661273 h 761457"/>
            <a:gd name="connsiteX62" fmla="*/ 500414 w 761455"/>
            <a:gd name="connsiteY62" fmla="*/ 673041 h 761457"/>
            <a:gd name="connsiteX63" fmla="*/ 517186 w 761455"/>
            <a:gd name="connsiteY63" fmla="*/ 639877 h 761457"/>
            <a:gd name="connsiteX64" fmla="*/ 495059 w 761455"/>
            <a:gd name="connsiteY64" fmla="*/ 621904 h 761457"/>
            <a:gd name="connsiteX65" fmla="*/ 555411 w 761455"/>
            <a:gd name="connsiteY65" fmla="*/ 582281 h 761457"/>
            <a:gd name="connsiteX66" fmla="*/ 578389 w 761455"/>
            <a:gd name="connsiteY66" fmla="*/ 605249 h 761457"/>
            <a:gd name="connsiteX67" fmla="*/ 591807 w 761455"/>
            <a:gd name="connsiteY67" fmla="*/ 654197 h 761457"/>
            <a:gd name="connsiteX68" fmla="*/ 649943 w 761455"/>
            <a:gd name="connsiteY68" fmla="*/ 649944 h 761457"/>
            <a:gd name="connsiteX69" fmla="*/ 654196 w 761455"/>
            <a:gd name="connsiteY69" fmla="*/ 591808 h 761457"/>
            <a:gd name="connsiteX70" fmla="*/ 605440 w 761455"/>
            <a:gd name="connsiteY70" fmla="*/ 578416 h 761457"/>
            <a:gd name="connsiteX71" fmla="*/ 582331 w 761455"/>
            <a:gd name="connsiteY71" fmla="*/ 555315 h 761457"/>
            <a:gd name="connsiteX72" fmla="*/ 621338 w 761455"/>
            <a:gd name="connsiteY72" fmla="*/ 495991 h 761457"/>
            <a:gd name="connsiteX73" fmla="*/ 639184 w 761455"/>
            <a:gd name="connsiteY73" fmla="*/ 517880 h 761457"/>
            <a:gd name="connsiteX74" fmla="*/ 672347 w 761455"/>
            <a:gd name="connsiteY74" fmla="*/ 501108 h 761457"/>
            <a:gd name="connsiteX75" fmla="*/ 660580 w 761455"/>
            <a:gd name="connsiteY75" fmla="*/ 465857 h 761457"/>
            <a:gd name="connsiteX76" fmla="*/ 632498 w 761455"/>
            <a:gd name="connsiteY76" fmla="*/ 468859 h 761457"/>
            <a:gd name="connsiteX77" fmla="*/ 646706 w 761455"/>
            <a:gd name="connsiteY77" fmla="*/ 399727 h 761457"/>
            <a:gd name="connsiteX78" fmla="*/ 679254 w 761455"/>
            <a:gd name="connsiteY78" fmla="*/ 399720 h 761457"/>
            <a:gd name="connsiteX79" fmla="*/ 723356 w 761455"/>
            <a:gd name="connsiteY79" fmla="*/ 424844 h 761457"/>
            <a:gd name="connsiteX80" fmla="*/ 761456 w 761455"/>
            <a:gd name="connsiteY80" fmla="*/ 380728 h 761457"/>
            <a:gd name="connsiteX81" fmla="*/ 723356 w 761455"/>
            <a:gd name="connsiteY81" fmla="*/ 336612 h 761457"/>
            <a:gd name="connsiteX82" fmla="*/ 679408 w 761455"/>
            <a:gd name="connsiteY82" fmla="*/ 361620 h 761457"/>
            <a:gd name="connsiteX83" fmla="*/ 646658 w 761455"/>
            <a:gd name="connsiteY83" fmla="*/ 361627 h 761457"/>
            <a:gd name="connsiteX84" fmla="*/ 632498 w 761455"/>
            <a:gd name="connsiteY84" fmla="*/ 293142 h 761457"/>
            <a:gd name="connsiteX85" fmla="*/ 660580 w 761455"/>
            <a:gd name="connsiteY85" fmla="*/ 296143 h 761457"/>
            <a:gd name="connsiteX86" fmla="*/ 672347 w 761455"/>
            <a:gd name="connsiteY86" fmla="*/ 260893 h 761457"/>
            <a:gd name="connsiteX87" fmla="*/ 639184 w 761455"/>
            <a:gd name="connsiteY87" fmla="*/ 244120 h 761457"/>
            <a:gd name="connsiteX88" fmla="*/ 621340 w 761455"/>
            <a:gd name="connsiteY88" fmla="*/ 266011 h 761457"/>
            <a:gd name="connsiteX89" fmla="*/ 582008 w 761455"/>
            <a:gd name="connsiteY89" fmla="*/ 206314 h 761457"/>
            <a:gd name="connsiteX90" fmla="*/ 605242 w 761455"/>
            <a:gd name="connsiteY90" fmla="*/ 183068 h 761457"/>
            <a:gd name="connsiteX91" fmla="*/ 654196 w 761455"/>
            <a:gd name="connsiteY91" fmla="*/ 169648 h 761457"/>
            <a:gd name="connsiteX92" fmla="*/ 649943 w 761455"/>
            <a:gd name="connsiteY92" fmla="*/ 111513 h 761457"/>
            <a:gd name="connsiteX93" fmla="*/ 591807 w 761455"/>
            <a:gd name="connsiteY93" fmla="*/ 107258 h 761457"/>
            <a:gd name="connsiteX94" fmla="*/ 578413 w 761455"/>
            <a:gd name="connsiteY94" fmla="*/ 156021 h 761457"/>
            <a:gd name="connsiteX95" fmla="*/ 555045 w 761455"/>
            <a:gd name="connsiteY95" fmla="*/ 179401 h 761457"/>
            <a:gd name="connsiteX96" fmla="*/ 495060 w 761455"/>
            <a:gd name="connsiteY96" fmla="*/ 140096 h 761457"/>
            <a:gd name="connsiteX97" fmla="*/ 517186 w 761455"/>
            <a:gd name="connsiteY97" fmla="*/ 122122 h 761457"/>
            <a:gd name="connsiteX98" fmla="*/ 500414 w 761455"/>
            <a:gd name="connsiteY98" fmla="*/ 88959 h 761457"/>
            <a:gd name="connsiteX99" fmla="*/ 465164 w 761455"/>
            <a:gd name="connsiteY99" fmla="*/ 100726 h 761457"/>
            <a:gd name="connsiteX100" fmla="*/ 468260 w 761455"/>
            <a:gd name="connsiteY100" fmla="*/ 129124 h 761457"/>
            <a:gd name="connsiteX101" fmla="*/ 399726 w 761455"/>
            <a:gd name="connsiteY101" fmla="*/ 115051 h 761457"/>
            <a:gd name="connsiteX102" fmla="*/ 223019 w 761455"/>
            <a:gd name="connsiteY102" fmla="*/ 398524 h 761457"/>
            <a:gd name="connsiteX103" fmla="*/ 187971 w 761455"/>
            <a:gd name="connsiteY103" fmla="*/ 398524 h 761457"/>
            <a:gd name="connsiteX104" fmla="*/ 187972 w 761455"/>
            <a:gd name="connsiteY104" fmla="*/ 363475 h 761457"/>
            <a:gd name="connsiteX105" fmla="*/ 223019 w 761455"/>
            <a:gd name="connsiteY105" fmla="*/ 363475 h 761457"/>
            <a:gd name="connsiteX106" fmla="*/ 223021 w 761455"/>
            <a:gd name="connsiteY106" fmla="*/ 398522 h 761457"/>
            <a:gd name="connsiteX107" fmla="*/ 223019 w 761455"/>
            <a:gd name="connsiteY107" fmla="*/ 398524 h 761457"/>
            <a:gd name="connsiteX108" fmla="*/ 301879 w 761455"/>
            <a:gd name="connsiteY108" fmla="*/ 512432 h 761457"/>
            <a:gd name="connsiteX109" fmla="*/ 249305 w 761455"/>
            <a:gd name="connsiteY109" fmla="*/ 512432 h 761457"/>
            <a:gd name="connsiteX110" fmla="*/ 249305 w 761455"/>
            <a:gd name="connsiteY110" fmla="*/ 459860 h 761457"/>
            <a:gd name="connsiteX111" fmla="*/ 301878 w 761455"/>
            <a:gd name="connsiteY111" fmla="*/ 459859 h 761457"/>
            <a:gd name="connsiteX112" fmla="*/ 301879 w 761455"/>
            <a:gd name="connsiteY112" fmla="*/ 459860 h 761457"/>
            <a:gd name="connsiteX113" fmla="*/ 301879 w 761455"/>
            <a:gd name="connsiteY113" fmla="*/ 512432 h 761457"/>
            <a:gd name="connsiteX114" fmla="*/ 301879 w 761455"/>
            <a:gd name="connsiteY114" fmla="*/ 302142 h 761457"/>
            <a:gd name="connsiteX115" fmla="*/ 249304 w 761455"/>
            <a:gd name="connsiteY115" fmla="*/ 302142 h 761457"/>
            <a:gd name="connsiteX116" fmla="*/ 249304 w 761455"/>
            <a:gd name="connsiteY116" fmla="*/ 249569 h 761457"/>
            <a:gd name="connsiteX117" fmla="*/ 301879 w 761455"/>
            <a:gd name="connsiteY117" fmla="*/ 249569 h 761457"/>
            <a:gd name="connsiteX118" fmla="*/ 301879 w 761455"/>
            <a:gd name="connsiteY118" fmla="*/ 302142 h 761457"/>
            <a:gd name="connsiteX119" fmla="*/ 398261 w 761455"/>
            <a:gd name="connsiteY119" fmla="*/ 573767 h 761457"/>
            <a:gd name="connsiteX120" fmla="*/ 363212 w 761455"/>
            <a:gd name="connsiteY120" fmla="*/ 573767 h 761457"/>
            <a:gd name="connsiteX121" fmla="*/ 363213 w 761455"/>
            <a:gd name="connsiteY121" fmla="*/ 538718 h 761457"/>
            <a:gd name="connsiteX122" fmla="*/ 398261 w 761455"/>
            <a:gd name="connsiteY122" fmla="*/ 538718 h 761457"/>
            <a:gd name="connsiteX123" fmla="*/ 398261 w 761455"/>
            <a:gd name="connsiteY123" fmla="*/ 573767 h 761457"/>
            <a:gd name="connsiteX124" fmla="*/ 538455 w 761455"/>
            <a:gd name="connsiteY124" fmla="*/ 363475 h 761457"/>
            <a:gd name="connsiteX125" fmla="*/ 573504 w 761455"/>
            <a:gd name="connsiteY125" fmla="*/ 363475 h 761457"/>
            <a:gd name="connsiteX126" fmla="*/ 573504 w 761455"/>
            <a:gd name="connsiteY126" fmla="*/ 398524 h 761457"/>
            <a:gd name="connsiteX127" fmla="*/ 538455 w 761455"/>
            <a:gd name="connsiteY127" fmla="*/ 398524 h 761457"/>
            <a:gd name="connsiteX128" fmla="*/ 538455 w 761455"/>
            <a:gd name="connsiteY128" fmla="*/ 363475 h 761457"/>
            <a:gd name="connsiteX129" fmla="*/ 459597 w 761455"/>
            <a:gd name="connsiteY129" fmla="*/ 249569 h 761457"/>
            <a:gd name="connsiteX130" fmla="*/ 512170 w 761455"/>
            <a:gd name="connsiteY130" fmla="*/ 249569 h 761457"/>
            <a:gd name="connsiteX131" fmla="*/ 512169 w 761455"/>
            <a:gd name="connsiteY131" fmla="*/ 302142 h 761457"/>
            <a:gd name="connsiteX132" fmla="*/ 459597 w 761455"/>
            <a:gd name="connsiteY132" fmla="*/ 302142 h 761457"/>
            <a:gd name="connsiteX133" fmla="*/ 459593 w 761455"/>
            <a:gd name="connsiteY133" fmla="*/ 249572 h 761457"/>
            <a:gd name="connsiteX134" fmla="*/ 459596 w 761455"/>
            <a:gd name="connsiteY134" fmla="*/ 249569 h 761457"/>
            <a:gd name="connsiteX135" fmla="*/ 459597 w 761455"/>
            <a:gd name="connsiteY135" fmla="*/ 459860 h 761457"/>
            <a:gd name="connsiteX136" fmla="*/ 512169 w 761455"/>
            <a:gd name="connsiteY136" fmla="*/ 459860 h 761457"/>
            <a:gd name="connsiteX137" fmla="*/ 512169 w 761455"/>
            <a:gd name="connsiteY137" fmla="*/ 512432 h 761457"/>
            <a:gd name="connsiteX138" fmla="*/ 459597 w 761455"/>
            <a:gd name="connsiteY138" fmla="*/ 512432 h 761457"/>
            <a:gd name="connsiteX139" fmla="*/ 459594 w 761455"/>
            <a:gd name="connsiteY139" fmla="*/ 459861 h 761457"/>
            <a:gd name="connsiteX140" fmla="*/ 459596 w 761455"/>
            <a:gd name="connsiteY140" fmla="*/ 459860 h 761457"/>
            <a:gd name="connsiteX141" fmla="*/ 407023 w 761455"/>
            <a:gd name="connsiteY141" fmla="*/ 407286 h 761457"/>
            <a:gd name="connsiteX142" fmla="*/ 354450 w 761455"/>
            <a:gd name="connsiteY142" fmla="*/ 407286 h 761457"/>
            <a:gd name="connsiteX143" fmla="*/ 354451 w 761455"/>
            <a:gd name="connsiteY143" fmla="*/ 354713 h 761457"/>
            <a:gd name="connsiteX144" fmla="*/ 407023 w 761455"/>
            <a:gd name="connsiteY144" fmla="*/ 354713 h 761457"/>
            <a:gd name="connsiteX145" fmla="*/ 407025 w 761455"/>
            <a:gd name="connsiteY145" fmla="*/ 407285 h 761457"/>
            <a:gd name="connsiteX146" fmla="*/ 407023 w 761455"/>
            <a:gd name="connsiteY146" fmla="*/ 407286 h 761457"/>
            <a:gd name="connsiteX147" fmla="*/ 398261 w 761455"/>
            <a:gd name="connsiteY147" fmla="*/ 223281 h 761457"/>
            <a:gd name="connsiteX148" fmla="*/ 363213 w 761455"/>
            <a:gd name="connsiteY148" fmla="*/ 223281 h 761457"/>
            <a:gd name="connsiteX149" fmla="*/ 363213 w 761455"/>
            <a:gd name="connsiteY149" fmla="*/ 188234 h 761457"/>
            <a:gd name="connsiteX150" fmla="*/ 398261 w 761455"/>
            <a:gd name="connsiteY150" fmla="*/ 188234 h 761457"/>
            <a:gd name="connsiteX151" fmla="*/ 398262 w 761455"/>
            <a:gd name="connsiteY151" fmla="*/ 223280 h 761457"/>
            <a:gd name="connsiteX152" fmla="*/ 398261 w 761455"/>
            <a:gd name="connsiteY152" fmla="*/ 223281 h 7614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Lst>
          <a:rect l="l" t="t" r="r" b="b"/>
          <a:pathLst>
            <a:path w="761455" h="761457">
              <a:moveTo>
                <a:pt x="399719" y="82202"/>
              </a:moveTo>
              <a:cubicBezTo>
                <a:pt x="411937" y="65935"/>
                <a:pt x="424843" y="55557"/>
                <a:pt x="424843" y="38100"/>
              </a:cubicBezTo>
              <a:cubicBezTo>
                <a:pt x="424843" y="13736"/>
                <a:pt x="409303" y="0"/>
                <a:pt x="380728" y="0"/>
              </a:cubicBezTo>
              <a:cubicBezTo>
                <a:pt x="352153" y="0"/>
                <a:pt x="336612" y="13736"/>
                <a:pt x="336612" y="38100"/>
              </a:cubicBezTo>
              <a:cubicBezTo>
                <a:pt x="336612" y="55501"/>
                <a:pt x="349436" y="65871"/>
                <a:pt x="361619" y="82049"/>
              </a:cubicBezTo>
              <a:lnTo>
                <a:pt x="361626" y="115060"/>
              </a:lnTo>
              <a:cubicBezTo>
                <a:pt x="337961" y="116728"/>
                <a:pt x="314629" y="121568"/>
                <a:pt x="292254" y="129450"/>
              </a:cubicBezTo>
              <a:cubicBezTo>
                <a:pt x="295437" y="118563"/>
                <a:pt x="299294" y="110080"/>
                <a:pt x="295448" y="100726"/>
              </a:cubicBezTo>
              <a:cubicBezTo>
                <a:pt x="289541" y="86361"/>
                <a:pt x="277047" y="82031"/>
                <a:pt x="260198" y="88960"/>
              </a:cubicBezTo>
              <a:cubicBezTo>
                <a:pt x="243349" y="95888"/>
                <a:pt x="237517" y="107757"/>
                <a:pt x="243427" y="122123"/>
              </a:cubicBezTo>
              <a:cubicBezTo>
                <a:pt x="247254" y="131433"/>
                <a:pt x="255907" y="134762"/>
                <a:pt x="265774" y="140217"/>
              </a:cubicBezTo>
              <a:lnTo>
                <a:pt x="265832" y="140359"/>
              </a:lnTo>
              <a:cubicBezTo>
                <a:pt x="244347" y="150690"/>
                <a:pt x="224339" y="163845"/>
                <a:pt x="206340" y="179477"/>
              </a:cubicBezTo>
              <a:lnTo>
                <a:pt x="183067" y="156214"/>
              </a:lnTo>
              <a:cubicBezTo>
                <a:pt x="180202" y="136071"/>
                <a:pt x="181993" y="119605"/>
                <a:pt x="169647" y="107258"/>
              </a:cubicBezTo>
              <a:cubicBezTo>
                <a:pt x="152420" y="90031"/>
                <a:pt x="131717" y="91307"/>
                <a:pt x="111512" y="111513"/>
              </a:cubicBezTo>
              <a:cubicBezTo>
                <a:pt x="91307" y="131719"/>
                <a:pt x="90030" y="152421"/>
                <a:pt x="107258" y="169648"/>
              </a:cubicBezTo>
              <a:cubicBezTo>
                <a:pt x="119561" y="181952"/>
                <a:pt x="135958" y="180218"/>
                <a:pt x="156008" y="183040"/>
              </a:cubicBezTo>
              <a:lnTo>
                <a:pt x="179385" y="206407"/>
              </a:lnTo>
              <a:cubicBezTo>
                <a:pt x="163558" y="224600"/>
                <a:pt x="150264" y="244850"/>
                <a:pt x="139866" y="266607"/>
              </a:cubicBezTo>
              <a:lnTo>
                <a:pt x="139521" y="266465"/>
              </a:lnTo>
              <a:cubicBezTo>
                <a:pt x="134068" y="256601"/>
                <a:pt x="130738" y="247948"/>
                <a:pt x="121428" y="244119"/>
              </a:cubicBezTo>
              <a:cubicBezTo>
                <a:pt x="107063" y="238210"/>
                <a:pt x="95196" y="244043"/>
                <a:pt x="88266" y="260892"/>
              </a:cubicBezTo>
              <a:cubicBezTo>
                <a:pt x="81337" y="277740"/>
                <a:pt x="85667" y="290234"/>
                <a:pt x="100033" y="296142"/>
              </a:cubicBezTo>
              <a:cubicBezTo>
                <a:pt x="109388" y="299990"/>
                <a:pt x="117875" y="296128"/>
                <a:pt x="128766" y="292944"/>
              </a:cubicBezTo>
              <a:lnTo>
                <a:pt x="129009" y="293044"/>
              </a:lnTo>
              <a:cubicBezTo>
                <a:pt x="121250" y="315210"/>
                <a:pt x="116475" y="338309"/>
                <a:pt x="114809" y="361734"/>
              </a:cubicBezTo>
              <a:lnTo>
                <a:pt x="82205" y="361740"/>
              </a:lnTo>
              <a:cubicBezTo>
                <a:pt x="65937" y="349521"/>
                <a:pt x="55557" y="336612"/>
                <a:pt x="38100" y="336612"/>
              </a:cubicBezTo>
              <a:cubicBezTo>
                <a:pt x="13735" y="336612"/>
                <a:pt x="0" y="352153"/>
                <a:pt x="0" y="380728"/>
              </a:cubicBezTo>
              <a:cubicBezTo>
                <a:pt x="0" y="409303"/>
                <a:pt x="13735" y="424844"/>
                <a:pt x="38100" y="424844"/>
              </a:cubicBezTo>
              <a:cubicBezTo>
                <a:pt x="55499" y="424844"/>
                <a:pt x="65869" y="412021"/>
                <a:pt x="82045" y="399840"/>
              </a:cubicBezTo>
              <a:lnTo>
                <a:pt x="114776" y="399834"/>
              </a:lnTo>
              <a:cubicBezTo>
                <a:pt x="116415" y="423406"/>
                <a:pt x="121202" y="446653"/>
                <a:pt x="129009" y="468955"/>
              </a:cubicBezTo>
              <a:lnTo>
                <a:pt x="128766" y="469055"/>
              </a:lnTo>
              <a:cubicBezTo>
                <a:pt x="117875" y="465872"/>
                <a:pt x="109388" y="462009"/>
                <a:pt x="100032" y="465857"/>
              </a:cubicBezTo>
              <a:cubicBezTo>
                <a:pt x="85667" y="471766"/>
                <a:pt x="81337" y="484259"/>
                <a:pt x="88266" y="501108"/>
              </a:cubicBezTo>
              <a:cubicBezTo>
                <a:pt x="95196" y="517956"/>
                <a:pt x="107063" y="523789"/>
                <a:pt x="121428" y="517880"/>
              </a:cubicBezTo>
              <a:cubicBezTo>
                <a:pt x="130738" y="514052"/>
                <a:pt x="134067" y="505400"/>
                <a:pt x="139521" y="495535"/>
              </a:cubicBezTo>
              <a:lnTo>
                <a:pt x="139865" y="495393"/>
              </a:lnTo>
              <a:cubicBezTo>
                <a:pt x="150226" y="517069"/>
                <a:pt x="163460" y="537249"/>
                <a:pt x="179209" y="555392"/>
              </a:cubicBezTo>
              <a:lnTo>
                <a:pt x="156222" y="578388"/>
              </a:lnTo>
              <a:cubicBezTo>
                <a:pt x="136075" y="581254"/>
                <a:pt x="119605" y="579462"/>
                <a:pt x="107259" y="591808"/>
              </a:cubicBezTo>
              <a:cubicBezTo>
                <a:pt x="90030" y="609037"/>
                <a:pt x="91307" y="629738"/>
                <a:pt x="111513" y="649944"/>
              </a:cubicBezTo>
              <a:cubicBezTo>
                <a:pt x="131718" y="670150"/>
                <a:pt x="152420" y="671427"/>
                <a:pt x="169647" y="654197"/>
              </a:cubicBezTo>
              <a:cubicBezTo>
                <a:pt x="181951" y="641896"/>
                <a:pt x="180218" y="625496"/>
                <a:pt x="183040" y="605445"/>
              </a:cubicBezTo>
              <a:lnTo>
                <a:pt x="206133" y="582343"/>
              </a:lnTo>
              <a:cubicBezTo>
                <a:pt x="224185" y="598054"/>
                <a:pt x="244264" y="611271"/>
                <a:pt x="265832" y="621640"/>
              </a:cubicBezTo>
              <a:lnTo>
                <a:pt x="265771" y="621786"/>
              </a:lnTo>
              <a:cubicBezTo>
                <a:pt x="255907" y="627240"/>
                <a:pt x="247254" y="630569"/>
                <a:pt x="243426" y="639877"/>
              </a:cubicBezTo>
              <a:cubicBezTo>
                <a:pt x="237516" y="654244"/>
                <a:pt x="243348" y="666110"/>
                <a:pt x="260198" y="673041"/>
              </a:cubicBezTo>
              <a:cubicBezTo>
                <a:pt x="277047" y="679970"/>
                <a:pt x="289540" y="675640"/>
                <a:pt x="295448" y="661273"/>
              </a:cubicBezTo>
              <a:cubicBezTo>
                <a:pt x="299294" y="651922"/>
                <a:pt x="295437" y="643438"/>
                <a:pt x="292253" y="632550"/>
              </a:cubicBezTo>
              <a:cubicBezTo>
                <a:pt x="314662" y="640444"/>
                <a:pt x="338032" y="645288"/>
                <a:pt x="361733" y="646948"/>
              </a:cubicBezTo>
              <a:lnTo>
                <a:pt x="361738" y="679252"/>
              </a:lnTo>
              <a:cubicBezTo>
                <a:pt x="349519" y="695521"/>
                <a:pt x="336611" y="705899"/>
                <a:pt x="336611" y="723357"/>
              </a:cubicBezTo>
              <a:cubicBezTo>
                <a:pt x="336611" y="747722"/>
                <a:pt x="352152" y="761457"/>
                <a:pt x="380727" y="761457"/>
              </a:cubicBezTo>
              <a:cubicBezTo>
                <a:pt x="409302" y="761457"/>
                <a:pt x="424843" y="747722"/>
                <a:pt x="424843" y="723357"/>
              </a:cubicBezTo>
              <a:cubicBezTo>
                <a:pt x="424843" y="705957"/>
                <a:pt x="412020" y="695588"/>
                <a:pt x="399838" y="679412"/>
              </a:cubicBezTo>
              <a:lnTo>
                <a:pt x="399833" y="646941"/>
              </a:lnTo>
              <a:cubicBezTo>
                <a:pt x="423162" y="645293"/>
                <a:pt x="446172" y="640564"/>
                <a:pt x="468260" y="632875"/>
              </a:cubicBezTo>
              <a:cubicBezTo>
                <a:pt x="465097" y="643604"/>
                <a:pt x="461356" y="652016"/>
                <a:pt x="465164" y="661273"/>
              </a:cubicBezTo>
              <a:cubicBezTo>
                <a:pt x="471071" y="675640"/>
                <a:pt x="483564" y="679970"/>
                <a:pt x="500414" y="673041"/>
              </a:cubicBezTo>
              <a:cubicBezTo>
                <a:pt x="517263" y="666110"/>
                <a:pt x="523095" y="654244"/>
                <a:pt x="517186" y="639877"/>
              </a:cubicBezTo>
              <a:cubicBezTo>
                <a:pt x="513386" y="630638"/>
                <a:pt x="504833" y="627287"/>
                <a:pt x="495059" y="621904"/>
              </a:cubicBezTo>
              <a:cubicBezTo>
                <a:pt x="516875" y="611484"/>
                <a:pt x="537178" y="598155"/>
                <a:pt x="555411" y="582281"/>
              </a:cubicBezTo>
              <a:lnTo>
                <a:pt x="578389" y="605249"/>
              </a:lnTo>
              <a:cubicBezTo>
                <a:pt x="581252" y="625390"/>
                <a:pt x="579464" y="641854"/>
                <a:pt x="591807" y="654197"/>
              </a:cubicBezTo>
              <a:cubicBezTo>
                <a:pt x="609036" y="671427"/>
                <a:pt x="629738" y="670150"/>
                <a:pt x="649943" y="649944"/>
              </a:cubicBezTo>
              <a:cubicBezTo>
                <a:pt x="670148" y="629739"/>
                <a:pt x="671426" y="609037"/>
                <a:pt x="654196" y="591808"/>
              </a:cubicBezTo>
              <a:cubicBezTo>
                <a:pt x="641893" y="579505"/>
                <a:pt x="625492" y="581239"/>
                <a:pt x="605440" y="578416"/>
              </a:cubicBezTo>
              <a:lnTo>
                <a:pt x="582331" y="555315"/>
              </a:lnTo>
              <a:cubicBezTo>
                <a:pt x="597912" y="537362"/>
                <a:pt x="611030" y="517411"/>
                <a:pt x="621338" y="495991"/>
              </a:cubicBezTo>
              <a:cubicBezTo>
                <a:pt x="626645" y="505664"/>
                <a:pt x="630019" y="514112"/>
                <a:pt x="639184" y="517880"/>
              </a:cubicBezTo>
              <a:cubicBezTo>
                <a:pt x="653550" y="523789"/>
                <a:pt x="665416" y="517957"/>
                <a:pt x="672347" y="501108"/>
              </a:cubicBezTo>
              <a:cubicBezTo>
                <a:pt x="679276" y="484259"/>
                <a:pt x="674945" y="471766"/>
                <a:pt x="660580" y="465857"/>
              </a:cubicBezTo>
              <a:cubicBezTo>
                <a:pt x="651415" y="462088"/>
                <a:pt x="643074" y="465717"/>
                <a:pt x="632498" y="468859"/>
              </a:cubicBezTo>
              <a:cubicBezTo>
                <a:pt x="640297" y="446552"/>
                <a:pt x="645076" y="423302"/>
                <a:pt x="646706" y="399727"/>
              </a:cubicBezTo>
              <a:lnTo>
                <a:pt x="679254" y="399720"/>
              </a:lnTo>
              <a:cubicBezTo>
                <a:pt x="695522" y="411937"/>
                <a:pt x="705901" y="424844"/>
                <a:pt x="723356" y="424844"/>
              </a:cubicBezTo>
              <a:cubicBezTo>
                <a:pt x="747721" y="424844"/>
                <a:pt x="761456" y="409303"/>
                <a:pt x="761456" y="380728"/>
              </a:cubicBezTo>
              <a:cubicBezTo>
                <a:pt x="761456" y="352153"/>
                <a:pt x="747721" y="336612"/>
                <a:pt x="723356" y="336612"/>
              </a:cubicBezTo>
              <a:cubicBezTo>
                <a:pt x="705956" y="336612"/>
                <a:pt x="695585" y="349437"/>
                <a:pt x="679408" y="361620"/>
              </a:cubicBezTo>
              <a:lnTo>
                <a:pt x="646658" y="361627"/>
              </a:lnTo>
              <a:cubicBezTo>
                <a:pt x="644986" y="338273"/>
                <a:pt x="640225" y="315243"/>
                <a:pt x="632498" y="293142"/>
              </a:cubicBezTo>
              <a:cubicBezTo>
                <a:pt x="643074" y="296283"/>
                <a:pt x="651416" y="299912"/>
                <a:pt x="660580" y="296143"/>
              </a:cubicBezTo>
              <a:cubicBezTo>
                <a:pt x="674945" y="290235"/>
                <a:pt x="679275" y="277742"/>
                <a:pt x="672347" y="260893"/>
              </a:cubicBezTo>
              <a:cubicBezTo>
                <a:pt x="665417" y="244043"/>
                <a:pt x="653550" y="238211"/>
                <a:pt x="639184" y="244120"/>
              </a:cubicBezTo>
              <a:cubicBezTo>
                <a:pt x="630019" y="247889"/>
                <a:pt x="626645" y="256337"/>
                <a:pt x="621340" y="266011"/>
              </a:cubicBezTo>
              <a:cubicBezTo>
                <a:pt x="610958" y="244441"/>
                <a:pt x="597730" y="224363"/>
                <a:pt x="582008" y="206314"/>
              </a:cubicBezTo>
              <a:lnTo>
                <a:pt x="605242" y="183068"/>
              </a:lnTo>
              <a:cubicBezTo>
                <a:pt x="625387" y="180203"/>
                <a:pt x="641853" y="181993"/>
                <a:pt x="654196" y="169648"/>
              </a:cubicBezTo>
              <a:cubicBezTo>
                <a:pt x="671426" y="152421"/>
                <a:pt x="670148" y="131719"/>
                <a:pt x="649943" y="111513"/>
              </a:cubicBezTo>
              <a:cubicBezTo>
                <a:pt x="629738" y="91308"/>
                <a:pt x="609036" y="90031"/>
                <a:pt x="591807" y="107258"/>
              </a:cubicBezTo>
              <a:cubicBezTo>
                <a:pt x="579503" y="119564"/>
                <a:pt x="581239" y="135966"/>
                <a:pt x="578413" y="156021"/>
              </a:cubicBezTo>
              <a:lnTo>
                <a:pt x="555045" y="179401"/>
              </a:lnTo>
              <a:cubicBezTo>
                <a:pt x="536904" y="163665"/>
                <a:pt x="516728" y="150446"/>
                <a:pt x="495060" y="140096"/>
              </a:cubicBezTo>
              <a:cubicBezTo>
                <a:pt x="504833" y="134713"/>
                <a:pt x="513386" y="131361"/>
                <a:pt x="517186" y="122122"/>
              </a:cubicBezTo>
              <a:cubicBezTo>
                <a:pt x="523095" y="107756"/>
                <a:pt x="517263" y="95888"/>
                <a:pt x="500414" y="88959"/>
              </a:cubicBezTo>
              <a:cubicBezTo>
                <a:pt x="483565" y="82029"/>
                <a:pt x="471071" y="86361"/>
                <a:pt x="465164" y="100726"/>
              </a:cubicBezTo>
              <a:cubicBezTo>
                <a:pt x="461357" y="109983"/>
                <a:pt x="465097" y="118396"/>
                <a:pt x="468260" y="129124"/>
              </a:cubicBezTo>
              <a:cubicBezTo>
                <a:pt x="446139" y="121423"/>
                <a:pt x="423093" y="116690"/>
                <a:pt x="399726" y="115051"/>
              </a:cubicBezTo>
              <a:close/>
              <a:moveTo>
                <a:pt x="223019" y="398524"/>
              </a:moveTo>
              <a:cubicBezTo>
                <a:pt x="213341" y="408203"/>
                <a:pt x="197649" y="408203"/>
                <a:pt x="187971" y="398524"/>
              </a:cubicBezTo>
              <a:cubicBezTo>
                <a:pt x="178293" y="388845"/>
                <a:pt x="178293" y="373154"/>
                <a:pt x="187972" y="363475"/>
              </a:cubicBezTo>
              <a:cubicBezTo>
                <a:pt x="197649" y="353798"/>
                <a:pt x="213341" y="353798"/>
                <a:pt x="223019" y="363475"/>
              </a:cubicBezTo>
              <a:cubicBezTo>
                <a:pt x="232698" y="373153"/>
                <a:pt x="232699" y="388844"/>
                <a:pt x="223021" y="398522"/>
              </a:cubicBezTo>
              <a:cubicBezTo>
                <a:pt x="223020" y="398523"/>
                <a:pt x="223020" y="398523"/>
                <a:pt x="223019" y="398524"/>
              </a:cubicBezTo>
              <a:close/>
              <a:moveTo>
                <a:pt x="301879" y="512432"/>
              </a:moveTo>
              <a:cubicBezTo>
                <a:pt x="287361" y="526949"/>
                <a:pt x="263823" y="526950"/>
                <a:pt x="249305" y="512432"/>
              </a:cubicBezTo>
              <a:cubicBezTo>
                <a:pt x="234787" y="497915"/>
                <a:pt x="234787" y="474377"/>
                <a:pt x="249305" y="459860"/>
              </a:cubicBezTo>
              <a:cubicBezTo>
                <a:pt x="263822" y="445342"/>
                <a:pt x="287361" y="445342"/>
                <a:pt x="301878" y="459859"/>
              </a:cubicBezTo>
              <a:cubicBezTo>
                <a:pt x="301878" y="459859"/>
                <a:pt x="301879" y="459859"/>
                <a:pt x="301879" y="459860"/>
              </a:cubicBezTo>
              <a:cubicBezTo>
                <a:pt x="316396" y="474377"/>
                <a:pt x="316396" y="497914"/>
                <a:pt x="301879" y="512432"/>
              </a:cubicBezTo>
              <a:close/>
              <a:moveTo>
                <a:pt x="301879" y="302142"/>
              </a:moveTo>
              <a:cubicBezTo>
                <a:pt x="287361" y="316660"/>
                <a:pt x="263822" y="316660"/>
                <a:pt x="249304" y="302142"/>
              </a:cubicBezTo>
              <a:cubicBezTo>
                <a:pt x="234787" y="287625"/>
                <a:pt x="234787" y="264087"/>
                <a:pt x="249304" y="249569"/>
              </a:cubicBezTo>
              <a:cubicBezTo>
                <a:pt x="263822" y="235051"/>
                <a:pt x="287361" y="235051"/>
                <a:pt x="301879" y="249569"/>
              </a:cubicBezTo>
              <a:cubicBezTo>
                <a:pt x="316395" y="264087"/>
                <a:pt x="316395" y="287624"/>
                <a:pt x="301879" y="302142"/>
              </a:cubicBezTo>
              <a:close/>
              <a:moveTo>
                <a:pt x="398261" y="573767"/>
              </a:moveTo>
              <a:cubicBezTo>
                <a:pt x="388583" y="583446"/>
                <a:pt x="372890" y="583446"/>
                <a:pt x="363212" y="573767"/>
              </a:cubicBezTo>
              <a:cubicBezTo>
                <a:pt x="353535" y="564088"/>
                <a:pt x="353535" y="548396"/>
                <a:pt x="363213" y="538718"/>
              </a:cubicBezTo>
              <a:cubicBezTo>
                <a:pt x="372891" y="529041"/>
                <a:pt x="388583" y="529041"/>
                <a:pt x="398261" y="538718"/>
              </a:cubicBezTo>
              <a:cubicBezTo>
                <a:pt x="407939" y="548397"/>
                <a:pt x="407939" y="564089"/>
                <a:pt x="398261" y="573767"/>
              </a:cubicBezTo>
              <a:close/>
              <a:moveTo>
                <a:pt x="538455" y="363475"/>
              </a:moveTo>
              <a:cubicBezTo>
                <a:pt x="548133" y="353797"/>
                <a:pt x="563825" y="353797"/>
                <a:pt x="573504" y="363475"/>
              </a:cubicBezTo>
              <a:cubicBezTo>
                <a:pt x="583182" y="373154"/>
                <a:pt x="583182" y="388846"/>
                <a:pt x="573504" y="398524"/>
              </a:cubicBezTo>
              <a:cubicBezTo>
                <a:pt x="563826" y="408203"/>
                <a:pt x="548133" y="408203"/>
                <a:pt x="538455" y="398524"/>
              </a:cubicBezTo>
              <a:cubicBezTo>
                <a:pt x="528777" y="388846"/>
                <a:pt x="528777" y="373154"/>
                <a:pt x="538455" y="363475"/>
              </a:cubicBezTo>
              <a:close/>
              <a:moveTo>
                <a:pt x="459597" y="249569"/>
              </a:moveTo>
              <a:cubicBezTo>
                <a:pt x="474115" y="235051"/>
                <a:pt x="497653" y="235051"/>
                <a:pt x="512170" y="249569"/>
              </a:cubicBezTo>
              <a:cubicBezTo>
                <a:pt x="526687" y="264087"/>
                <a:pt x="526686" y="287625"/>
                <a:pt x="512169" y="302142"/>
              </a:cubicBezTo>
              <a:cubicBezTo>
                <a:pt x="497651" y="316659"/>
                <a:pt x="474114" y="316659"/>
                <a:pt x="459597" y="302142"/>
              </a:cubicBezTo>
              <a:cubicBezTo>
                <a:pt x="445079" y="287627"/>
                <a:pt x="445077" y="264090"/>
                <a:pt x="459593" y="249572"/>
              </a:cubicBezTo>
              <a:cubicBezTo>
                <a:pt x="459594" y="249571"/>
                <a:pt x="459595" y="249569"/>
                <a:pt x="459596" y="249569"/>
              </a:cubicBezTo>
              <a:close/>
              <a:moveTo>
                <a:pt x="459597" y="459860"/>
              </a:moveTo>
              <a:cubicBezTo>
                <a:pt x="474114" y="445342"/>
                <a:pt x="497652" y="445343"/>
                <a:pt x="512169" y="459860"/>
              </a:cubicBezTo>
              <a:cubicBezTo>
                <a:pt x="526686" y="474378"/>
                <a:pt x="526686" y="497915"/>
                <a:pt x="512169" y="512432"/>
              </a:cubicBezTo>
              <a:cubicBezTo>
                <a:pt x="497652" y="526948"/>
                <a:pt x="474114" y="526948"/>
                <a:pt x="459597" y="512432"/>
              </a:cubicBezTo>
              <a:cubicBezTo>
                <a:pt x="445079" y="497916"/>
                <a:pt x="445078" y="474379"/>
                <a:pt x="459594" y="459861"/>
              </a:cubicBezTo>
              <a:cubicBezTo>
                <a:pt x="459595" y="459861"/>
                <a:pt x="459596" y="459861"/>
                <a:pt x="459596" y="459860"/>
              </a:cubicBezTo>
              <a:close/>
              <a:moveTo>
                <a:pt x="407023" y="407286"/>
              </a:moveTo>
              <a:cubicBezTo>
                <a:pt x="392505" y="421804"/>
                <a:pt x="368968" y="421803"/>
                <a:pt x="354450" y="407286"/>
              </a:cubicBezTo>
              <a:cubicBezTo>
                <a:pt x="339933" y="392768"/>
                <a:pt x="339933" y="369231"/>
                <a:pt x="354451" y="354713"/>
              </a:cubicBezTo>
              <a:cubicBezTo>
                <a:pt x="368969" y="340196"/>
                <a:pt x="392505" y="340196"/>
                <a:pt x="407023" y="354713"/>
              </a:cubicBezTo>
              <a:cubicBezTo>
                <a:pt x="421541" y="369230"/>
                <a:pt x="421542" y="392767"/>
                <a:pt x="407025" y="407285"/>
              </a:cubicBezTo>
              <a:cubicBezTo>
                <a:pt x="407024" y="407285"/>
                <a:pt x="407024" y="407286"/>
                <a:pt x="407023" y="407286"/>
              </a:cubicBezTo>
              <a:close/>
              <a:moveTo>
                <a:pt x="398261" y="223281"/>
              </a:moveTo>
              <a:cubicBezTo>
                <a:pt x="388583" y="232960"/>
                <a:pt x="372891" y="232960"/>
                <a:pt x="363213" y="223281"/>
              </a:cubicBezTo>
              <a:cubicBezTo>
                <a:pt x="353535" y="213603"/>
                <a:pt x="353535" y="197912"/>
                <a:pt x="363213" y="188234"/>
              </a:cubicBezTo>
              <a:cubicBezTo>
                <a:pt x="372891" y="178556"/>
                <a:pt x="388583" y="178556"/>
                <a:pt x="398261" y="188234"/>
              </a:cubicBezTo>
              <a:cubicBezTo>
                <a:pt x="407939" y="197912"/>
                <a:pt x="407939" y="213603"/>
                <a:pt x="398262" y="223280"/>
              </a:cubicBezTo>
              <a:cubicBezTo>
                <a:pt x="398261" y="223281"/>
                <a:pt x="398261" y="223281"/>
                <a:pt x="398261" y="223281"/>
              </a:cubicBezTo>
              <a:close/>
            </a:path>
          </a:pathLst>
        </a:custGeom>
        <a:solidFill>
          <a:srgbClr val="000000"/>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clientData/>
  </xdr:twoCellAnchor>
  <xdr:twoCellAnchor editAs="oneCell">
    <xdr:from>
      <xdr:col>0</xdr:col>
      <xdr:colOff>238125</xdr:colOff>
      <xdr:row>5</xdr:row>
      <xdr:rowOff>571500</xdr:rowOff>
    </xdr:from>
    <xdr:to>
      <xdr:col>0</xdr:col>
      <xdr:colOff>593666</xdr:colOff>
      <xdr:row>6</xdr:row>
      <xdr:rowOff>298391</xdr:rowOff>
    </xdr:to>
    <xdr:pic>
      <xdr:nvPicPr>
        <xdr:cNvPr id="7" name="Graphique 65" descr="Stéthoscope avec un remplissage uni">
          <a:extLst>
            <a:ext uri="{FF2B5EF4-FFF2-40B4-BE49-F238E27FC236}">
              <a16:creationId xmlns:a16="http://schemas.microsoft.com/office/drawing/2014/main" id="{A27CD170-CD20-4F7F-B920-7CC8DAA15B9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38125" y="3695700"/>
          <a:ext cx="355541" cy="355541"/>
        </a:xfrm>
        <a:prstGeom prst="rect">
          <a:avLst/>
        </a:prstGeom>
      </xdr:spPr>
    </xdr:pic>
    <xdr:clientData/>
  </xdr:twoCellAnchor>
  <xdr:twoCellAnchor editAs="oneCell">
    <xdr:from>
      <xdr:col>0</xdr:col>
      <xdr:colOff>133350</xdr:colOff>
      <xdr:row>6</xdr:row>
      <xdr:rowOff>38100</xdr:rowOff>
    </xdr:from>
    <xdr:to>
      <xdr:col>0</xdr:col>
      <xdr:colOff>704899</xdr:colOff>
      <xdr:row>6</xdr:row>
      <xdr:rowOff>619174</xdr:rowOff>
    </xdr:to>
    <xdr:pic>
      <xdr:nvPicPr>
        <xdr:cNvPr id="8" name="Graphique 60" descr="Médecine avec un remplissage uni">
          <a:extLst>
            <a:ext uri="{FF2B5EF4-FFF2-40B4-BE49-F238E27FC236}">
              <a16:creationId xmlns:a16="http://schemas.microsoft.com/office/drawing/2014/main" id="{6493A254-4073-4D9E-8C0B-6F443973CD7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895350" y="3524250"/>
          <a:ext cx="571549" cy="581074"/>
        </a:xfrm>
        <a:prstGeom prst="rect">
          <a:avLst/>
        </a:prstGeom>
      </xdr:spPr>
    </xdr:pic>
    <xdr:clientData/>
  </xdr:twoCellAnchor>
  <xdr:twoCellAnchor editAs="oneCell">
    <xdr:from>
      <xdr:col>0</xdr:col>
      <xdr:colOff>9525</xdr:colOff>
      <xdr:row>9</xdr:row>
      <xdr:rowOff>514349</xdr:rowOff>
    </xdr:from>
    <xdr:to>
      <xdr:col>0</xdr:col>
      <xdr:colOff>781050</xdr:colOff>
      <xdr:row>11</xdr:row>
      <xdr:rowOff>47624</xdr:rowOff>
    </xdr:to>
    <xdr:pic>
      <xdr:nvPicPr>
        <xdr:cNvPr id="9" name="Graphique 71" descr="Pièces de puzzle contour">
          <a:extLst>
            <a:ext uri="{FF2B5EF4-FFF2-40B4-BE49-F238E27FC236}">
              <a16:creationId xmlns:a16="http://schemas.microsoft.com/office/drawing/2014/main" id="{8683A5EC-DF80-443F-ADA1-9B576A8DC69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771525" y="5886449"/>
          <a:ext cx="771525" cy="790575"/>
        </a:xfrm>
        <a:prstGeom prst="rect">
          <a:avLst/>
        </a:prstGeom>
      </xdr:spPr>
    </xdr:pic>
    <xdr:clientData/>
  </xdr:twoCellAnchor>
  <xdr:twoCellAnchor editAs="oneCell">
    <xdr:from>
      <xdr:col>0</xdr:col>
      <xdr:colOff>104775</xdr:colOff>
      <xdr:row>13</xdr:row>
      <xdr:rowOff>76200</xdr:rowOff>
    </xdr:from>
    <xdr:to>
      <xdr:col>0</xdr:col>
      <xdr:colOff>652691</xdr:colOff>
      <xdr:row>13</xdr:row>
      <xdr:rowOff>625745</xdr:rowOff>
    </xdr:to>
    <xdr:pic>
      <xdr:nvPicPr>
        <xdr:cNvPr id="10" name="Graphique 69" descr="Internet des objets avec un remplissage uni">
          <a:extLst>
            <a:ext uri="{FF2B5EF4-FFF2-40B4-BE49-F238E27FC236}">
              <a16:creationId xmlns:a16="http://schemas.microsoft.com/office/drawing/2014/main" id="{ED0C5374-BAE0-4346-8796-381F5242D8C3}"/>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866775" y="7962900"/>
          <a:ext cx="547916" cy="549545"/>
        </a:xfrm>
        <a:prstGeom prst="rect">
          <a:avLst/>
        </a:prstGeom>
      </xdr:spPr>
    </xdr:pic>
    <xdr:clientData/>
  </xdr:twoCellAnchor>
  <xdr:twoCellAnchor>
    <xdr:from>
      <xdr:col>0</xdr:col>
      <xdr:colOff>133350</xdr:colOff>
      <xdr:row>14</xdr:row>
      <xdr:rowOff>85725</xdr:rowOff>
    </xdr:from>
    <xdr:to>
      <xdr:col>0</xdr:col>
      <xdr:colOff>619125</xdr:colOff>
      <xdr:row>14</xdr:row>
      <xdr:rowOff>504825</xdr:rowOff>
    </xdr:to>
    <xdr:sp macro="" textlink="">
      <xdr:nvSpPr>
        <xdr:cNvPr id="11" name="Graphique 57" descr="Réseau utilisateur avec un remplissage uni">
          <a:extLst>
            <a:ext uri="{FF2B5EF4-FFF2-40B4-BE49-F238E27FC236}">
              <a16:creationId xmlns:a16="http://schemas.microsoft.com/office/drawing/2014/main" id="{7FC82944-238E-4003-8ECE-3827FB6E3236}"/>
            </a:ext>
          </a:extLst>
        </xdr:cNvPr>
        <xdr:cNvSpPr/>
      </xdr:nvSpPr>
      <xdr:spPr>
        <a:xfrm>
          <a:off x="895350" y="8601075"/>
          <a:ext cx="485775" cy="419100"/>
        </a:xfrm>
        <a:custGeom>
          <a:avLst/>
          <a:gdLst>
            <a:gd name="connsiteX0" fmla="*/ 682015 w 687342"/>
            <a:gd name="connsiteY0" fmla="*/ 224567 h 641794"/>
            <a:gd name="connsiteX1" fmla="*/ 586221 w 687342"/>
            <a:gd name="connsiteY1" fmla="*/ 185898 h 641794"/>
            <a:gd name="connsiteX2" fmla="*/ 542364 w 687342"/>
            <a:gd name="connsiteY2" fmla="*/ 262679 h 641794"/>
            <a:gd name="connsiteX3" fmla="*/ 444907 w 687342"/>
            <a:gd name="connsiteY3" fmla="*/ 303422 h 641794"/>
            <a:gd name="connsiteX4" fmla="*/ 364419 w 687342"/>
            <a:gd name="connsiteY4" fmla="*/ 247525 h 641794"/>
            <a:gd name="connsiteX5" fmla="*/ 364419 w 687342"/>
            <a:gd name="connsiteY5" fmla="*/ 142899 h 641794"/>
            <a:gd name="connsiteX6" fmla="*/ 416559 w 687342"/>
            <a:gd name="connsiteY6" fmla="*/ 54462 h 641794"/>
            <a:gd name="connsiteX7" fmla="*/ 328122 w 687342"/>
            <a:gd name="connsiteY7" fmla="*/ 2323 h 641794"/>
            <a:gd name="connsiteX8" fmla="*/ 275982 w 687342"/>
            <a:gd name="connsiteY8" fmla="*/ 90759 h 641794"/>
            <a:gd name="connsiteX9" fmla="*/ 328122 w 687342"/>
            <a:gd name="connsiteY9" fmla="*/ 142899 h 641794"/>
            <a:gd name="connsiteX10" fmla="*/ 328122 w 687342"/>
            <a:gd name="connsiteY10" fmla="*/ 247434 h 641794"/>
            <a:gd name="connsiteX11" fmla="*/ 248088 w 687342"/>
            <a:gd name="connsiteY11" fmla="*/ 302696 h 641794"/>
            <a:gd name="connsiteX12" fmla="*/ 150268 w 687342"/>
            <a:gd name="connsiteY12" fmla="*/ 261771 h 641794"/>
            <a:gd name="connsiteX13" fmla="*/ 89675 w 687342"/>
            <a:gd name="connsiteY13" fmla="*/ 173394 h 641794"/>
            <a:gd name="connsiteX14" fmla="*/ 1298 w 687342"/>
            <a:gd name="connsiteY14" fmla="*/ 233988 h 641794"/>
            <a:gd name="connsiteX15" fmla="*/ 61891 w 687342"/>
            <a:gd name="connsiteY15" fmla="*/ 322364 h 641794"/>
            <a:gd name="connsiteX16" fmla="*/ 134842 w 687342"/>
            <a:gd name="connsiteY16" fmla="*/ 295346 h 641794"/>
            <a:gd name="connsiteX17" fmla="*/ 235112 w 687342"/>
            <a:gd name="connsiteY17" fmla="*/ 336179 h 641794"/>
            <a:gd name="connsiteX18" fmla="*/ 255438 w 687342"/>
            <a:gd name="connsiteY18" fmla="*/ 426921 h 641794"/>
            <a:gd name="connsiteX19" fmla="*/ 177491 w 687342"/>
            <a:gd name="connsiteY19" fmla="*/ 505867 h 641794"/>
            <a:gd name="connsiteX20" fmla="*/ 78021 w 687342"/>
            <a:gd name="connsiteY20" fmla="*/ 531274 h 641794"/>
            <a:gd name="connsiteX21" fmla="*/ 103429 w 687342"/>
            <a:gd name="connsiteY21" fmla="*/ 630744 h 641794"/>
            <a:gd name="connsiteX22" fmla="*/ 202898 w 687342"/>
            <a:gd name="connsiteY22" fmla="*/ 605336 h 641794"/>
            <a:gd name="connsiteX23" fmla="*/ 202898 w 687342"/>
            <a:gd name="connsiteY23" fmla="*/ 531274 h 641794"/>
            <a:gd name="connsiteX24" fmla="*/ 281662 w 687342"/>
            <a:gd name="connsiteY24" fmla="*/ 452511 h 641794"/>
            <a:gd name="connsiteX25" fmla="*/ 410879 w 687342"/>
            <a:gd name="connsiteY25" fmla="*/ 452511 h 641794"/>
            <a:gd name="connsiteX26" fmla="*/ 489643 w 687342"/>
            <a:gd name="connsiteY26" fmla="*/ 531274 h 641794"/>
            <a:gd name="connsiteX27" fmla="*/ 500532 w 687342"/>
            <a:gd name="connsiteY27" fmla="*/ 620202 h 641794"/>
            <a:gd name="connsiteX28" fmla="*/ 603192 w 687342"/>
            <a:gd name="connsiteY28" fmla="*/ 620860 h 641794"/>
            <a:gd name="connsiteX29" fmla="*/ 603851 w 687342"/>
            <a:gd name="connsiteY29" fmla="*/ 518200 h 641794"/>
            <a:gd name="connsiteX30" fmla="*/ 515141 w 687342"/>
            <a:gd name="connsiteY30" fmla="*/ 506774 h 641794"/>
            <a:gd name="connsiteX31" fmla="*/ 436740 w 687342"/>
            <a:gd name="connsiteY31" fmla="*/ 427556 h 641794"/>
            <a:gd name="connsiteX32" fmla="*/ 459698 w 687342"/>
            <a:gd name="connsiteY32" fmla="*/ 359319 h 641794"/>
            <a:gd name="connsiteX33" fmla="*/ 457520 w 687342"/>
            <a:gd name="connsiteY33" fmla="*/ 337268 h 641794"/>
            <a:gd name="connsiteX34" fmla="*/ 557336 w 687342"/>
            <a:gd name="connsiteY34" fmla="*/ 296253 h 641794"/>
            <a:gd name="connsiteX35" fmla="*/ 642633 w 687342"/>
            <a:gd name="connsiteY35" fmla="*/ 319846 h 641794"/>
            <a:gd name="connsiteX36" fmla="*/ 682015 w 687342"/>
            <a:gd name="connsiteY36" fmla="*/ 224567 h 641794"/>
            <a:gd name="connsiteX37" fmla="*/ 346815 w 687342"/>
            <a:gd name="connsiteY37" fmla="*/ 290808 h 641794"/>
            <a:gd name="connsiteX38" fmla="*/ 378575 w 687342"/>
            <a:gd name="connsiteY38" fmla="*/ 322568 h 641794"/>
            <a:gd name="connsiteX39" fmla="*/ 346815 w 687342"/>
            <a:gd name="connsiteY39" fmla="*/ 354328 h 641794"/>
            <a:gd name="connsiteX40" fmla="*/ 315055 w 687342"/>
            <a:gd name="connsiteY40" fmla="*/ 322568 h 641794"/>
            <a:gd name="connsiteX41" fmla="*/ 346815 w 687342"/>
            <a:gd name="connsiteY41" fmla="*/ 290808 h 641794"/>
            <a:gd name="connsiteX42" fmla="*/ 410334 w 687342"/>
            <a:gd name="connsiteY42" fmla="*/ 417847 h 641794"/>
            <a:gd name="connsiteX43" fmla="*/ 283296 w 687342"/>
            <a:gd name="connsiteY43" fmla="*/ 417847 h 641794"/>
            <a:gd name="connsiteX44" fmla="*/ 283296 w 687342"/>
            <a:gd name="connsiteY44" fmla="*/ 393165 h 641794"/>
            <a:gd name="connsiteX45" fmla="*/ 289648 w 687342"/>
            <a:gd name="connsiteY45" fmla="*/ 380461 h 641794"/>
            <a:gd name="connsiteX46" fmla="*/ 320681 w 687342"/>
            <a:gd name="connsiteY46" fmla="*/ 365308 h 641794"/>
            <a:gd name="connsiteX47" fmla="*/ 346906 w 687342"/>
            <a:gd name="connsiteY47" fmla="*/ 361406 h 641794"/>
            <a:gd name="connsiteX48" fmla="*/ 373130 w 687342"/>
            <a:gd name="connsiteY48" fmla="*/ 365308 h 641794"/>
            <a:gd name="connsiteX49" fmla="*/ 404164 w 687342"/>
            <a:gd name="connsiteY49" fmla="*/ 380461 h 641794"/>
            <a:gd name="connsiteX50" fmla="*/ 410516 w 687342"/>
            <a:gd name="connsiteY50" fmla="*/ 393165 h 6417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Lst>
          <a:rect l="l" t="t" r="r" b="b"/>
          <a:pathLst>
            <a:path w="687342" h="641794">
              <a:moveTo>
                <a:pt x="682015" y="224567"/>
              </a:moveTo>
              <a:cubicBezTo>
                <a:pt x="666241" y="187436"/>
                <a:pt x="623352" y="170124"/>
                <a:pt x="586221" y="185898"/>
              </a:cubicBezTo>
              <a:cubicBezTo>
                <a:pt x="556013" y="198733"/>
                <a:pt x="538073" y="230138"/>
                <a:pt x="542364" y="262679"/>
              </a:cubicBezTo>
              <a:lnTo>
                <a:pt x="444907" y="303422"/>
              </a:lnTo>
              <a:cubicBezTo>
                <a:pt x="427945" y="273545"/>
                <a:pt x="398338" y="252984"/>
                <a:pt x="364419" y="247525"/>
              </a:cubicBezTo>
              <a:lnTo>
                <a:pt x="364419" y="142899"/>
              </a:lnTo>
              <a:cubicBezTo>
                <a:pt x="403238" y="132876"/>
                <a:pt x="426582" y="93282"/>
                <a:pt x="416559" y="54462"/>
              </a:cubicBezTo>
              <a:cubicBezTo>
                <a:pt x="406536" y="15644"/>
                <a:pt x="366941" y="-7701"/>
                <a:pt x="328122" y="2323"/>
              </a:cubicBezTo>
              <a:cubicBezTo>
                <a:pt x="289303" y="12345"/>
                <a:pt x="265959" y="51940"/>
                <a:pt x="275982" y="90759"/>
              </a:cubicBezTo>
              <a:cubicBezTo>
                <a:pt x="282584" y="116329"/>
                <a:pt x="302552" y="136297"/>
                <a:pt x="328122" y="142899"/>
              </a:cubicBezTo>
              <a:lnTo>
                <a:pt x="328122" y="247434"/>
              </a:lnTo>
              <a:cubicBezTo>
                <a:pt x="294490" y="252877"/>
                <a:pt x="265095" y="273174"/>
                <a:pt x="248088" y="302696"/>
              </a:cubicBezTo>
              <a:lnTo>
                <a:pt x="150268" y="261771"/>
              </a:lnTo>
              <a:cubicBezTo>
                <a:pt x="157940" y="220634"/>
                <a:pt x="130812" y="181066"/>
                <a:pt x="89675" y="173394"/>
              </a:cubicBezTo>
              <a:cubicBezTo>
                <a:pt x="48537" y="165722"/>
                <a:pt x="8970" y="192851"/>
                <a:pt x="1298" y="233988"/>
              </a:cubicBezTo>
              <a:cubicBezTo>
                <a:pt x="-6374" y="275125"/>
                <a:pt x="20754" y="314692"/>
                <a:pt x="61891" y="322364"/>
              </a:cubicBezTo>
              <a:cubicBezTo>
                <a:pt x="89328" y="327482"/>
                <a:pt x="117357" y="317100"/>
                <a:pt x="134842" y="295346"/>
              </a:cubicBezTo>
              <a:lnTo>
                <a:pt x="235112" y="336179"/>
              </a:lnTo>
              <a:cubicBezTo>
                <a:pt x="228536" y="367942"/>
                <a:pt x="235940" y="400999"/>
                <a:pt x="255438" y="426921"/>
              </a:cubicBezTo>
              <a:lnTo>
                <a:pt x="177491" y="505867"/>
              </a:lnTo>
              <a:cubicBezTo>
                <a:pt x="143007" y="485415"/>
                <a:pt x="98473" y="496791"/>
                <a:pt x="78021" y="531274"/>
              </a:cubicBezTo>
              <a:cubicBezTo>
                <a:pt x="57570" y="565758"/>
                <a:pt x="68945" y="610292"/>
                <a:pt x="103429" y="630744"/>
              </a:cubicBezTo>
              <a:cubicBezTo>
                <a:pt x="137913" y="651195"/>
                <a:pt x="182447" y="639820"/>
                <a:pt x="202898" y="605336"/>
              </a:cubicBezTo>
              <a:cubicBezTo>
                <a:pt x="216439" y="582505"/>
                <a:pt x="216439" y="554105"/>
                <a:pt x="202898" y="531274"/>
              </a:cubicBezTo>
              <a:lnTo>
                <a:pt x="281662" y="452511"/>
              </a:lnTo>
              <a:cubicBezTo>
                <a:pt x="320508" y="479495"/>
                <a:pt x="372033" y="479495"/>
                <a:pt x="410879" y="452511"/>
              </a:cubicBezTo>
              <a:lnTo>
                <a:pt x="489643" y="531274"/>
              </a:lnTo>
              <a:cubicBezTo>
                <a:pt x="472989" y="560019"/>
                <a:pt x="477434" y="596325"/>
                <a:pt x="500532" y="620202"/>
              </a:cubicBezTo>
              <a:cubicBezTo>
                <a:pt x="528699" y="648733"/>
                <a:pt x="574661" y="649027"/>
                <a:pt x="603192" y="620860"/>
              </a:cubicBezTo>
              <a:cubicBezTo>
                <a:pt x="631724" y="592694"/>
                <a:pt x="632018" y="546731"/>
                <a:pt x="603851" y="518200"/>
              </a:cubicBezTo>
              <a:cubicBezTo>
                <a:pt x="580418" y="494463"/>
                <a:pt x="543825" y="489750"/>
                <a:pt x="515141" y="506774"/>
              </a:cubicBezTo>
              <a:lnTo>
                <a:pt x="436740" y="427556"/>
              </a:lnTo>
              <a:cubicBezTo>
                <a:pt x="451642" y="407929"/>
                <a:pt x="459705" y="383961"/>
                <a:pt x="459698" y="359319"/>
              </a:cubicBezTo>
              <a:cubicBezTo>
                <a:pt x="459710" y="351914"/>
                <a:pt x="458981" y="344527"/>
                <a:pt x="457520" y="337268"/>
              </a:cubicBezTo>
              <a:lnTo>
                <a:pt x="557336" y="296253"/>
              </a:lnTo>
              <a:cubicBezTo>
                <a:pt x="577133" y="322543"/>
                <a:pt x="612141" y="332226"/>
                <a:pt x="642633" y="319846"/>
              </a:cubicBezTo>
              <a:cubicBezTo>
                <a:pt x="679456" y="304050"/>
                <a:pt x="696941" y="261751"/>
                <a:pt x="682015" y="224567"/>
              </a:cubicBezTo>
              <a:close/>
              <a:moveTo>
                <a:pt x="346815" y="290808"/>
              </a:moveTo>
              <a:cubicBezTo>
                <a:pt x="364355" y="290808"/>
                <a:pt x="378575" y="305028"/>
                <a:pt x="378575" y="322568"/>
              </a:cubicBezTo>
              <a:cubicBezTo>
                <a:pt x="378575" y="340109"/>
                <a:pt x="364355" y="354328"/>
                <a:pt x="346815" y="354328"/>
              </a:cubicBezTo>
              <a:cubicBezTo>
                <a:pt x="329274" y="354328"/>
                <a:pt x="315055" y="340109"/>
                <a:pt x="315055" y="322568"/>
              </a:cubicBezTo>
              <a:cubicBezTo>
                <a:pt x="315055" y="305028"/>
                <a:pt x="329274" y="290808"/>
                <a:pt x="346815" y="290808"/>
              </a:cubicBezTo>
              <a:close/>
              <a:moveTo>
                <a:pt x="410334" y="417847"/>
              </a:moveTo>
              <a:lnTo>
                <a:pt x="283296" y="417847"/>
              </a:lnTo>
              <a:lnTo>
                <a:pt x="283296" y="393165"/>
              </a:lnTo>
              <a:cubicBezTo>
                <a:pt x="283416" y="388196"/>
                <a:pt x="285745" y="383539"/>
                <a:pt x="289648" y="380461"/>
              </a:cubicBezTo>
              <a:cubicBezTo>
                <a:pt x="299065" y="373698"/>
                <a:pt x="309557" y="368574"/>
                <a:pt x="320681" y="365308"/>
              </a:cubicBezTo>
              <a:cubicBezTo>
                <a:pt x="329213" y="362858"/>
                <a:pt x="338030" y="361546"/>
                <a:pt x="346906" y="361406"/>
              </a:cubicBezTo>
              <a:cubicBezTo>
                <a:pt x="355789" y="361432"/>
                <a:pt x="364623" y="362747"/>
                <a:pt x="373130" y="365308"/>
              </a:cubicBezTo>
              <a:cubicBezTo>
                <a:pt x="384385" y="368230"/>
                <a:pt x="394938" y="373384"/>
                <a:pt x="404164" y="380461"/>
              </a:cubicBezTo>
              <a:cubicBezTo>
                <a:pt x="408067" y="383539"/>
                <a:pt x="410395" y="388196"/>
                <a:pt x="410516" y="393165"/>
              </a:cubicBezTo>
              <a:close/>
            </a:path>
          </a:pathLst>
        </a:custGeom>
        <a:solidFill>
          <a:srgbClr val="000000"/>
        </a:solidFill>
        <a:ln w="9029"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clientData/>
  </xdr:twoCellAnchor>
  <xdr:twoCellAnchor editAs="oneCell">
    <xdr:from>
      <xdr:col>0</xdr:col>
      <xdr:colOff>123825</xdr:colOff>
      <xdr:row>11</xdr:row>
      <xdr:rowOff>19050</xdr:rowOff>
    </xdr:from>
    <xdr:to>
      <xdr:col>0</xdr:col>
      <xdr:colOff>643847</xdr:colOff>
      <xdr:row>11</xdr:row>
      <xdr:rowOff>548597</xdr:rowOff>
    </xdr:to>
    <xdr:pic>
      <xdr:nvPicPr>
        <xdr:cNvPr id="12" name="Graphique 58" descr="Brosse à dents contour">
          <a:extLst>
            <a:ext uri="{FF2B5EF4-FFF2-40B4-BE49-F238E27FC236}">
              <a16:creationId xmlns:a16="http://schemas.microsoft.com/office/drawing/2014/main" id="{8D512BC0-8B2A-4A44-A209-A5851FFEBF4E}"/>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85825" y="6648450"/>
          <a:ext cx="520022" cy="529547"/>
        </a:xfrm>
        <a:prstGeom prst="rect">
          <a:avLst/>
        </a:prstGeom>
      </xdr:spPr>
    </xdr:pic>
    <xdr:clientData/>
  </xdr:twoCellAnchor>
  <xdr:twoCellAnchor editAs="oneCell">
    <xdr:from>
      <xdr:col>0</xdr:col>
      <xdr:colOff>95250</xdr:colOff>
      <xdr:row>7</xdr:row>
      <xdr:rowOff>609600</xdr:rowOff>
    </xdr:from>
    <xdr:to>
      <xdr:col>0</xdr:col>
      <xdr:colOff>660501</xdr:colOff>
      <xdr:row>8</xdr:row>
      <xdr:rowOff>565251</xdr:rowOff>
    </xdr:to>
    <xdr:pic>
      <xdr:nvPicPr>
        <xdr:cNvPr id="13" name="Graphique 63" descr="Labyrinthe avec un remplissage uni">
          <a:extLst>
            <a:ext uri="{FF2B5EF4-FFF2-40B4-BE49-F238E27FC236}">
              <a16:creationId xmlns:a16="http://schemas.microsoft.com/office/drawing/2014/main" id="{EC6A7D18-F4D7-4EC7-AA0B-A1BC420CF934}"/>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857250" y="4724400"/>
          <a:ext cx="565251" cy="584301"/>
        </a:xfrm>
        <a:prstGeom prst="rect">
          <a:avLst/>
        </a:prstGeom>
      </xdr:spPr>
    </xdr:pic>
    <xdr:clientData/>
  </xdr:twoCellAnchor>
  <xdr:twoCellAnchor>
    <xdr:from>
      <xdr:col>0</xdr:col>
      <xdr:colOff>228600</xdr:colOff>
      <xdr:row>7</xdr:row>
      <xdr:rowOff>114304</xdr:rowOff>
    </xdr:from>
    <xdr:to>
      <xdr:col>0</xdr:col>
      <xdr:colOff>570947</xdr:colOff>
      <xdr:row>7</xdr:row>
      <xdr:rowOff>442699</xdr:rowOff>
    </xdr:to>
    <xdr:grpSp>
      <xdr:nvGrpSpPr>
        <xdr:cNvPr id="14" name="Graphique 84" descr="Femme avec canne contour">
          <a:extLst>
            <a:ext uri="{FF2B5EF4-FFF2-40B4-BE49-F238E27FC236}">
              <a16:creationId xmlns:a16="http://schemas.microsoft.com/office/drawing/2014/main" id="{28664648-1D7F-4918-8795-C45FC987882F}"/>
            </a:ext>
          </a:extLst>
        </xdr:cNvPr>
        <xdr:cNvGrpSpPr/>
      </xdr:nvGrpSpPr>
      <xdr:grpSpPr>
        <a:xfrm>
          <a:off x="228600" y="3302004"/>
          <a:ext cx="342347" cy="328395"/>
          <a:chOff x="6047747" y="3047372"/>
          <a:chExt cx="482267" cy="812044"/>
        </a:xfrm>
        <a:solidFill>
          <a:srgbClr val="000000"/>
        </a:solidFill>
      </xdr:grpSpPr>
      <xdr:sp macro="" textlink="">
        <xdr:nvSpPr>
          <xdr:cNvPr id="15" name="Forme libre : forme 14">
            <a:extLst>
              <a:ext uri="{FF2B5EF4-FFF2-40B4-BE49-F238E27FC236}">
                <a16:creationId xmlns:a16="http://schemas.microsoft.com/office/drawing/2014/main" id="{A6101FB1-0FC9-0EE7-2E2D-564D4F325251}"/>
              </a:ext>
            </a:extLst>
          </xdr:cNvPr>
          <xdr:cNvSpPr/>
        </xdr:nvSpPr>
        <xdr:spPr>
          <a:xfrm>
            <a:off x="6047747" y="3209297"/>
            <a:ext cx="482267" cy="650119"/>
          </a:xfrm>
          <a:custGeom>
            <a:avLst/>
            <a:gdLst>
              <a:gd name="connsiteX0" fmla="*/ 430337 w 482267"/>
              <a:gd name="connsiteY0" fmla="*/ 247898 h 650119"/>
              <a:gd name="connsiteX1" fmla="*/ 405867 w 482267"/>
              <a:gd name="connsiteY1" fmla="*/ 202530 h 650119"/>
              <a:gd name="connsiteX2" fmla="*/ 324228 w 482267"/>
              <a:gd name="connsiteY2" fmla="*/ 167954 h 650119"/>
              <a:gd name="connsiteX3" fmla="*/ 275013 w 482267"/>
              <a:gd name="connsiteY3" fmla="*/ 54293 h 650119"/>
              <a:gd name="connsiteX4" fmla="*/ 196698 w 482267"/>
              <a:gd name="connsiteY4" fmla="*/ 0 h 650119"/>
              <a:gd name="connsiteX5" fmla="*/ 196631 w 482267"/>
              <a:gd name="connsiteY5" fmla="*/ 0 h 650119"/>
              <a:gd name="connsiteX6" fmla="*/ 147349 w 482267"/>
              <a:gd name="connsiteY6" fmla="*/ 15878 h 650119"/>
              <a:gd name="connsiteX7" fmla="*/ 45479 w 482267"/>
              <a:gd name="connsiteY7" fmla="*/ 94840 h 650119"/>
              <a:gd name="connsiteX8" fmla="*/ 25915 w 482267"/>
              <a:gd name="connsiteY8" fmla="*/ 122873 h 650119"/>
              <a:gd name="connsiteX9" fmla="*/ 1569 w 482267"/>
              <a:gd name="connsiteY9" fmla="*/ 251870 h 650119"/>
              <a:gd name="connsiteX10" fmla="*/ 24924 w 482267"/>
              <a:gd name="connsiteY10" fmla="*/ 300714 h 650119"/>
              <a:gd name="connsiteX11" fmla="*/ 37412 w 482267"/>
              <a:gd name="connsiteY11" fmla="*/ 295656 h 650119"/>
              <a:gd name="connsiteX12" fmla="*/ 32354 w 482267"/>
              <a:gd name="connsiteY12" fmla="*/ 283169 h 650119"/>
              <a:gd name="connsiteX13" fmla="*/ 20095 w 482267"/>
              <a:gd name="connsiteY13" fmla="*/ 256223 h 650119"/>
              <a:gd name="connsiteX14" fmla="*/ 44489 w 482267"/>
              <a:gd name="connsiteY14" fmla="*/ 127025 h 650119"/>
              <a:gd name="connsiteX15" fmla="*/ 56633 w 482267"/>
              <a:gd name="connsiteY15" fmla="*/ 110233 h 650119"/>
              <a:gd name="connsiteX16" fmla="*/ 158665 w 482267"/>
              <a:gd name="connsiteY16" fmla="*/ 31175 h 650119"/>
              <a:gd name="connsiteX17" fmla="*/ 196689 w 482267"/>
              <a:gd name="connsiteY17" fmla="*/ 19050 h 650119"/>
              <a:gd name="connsiteX18" fmla="*/ 196689 w 482267"/>
              <a:gd name="connsiteY18" fmla="*/ 19050 h 650119"/>
              <a:gd name="connsiteX19" fmla="*/ 257315 w 482267"/>
              <a:gd name="connsiteY19" fmla="*/ 61446 h 650119"/>
              <a:gd name="connsiteX20" fmla="*/ 308217 w 482267"/>
              <a:gd name="connsiteY20" fmla="*/ 179022 h 650119"/>
              <a:gd name="connsiteX21" fmla="*/ 309074 w 482267"/>
              <a:gd name="connsiteY21" fmla="*/ 180251 h 650119"/>
              <a:gd name="connsiteX22" fmla="*/ 310265 w 482267"/>
              <a:gd name="connsiteY22" fmla="*/ 181975 h 650119"/>
              <a:gd name="connsiteX23" fmla="*/ 312389 w 482267"/>
              <a:gd name="connsiteY23" fmla="*/ 183423 h 650119"/>
              <a:gd name="connsiteX24" fmla="*/ 313256 w 482267"/>
              <a:gd name="connsiteY24" fmla="*/ 184013 h 650119"/>
              <a:gd name="connsiteX25" fmla="*/ 313417 w 482267"/>
              <a:gd name="connsiteY25" fmla="*/ 184080 h 650119"/>
              <a:gd name="connsiteX26" fmla="*/ 313475 w 482267"/>
              <a:gd name="connsiteY26" fmla="*/ 184080 h 650119"/>
              <a:gd name="connsiteX27" fmla="*/ 398533 w 482267"/>
              <a:gd name="connsiteY27" fmla="*/ 220104 h 650119"/>
              <a:gd name="connsiteX28" fmla="*/ 411496 w 482267"/>
              <a:gd name="connsiteY28" fmla="*/ 245745 h 650119"/>
              <a:gd name="connsiteX29" fmla="*/ 409696 w 482267"/>
              <a:gd name="connsiteY29" fmla="*/ 249860 h 650119"/>
              <a:gd name="connsiteX30" fmla="*/ 389541 w 482267"/>
              <a:gd name="connsiteY30" fmla="*/ 260185 h 650119"/>
              <a:gd name="connsiteX31" fmla="*/ 385731 w 482267"/>
              <a:gd name="connsiteY31" fmla="*/ 259404 h 650119"/>
              <a:gd name="connsiteX32" fmla="*/ 383636 w 482267"/>
              <a:gd name="connsiteY32" fmla="*/ 258632 h 650119"/>
              <a:gd name="connsiteX33" fmla="*/ 276794 w 482267"/>
              <a:gd name="connsiteY33" fmla="*/ 212598 h 650119"/>
              <a:gd name="connsiteX34" fmla="*/ 264278 w 482267"/>
              <a:gd name="connsiteY34" fmla="*/ 217580 h 650119"/>
              <a:gd name="connsiteX35" fmla="*/ 269260 w 482267"/>
              <a:gd name="connsiteY35" fmla="*/ 230095 h 650119"/>
              <a:gd name="connsiteX36" fmla="*/ 375844 w 482267"/>
              <a:gd name="connsiteY36" fmla="*/ 275968 h 650119"/>
              <a:gd name="connsiteX37" fmla="*/ 384703 w 482267"/>
              <a:gd name="connsiteY37" fmla="*/ 345196 h 650119"/>
              <a:gd name="connsiteX38" fmla="*/ 398171 w 482267"/>
              <a:gd name="connsiteY38" fmla="*/ 345430 h 650119"/>
              <a:gd name="connsiteX39" fmla="*/ 398405 w 482267"/>
              <a:gd name="connsiteY39" fmla="*/ 331962 h 650119"/>
              <a:gd name="connsiteX40" fmla="*/ 398171 w 482267"/>
              <a:gd name="connsiteY40" fmla="*/ 331727 h 650119"/>
              <a:gd name="connsiteX41" fmla="*/ 397314 w 482267"/>
              <a:gd name="connsiteY41" fmla="*/ 278911 h 650119"/>
              <a:gd name="connsiteX42" fmla="*/ 420088 w 482267"/>
              <a:gd name="connsiteY42" fmla="*/ 267195 h 650119"/>
              <a:gd name="connsiteX43" fmla="*/ 462712 w 482267"/>
              <a:gd name="connsiteY43" fmla="*/ 297418 h 650119"/>
              <a:gd name="connsiteX44" fmla="*/ 463217 w 482267"/>
              <a:gd name="connsiteY44" fmla="*/ 304800 h 650119"/>
              <a:gd name="connsiteX45" fmla="*/ 463217 w 482267"/>
              <a:gd name="connsiteY45" fmla="*/ 640594 h 650119"/>
              <a:gd name="connsiteX46" fmla="*/ 472742 w 482267"/>
              <a:gd name="connsiteY46" fmla="*/ 650119 h 650119"/>
              <a:gd name="connsiteX47" fmla="*/ 482267 w 482267"/>
              <a:gd name="connsiteY47" fmla="*/ 640594 h 650119"/>
              <a:gd name="connsiteX48" fmla="*/ 482267 w 482267"/>
              <a:gd name="connsiteY48" fmla="*/ 304800 h 650119"/>
              <a:gd name="connsiteX49" fmla="*/ 430337 w 482267"/>
              <a:gd name="connsiteY49" fmla="*/ 247898 h 65011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482267" h="650119">
                <a:moveTo>
                  <a:pt x="430337" y="247898"/>
                </a:moveTo>
                <a:cubicBezTo>
                  <a:pt x="433996" y="228882"/>
                  <a:pt x="423767" y="209917"/>
                  <a:pt x="405867" y="202530"/>
                </a:cubicBezTo>
                <a:lnTo>
                  <a:pt x="324228" y="167954"/>
                </a:lnTo>
                <a:lnTo>
                  <a:pt x="275013" y="54293"/>
                </a:lnTo>
                <a:cubicBezTo>
                  <a:pt x="262712" y="21690"/>
                  <a:pt x="231543" y="82"/>
                  <a:pt x="196698" y="0"/>
                </a:cubicBezTo>
                <a:lnTo>
                  <a:pt x="196631" y="0"/>
                </a:lnTo>
                <a:cubicBezTo>
                  <a:pt x="178957" y="67"/>
                  <a:pt x="161739" y="5614"/>
                  <a:pt x="147349" y="15878"/>
                </a:cubicBezTo>
                <a:lnTo>
                  <a:pt x="45479" y="94840"/>
                </a:lnTo>
                <a:cubicBezTo>
                  <a:pt x="35729" y="101457"/>
                  <a:pt x="28764" y="111439"/>
                  <a:pt x="25915" y="122873"/>
                </a:cubicBezTo>
                <a:lnTo>
                  <a:pt x="1569" y="251870"/>
                </a:lnTo>
                <a:cubicBezTo>
                  <a:pt x="-4078" y="271711"/>
                  <a:pt x="5935" y="292653"/>
                  <a:pt x="24924" y="300714"/>
                </a:cubicBezTo>
                <a:cubicBezTo>
                  <a:pt x="29770" y="302765"/>
                  <a:pt x="35360" y="300501"/>
                  <a:pt x="37412" y="295656"/>
                </a:cubicBezTo>
                <a:cubicBezTo>
                  <a:pt x="39463" y="290811"/>
                  <a:pt x="37199" y="285220"/>
                  <a:pt x="32354" y="283169"/>
                </a:cubicBezTo>
                <a:cubicBezTo>
                  <a:pt x="21976" y="278645"/>
                  <a:pt x="16686" y="267018"/>
                  <a:pt x="20095" y="256223"/>
                </a:cubicBezTo>
                <a:lnTo>
                  <a:pt x="44489" y="127025"/>
                </a:lnTo>
                <a:cubicBezTo>
                  <a:pt x="46336" y="120125"/>
                  <a:pt x="50659" y="114148"/>
                  <a:pt x="56633" y="110233"/>
                </a:cubicBezTo>
                <a:lnTo>
                  <a:pt x="158665" y="31175"/>
                </a:lnTo>
                <a:cubicBezTo>
                  <a:pt x="169790" y="23317"/>
                  <a:pt x="183069" y="19083"/>
                  <a:pt x="196689" y="19050"/>
                </a:cubicBezTo>
                <a:lnTo>
                  <a:pt x="196689" y="19050"/>
                </a:lnTo>
                <a:cubicBezTo>
                  <a:pt x="223754" y="19179"/>
                  <a:pt x="247906" y="36068"/>
                  <a:pt x="257315" y="61446"/>
                </a:cubicBezTo>
                <a:lnTo>
                  <a:pt x="308217" y="179022"/>
                </a:lnTo>
                <a:cubicBezTo>
                  <a:pt x="308466" y="179456"/>
                  <a:pt x="308753" y="179867"/>
                  <a:pt x="309074" y="180251"/>
                </a:cubicBezTo>
                <a:cubicBezTo>
                  <a:pt x="309405" y="180869"/>
                  <a:pt x="309804" y="181447"/>
                  <a:pt x="310265" y="181975"/>
                </a:cubicBezTo>
                <a:cubicBezTo>
                  <a:pt x="310904" y="182551"/>
                  <a:pt x="311618" y="183038"/>
                  <a:pt x="312389" y="183423"/>
                </a:cubicBezTo>
                <a:cubicBezTo>
                  <a:pt x="312703" y="183594"/>
                  <a:pt x="312922" y="183871"/>
                  <a:pt x="313256" y="184013"/>
                </a:cubicBezTo>
                <a:lnTo>
                  <a:pt x="313417" y="184080"/>
                </a:lnTo>
                <a:lnTo>
                  <a:pt x="313475" y="184080"/>
                </a:lnTo>
                <a:lnTo>
                  <a:pt x="398533" y="220104"/>
                </a:lnTo>
                <a:cubicBezTo>
                  <a:pt x="408687" y="224176"/>
                  <a:pt x="414237" y="235154"/>
                  <a:pt x="411496" y="245745"/>
                </a:cubicBezTo>
                <a:cubicBezTo>
                  <a:pt x="411048" y="247179"/>
                  <a:pt x="410444" y="248558"/>
                  <a:pt x="409696" y="249860"/>
                </a:cubicBezTo>
                <a:cubicBezTo>
                  <a:pt x="402353" y="251914"/>
                  <a:pt x="395498" y="255425"/>
                  <a:pt x="389541" y="260185"/>
                </a:cubicBezTo>
                <a:cubicBezTo>
                  <a:pt x="388250" y="260046"/>
                  <a:pt x="386973" y="259784"/>
                  <a:pt x="385731" y="259404"/>
                </a:cubicBezTo>
                <a:cubicBezTo>
                  <a:pt x="385019" y="259186"/>
                  <a:pt x="384320" y="258929"/>
                  <a:pt x="383636" y="258632"/>
                </a:cubicBezTo>
                <a:lnTo>
                  <a:pt x="276794" y="212598"/>
                </a:lnTo>
                <a:cubicBezTo>
                  <a:pt x="271962" y="210518"/>
                  <a:pt x="266358" y="212748"/>
                  <a:pt x="264278" y="217580"/>
                </a:cubicBezTo>
                <a:cubicBezTo>
                  <a:pt x="262198" y="222412"/>
                  <a:pt x="264428" y="228015"/>
                  <a:pt x="269260" y="230095"/>
                </a:cubicBezTo>
                <a:lnTo>
                  <a:pt x="375844" y="275968"/>
                </a:lnTo>
                <a:cubicBezTo>
                  <a:pt x="362659" y="298362"/>
                  <a:pt x="366303" y="326843"/>
                  <a:pt x="384703" y="345196"/>
                </a:cubicBezTo>
                <a:cubicBezTo>
                  <a:pt x="388357" y="348980"/>
                  <a:pt x="394388" y="349085"/>
                  <a:pt x="398171" y="345430"/>
                </a:cubicBezTo>
                <a:cubicBezTo>
                  <a:pt x="401955" y="341775"/>
                  <a:pt x="402060" y="335745"/>
                  <a:pt x="398405" y="331962"/>
                </a:cubicBezTo>
                <a:cubicBezTo>
                  <a:pt x="398328" y="331882"/>
                  <a:pt x="398250" y="331803"/>
                  <a:pt x="398171" y="331727"/>
                </a:cubicBezTo>
                <a:cubicBezTo>
                  <a:pt x="383638" y="317255"/>
                  <a:pt x="383258" y="293847"/>
                  <a:pt x="397314" y="278911"/>
                </a:cubicBezTo>
                <a:cubicBezTo>
                  <a:pt x="406035" y="277767"/>
                  <a:pt x="414086" y="273625"/>
                  <a:pt x="420088" y="267195"/>
                </a:cubicBezTo>
                <a:cubicBezTo>
                  <a:pt x="440204" y="263771"/>
                  <a:pt x="459287" y="277302"/>
                  <a:pt x="462712" y="297418"/>
                </a:cubicBezTo>
                <a:cubicBezTo>
                  <a:pt x="463127" y="299856"/>
                  <a:pt x="463296" y="302328"/>
                  <a:pt x="463217" y="304800"/>
                </a:cubicBezTo>
                <a:lnTo>
                  <a:pt x="463217" y="640594"/>
                </a:lnTo>
                <a:cubicBezTo>
                  <a:pt x="463217" y="645855"/>
                  <a:pt x="467482" y="650119"/>
                  <a:pt x="472742" y="650119"/>
                </a:cubicBezTo>
                <a:cubicBezTo>
                  <a:pt x="478003" y="650119"/>
                  <a:pt x="482267" y="645855"/>
                  <a:pt x="482267" y="640594"/>
                </a:cubicBezTo>
                <a:lnTo>
                  <a:pt x="482267" y="304800"/>
                </a:lnTo>
                <a:cubicBezTo>
                  <a:pt x="482231" y="275275"/>
                  <a:pt x="459736" y="250626"/>
                  <a:pt x="430337" y="247898"/>
                </a:cubicBezTo>
                <a:close/>
              </a:path>
            </a:pathLst>
          </a:custGeom>
          <a:solidFill>
            <a:srgbClr val="000000"/>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sp macro="" textlink="">
        <xdr:nvSpPr>
          <xdr:cNvPr id="16" name="Forme libre : forme 15">
            <a:extLst>
              <a:ext uri="{FF2B5EF4-FFF2-40B4-BE49-F238E27FC236}">
                <a16:creationId xmlns:a16="http://schemas.microsoft.com/office/drawing/2014/main" id="{94861250-886D-231A-4187-B87EFF8E39A7}"/>
              </a:ext>
            </a:extLst>
          </xdr:cNvPr>
          <xdr:cNvSpPr/>
        </xdr:nvSpPr>
        <xdr:spPr>
          <a:xfrm>
            <a:off x="6220452" y="3047372"/>
            <a:ext cx="152400" cy="152400"/>
          </a:xfrm>
          <a:custGeom>
            <a:avLst/>
            <a:gdLst>
              <a:gd name="connsiteX0" fmla="*/ 76200 w 152400"/>
              <a:gd name="connsiteY0" fmla="*/ 152400 h 152400"/>
              <a:gd name="connsiteX1" fmla="*/ 152400 w 152400"/>
              <a:gd name="connsiteY1" fmla="*/ 76200 h 152400"/>
              <a:gd name="connsiteX2" fmla="*/ 76200 w 152400"/>
              <a:gd name="connsiteY2" fmla="*/ 0 h 152400"/>
              <a:gd name="connsiteX3" fmla="*/ 0 w 152400"/>
              <a:gd name="connsiteY3" fmla="*/ 76200 h 152400"/>
              <a:gd name="connsiteX4" fmla="*/ 76200 w 152400"/>
              <a:gd name="connsiteY4" fmla="*/ 152400 h 152400"/>
              <a:gd name="connsiteX5" fmla="*/ 76200 w 152400"/>
              <a:gd name="connsiteY5" fmla="*/ 19050 h 152400"/>
              <a:gd name="connsiteX6" fmla="*/ 133350 w 152400"/>
              <a:gd name="connsiteY6" fmla="*/ 76200 h 152400"/>
              <a:gd name="connsiteX7" fmla="*/ 76200 w 152400"/>
              <a:gd name="connsiteY7" fmla="*/ 133350 h 152400"/>
              <a:gd name="connsiteX8" fmla="*/ 19050 w 152400"/>
              <a:gd name="connsiteY8" fmla="*/ 76200 h 152400"/>
              <a:gd name="connsiteX9" fmla="*/ 76200 w 152400"/>
              <a:gd name="connsiteY9" fmla="*/ 19050 h 152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152400" h="152400">
                <a:moveTo>
                  <a:pt x="76200" y="152400"/>
                </a:moveTo>
                <a:cubicBezTo>
                  <a:pt x="118284" y="152400"/>
                  <a:pt x="152400" y="118284"/>
                  <a:pt x="152400" y="76200"/>
                </a:cubicBezTo>
                <a:cubicBezTo>
                  <a:pt x="152400" y="34116"/>
                  <a:pt x="118284" y="0"/>
                  <a:pt x="76200" y="0"/>
                </a:cubicBezTo>
                <a:cubicBezTo>
                  <a:pt x="34116" y="0"/>
                  <a:pt x="0" y="34116"/>
                  <a:pt x="0" y="76200"/>
                </a:cubicBezTo>
                <a:cubicBezTo>
                  <a:pt x="0" y="118284"/>
                  <a:pt x="34116" y="152400"/>
                  <a:pt x="76200" y="152400"/>
                </a:cubicBezTo>
                <a:close/>
                <a:moveTo>
                  <a:pt x="76200" y="19050"/>
                </a:moveTo>
                <a:cubicBezTo>
                  <a:pt x="107763" y="19050"/>
                  <a:pt x="133350" y="44637"/>
                  <a:pt x="133350" y="76200"/>
                </a:cubicBezTo>
                <a:cubicBezTo>
                  <a:pt x="133350" y="107763"/>
                  <a:pt x="107763" y="133350"/>
                  <a:pt x="76200" y="133350"/>
                </a:cubicBezTo>
                <a:cubicBezTo>
                  <a:pt x="44637" y="133350"/>
                  <a:pt x="19050" y="107763"/>
                  <a:pt x="19050" y="76200"/>
                </a:cubicBezTo>
                <a:cubicBezTo>
                  <a:pt x="19098" y="44656"/>
                  <a:pt x="44656" y="19097"/>
                  <a:pt x="76200" y="19050"/>
                </a:cubicBezTo>
                <a:close/>
              </a:path>
            </a:pathLst>
          </a:custGeom>
          <a:solidFill>
            <a:srgbClr val="000000"/>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sp macro="" textlink="">
        <xdr:nvSpPr>
          <xdr:cNvPr id="17" name="Forme libre : forme 16">
            <a:extLst>
              <a:ext uri="{FF2B5EF4-FFF2-40B4-BE49-F238E27FC236}">
                <a16:creationId xmlns:a16="http://schemas.microsoft.com/office/drawing/2014/main" id="{7CF3B875-988E-CF52-5116-7B32503FDC85}"/>
              </a:ext>
            </a:extLst>
          </xdr:cNvPr>
          <xdr:cNvSpPr/>
        </xdr:nvSpPr>
        <xdr:spPr>
          <a:xfrm>
            <a:off x="6063283" y="3330313"/>
            <a:ext cx="304802" cy="527560"/>
          </a:xfrm>
          <a:custGeom>
            <a:avLst/>
            <a:gdLst>
              <a:gd name="connsiteX0" fmla="*/ 207414 w 304802"/>
              <a:gd name="connsiteY0" fmla="*/ 73656 h 527560"/>
              <a:gd name="connsiteX1" fmla="*/ 220682 w 304802"/>
              <a:gd name="connsiteY1" fmla="*/ 14686 h 527560"/>
              <a:gd name="connsiteX2" fmla="*/ 211175 w 304802"/>
              <a:gd name="connsiteY2" fmla="*/ 5143 h 527560"/>
              <a:gd name="connsiteX3" fmla="*/ 201727 w 304802"/>
              <a:gd name="connsiteY3" fmla="*/ 13324 h 527560"/>
              <a:gd name="connsiteX4" fmla="*/ 188154 w 304802"/>
              <a:gd name="connsiteY4" fmla="*/ 72379 h 527560"/>
              <a:gd name="connsiteX5" fmla="*/ 188707 w 304802"/>
              <a:gd name="connsiteY5" fmla="*/ 78352 h 527560"/>
              <a:gd name="connsiteX6" fmla="*/ 280718 w 304802"/>
              <a:gd name="connsiteY6" fmla="*/ 288559 h 527560"/>
              <a:gd name="connsiteX7" fmla="*/ 23419 w 304802"/>
              <a:gd name="connsiteY7" fmla="*/ 288559 h 527560"/>
              <a:gd name="connsiteX8" fmla="*/ 101810 w 304802"/>
              <a:gd name="connsiteY8" fmla="*/ 85419 h 527560"/>
              <a:gd name="connsiteX9" fmla="*/ 102401 w 304802"/>
              <a:gd name="connsiteY9" fmla="*/ 83000 h 527560"/>
              <a:gd name="connsiteX10" fmla="*/ 103248 w 304802"/>
              <a:gd name="connsiteY10" fmla="*/ 59549 h 527560"/>
              <a:gd name="connsiteX11" fmla="*/ 105096 w 304802"/>
              <a:gd name="connsiteY11" fmla="*/ 10238 h 527560"/>
              <a:gd name="connsiteX12" fmla="*/ 96305 w 304802"/>
              <a:gd name="connsiteY12" fmla="*/ 37 h 527560"/>
              <a:gd name="connsiteX13" fmla="*/ 86122 w 304802"/>
              <a:gd name="connsiteY13" fmla="*/ 8566 h 527560"/>
              <a:gd name="connsiteX14" fmla="*/ 86103 w 304802"/>
              <a:gd name="connsiteY14" fmla="*/ 8829 h 527560"/>
              <a:gd name="connsiteX15" fmla="*/ 84198 w 304802"/>
              <a:gd name="connsiteY15" fmla="*/ 59311 h 527560"/>
              <a:gd name="connsiteX16" fmla="*/ 83570 w 304802"/>
              <a:gd name="connsiteY16" fmla="*/ 79809 h 527560"/>
              <a:gd name="connsiteX17" fmla="*/ 645 w 304802"/>
              <a:gd name="connsiteY17" fmla="*/ 294645 h 527560"/>
              <a:gd name="connsiteX18" fmla="*/ 6089 w 304802"/>
              <a:gd name="connsiteY18" fmla="*/ 306967 h 527560"/>
              <a:gd name="connsiteX19" fmla="*/ 9532 w 304802"/>
              <a:gd name="connsiteY19" fmla="*/ 307609 h 527560"/>
              <a:gd name="connsiteX20" fmla="*/ 67434 w 304802"/>
              <a:gd name="connsiteY20" fmla="*/ 307609 h 527560"/>
              <a:gd name="connsiteX21" fmla="*/ 67434 w 304802"/>
              <a:gd name="connsiteY21" fmla="*/ 314686 h 527560"/>
              <a:gd name="connsiteX22" fmla="*/ 29639 w 304802"/>
              <a:gd name="connsiteY22" fmla="*/ 476897 h 527560"/>
              <a:gd name="connsiteX23" fmla="*/ 60386 w 304802"/>
              <a:gd name="connsiteY23" fmla="*/ 526427 h 527560"/>
              <a:gd name="connsiteX24" fmla="*/ 68549 w 304802"/>
              <a:gd name="connsiteY24" fmla="*/ 527560 h 527560"/>
              <a:gd name="connsiteX25" fmla="*/ 70006 w 304802"/>
              <a:gd name="connsiteY25" fmla="*/ 527512 h 527560"/>
              <a:gd name="connsiteX26" fmla="*/ 110144 w 304802"/>
              <a:gd name="connsiteY26" fmla="*/ 495537 h 527560"/>
              <a:gd name="connsiteX27" fmla="*/ 151616 w 304802"/>
              <a:gd name="connsiteY27" fmla="*/ 317953 h 527560"/>
              <a:gd name="connsiteX28" fmla="*/ 151864 w 304802"/>
              <a:gd name="connsiteY28" fmla="*/ 315781 h 527560"/>
              <a:gd name="connsiteX29" fmla="*/ 151864 w 304802"/>
              <a:gd name="connsiteY29" fmla="*/ 307609 h 527560"/>
              <a:gd name="connsiteX30" fmla="*/ 165656 w 304802"/>
              <a:gd name="connsiteY30" fmla="*/ 307609 h 527560"/>
              <a:gd name="connsiteX31" fmla="*/ 165561 w 304802"/>
              <a:gd name="connsiteY31" fmla="*/ 308561 h 527560"/>
              <a:gd name="connsiteX32" fmla="*/ 180982 w 304802"/>
              <a:gd name="connsiteY32" fmla="*/ 468581 h 527560"/>
              <a:gd name="connsiteX33" fmla="*/ 222216 w 304802"/>
              <a:gd name="connsiteY33" fmla="*/ 507634 h 527560"/>
              <a:gd name="connsiteX34" fmla="*/ 222273 w 304802"/>
              <a:gd name="connsiteY34" fmla="*/ 507634 h 527560"/>
              <a:gd name="connsiteX35" fmla="*/ 224549 w 304802"/>
              <a:gd name="connsiteY35" fmla="*/ 507634 h 527560"/>
              <a:gd name="connsiteX36" fmla="*/ 263452 w 304802"/>
              <a:gd name="connsiteY36" fmla="*/ 463869 h 527560"/>
              <a:gd name="connsiteX37" fmla="*/ 263449 w 304802"/>
              <a:gd name="connsiteY37" fmla="*/ 463819 h 527560"/>
              <a:gd name="connsiteX38" fmla="*/ 249990 w 304802"/>
              <a:gd name="connsiteY38" fmla="*/ 307609 h 527560"/>
              <a:gd name="connsiteX39" fmla="*/ 295282 w 304802"/>
              <a:gd name="connsiteY39" fmla="*/ 307609 h 527560"/>
              <a:gd name="connsiteX40" fmla="*/ 304802 w 304802"/>
              <a:gd name="connsiteY40" fmla="*/ 298079 h 527560"/>
              <a:gd name="connsiteX41" fmla="*/ 304007 w 304802"/>
              <a:gd name="connsiteY41" fmla="*/ 294274 h 527560"/>
              <a:gd name="connsiteX42" fmla="*/ 132814 w 304802"/>
              <a:gd name="connsiteY42" fmla="*/ 314638 h 527560"/>
              <a:gd name="connsiteX43" fmla="*/ 91618 w 304802"/>
              <a:gd name="connsiteY43" fmla="*/ 491098 h 527560"/>
              <a:gd name="connsiteX44" fmla="*/ 69387 w 304802"/>
              <a:gd name="connsiteY44" fmla="*/ 508462 h 527560"/>
              <a:gd name="connsiteX45" fmla="*/ 65339 w 304802"/>
              <a:gd name="connsiteY45" fmla="*/ 508015 h 527560"/>
              <a:gd name="connsiteX46" fmla="*/ 65034 w 304802"/>
              <a:gd name="connsiteY46" fmla="*/ 507929 h 527560"/>
              <a:gd name="connsiteX47" fmla="*/ 64872 w 304802"/>
              <a:gd name="connsiteY47" fmla="*/ 507929 h 527560"/>
              <a:gd name="connsiteX48" fmla="*/ 48203 w 304802"/>
              <a:gd name="connsiteY48" fmla="*/ 481259 h 527560"/>
              <a:gd name="connsiteX49" fmla="*/ 86237 w 304802"/>
              <a:gd name="connsiteY49" fmla="*/ 317972 h 527560"/>
              <a:gd name="connsiteX50" fmla="*/ 86484 w 304802"/>
              <a:gd name="connsiteY50" fmla="*/ 315810 h 527560"/>
              <a:gd name="connsiteX51" fmla="*/ 86484 w 304802"/>
              <a:gd name="connsiteY51" fmla="*/ 307609 h 527560"/>
              <a:gd name="connsiteX52" fmla="*/ 132814 w 304802"/>
              <a:gd name="connsiteY52" fmla="*/ 307609 h 527560"/>
              <a:gd name="connsiteX53" fmla="*/ 244456 w 304802"/>
              <a:gd name="connsiteY53" fmla="*/ 465133 h 527560"/>
              <a:gd name="connsiteX54" fmla="*/ 224025 w 304802"/>
              <a:gd name="connsiteY54" fmla="*/ 488584 h 527560"/>
              <a:gd name="connsiteX55" fmla="*/ 222225 w 304802"/>
              <a:gd name="connsiteY55" fmla="*/ 488584 h 527560"/>
              <a:gd name="connsiteX56" fmla="*/ 200032 w 304802"/>
              <a:gd name="connsiteY56" fmla="*/ 467153 h 527560"/>
              <a:gd name="connsiteX57" fmla="*/ 184601 w 304802"/>
              <a:gd name="connsiteY57" fmla="*/ 307609 h 527560"/>
              <a:gd name="connsiteX58" fmla="*/ 231036 w 304802"/>
              <a:gd name="connsiteY58" fmla="*/ 307609 h 527560"/>
              <a:gd name="connsiteX59" fmla="*/ 230940 w 304802"/>
              <a:gd name="connsiteY59" fmla="*/ 308418 h 5275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Lst>
            <a:rect l="l" t="t" r="r" b="b"/>
            <a:pathLst>
              <a:path w="304802" h="527560">
                <a:moveTo>
                  <a:pt x="207414" y="73656"/>
                </a:moveTo>
                <a:cubicBezTo>
                  <a:pt x="220682" y="16687"/>
                  <a:pt x="220682" y="16096"/>
                  <a:pt x="220682" y="14686"/>
                </a:cubicBezTo>
                <a:cubicBezTo>
                  <a:pt x="220693" y="9426"/>
                  <a:pt x="216436" y="5153"/>
                  <a:pt x="211175" y="5143"/>
                </a:cubicBezTo>
                <a:cubicBezTo>
                  <a:pt x="206427" y="5134"/>
                  <a:pt x="202397" y="8624"/>
                  <a:pt x="201727" y="13324"/>
                </a:cubicBezTo>
                <a:cubicBezTo>
                  <a:pt x="201003" y="17011"/>
                  <a:pt x="193069" y="51310"/>
                  <a:pt x="188154" y="72379"/>
                </a:cubicBezTo>
                <a:cubicBezTo>
                  <a:pt x="187686" y="74378"/>
                  <a:pt x="187880" y="76473"/>
                  <a:pt x="188707" y="78352"/>
                </a:cubicBezTo>
                <a:lnTo>
                  <a:pt x="280718" y="288559"/>
                </a:lnTo>
                <a:lnTo>
                  <a:pt x="23419" y="288559"/>
                </a:lnTo>
                <a:lnTo>
                  <a:pt x="101810" y="85419"/>
                </a:lnTo>
                <a:cubicBezTo>
                  <a:pt x="102120" y="84645"/>
                  <a:pt x="102318" y="83830"/>
                  <a:pt x="102401" y="83000"/>
                </a:cubicBezTo>
                <a:cubicBezTo>
                  <a:pt x="103001" y="77418"/>
                  <a:pt x="103105" y="69531"/>
                  <a:pt x="103248" y="59549"/>
                </a:cubicBezTo>
                <a:cubicBezTo>
                  <a:pt x="103429" y="46214"/>
                  <a:pt x="103658" y="29622"/>
                  <a:pt x="105096" y="10238"/>
                </a:cubicBezTo>
                <a:cubicBezTo>
                  <a:pt x="105484" y="4994"/>
                  <a:pt x="101549" y="428"/>
                  <a:pt x="96305" y="37"/>
                </a:cubicBezTo>
                <a:cubicBezTo>
                  <a:pt x="91138" y="-419"/>
                  <a:pt x="86580" y="3399"/>
                  <a:pt x="86122" y="8566"/>
                </a:cubicBezTo>
                <a:cubicBezTo>
                  <a:pt x="86115" y="8653"/>
                  <a:pt x="86109" y="8741"/>
                  <a:pt x="86103" y="8829"/>
                </a:cubicBezTo>
                <a:cubicBezTo>
                  <a:pt x="84617" y="28783"/>
                  <a:pt x="84379" y="45690"/>
                  <a:pt x="84198" y="59311"/>
                </a:cubicBezTo>
                <a:cubicBezTo>
                  <a:pt x="84074" y="68036"/>
                  <a:pt x="83979" y="75075"/>
                  <a:pt x="83570" y="79809"/>
                </a:cubicBezTo>
                <a:lnTo>
                  <a:pt x="645" y="294645"/>
                </a:lnTo>
                <a:cubicBezTo>
                  <a:pt x="-1254" y="299551"/>
                  <a:pt x="1183" y="305068"/>
                  <a:pt x="6089" y="306967"/>
                </a:cubicBezTo>
                <a:cubicBezTo>
                  <a:pt x="7187" y="307392"/>
                  <a:pt x="8355" y="307610"/>
                  <a:pt x="9532" y="307609"/>
                </a:cubicBezTo>
                <a:lnTo>
                  <a:pt x="67434" y="307609"/>
                </a:lnTo>
                <a:lnTo>
                  <a:pt x="67434" y="314686"/>
                </a:lnTo>
                <a:lnTo>
                  <a:pt x="29639" y="476897"/>
                </a:lnTo>
                <a:cubicBezTo>
                  <a:pt x="24515" y="499055"/>
                  <a:pt x="38255" y="521188"/>
                  <a:pt x="60386" y="526427"/>
                </a:cubicBezTo>
                <a:cubicBezTo>
                  <a:pt x="63045" y="527161"/>
                  <a:pt x="65789" y="527542"/>
                  <a:pt x="68549" y="527560"/>
                </a:cubicBezTo>
                <a:cubicBezTo>
                  <a:pt x="69044" y="527560"/>
                  <a:pt x="69501" y="527560"/>
                  <a:pt x="70006" y="527512"/>
                </a:cubicBezTo>
                <a:cubicBezTo>
                  <a:pt x="89130" y="527306"/>
                  <a:pt x="105669" y="514131"/>
                  <a:pt x="110144" y="495537"/>
                </a:cubicBezTo>
                <a:lnTo>
                  <a:pt x="151616" y="317953"/>
                </a:lnTo>
                <a:cubicBezTo>
                  <a:pt x="151784" y="317241"/>
                  <a:pt x="151868" y="316513"/>
                  <a:pt x="151864" y="315781"/>
                </a:cubicBezTo>
                <a:lnTo>
                  <a:pt x="151864" y="307609"/>
                </a:lnTo>
                <a:lnTo>
                  <a:pt x="165656" y="307609"/>
                </a:lnTo>
                <a:cubicBezTo>
                  <a:pt x="165656" y="307914"/>
                  <a:pt x="165532" y="308199"/>
                  <a:pt x="165561" y="308561"/>
                </a:cubicBezTo>
                <a:lnTo>
                  <a:pt x="180982" y="468581"/>
                </a:lnTo>
                <a:cubicBezTo>
                  <a:pt x="182162" y="490490"/>
                  <a:pt x="200276" y="507645"/>
                  <a:pt x="222216" y="507634"/>
                </a:cubicBezTo>
                <a:lnTo>
                  <a:pt x="222273" y="507634"/>
                </a:lnTo>
                <a:lnTo>
                  <a:pt x="224549" y="507634"/>
                </a:lnTo>
                <a:cubicBezTo>
                  <a:pt x="247377" y="506292"/>
                  <a:pt x="264795" y="486697"/>
                  <a:pt x="263452" y="463869"/>
                </a:cubicBezTo>
                <a:cubicBezTo>
                  <a:pt x="263451" y="463852"/>
                  <a:pt x="263450" y="463836"/>
                  <a:pt x="263449" y="463819"/>
                </a:cubicBezTo>
                <a:lnTo>
                  <a:pt x="249990" y="307609"/>
                </a:lnTo>
                <a:lnTo>
                  <a:pt x="295282" y="307609"/>
                </a:lnTo>
                <a:cubicBezTo>
                  <a:pt x="300542" y="307606"/>
                  <a:pt x="304805" y="303340"/>
                  <a:pt x="304802" y="298079"/>
                </a:cubicBezTo>
                <a:cubicBezTo>
                  <a:pt x="304801" y="296769"/>
                  <a:pt x="304531" y="295474"/>
                  <a:pt x="304007" y="294274"/>
                </a:cubicBezTo>
                <a:close/>
                <a:moveTo>
                  <a:pt x="132814" y="314638"/>
                </a:moveTo>
                <a:lnTo>
                  <a:pt x="91618" y="491098"/>
                </a:lnTo>
                <a:cubicBezTo>
                  <a:pt x="89088" y="501314"/>
                  <a:pt x="79911" y="508481"/>
                  <a:pt x="69387" y="508462"/>
                </a:cubicBezTo>
                <a:cubicBezTo>
                  <a:pt x="68022" y="508546"/>
                  <a:pt x="66652" y="508395"/>
                  <a:pt x="65339" y="508015"/>
                </a:cubicBezTo>
                <a:lnTo>
                  <a:pt x="65034" y="507929"/>
                </a:lnTo>
                <a:lnTo>
                  <a:pt x="64872" y="507929"/>
                </a:lnTo>
                <a:cubicBezTo>
                  <a:pt x="52905" y="505166"/>
                  <a:pt x="45443" y="493226"/>
                  <a:pt x="48203" y="481259"/>
                </a:cubicBezTo>
                <a:lnTo>
                  <a:pt x="86237" y="317972"/>
                </a:lnTo>
                <a:cubicBezTo>
                  <a:pt x="86401" y="317262"/>
                  <a:pt x="86483" y="316538"/>
                  <a:pt x="86484" y="315810"/>
                </a:cubicBezTo>
                <a:lnTo>
                  <a:pt x="86484" y="307609"/>
                </a:lnTo>
                <a:lnTo>
                  <a:pt x="132814" y="307609"/>
                </a:lnTo>
                <a:close/>
                <a:moveTo>
                  <a:pt x="244456" y="465133"/>
                </a:moveTo>
                <a:cubicBezTo>
                  <a:pt x="245168" y="477209"/>
                  <a:pt x="236085" y="487635"/>
                  <a:pt x="224025" y="488584"/>
                </a:cubicBezTo>
                <a:lnTo>
                  <a:pt x="222225" y="488584"/>
                </a:lnTo>
                <a:cubicBezTo>
                  <a:pt x="210293" y="488508"/>
                  <a:pt x="200525" y="479074"/>
                  <a:pt x="200032" y="467153"/>
                </a:cubicBezTo>
                <a:lnTo>
                  <a:pt x="184601" y="307609"/>
                </a:lnTo>
                <a:lnTo>
                  <a:pt x="231036" y="307609"/>
                </a:lnTo>
                <a:cubicBezTo>
                  <a:pt x="230990" y="307876"/>
                  <a:pt x="230959" y="308147"/>
                  <a:pt x="230940" y="308418"/>
                </a:cubicBezTo>
                <a:close/>
              </a:path>
            </a:pathLst>
          </a:custGeom>
          <a:solidFill>
            <a:srgbClr val="000000"/>
          </a:solidFill>
          <a:ln w="9525" cap="flat">
            <a:noFill/>
            <a:prstDash val="solid"/>
            <a:miter/>
          </a:ln>
        </xdr:spPr>
        <xdr:txBody>
          <a:bodyPr wrap="square" rtlCol="0" anchor="ct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endParaRPr lang="fr-FR"/>
          </a:p>
        </xdr:txBody>
      </xdr:sp>
    </xdr:grpSp>
    <xdr:clientData/>
  </xdr:twoCellAnchor>
  <xdr:twoCellAnchor editAs="oneCell">
    <xdr:from>
      <xdr:col>0</xdr:col>
      <xdr:colOff>95250</xdr:colOff>
      <xdr:row>12</xdr:row>
      <xdr:rowOff>9525</xdr:rowOff>
    </xdr:from>
    <xdr:to>
      <xdr:col>0</xdr:col>
      <xdr:colOff>679840</xdr:colOff>
      <xdr:row>12</xdr:row>
      <xdr:rowOff>603640</xdr:rowOff>
    </xdr:to>
    <xdr:pic>
      <xdr:nvPicPr>
        <xdr:cNvPr id="18" name="Graphique 43" descr="Bulle de pensée avec un remplissage uni">
          <a:extLst>
            <a:ext uri="{FF2B5EF4-FFF2-40B4-BE49-F238E27FC236}">
              <a16:creationId xmlns:a16="http://schemas.microsoft.com/office/drawing/2014/main" id="{1AC8F060-056A-46A3-AC79-16EE630F351E}"/>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857250" y="7267575"/>
          <a:ext cx="584590" cy="594115"/>
        </a:xfrm>
        <a:prstGeom prst="rect">
          <a:avLst/>
        </a:prstGeom>
      </xdr:spPr>
    </xdr:pic>
    <xdr:clientData/>
  </xdr:twoCellAnchor>
  <xdr:twoCellAnchor editAs="oneCell">
    <xdr:from>
      <xdr:col>0</xdr:col>
      <xdr:colOff>0</xdr:colOff>
      <xdr:row>15</xdr:row>
      <xdr:rowOff>495300</xdr:rowOff>
    </xdr:from>
    <xdr:to>
      <xdr:col>0</xdr:col>
      <xdr:colOff>819150</xdr:colOff>
      <xdr:row>17</xdr:row>
      <xdr:rowOff>66675</xdr:rowOff>
    </xdr:to>
    <xdr:pic>
      <xdr:nvPicPr>
        <xdr:cNvPr id="19" name="Graphique 8" descr="Cycle avec des personnes avec un remplissage uni">
          <a:extLst>
            <a:ext uri="{FF2B5EF4-FFF2-40B4-BE49-F238E27FC236}">
              <a16:creationId xmlns:a16="http://schemas.microsoft.com/office/drawing/2014/main" id="{55D40C37-C3F4-4563-A9DB-68EDBD96671C}"/>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742950" y="9639300"/>
          <a:ext cx="819150" cy="828675"/>
        </a:xfrm>
        <a:prstGeom prst="rect">
          <a:avLst/>
        </a:prstGeom>
      </xdr:spPr>
    </xdr:pic>
    <xdr:clientData/>
  </xdr:twoCellAnchor>
  <xdr:twoCellAnchor editAs="oneCell">
    <xdr:from>
      <xdr:col>0</xdr:col>
      <xdr:colOff>95250</xdr:colOff>
      <xdr:row>17</xdr:row>
      <xdr:rowOff>57150</xdr:rowOff>
    </xdr:from>
    <xdr:to>
      <xdr:col>0</xdr:col>
      <xdr:colOff>670259</xdr:colOff>
      <xdr:row>17</xdr:row>
      <xdr:rowOff>647700</xdr:rowOff>
    </xdr:to>
    <xdr:pic>
      <xdr:nvPicPr>
        <xdr:cNvPr id="20" name="Graphique 10" descr="Ampoule et crayon avec un remplissage uni">
          <a:extLst>
            <a:ext uri="{FF2B5EF4-FFF2-40B4-BE49-F238E27FC236}">
              <a16:creationId xmlns:a16="http://schemas.microsoft.com/office/drawing/2014/main" id="{3D697CB4-553A-48E6-8862-BDACFDEF2958}"/>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857250" y="10458450"/>
          <a:ext cx="575009" cy="5905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666750</xdr:rowOff>
    </xdr:from>
    <xdr:to>
      <xdr:col>1</xdr:col>
      <xdr:colOff>57150</xdr:colOff>
      <xdr:row>10</xdr:row>
      <xdr:rowOff>95250</xdr:rowOff>
    </xdr:to>
    <xdr:pic>
      <xdr:nvPicPr>
        <xdr:cNvPr id="2" name="Graphique 8" descr="Cycle avec des personnes avec un remplissage uni">
          <a:extLst>
            <a:ext uri="{FF2B5EF4-FFF2-40B4-BE49-F238E27FC236}">
              <a16:creationId xmlns:a16="http://schemas.microsoft.com/office/drawing/2014/main" id="{BC93541A-7AF5-44CD-B7DE-557678D8CA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0" y="13649325"/>
          <a:ext cx="819150" cy="81915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0EDC5-0267-4D03-9D21-FDECDEC306C0}">
  <dimension ref="A4:AU79"/>
  <sheetViews>
    <sheetView tabSelected="1" topLeftCell="A5" workbookViewId="0">
      <selection activeCell="F9" sqref="F9"/>
    </sheetView>
  </sheetViews>
  <sheetFormatPr defaultColWidth="11.453125" defaultRowHeight="16" x14ac:dyDescent="0.45"/>
  <cols>
    <col min="1" max="1" width="30.81640625" style="96" customWidth="1"/>
    <col min="2" max="2" width="11" style="96" customWidth="1"/>
    <col min="3" max="3" width="11.1796875" style="96" customWidth="1"/>
    <col min="4" max="4" width="8.26953125" style="96" customWidth="1"/>
    <col min="5" max="5" width="15.26953125" style="96" customWidth="1"/>
    <col min="6" max="6" width="10.7265625" style="99" customWidth="1"/>
    <col min="7" max="17" width="20" style="96" customWidth="1"/>
    <col min="18" max="18" width="20" style="97" customWidth="1"/>
    <col min="19" max="24" width="20" style="96" customWidth="1"/>
    <col min="25" max="25" width="20" style="97" customWidth="1"/>
    <col min="26" max="29" width="20" style="96" customWidth="1"/>
    <col min="30" max="30" width="20" style="97" customWidth="1"/>
    <col min="31" max="33" width="20" style="96" customWidth="1"/>
    <col min="34" max="34" width="20" style="97" customWidth="1"/>
    <col min="35" max="35" width="20" style="96" customWidth="1"/>
    <col min="36" max="36" width="20" style="97" customWidth="1"/>
    <col min="37" max="16384" width="11.453125" style="97"/>
  </cols>
  <sheetData>
    <row r="4" spans="1:47" ht="68.25" customHeight="1" x14ac:dyDescent="0.45">
      <c r="A4" s="96" t="e" vm="1">
        <v>#VALUE!</v>
      </c>
      <c r="G4" s="140" t="s">
        <v>141</v>
      </c>
      <c r="H4" s="140"/>
      <c r="I4" s="140"/>
      <c r="J4" s="140"/>
      <c r="K4" s="140"/>
      <c r="L4" s="140"/>
      <c r="M4" s="140"/>
      <c r="N4" s="140"/>
      <c r="O4" s="140"/>
      <c r="P4" s="101"/>
      <c r="Q4" s="141" t="s">
        <v>142</v>
      </c>
      <c r="R4" s="141"/>
      <c r="S4" s="141"/>
      <c r="T4" s="141"/>
      <c r="U4" s="141"/>
      <c r="V4" s="141"/>
      <c r="W4" s="141"/>
      <c r="X4" s="141"/>
      <c r="Y4" s="141"/>
      <c r="Z4" s="102"/>
      <c r="AA4" s="142" t="s">
        <v>143</v>
      </c>
      <c r="AB4" s="142"/>
      <c r="AC4" s="142"/>
      <c r="AD4" s="142"/>
      <c r="AE4" s="142"/>
      <c r="AF4" s="142"/>
      <c r="AG4" s="142"/>
      <c r="AH4" s="142"/>
      <c r="AI4" s="142"/>
      <c r="AJ4" s="103"/>
    </row>
    <row r="5" spans="1:47" ht="51.75" customHeight="1" x14ac:dyDescent="0.45">
      <c r="G5" s="144" t="str">
        <f>'EVAL QVT '!$E$7</f>
        <v>IMC</v>
      </c>
      <c r="H5" s="144"/>
      <c r="I5" s="144" t="str">
        <f>'EVAL QVT '!$E$8</f>
        <v>Chute</v>
      </c>
      <c r="J5" s="144"/>
      <c r="K5" s="144" t="str">
        <f>'EVAL QVT '!$E$9</f>
        <v>Douleur</v>
      </c>
      <c r="L5" s="144"/>
      <c r="M5" s="144" t="str">
        <f>'EVAL QVT '!$E$10</f>
        <v>Iatrogénie</v>
      </c>
      <c r="N5" s="144"/>
      <c r="O5" s="144" t="str">
        <f>'EVAL QVT '!$E$11</f>
        <v xml:space="preserve">Eval Kine </v>
      </c>
      <c r="P5" s="144"/>
      <c r="Q5" s="145" t="str">
        <f>'EVAL QVT '!$E$12</f>
        <v xml:space="preserve">Eval humeur </v>
      </c>
      <c r="R5" s="146"/>
      <c r="S5" s="146" t="str">
        <f>'EVAL QVT '!$E$13</f>
        <v>Eval Capacité Cognitif</v>
      </c>
      <c r="T5" s="146"/>
      <c r="U5" s="146" t="str">
        <f>'EVAL QVT '!$E$14</f>
        <v>Eval anxiete</v>
      </c>
      <c r="V5" s="146"/>
      <c r="W5" s="146" t="str">
        <f>'EVAL QVT '!$E$15</f>
        <v xml:space="preserve">Eval Sommeil </v>
      </c>
      <c r="X5" s="146"/>
      <c r="Y5" s="146" t="str">
        <f>'EVAL QVT '!$E$16</f>
        <v xml:space="preserve">Eval Autonomi Ergo </v>
      </c>
      <c r="Z5" s="146"/>
      <c r="AA5" s="146" t="str">
        <f>'EVAL QVT '!$E$17</f>
        <v>Nbr Atelier/animations</v>
      </c>
      <c r="AB5" s="146"/>
      <c r="AC5" s="146" t="str">
        <f>'EVAL QVT '!$E$18</f>
        <v>Nbr Actions PAP</v>
      </c>
      <c r="AD5" s="146"/>
      <c r="AE5" s="146" t="str">
        <f>'EVAL QVT '!$E$19</f>
        <v>Interaction Social</v>
      </c>
      <c r="AF5" s="146"/>
      <c r="AG5" s="146" t="str">
        <f>'EVAL QVT '!$E$20</f>
        <v>Eval Famille/Réferent</v>
      </c>
      <c r="AH5" s="146"/>
      <c r="AI5" s="146" t="str">
        <f>'EVAL QVT '!$E$21</f>
        <v xml:space="preserve">Eval Transmission </v>
      </c>
      <c r="AJ5" s="146"/>
    </row>
    <row r="6" spans="1:47" ht="17.5" x14ac:dyDescent="0.45">
      <c r="G6" s="143" t="s">
        <v>146</v>
      </c>
      <c r="H6" s="143"/>
      <c r="I6" s="143" t="s">
        <v>147</v>
      </c>
      <c r="J6" s="143"/>
      <c r="K6" s="143" t="s">
        <v>148</v>
      </c>
      <c r="L6" s="143"/>
      <c r="M6" s="143" t="s">
        <v>149</v>
      </c>
      <c r="N6" s="143"/>
      <c r="O6" s="143" t="s">
        <v>150</v>
      </c>
      <c r="P6" s="143"/>
      <c r="Q6" s="143" t="s">
        <v>151</v>
      </c>
      <c r="R6" s="143"/>
      <c r="S6" s="143" t="s">
        <v>152</v>
      </c>
      <c r="T6" s="143"/>
      <c r="U6" s="143" t="s">
        <v>153</v>
      </c>
      <c r="V6" s="143"/>
      <c r="W6" s="143" t="s">
        <v>154</v>
      </c>
      <c r="X6" s="143"/>
      <c r="Y6" s="143" t="s">
        <v>155</v>
      </c>
      <c r="Z6" s="143"/>
      <c r="AA6" s="143" t="s">
        <v>156</v>
      </c>
      <c r="AB6" s="143"/>
      <c r="AC6" s="143" t="s">
        <v>157</v>
      </c>
      <c r="AD6" s="143"/>
      <c r="AE6" s="143" t="s">
        <v>158</v>
      </c>
      <c r="AF6" s="143"/>
      <c r="AG6" s="143" t="s">
        <v>159</v>
      </c>
      <c r="AH6" s="143"/>
      <c r="AI6" s="143" t="s">
        <v>160</v>
      </c>
      <c r="AJ6" s="143"/>
    </row>
    <row r="7" spans="1:47" ht="60" customHeight="1" x14ac:dyDescent="0.45">
      <c r="A7" s="96" t="s">
        <v>133</v>
      </c>
      <c r="B7" s="96" t="s">
        <v>252</v>
      </c>
      <c r="C7" s="96" t="s">
        <v>134</v>
      </c>
      <c r="D7" s="96" t="s">
        <v>95</v>
      </c>
      <c r="E7" s="96" t="s">
        <v>135</v>
      </c>
      <c r="F7" s="100" t="s">
        <v>144</v>
      </c>
      <c r="G7" s="3" t="str">
        <f>+'modalité d''evaluation'!G4</f>
        <v xml:space="preserve">le poids en Kg </v>
      </c>
      <c r="H7" s="133" t="s">
        <v>372</v>
      </c>
      <c r="I7" s="3" t="str">
        <f>+'modalité d''evaluation'!G5</f>
        <v>le nombre de chutes</v>
      </c>
      <c r="J7" s="133" t="str">
        <f>+H7</f>
        <v>RECO INM</v>
      </c>
      <c r="K7" s="3" t="str">
        <f>+'modalité d''evaluation'!G6</f>
        <v xml:space="preserve">le nombre d'evaluation de la douleur dans le mois </v>
      </c>
      <c r="L7" s="123" t="str">
        <f>+J7</f>
        <v>RECO INM</v>
      </c>
      <c r="M7" s="3" t="str">
        <f>+'modalité d''evaluation'!G7</f>
        <v xml:space="preserve">Nombre de médicaments dans la prescription médicale </v>
      </c>
      <c r="N7" s="123" t="str">
        <f>+L7</f>
        <v>RECO INM</v>
      </c>
      <c r="O7" s="3" t="str">
        <f>+'modalité d''evaluation'!G8</f>
        <v xml:space="preserve">TINETTI </v>
      </c>
      <c r="P7" s="123" t="str">
        <f>+N7</f>
        <v>RECO INM</v>
      </c>
      <c r="Q7" s="3" t="str">
        <f>+'modalité d''evaluation'!G9</f>
        <v xml:space="preserve">score GDS sans analyse clinique </v>
      </c>
      <c r="R7" s="133" t="str">
        <f>+P7</f>
        <v>RECO INM</v>
      </c>
      <c r="S7" s="3" t="str">
        <f>+'modalité d''evaluation'!G10</f>
        <v xml:space="preserve">score MMS simple sans analyse clinique </v>
      </c>
      <c r="T7" s="133" t="str">
        <f>+R7</f>
        <v>RECO INM</v>
      </c>
      <c r="U7" s="3" t="str">
        <f>+'modalité d''evaluation'!G11</f>
        <v xml:space="preserve">score  GAI simple sans analyse clinique </v>
      </c>
      <c r="V7" s="133" t="str">
        <f>+T7</f>
        <v>RECO INM</v>
      </c>
      <c r="W7" s="3" t="str">
        <f>+'modalité d''evaluation'!G12</f>
        <v xml:space="preserve">analyse d'une transmission ciblée </v>
      </c>
      <c r="X7" s="133" t="str">
        <f>+V7</f>
        <v>RECO INM</v>
      </c>
      <c r="Y7" s="3" t="str">
        <f>+'modalité d''evaluation'!G13</f>
        <v>GIR</v>
      </c>
      <c r="Z7" s="133" t="str">
        <f>+X7</f>
        <v>RECO INM</v>
      </c>
      <c r="AA7" s="3" t="str">
        <f>+'modalité d''evaluation'!G14</f>
        <v xml:space="preserve">Nombre d'ateliers ou d'animation réalisées semaine </v>
      </c>
      <c r="AB7" s="133" t="str">
        <f>+Z7</f>
        <v>RECO INM</v>
      </c>
      <c r="AC7" s="3" t="str">
        <f>+'modalité d''evaluation'!G15</f>
        <v>Evaluation sur une  echelle de 1 a 5</v>
      </c>
      <c r="AD7" s="133" t="str">
        <f>+AB7</f>
        <v>RECO INM</v>
      </c>
      <c r="AE7" s="3" t="str">
        <f>+'modalité d''evaluation'!G16</f>
        <v>Evaluation sur une  echelle de 1 a 6</v>
      </c>
      <c r="AF7" s="133" t="str">
        <f>+AD7</f>
        <v>RECO INM</v>
      </c>
      <c r="AG7" s="3" t="str">
        <f>+'modalité d''evaluation'!G17</f>
        <v xml:space="preserve">Ressentis famille sur la qualité de vi </v>
      </c>
      <c r="AH7" s="133" t="str">
        <f>+AF7</f>
        <v>RECO INM</v>
      </c>
      <c r="AI7" s="3" t="str">
        <f>+'modalité d''evaluation'!G18</f>
        <v>Vérifier si les informations sont transmises de manière complète, précise et cohérente et si les transmissions sont effectuées de manière régulière et systématique.</v>
      </c>
      <c r="AJ7" s="133" t="str">
        <f>+AH7</f>
        <v>RECO INM</v>
      </c>
      <c r="AT7" s="97" t="str">
        <f>+F7</f>
        <v xml:space="preserve">PRIORITE </v>
      </c>
      <c r="AU7" s="97" t="s">
        <v>145</v>
      </c>
    </row>
    <row r="8" spans="1:47" x14ac:dyDescent="0.45">
      <c r="A8" s="96" t="s">
        <v>373</v>
      </c>
      <c r="B8" s="96" t="s">
        <v>253</v>
      </c>
      <c r="C8" s="96">
        <v>97</v>
      </c>
      <c r="D8" s="96">
        <v>4</v>
      </c>
      <c r="E8" s="96" t="s">
        <v>136</v>
      </c>
      <c r="F8" s="100"/>
      <c r="G8" s="96">
        <v>3</v>
      </c>
      <c r="H8" s="134" t="s">
        <v>378</v>
      </c>
      <c r="I8" s="96">
        <v>3</v>
      </c>
      <c r="J8" s="134" t="s">
        <v>382</v>
      </c>
      <c r="K8" s="96">
        <v>5</v>
      </c>
      <c r="L8" s="124"/>
      <c r="M8" s="96">
        <v>1</v>
      </c>
      <c r="N8" s="124" t="s">
        <v>389</v>
      </c>
      <c r="O8" s="96">
        <v>4</v>
      </c>
      <c r="P8" s="124"/>
      <c r="Q8" s="96">
        <v>3</v>
      </c>
      <c r="R8" s="134" t="s">
        <v>414</v>
      </c>
      <c r="S8" s="96">
        <v>3</v>
      </c>
      <c r="T8" s="134" t="s">
        <v>416</v>
      </c>
      <c r="U8" s="96">
        <v>3</v>
      </c>
      <c r="V8" s="134" t="s">
        <v>420</v>
      </c>
      <c r="W8" s="96">
        <v>1</v>
      </c>
      <c r="X8" s="134" t="s">
        <v>408</v>
      </c>
      <c r="Y8" s="98">
        <f>+D8</f>
        <v>4</v>
      </c>
      <c r="Z8" s="134" t="s">
        <v>406</v>
      </c>
      <c r="AA8" s="96">
        <v>3</v>
      </c>
      <c r="AB8" s="134" t="s">
        <v>402</v>
      </c>
      <c r="AC8" s="96">
        <v>2</v>
      </c>
      <c r="AD8" s="135"/>
      <c r="AE8" s="96">
        <v>3</v>
      </c>
      <c r="AF8" s="134" t="s">
        <v>397</v>
      </c>
      <c r="AG8" s="96">
        <v>3</v>
      </c>
      <c r="AH8" s="135"/>
      <c r="AI8" s="96">
        <v>5</v>
      </c>
      <c r="AJ8" s="135"/>
      <c r="AT8" s="97">
        <v>1</v>
      </c>
      <c r="AU8" s="97">
        <v>1</v>
      </c>
    </row>
    <row r="9" spans="1:47" x14ac:dyDescent="0.45">
      <c r="A9" s="96" t="s">
        <v>374</v>
      </c>
      <c r="B9" s="96" t="s">
        <v>254</v>
      </c>
      <c r="C9" s="96">
        <v>95</v>
      </c>
      <c r="D9" s="96">
        <v>2</v>
      </c>
      <c r="E9" s="96" t="s">
        <v>137</v>
      </c>
      <c r="F9" s="100"/>
      <c r="G9" s="96">
        <v>4</v>
      </c>
      <c r="H9" s="134"/>
      <c r="I9" s="96">
        <v>1</v>
      </c>
      <c r="J9" s="134" t="s">
        <v>383</v>
      </c>
      <c r="K9" s="96">
        <v>3</v>
      </c>
      <c r="L9" s="124" t="s">
        <v>386</v>
      </c>
      <c r="M9" s="96">
        <v>1</v>
      </c>
      <c r="N9" s="124" t="s">
        <v>390</v>
      </c>
      <c r="O9" s="96">
        <v>3</v>
      </c>
      <c r="P9" s="124" t="s">
        <v>393</v>
      </c>
      <c r="Q9" s="96">
        <v>2</v>
      </c>
      <c r="R9" s="134" t="s">
        <v>415</v>
      </c>
      <c r="S9" s="96">
        <v>2</v>
      </c>
      <c r="T9" s="134" t="s">
        <v>417</v>
      </c>
      <c r="U9" s="96">
        <v>2</v>
      </c>
      <c r="V9" s="134" t="s">
        <v>421</v>
      </c>
      <c r="W9" s="96">
        <v>2</v>
      </c>
      <c r="X9" s="134" t="s">
        <v>410</v>
      </c>
      <c r="Y9" s="98">
        <f t="shared" ref="Y9:Y72" si="0">+D9</f>
        <v>2</v>
      </c>
      <c r="Z9" s="134" t="s">
        <v>405</v>
      </c>
      <c r="AA9" s="96">
        <v>4</v>
      </c>
      <c r="AB9" s="134" t="s">
        <v>401</v>
      </c>
      <c r="AC9" s="96">
        <v>2</v>
      </c>
      <c r="AD9" s="135"/>
      <c r="AE9" s="96">
        <v>3</v>
      </c>
      <c r="AF9" s="134" t="s">
        <v>398</v>
      </c>
      <c r="AG9" s="96">
        <v>3</v>
      </c>
      <c r="AH9" s="135"/>
      <c r="AI9" s="96">
        <v>4</v>
      </c>
      <c r="AJ9" s="135"/>
      <c r="AT9" s="97">
        <v>2</v>
      </c>
      <c r="AU9" s="97">
        <v>2</v>
      </c>
    </row>
    <row r="10" spans="1:47" x14ac:dyDescent="0.45">
      <c r="A10" s="96" t="s">
        <v>375</v>
      </c>
      <c r="B10" s="96" t="s">
        <v>253</v>
      </c>
      <c r="C10" s="96">
        <v>83</v>
      </c>
      <c r="D10" s="96">
        <v>4</v>
      </c>
      <c r="E10" s="96" t="s">
        <v>138</v>
      </c>
      <c r="F10" s="100"/>
      <c r="G10" s="96">
        <v>2</v>
      </c>
      <c r="H10" s="134" t="s">
        <v>380</v>
      </c>
      <c r="I10" s="96">
        <v>3</v>
      </c>
      <c r="J10" s="134" t="s">
        <v>384</v>
      </c>
      <c r="K10" s="96">
        <v>5</v>
      </c>
      <c r="L10" s="124"/>
      <c r="M10" s="96">
        <v>5</v>
      </c>
      <c r="N10" s="124"/>
      <c r="O10" s="96">
        <v>4</v>
      </c>
      <c r="P10" s="124"/>
      <c r="Q10" s="96">
        <v>5</v>
      </c>
      <c r="R10" s="134" t="s">
        <v>413</v>
      </c>
      <c r="S10" s="96">
        <v>4</v>
      </c>
      <c r="T10" s="134" t="s">
        <v>419</v>
      </c>
      <c r="U10" s="96">
        <v>4</v>
      </c>
      <c r="V10" s="134" t="s">
        <v>424</v>
      </c>
      <c r="W10" s="96">
        <v>1</v>
      </c>
      <c r="X10" s="134" t="s">
        <v>409</v>
      </c>
      <c r="Y10" s="98">
        <f t="shared" si="0"/>
        <v>4</v>
      </c>
      <c r="Z10" s="134" t="s">
        <v>406</v>
      </c>
      <c r="AA10" s="96">
        <v>3</v>
      </c>
      <c r="AB10" s="134" t="s">
        <v>402</v>
      </c>
      <c r="AC10" s="96">
        <v>4</v>
      </c>
      <c r="AD10" s="135"/>
      <c r="AE10" s="96">
        <v>2</v>
      </c>
      <c r="AF10" s="134" t="s">
        <v>399</v>
      </c>
      <c r="AG10" s="96">
        <v>1</v>
      </c>
      <c r="AH10" s="135"/>
      <c r="AI10" s="96">
        <v>3</v>
      </c>
      <c r="AJ10" s="135"/>
      <c r="AT10" s="97">
        <v>3</v>
      </c>
      <c r="AU10" s="97">
        <v>3</v>
      </c>
    </row>
    <row r="11" spans="1:47" x14ac:dyDescent="0.45">
      <c r="A11" s="96" t="s">
        <v>376</v>
      </c>
      <c r="B11" s="96" t="s">
        <v>253</v>
      </c>
      <c r="C11" s="96">
        <v>74</v>
      </c>
      <c r="D11" s="96">
        <v>1</v>
      </c>
      <c r="E11" s="96" t="s">
        <v>139</v>
      </c>
      <c r="F11" s="100"/>
      <c r="G11" s="96">
        <v>3</v>
      </c>
      <c r="H11" s="134" t="s">
        <v>379</v>
      </c>
      <c r="I11" s="96">
        <v>4</v>
      </c>
      <c r="J11" s="134" t="s">
        <v>385</v>
      </c>
      <c r="K11" s="96">
        <v>2</v>
      </c>
      <c r="L11" s="124" t="s">
        <v>387</v>
      </c>
      <c r="M11" s="96">
        <v>3</v>
      </c>
      <c r="N11" s="124" t="s">
        <v>391</v>
      </c>
      <c r="O11" s="96">
        <v>1</v>
      </c>
      <c r="P11" s="124" t="s">
        <v>394</v>
      </c>
      <c r="Q11" s="96">
        <v>2</v>
      </c>
      <c r="R11" s="134" t="s">
        <v>415</v>
      </c>
      <c r="S11" s="96">
        <v>2</v>
      </c>
      <c r="T11" s="134" t="s">
        <v>418</v>
      </c>
      <c r="U11" s="96">
        <v>2</v>
      </c>
      <c r="V11" s="134" t="s">
        <v>422</v>
      </c>
      <c r="W11" s="96">
        <v>4</v>
      </c>
      <c r="X11" s="134" t="s">
        <v>411</v>
      </c>
      <c r="Y11" s="98">
        <f t="shared" si="0"/>
        <v>1</v>
      </c>
      <c r="Z11" s="134" t="s">
        <v>407</v>
      </c>
      <c r="AA11" s="96">
        <v>1</v>
      </c>
      <c r="AB11" s="134" t="s">
        <v>403</v>
      </c>
      <c r="AC11" s="96">
        <v>2</v>
      </c>
      <c r="AD11" s="135"/>
      <c r="AE11" s="96">
        <v>2</v>
      </c>
      <c r="AF11" s="134" t="s">
        <v>400</v>
      </c>
      <c r="AG11" s="96">
        <v>2</v>
      </c>
      <c r="AH11" s="135"/>
      <c r="AI11" s="96">
        <v>4</v>
      </c>
      <c r="AJ11" s="135"/>
      <c r="AU11" s="97">
        <v>4</v>
      </c>
    </row>
    <row r="12" spans="1:47" x14ac:dyDescent="0.45">
      <c r="A12" s="96" t="s">
        <v>377</v>
      </c>
      <c r="B12" s="96" t="s">
        <v>253</v>
      </c>
      <c r="C12" s="96">
        <v>98</v>
      </c>
      <c r="D12" s="96">
        <v>1</v>
      </c>
      <c r="E12" s="96" t="s">
        <v>140</v>
      </c>
      <c r="F12" s="100"/>
      <c r="G12" s="96">
        <v>1</v>
      </c>
      <c r="H12" s="134" t="s">
        <v>381</v>
      </c>
      <c r="I12" s="96">
        <v>4</v>
      </c>
      <c r="J12" s="134" t="s">
        <v>385</v>
      </c>
      <c r="K12" s="96">
        <v>2</v>
      </c>
      <c r="L12" s="124" t="s">
        <v>388</v>
      </c>
      <c r="M12" s="96">
        <v>3</v>
      </c>
      <c r="N12" s="124" t="s">
        <v>392</v>
      </c>
      <c r="O12" s="96">
        <v>1</v>
      </c>
      <c r="P12" s="124" t="s">
        <v>395</v>
      </c>
      <c r="Q12" s="96">
        <v>2</v>
      </c>
      <c r="R12" s="134" t="s">
        <v>415</v>
      </c>
      <c r="S12" s="96">
        <v>2</v>
      </c>
      <c r="T12" s="134" t="s">
        <v>418</v>
      </c>
      <c r="U12" s="96">
        <v>2</v>
      </c>
      <c r="V12" s="134" t="s">
        <v>423</v>
      </c>
      <c r="W12" s="96">
        <v>3</v>
      </c>
      <c r="X12" s="134" t="s">
        <v>412</v>
      </c>
      <c r="Y12" s="98">
        <f t="shared" si="0"/>
        <v>1</v>
      </c>
      <c r="Z12" s="134" t="s">
        <v>407</v>
      </c>
      <c r="AA12" s="96">
        <v>1</v>
      </c>
      <c r="AB12" s="134" t="s">
        <v>404</v>
      </c>
      <c r="AC12" s="96">
        <v>1</v>
      </c>
      <c r="AD12" s="135"/>
      <c r="AE12" s="96">
        <v>1</v>
      </c>
      <c r="AF12" s="134" t="s">
        <v>400</v>
      </c>
      <c r="AG12" s="96">
        <v>5</v>
      </c>
      <c r="AH12" s="135"/>
      <c r="AI12" s="96">
        <v>1</v>
      </c>
      <c r="AJ12" s="135"/>
      <c r="AU12" s="97">
        <v>5</v>
      </c>
    </row>
    <row r="13" spans="1:47" x14ac:dyDescent="0.45">
      <c r="F13" s="100"/>
      <c r="H13" s="134"/>
      <c r="J13" s="134"/>
      <c r="L13" s="124"/>
      <c r="N13" s="124"/>
      <c r="P13" s="124"/>
      <c r="R13" s="134"/>
      <c r="T13" s="134"/>
      <c r="V13" s="134"/>
      <c r="X13" s="134"/>
      <c r="Y13" s="98">
        <f t="shared" si="0"/>
        <v>0</v>
      </c>
      <c r="Z13" s="134"/>
      <c r="AB13" s="134"/>
      <c r="AD13" s="135"/>
      <c r="AF13" s="134"/>
      <c r="AH13" s="135"/>
      <c r="AJ13" s="135"/>
    </row>
    <row r="14" spans="1:47" x14ac:dyDescent="0.45">
      <c r="F14" s="100">
        <v>1</v>
      </c>
      <c r="H14" s="134"/>
      <c r="J14" s="134"/>
      <c r="L14" s="124"/>
      <c r="N14" s="124"/>
      <c r="P14" s="124"/>
      <c r="R14" s="134"/>
      <c r="T14" s="134"/>
      <c r="V14" s="134"/>
      <c r="X14" s="134"/>
      <c r="Y14" s="98">
        <f t="shared" si="0"/>
        <v>0</v>
      </c>
      <c r="Z14" s="134"/>
      <c r="AB14" s="134"/>
      <c r="AD14" s="135"/>
      <c r="AF14" s="134"/>
      <c r="AH14" s="135"/>
      <c r="AJ14" s="135"/>
    </row>
    <row r="15" spans="1:47" x14ac:dyDescent="0.45">
      <c r="F15" s="100"/>
      <c r="H15" s="134"/>
      <c r="J15" s="134"/>
      <c r="L15" s="124"/>
      <c r="N15" s="124"/>
      <c r="P15" s="124"/>
      <c r="R15" s="134"/>
      <c r="T15" s="134"/>
      <c r="V15" s="134"/>
      <c r="X15" s="134"/>
      <c r="Y15" s="98">
        <f t="shared" si="0"/>
        <v>0</v>
      </c>
      <c r="Z15" s="134"/>
      <c r="AB15" s="134"/>
      <c r="AD15" s="135"/>
      <c r="AF15" s="134"/>
      <c r="AH15" s="135"/>
      <c r="AJ15" s="135"/>
    </row>
    <row r="16" spans="1:47" x14ac:dyDescent="0.45">
      <c r="F16" s="100"/>
      <c r="H16" s="134"/>
      <c r="J16" s="134"/>
      <c r="L16" s="124"/>
      <c r="N16" s="124"/>
      <c r="P16" s="124"/>
      <c r="R16" s="134"/>
      <c r="T16" s="134"/>
      <c r="V16" s="134"/>
      <c r="X16" s="134"/>
      <c r="Y16" s="98">
        <f t="shared" si="0"/>
        <v>0</v>
      </c>
      <c r="Z16" s="134"/>
      <c r="AB16" s="134"/>
      <c r="AD16" s="135"/>
      <c r="AF16" s="134"/>
      <c r="AH16" s="135"/>
      <c r="AJ16" s="135"/>
    </row>
    <row r="17" spans="6:36" x14ac:dyDescent="0.45">
      <c r="F17" s="100"/>
      <c r="H17" s="134"/>
      <c r="J17" s="134"/>
      <c r="L17" s="124"/>
      <c r="N17" s="124"/>
      <c r="P17" s="124"/>
      <c r="R17" s="134"/>
      <c r="T17" s="134"/>
      <c r="V17" s="134"/>
      <c r="X17" s="134"/>
      <c r="Y17" s="98">
        <f t="shared" si="0"/>
        <v>0</v>
      </c>
      <c r="Z17" s="134"/>
      <c r="AB17" s="134"/>
      <c r="AD17" s="135"/>
      <c r="AF17" s="134"/>
      <c r="AH17" s="135"/>
      <c r="AJ17" s="135"/>
    </row>
    <row r="18" spans="6:36" x14ac:dyDescent="0.45">
      <c r="F18" s="100"/>
      <c r="H18" s="134"/>
      <c r="J18" s="134"/>
      <c r="L18" s="124"/>
      <c r="N18" s="124"/>
      <c r="P18" s="124"/>
      <c r="R18" s="134"/>
      <c r="T18" s="134"/>
      <c r="V18" s="134"/>
      <c r="X18" s="134"/>
      <c r="Y18" s="98">
        <f t="shared" si="0"/>
        <v>0</v>
      </c>
      <c r="Z18" s="134"/>
      <c r="AB18" s="134"/>
      <c r="AD18" s="135"/>
      <c r="AF18" s="134"/>
      <c r="AH18" s="135"/>
      <c r="AJ18" s="135"/>
    </row>
    <row r="19" spans="6:36" x14ac:dyDescent="0.45">
      <c r="F19" s="100"/>
      <c r="H19" s="134"/>
      <c r="J19" s="134"/>
      <c r="L19" s="124"/>
      <c r="N19" s="124"/>
      <c r="P19" s="124"/>
      <c r="R19" s="134"/>
      <c r="T19" s="134"/>
      <c r="V19" s="134"/>
      <c r="X19" s="134"/>
      <c r="Y19" s="98">
        <f t="shared" si="0"/>
        <v>0</v>
      </c>
      <c r="Z19" s="134"/>
      <c r="AB19" s="134"/>
      <c r="AD19" s="135"/>
      <c r="AF19" s="134"/>
      <c r="AH19" s="135"/>
      <c r="AJ19" s="135"/>
    </row>
    <row r="20" spans="6:36" x14ac:dyDescent="0.45">
      <c r="F20" s="100"/>
      <c r="H20" s="134"/>
      <c r="J20" s="134"/>
      <c r="L20" s="124"/>
      <c r="N20" s="124"/>
      <c r="P20" s="124"/>
      <c r="R20" s="134"/>
      <c r="T20" s="134"/>
      <c r="V20" s="134"/>
      <c r="X20" s="134"/>
      <c r="Y20" s="98">
        <f t="shared" si="0"/>
        <v>0</v>
      </c>
      <c r="Z20" s="134"/>
      <c r="AB20" s="134"/>
      <c r="AD20" s="135"/>
      <c r="AF20" s="134"/>
      <c r="AH20" s="135"/>
      <c r="AJ20" s="135"/>
    </row>
    <row r="21" spans="6:36" x14ac:dyDescent="0.45">
      <c r="F21" s="100"/>
      <c r="H21" s="134"/>
      <c r="J21" s="134"/>
      <c r="L21" s="124"/>
      <c r="N21" s="124"/>
      <c r="P21" s="124"/>
      <c r="R21" s="134"/>
      <c r="T21" s="134"/>
      <c r="V21" s="134"/>
      <c r="X21" s="134"/>
      <c r="Y21" s="98">
        <f t="shared" si="0"/>
        <v>0</v>
      </c>
      <c r="Z21" s="134"/>
      <c r="AB21" s="134"/>
      <c r="AD21" s="135"/>
      <c r="AF21" s="134"/>
      <c r="AH21" s="135"/>
      <c r="AJ21" s="135"/>
    </row>
    <row r="22" spans="6:36" x14ac:dyDescent="0.45">
      <c r="F22" s="100"/>
      <c r="H22" s="134"/>
      <c r="J22" s="134"/>
      <c r="L22" s="124"/>
      <c r="N22" s="124"/>
      <c r="P22" s="124"/>
      <c r="R22" s="134"/>
      <c r="T22" s="134"/>
      <c r="V22" s="134"/>
      <c r="X22" s="134"/>
      <c r="Y22" s="98">
        <f t="shared" si="0"/>
        <v>0</v>
      </c>
      <c r="Z22" s="134"/>
      <c r="AB22" s="134"/>
      <c r="AD22" s="135"/>
      <c r="AF22" s="134"/>
      <c r="AH22" s="135"/>
      <c r="AJ22" s="135"/>
    </row>
    <row r="23" spans="6:36" x14ac:dyDescent="0.45">
      <c r="F23" s="100">
        <v>1</v>
      </c>
      <c r="H23" s="134"/>
      <c r="J23" s="134"/>
      <c r="L23" s="124"/>
      <c r="N23" s="124"/>
      <c r="P23" s="124"/>
      <c r="R23" s="134"/>
      <c r="T23" s="134"/>
      <c r="V23" s="134"/>
      <c r="X23" s="134"/>
      <c r="Y23" s="98">
        <f t="shared" si="0"/>
        <v>0</v>
      </c>
      <c r="Z23" s="134"/>
      <c r="AB23" s="134"/>
      <c r="AD23" s="135"/>
      <c r="AF23" s="134"/>
      <c r="AH23" s="135"/>
      <c r="AJ23" s="135"/>
    </row>
    <row r="24" spans="6:36" x14ac:dyDescent="0.45">
      <c r="F24" s="100"/>
      <c r="H24" s="134"/>
      <c r="J24" s="134"/>
      <c r="L24" s="124"/>
      <c r="N24" s="124"/>
      <c r="P24" s="124"/>
      <c r="R24" s="134"/>
      <c r="T24" s="134"/>
      <c r="V24" s="134"/>
      <c r="X24" s="134"/>
      <c r="Y24" s="98">
        <f t="shared" si="0"/>
        <v>0</v>
      </c>
      <c r="Z24" s="134"/>
      <c r="AB24" s="134"/>
      <c r="AD24" s="135"/>
      <c r="AF24" s="134"/>
      <c r="AH24" s="135"/>
      <c r="AJ24" s="135"/>
    </row>
    <row r="25" spans="6:36" x14ac:dyDescent="0.45">
      <c r="F25" s="100"/>
      <c r="H25" s="134"/>
      <c r="J25" s="134"/>
      <c r="L25" s="124"/>
      <c r="N25" s="124"/>
      <c r="P25" s="124"/>
      <c r="R25" s="134"/>
      <c r="T25" s="134"/>
      <c r="V25" s="134"/>
      <c r="X25" s="134"/>
      <c r="Y25" s="98">
        <f t="shared" si="0"/>
        <v>0</v>
      </c>
      <c r="Z25" s="134"/>
      <c r="AB25" s="134"/>
      <c r="AD25" s="135"/>
      <c r="AF25" s="134"/>
      <c r="AH25" s="135"/>
      <c r="AJ25" s="135"/>
    </row>
    <row r="26" spans="6:36" x14ac:dyDescent="0.45">
      <c r="F26" s="100"/>
      <c r="H26" s="134"/>
      <c r="J26" s="134"/>
      <c r="L26" s="124"/>
      <c r="N26" s="124"/>
      <c r="P26" s="124"/>
      <c r="R26" s="134"/>
      <c r="T26" s="134"/>
      <c r="V26" s="134"/>
      <c r="X26" s="134"/>
      <c r="Y26" s="98">
        <f t="shared" si="0"/>
        <v>0</v>
      </c>
      <c r="Z26" s="134"/>
      <c r="AB26" s="134"/>
      <c r="AD26" s="135"/>
      <c r="AF26" s="134"/>
      <c r="AH26" s="135"/>
      <c r="AJ26" s="135"/>
    </row>
    <row r="27" spans="6:36" x14ac:dyDescent="0.45">
      <c r="F27" s="100"/>
      <c r="H27" s="134"/>
      <c r="J27" s="134"/>
      <c r="L27" s="124"/>
      <c r="N27" s="124"/>
      <c r="P27" s="124"/>
      <c r="R27" s="134"/>
      <c r="T27" s="134"/>
      <c r="V27" s="134"/>
      <c r="X27" s="134"/>
      <c r="Y27" s="98">
        <f t="shared" si="0"/>
        <v>0</v>
      </c>
      <c r="Z27" s="134"/>
      <c r="AB27" s="134"/>
      <c r="AD27" s="135"/>
      <c r="AF27" s="134"/>
      <c r="AH27" s="135"/>
      <c r="AJ27" s="135"/>
    </row>
    <row r="28" spans="6:36" x14ac:dyDescent="0.45">
      <c r="F28" s="100"/>
      <c r="H28" s="134"/>
      <c r="J28" s="134"/>
      <c r="L28" s="124"/>
      <c r="N28" s="124"/>
      <c r="P28" s="124"/>
      <c r="R28" s="134"/>
      <c r="T28" s="134"/>
      <c r="V28" s="134"/>
      <c r="X28" s="134"/>
      <c r="Y28" s="98">
        <f t="shared" si="0"/>
        <v>0</v>
      </c>
      <c r="Z28" s="134"/>
      <c r="AB28" s="134"/>
      <c r="AD28" s="135"/>
      <c r="AF28" s="134"/>
      <c r="AH28" s="135"/>
      <c r="AJ28" s="135"/>
    </row>
    <row r="29" spans="6:36" x14ac:dyDescent="0.45">
      <c r="F29" s="100"/>
      <c r="H29" s="134"/>
      <c r="J29" s="134"/>
      <c r="L29" s="124"/>
      <c r="N29" s="124"/>
      <c r="P29" s="124"/>
      <c r="R29" s="134"/>
      <c r="T29" s="134"/>
      <c r="V29" s="134"/>
      <c r="X29" s="134"/>
      <c r="Y29" s="98">
        <f t="shared" si="0"/>
        <v>0</v>
      </c>
      <c r="Z29" s="134"/>
      <c r="AB29" s="134"/>
      <c r="AD29" s="135"/>
      <c r="AF29" s="134"/>
      <c r="AH29" s="135"/>
      <c r="AJ29" s="135"/>
    </row>
    <row r="30" spans="6:36" x14ac:dyDescent="0.45">
      <c r="F30" s="100"/>
      <c r="H30" s="134"/>
      <c r="J30" s="134"/>
      <c r="L30" s="124"/>
      <c r="N30" s="124"/>
      <c r="P30" s="124"/>
      <c r="R30" s="134"/>
      <c r="T30" s="134"/>
      <c r="V30" s="134"/>
      <c r="X30" s="134"/>
      <c r="Y30" s="98">
        <f t="shared" si="0"/>
        <v>0</v>
      </c>
      <c r="Z30" s="134"/>
      <c r="AB30" s="134"/>
      <c r="AD30" s="135"/>
      <c r="AF30" s="134"/>
      <c r="AH30" s="135"/>
      <c r="AJ30" s="135"/>
    </row>
    <row r="31" spans="6:36" x14ac:dyDescent="0.45">
      <c r="F31" s="100"/>
      <c r="H31" s="134"/>
      <c r="J31" s="134"/>
      <c r="L31" s="124"/>
      <c r="N31" s="124"/>
      <c r="P31" s="124"/>
      <c r="R31" s="134"/>
      <c r="T31" s="134"/>
      <c r="V31" s="134"/>
      <c r="X31" s="134"/>
      <c r="Y31" s="98">
        <f t="shared" si="0"/>
        <v>0</v>
      </c>
      <c r="Z31" s="134"/>
      <c r="AB31" s="134"/>
      <c r="AD31" s="135"/>
      <c r="AF31" s="134"/>
      <c r="AH31" s="135"/>
      <c r="AJ31" s="135"/>
    </row>
    <row r="32" spans="6:36" x14ac:dyDescent="0.45">
      <c r="F32" s="100"/>
      <c r="H32" s="134"/>
      <c r="J32" s="134"/>
      <c r="L32" s="124"/>
      <c r="N32" s="124"/>
      <c r="P32" s="124"/>
      <c r="R32" s="134"/>
      <c r="T32" s="134"/>
      <c r="V32" s="134"/>
      <c r="X32" s="134"/>
      <c r="Y32" s="98">
        <f t="shared" si="0"/>
        <v>0</v>
      </c>
      <c r="Z32" s="134"/>
      <c r="AB32" s="134"/>
      <c r="AD32" s="135"/>
      <c r="AF32" s="134"/>
      <c r="AH32" s="135"/>
      <c r="AJ32" s="135"/>
    </row>
    <row r="33" spans="6:36" x14ac:dyDescent="0.45">
      <c r="F33" s="100"/>
      <c r="H33" s="134"/>
      <c r="J33" s="134"/>
      <c r="L33" s="124"/>
      <c r="N33" s="124"/>
      <c r="P33" s="124"/>
      <c r="R33" s="134"/>
      <c r="T33" s="134"/>
      <c r="V33" s="134"/>
      <c r="X33" s="134"/>
      <c r="Y33" s="98">
        <f t="shared" si="0"/>
        <v>0</v>
      </c>
      <c r="Z33" s="134"/>
      <c r="AB33" s="134"/>
      <c r="AD33" s="135"/>
      <c r="AF33" s="134"/>
      <c r="AH33" s="135"/>
      <c r="AJ33" s="135"/>
    </row>
    <row r="34" spans="6:36" x14ac:dyDescent="0.45">
      <c r="F34" s="100"/>
      <c r="H34" s="134"/>
      <c r="J34" s="134"/>
      <c r="L34" s="124"/>
      <c r="N34" s="124"/>
      <c r="P34" s="124"/>
      <c r="R34" s="134"/>
      <c r="T34" s="134"/>
      <c r="V34" s="134"/>
      <c r="X34" s="134"/>
      <c r="Y34" s="98">
        <f t="shared" si="0"/>
        <v>0</v>
      </c>
      <c r="Z34" s="134"/>
      <c r="AB34" s="134"/>
      <c r="AD34" s="135"/>
      <c r="AF34" s="134"/>
      <c r="AH34" s="135"/>
      <c r="AJ34" s="135"/>
    </row>
    <row r="35" spans="6:36" x14ac:dyDescent="0.45">
      <c r="F35" s="100"/>
      <c r="H35" s="134"/>
      <c r="J35" s="134"/>
      <c r="L35" s="124"/>
      <c r="N35" s="124"/>
      <c r="P35" s="124"/>
      <c r="R35" s="134"/>
      <c r="T35" s="134"/>
      <c r="V35" s="134"/>
      <c r="X35" s="134"/>
      <c r="Y35" s="98">
        <f t="shared" si="0"/>
        <v>0</v>
      </c>
      <c r="Z35" s="134"/>
      <c r="AB35" s="134"/>
      <c r="AD35" s="135"/>
      <c r="AF35" s="134"/>
      <c r="AH35" s="135"/>
      <c r="AJ35" s="135"/>
    </row>
    <row r="36" spans="6:36" x14ac:dyDescent="0.45">
      <c r="F36" s="100"/>
      <c r="H36" s="134"/>
      <c r="J36" s="134"/>
      <c r="L36" s="124"/>
      <c r="N36" s="124"/>
      <c r="P36" s="124"/>
      <c r="R36" s="134"/>
      <c r="T36" s="134"/>
      <c r="V36" s="134"/>
      <c r="X36" s="134"/>
      <c r="Y36" s="98">
        <f t="shared" si="0"/>
        <v>0</v>
      </c>
      <c r="Z36" s="134"/>
      <c r="AB36" s="134"/>
      <c r="AD36" s="135"/>
      <c r="AF36" s="134"/>
      <c r="AH36" s="135"/>
      <c r="AJ36" s="135"/>
    </row>
    <row r="37" spans="6:36" x14ac:dyDescent="0.45">
      <c r="F37" s="100"/>
      <c r="H37" s="134"/>
      <c r="J37" s="134"/>
      <c r="L37" s="124"/>
      <c r="N37" s="124"/>
      <c r="P37" s="124"/>
      <c r="R37" s="134"/>
      <c r="T37" s="134"/>
      <c r="V37" s="134"/>
      <c r="X37" s="134"/>
      <c r="Y37" s="98">
        <f t="shared" si="0"/>
        <v>0</v>
      </c>
      <c r="Z37" s="134"/>
      <c r="AB37" s="134"/>
      <c r="AD37" s="135"/>
      <c r="AF37" s="134"/>
      <c r="AH37" s="135"/>
      <c r="AJ37" s="135"/>
    </row>
    <row r="38" spans="6:36" x14ac:dyDescent="0.45">
      <c r="F38" s="100"/>
      <c r="H38" s="134"/>
      <c r="J38" s="134"/>
      <c r="L38" s="124"/>
      <c r="N38" s="124"/>
      <c r="P38" s="124"/>
      <c r="R38" s="134"/>
      <c r="T38" s="134"/>
      <c r="V38" s="134"/>
      <c r="X38" s="134"/>
      <c r="Y38" s="98">
        <f t="shared" si="0"/>
        <v>0</v>
      </c>
      <c r="Z38" s="134"/>
      <c r="AB38" s="134"/>
      <c r="AD38" s="135"/>
      <c r="AF38" s="134"/>
      <c r="AH38" s="135"/>
      <c r="AJ38" s="135"/>
    </row>
    <row r="39" spans="6:36" x14ac:dyDescent="0.45">
      <c r="F39" s="100"/>
      <c r="H39" s="134"/>
      <c r="J39" s="134"/>
      <c r="L39" s="124"/>
      <c r="N39" s="124"/>
      <c r="P39" s="124"/>
      <c r="R39" s="134"/>
      <c r="T39" s="134"/>
      <c r="V39" s="134"/>
      <c r="X39" s="134"/>
      <c r="Y39" s="98">
        <f t="shared" si="0"/>
        <v>0</v>
      </c>
      <c r="Z39" s="134"/>
      <c r="AB39" s="134"/>
      <c r="AD39" s="135"/>
      <c r="AF39" s="134"/>
      <c r="AH39" s="135"/>
      <c r="AJ39" s="135"/>
    </row>
    <row r="40" spans="6:36" x14ac:dyDescent="0.45">
      <c r="F40" s="100"/>
      <c r="H40" s="134"/>
      <c r="J40" s="134"/>
      <c r="L40" s="124"/>
      <c r="N40" s="124"/>
      <c r="P40" s="124"/>
      <c r="R40" s="134"/>
      <c r="T40" s="134"/>
      <c r="V40" s="134"/>
      <c r="X40" s="134"/>
      <c r="Y40" s="98">
        <f t="shared" si="0"/>
        <v>0</v>
      </c>
      <c r="Z40" s="134"/>
      <c r="AB40" s="134"/>
      <c r="AD40" s="135"/>
      <c r="AF40" s="134"/>
      <c r="AH40" s="135"/>
      <c r="AJ40" s="135"/>
    </row>
    <row r="41" spans="6:36" x14ac:dyDescent="0.45">
      <c r="F41" s="100"/>
      <c r="H41" s="134"/>
      <c r="J41" s="134"/>
      <c r="L41" s="124"/>
      <c r="N41" s="124"/>
      <c r="P41" s="124"/>
      <c r="R41" s="134"/>
      <c r="T41" s="134"/>
      <c r="V41" s="134"/>
      <c r="X41" s="134"/>
      <c r="Y41" s="98">
        <f t="shared" si="0"/>
        <v>0</v>
      </c>
      <c r="Z41" s="134"/>
      <c r="AB41" s="134"/>
      <c r="AD41" s="135"/>
      <c r="AF41" s="134"/>
      <c r="AH41" s="135"/>
      <c r="AJ41" s="135"/>
    </row>
    <row r="42" spans="6:36" x14ac:dyDescent="0.45">
      <c r="F42" s="100">
        <v>1</v>
      </c>
      <c r="H42" s="134"/>
      <c r="J42" s="134"/>
      <c r="L42" s="124"/>
      <c r="N42" s="124"/>
      <c r="P42" s="124"/>
      <c r="R42" s="134"/>
      <c r="T42" s="134"/>
      <c r="V42" s="134"/>
      <c r="X42" s="134"/>
      <c r="Y42" s="98">
        <f t="shared" si="0"/>
        <v>0</v>
      </c>
      <c r="Z42" s="134"/>
      <c r="AB42" s="134"/>
      <c r="AD42" s="135"/>
      <c r="AF42" s="134"/>
      <c r="AH42" s="135"/>
      <c r="AJ42" s="135"/>
    </row>
    <row r="43" spans="6:36" x14ac:dyDescent="0.45">
      <c r="F43" s="100"/>
      <c r="H43" s="134"/>
      <c r="J43" s="134"/>
      <c r="L43" s="124"/>
      <c r="N43" s="124"/>
      <c r="P43" s="124"/>
      <c r="R43" s="134"/>
      <c r="T43" s="134"/>
      <c r="V43" s="134"/>
      <c r="X43" s="134"/>
      <c r="Y43" s="98">
        <f t="shared" si="0"/>
        <v>0</v>
      </c>
      <c r="Z43" s="134"/>
      <c r="AB43" s="134"/>
      <c r="AD43" s="135"/>
      <c r="AF43" s="134"/>
      <c r="AH43" s="135"/>
      <c r="AJ43" s="135"/>
    </row>
    <row r="44" spans="6:36" x14ac:dyDescent="0.45">
      <c r="F44" s="100"/>
      <c r="H44" s="134"/>
      <c r="J44" s="134"/>
      <c r="L44" s="124"/>
      <c r="N44" s="124"/>
      <c r="P44" s="124"/>
      <c r="R44" s="134"/>
      <c r="T44" s="134"/>
      <c r="V44" s="134"/>
      <c r="X44" s="134"/>
      <c r="Y44" s="98">
        <f t="shared" si="0"/>
        <v>0</v>
      </c>
      <c r="Z44" s="134"/>
      <c r="AB44" s="134"/>
      <c r="AD44" s="135"/>
      <c r="AF44" s="134"/>
      <c r="AH44" s="135"/>
      <c r="AJ44" s="135"/>
    </row>
    <row r="45" spans="6:36" x14ac:dyDescent="0.45">
      <c r="F45" s="100"/>
      <c r="H45" s="134"/>
      <c r="J45" s="134"/>
      <c r="L45" s="124"/>
      <c r="N45" s="124"/>
      <c r="P45" s="124"/>
      <c r="R45" s="134"/>
      <c r="T45" s="134"/>
      <c r="V45" s="134"/>
      <c r="X45" s="134"/>
      <c r="Y45" s="98">
        <f t="shared" si="0"/>
        <v>0</v>
      </c>
      <c r="Z45" s="134"/>
      <c r="AB45" s="134"/>
      <c r="AD45" s="135"/>
      <c r="AF45" s="134"/>
      <c r="AH45" s="135"/>
      <c r="AJ45" s="135"/>
    </row>
    <row r="46" spans="6:36" x14ac:dyDescent="0.45">
      <c r="F46" s="100"/>
      <c r="H46" s="134"/>
      <c r="J46" s="134"/>
      <c r="L46" s="124"/>
      <c r="N46" s="124"/>
      <c r="P46" s="124"/>
      <c r="R46" s="134"/>
      <c r="T46" s="134"/>
      <c r="V46" s="134"/>
      <c r="X46" s="134"/>
      <c r="Y46" s="98">
        <f t="shared" si="0"/>
        <v>0</v>
      </c>
      <c r="Z46" s="134"/>
      <c r="AB46" s="134"/>
      <c r="AD46" s="135"/>
      <c r="AF46" s="134"/>
      <c r="AH46" s="135"/>
      <c r="AJ46" s="135"/>
    </row>
    <row r="47" spans="6:36" x14ac:dyDescent="0.45">
      <c r="F47" s="100"/>
      <c r="H47" s="134"/>
      <c r="J47" s="134"/>
      <c r="L47" s="124"/>
      <c r="N47" s="124"/>
      <c r="P47" s="124"/>
      <c r="R47" s="134"/>
      <c r="T47" s="134"/>
      <c r="V47" s="134"/>
      <c r="X47" s="134"/>
      <c r="Y47" s="98">
        <f t="shared" si="0"/>
        <v>0</v>
      </c>
      <c r="Z47" s="134"/>
      <c r="AB47" s="134"/>
      <c r="AD47" s="135"/>
      <c r="AF47" s="134"/>
      <c r="AH47" s="135"/>
      <c r="AJ47" s="135"/>
    </row>
    <row r="48" spans="6:36" x14ac:dyDescent="0.45">
      <c r="F48" s="100"/>
      <c r="H48" s="134"/>
      <c r="J48" s="134"/>
      <c r="L48" s="124"/>
      <c r="N48" s="124"/>
      <c r="P48" s="124"/>
      <c r="R48" s="134"/>
      <c r="T48" s="134"/>
      <c r="V48" s="134"/>
      <c r="X48" s="134"/>
      <c r="Y48" s="98">
        <f t="shared" si="0"/>
        <v>0</v>
      </c>
      <c r="Z48" s="134"/>
      <c r="AB48" s="134"/>
      <c r="AD48" s="135"/>
      <c r="AF48" s="134"/>
      <c r="AH48" s="135"/>
      <c r="AJ48" s="135"/>
    </row>
    <row r="49" spans="6:36" x14ac:dyDescent="0.45">
      <c r="F49" s="100"/>
      <c r="H49" s="134"/>
      <c r="J49" s="134"/>
      <c r="L49" s="124"/>
      <c r="N49" s="124"/>
      <c r="P49" s="124"/>
      <c r="R49" s="134"/>
      <c r="T49" s="134"/>
      <c r="V49" s="134"/>
      <c r="X49" s="134"/>
      <c r="Y49" s="98">
        <f t="shared" si="0"/>
        <v>0</v>
      </c>
      <c r="Z49" s="134"/>
      <c r="AB49" s="134"/>
      <c r="AD49" s="135"/>
      <c r="AF49" s="134"/>
      <c r="AH49" s="135"/>
      <c r="AJ49" s="135"/>
    </row>
    <row r="50" spans="6:36" x14ac:dyDescent="0.45">
      <c r="F50" s="100"/>
      <c r="H50" s="134"/>
      <c r="J50" s="134"/>
      <c r="L50" s="124"/>
      <c r="N50" s="124"/>
      <c r="P50" s="124"/>
      <c r="R50" s="134"/>
      <c r="T50" s="134"/>
      <c r="V50" s="134"/>
      <c r="X50" s="134"/>
      <c r="Y50" s="98">
        <f t="shared" si="0"/>
        <v>0</v>
      </c>
      <c r="Z50" s="134"/>
      <c r="AB50" s="134"/>
      <c r="AD50" s="135"/>
      <c r="AF50" s="134"/>
      <c r="AH50" s="135"/>
      <c r="AJ50" s="135"/>
    </row>
    <row r="51" spans="6:36" x14ac:dyDescent="0.45">
      <c r="F51" s="100"/>
      <c r="H51" s="134"/>
      <c r="J51" s="134"/>
      <c r="L51" s="124"/>
      <c r="N51" s="124"/>
      <c r="P51" s="124"/>
      <c r="R51" s="134"/>
      <c r="T51" s="134"/>
      <c r="V51" s="134"/>
      <c r="X51" s="134"/>
      <c r="Y51" s="98">
        <f t="shared" si="0"/>
        <v>0</v>
      </c>
      <c r="Z51" s="134"/>
      <c r="AB51" s="134"/>
      <c r="AD51" s="135"/>
      <c r="AF51" s="134"/>
      <c r="AH51" s="135"/>
      <c r="AJ51" s="135"/>
    </row>
    <row r="52" spans="6:36" x14ac:dyDescent="0.45">
      <c r="F52" s="100"/>
      <c r="H52" s="134"/>
      <c r="J52" s="134"/>
      <c r="L52" s="124"/>
      <c r="N52" s="124"/>
      <c r="P52" s="124"/>
      <c r="R52" s="134"/>
      <c r="T52" s="134"/>
      <c r="V52" s="134"/>
      <c r="X52" s="134"/>
      <c r="Y52" s="98">
        <f t="shared" si="0"/>
        <v>0</v>
      </c>
      <c r="Z52" s="134"/>
      <c r="AB52" s="134"/>
      <c r="AD52" s="135"/>
      <c r="AF52" s="134"/>
      <c r="AH52" s="135"/>
      <c r="AJ52" s="135"/>
    </row>
    <row r="53" spans="6:36" x14ac:dyDescent="0.45">
      <c r="F53" s="100"/>
      <c r="H53" s="134"/>
      <c r="J53" s="134"/>
      <c r="L53" s="124"/>
      <c r="N53" s="124"/>
      <c r="P53" s="124"/>
      <c r="R53" s="134"/>
      <c r="T53" s="134"/>
      <c r="V53" s="134"/>
      <c r="X53" s="134"/>
      <c r="Y53" s="98">
        <f t="shared" si="0"/>
        <v>0</v>
      </c>
      <c r="Z53" s="134"/>
      <c r="AB53" s="134"/>
      <c r="AD53" s="135"/>
      <c r="AF53" s="134"/>
      <c r="AH53" s="135"/>
      <c r="AJ53" s="135"/>
    </row>
    <row r="54" spans="6:36" x14ac:dyDescent="0.45">
      <c r="F54" s="100"/>
      <c r="H54" s="134"/>
      <c r="J54" s="134"/>
      <c r="L54" s="124"/>
      <c r="N54" s="124"/>
      <c r="P54" s="124"/>
      <c r="R54" s="134"/>
      <c r="T54" s="134"/>
      <c r="V54" s="134"/>
      <c r="X54" s="134"/>
      <c r="Y54" s="98">
        <f t="shared" si="0"/>
        <v>0</v>
      </c>
      <c r="Z54" s="134"/>
      <c r="AB54" s="134"/>
      <c r="AD54" s="135"/>
      <c r="AF54" s="134"/>
      <c r="AH54" s="135"/>
      <c r="AJ54" s="135"/>
    </row>
    <row r="55" spans="6:36" x14ac:dyDescent="0.45">
      <c r="F55" s="100">
        <v>1</v>
      </c>
      <c r="H55" s="134"/>
      <c r="J55" s="134"/>
      <c r="L55" s="124"/>
      <c r="N55" s="124"/>
      <c r="P55" s="124"/>
      <c r="R55" s="134"/>
      <c r="T55" s="134"/>
      <c r="V55" s="134"/>
      <c r="X55" s="134"/>
      <c r="Y55" s="98">
        <f t="shared" si="0"/>
        <v>0</v>
      </c>
      <c r="Z55" s="134"/>
      <c r="AB55" s="134"/>
      <c r="AD55" s="135"/>
      <c r="AF55" s="134"/>
      <c r="AH55" s="135"/>
      <c r="AJ55" s="135"/>
    </row>
    <row r="56" spans="6:36" x14ac:dyDescent="0.45">
      <c r="F56" s="100"/>
      <c r="H56" s="134"/>
      <c r="J56" s="134"/>
      <c r="L56" s="124"/>
      <c r="N56" s="124"/>
      <c r="P56" s="124"/>
      <c r="R56" s="134"/>
      <c r="T56" s="134"/>
      <c r="V56" s="134"/>
      <c r="X56" s="134"/>
      <c r="Y56" s="98">
        <f t="shared" si="0"/>
        <v>0</v>
      </c>
      <c r="Z56" s="134"/>
      <c r="AB56" s="134"/>
      <c r="AD56" s="135"/>
      <c r="AF56" s="134"/>
      <c r="AH56" s="135"/>
      <c r="AJ56" s="135"/>
    </row>
    <row r="57" spans="6:36" x14ac:dyDescent="0.45">
      <c r="F57" s="100"/>
      <c r="H57" s="134"/>
      <c r="J57" s="134"/>
      <c r="L57" s="124"/>
      <c r="N57" s="124"/>
      <c r="P57" s="124"/>
      <c r="R57" s="134"/>
      <c r="T57" s="134"/>
      <c r="V57" s="134"/>
      <c r="X57" s="134"/>
      <c r="Y57" s="98">
        <f t="shared" si="0"/>
        <v>0</v>
      </c>
      <c r="Z57" s="134"/>
      <c r="AB57" s="134"/>
      <c r="AD57" s="135"/>
      <c r="AF57" s="134"/>
      <c r="AH57" s="135"/>
      <c r="AJ57" s="135"/>
    </row>
    <row r="58" spans="6:36" x14ac:dyDescent="0.45">
      <c r="F58" s="100"/>
      <c r="H58" s="134"/>
      <c r="J58" s="134"/>
      <c r="L58" s="124"/>
      <c r="N58" s="124"/>
      <c r="P58" s="124"/>
      <c r="R58" s="134"/>
      <c r="T58" s="134"/>
      <c r="V58" s="134"/>
      <c r="X58" s="134"/>
      <c r="Y58" s="98">
        <f t="shared" si="0"/>
        <v>0</v>
      </c>
      <c r="Z58" s="134"/>
      <c r="AB58" s="134"/>
      <c r="AD58" s="135"/>
      <c r="AF58" s="134"/>
      <c r="AH58" s="135"/>
      <c r="AJ58" s="135"/>
    </row>
    <row r="59" spans="6:36" x14ac:dyDescent="0.45">
      <c r="F59" s="100">
        <v>1</v>
      </c>
      <c r="H59" s="134"/>
      <c r="J59" s="134"/>
      <c r="L59" s="124"/>
      <c r="N59" s="124"/>
      <c r="P59" s="124"/>
      <c r="R59" s="134"/>
      <c r="T59" s="134"/>
      <c r="V59" s="134"/>
      <c r="X59" s="134"/>
      <c r="Y59" s="98">
        <f t="shared" si="0"/>
        <v>0</v>
      </c>
      <c r="Z59" s="134"/>
      <c r="AB59" s="134"/>
      <c r="AD59" s="135"/>
      <c r="AF59" s="134"/>
      <c r="AH59" s="135"/>
      <c r="AJ59" s="135"/>
    </row>
    <row r="60" spans="6:36" x14ac:dyDescent="0.45">
      <c r="F60" s="100"/>
      <c r="H60" s="134"/>
      <c r="J60" s="134"/>
      <c r="L60" s="124"/>
      <c r="N60" s="124"/>
      <c r="P60" s="124"/>
      <c r="R60" s="134"/>
      <c r="T60" s="134"/>
      <c r="V60" s="134"/>
      <c r="X60" s="134"/>
      <c r="Y60" s="98">
        <f t="shared" si="0"/>
        <v>0</v>
      </c>
      <c r="Z60" s="134"/>
      <c r="AB60" s="134"/>
      <c r="AD60" s="135"/>
      <c r="AF60" s="134"/>
      <c r="AH60" s="135"/>
      <c r="AJ60" s="135"/>
    </row>
    <row r="61" spans="6:36" x14ac:dyDescent="0.45">
      <c r="F61" s="100"/>
      <c r="H61" s="134"/>
      <c r="J61" s="134"/>
      <c r="L61" s="124"/>
      <c r="N61" s="124"/>
      <c r="P61" s="124"/>
      <c r="R61" s="134"/>
      <c r="T61" s="134"/>
      <c r="V61" s="134"/>
      <c r="X61" s="134"/>
      <c r="Y61" s="98">
        <f t="shared" si="0"/>
        <v>0</v>
      </c>
      <c r="Z61" s="134"/>
      <c r="AB61" s="134"/>
      <c r="AD61" s="135"/>
      <c r="AF61" s="134"/>
      <c r="AH61" s="135"/>
      <c r="AJ61" s="135"/>
    </row>
    <row r="62" spans="6:36" x14ac:dyDescent="0.45">
      <c r="F62" s="100"/>
      <c r="H62" s="134"/>
      <c r="J62" s="134"/>
      <c r="L62" s="124"/>
      <c r="N62" s="124"/>
      <c r="P62" s="124"/>
      <c r="R62" s="134"/>
      <c r="T62" s="134"/>
      <c r="V62" s="134"/>
      <c r="X62" s="134"/>
      <c r="Y62" s="98">
        <f t="shared" si="0"/>
        <v>0</v>
      </c>
      <c r="Z62" s="134"/>
      <c r="AB62" s="134"/>
      <c r="AD62" s="135"/>
      <c r="AF62" s="134"/>
      <c r="AH62" s="135"/>
      <c r="AJ62" s="135"/>
    </row>
    <row r="63" spans="6:36" x14ac:dyDescent="0.45">
      <c r="F63" s="100"/>
      <c r="H63" s="134"/>
      <c r="J63" s="134"/>
      <c r="L63" s="124"/>
      <c r="N63" s="124"/>
      <c r="P63" s="124"/>
      <c r="R63" s="134"/>
      <c r="T63" s="134"/>
      <c r="V63" s="134"/>
      <c r="X63" s="134"/>
      <c r="Y63" s="98">
        <f t="shared" si="0"/>
        <v>0</v>
      </c>
      <c r="Z63" s="134"/>
      <c r="AB63" s="134"/>
      <c r="AD63" s="135"/>
      <c r="AF63" s="134"/>
      <c r="AH63" s="135"/>
      <c r="AJ63" s="135"/>
    </row>
    <row r="64" spans="6:36" x14ac:dyDescent="0.45">
      <c r="F64" s="100"/>
      <c r="H64" s="134"/>
      <c r="J64" s="134"/>
      <c r="L64" s="124"/>
      <c r="N64" s="124"/>
      <c r="P64" s="124"/>
      <c r="R64" s="134"/>
      <c r="T64" s="134"/>
      <c r="V64" s="134"/>
      <c r="X64" s="134"/>
      <c r="Y64" s="98">
        <f t="shared" si="0"/>
        <v>0</v>
      </c>
      <c r="Z64" s="134"/>
      <c r="AB64" s="134"/>
      <c r="AD64" s="135"/>
      <c r="AF64" s="134"/>
      <c r="AH64" s="135"/>
      <c r="AJ64" s="135"/>
    </row>
    <row r="65" spans="6:36" x14ac:dyDescent="0.45">
      <c r="F65" s="100"/>
      <c r="H65" s="134"/>
      <c r="J65" s="134"/>
      <c r="L65" s="124"/>
      <c r="N65" s="124"/>
      <c r="P65" s="124"/>
      <c r="R65" s="134"/>
      <c r="T65" s="134"/>
      <c r="V65" s="134"/>
      <c r="X65" s="134"/>
      <c r="Y65" s="98">
        <f t="shared" si="0"/>
        <v>0</v>
      </c>
      <c r="Z65" s="134"/>
      <c r="AB65" s="134"/>
      <c r="AD65" s="135"/>
      <c r="AF65" s="134"/>
      <c r="AH65" s="135"/>
      <c r="AJ65" s="135"/>
    </row>
    <row r="66" spans="6:36" x14ac:dyDescent="0.45">
      <c r="F66" s="100">
        <v>1</v>
      </c>
      <c r="H66" s="134"/>
      <c r="J66" s="134"/>
      <c r="L66" s="124"/>
      <c r="N66" s="124"/>
      <c r="P66" s="124"/>
      <c r="R66" s="134"/>
      <c r="T66" s="134"/>
      <c r="V66" s="134"/>
      <c r="X66" s="134"/>
      <c r="Y66" s="98">
        <f t="shared" si="0"/>
        <v>0</v>
      </c>
      <c r="Z66" s="134"/>
      <c r="AB66" s="134"/>
      <c r="AD66" s="135"/>
      <c r="AF66" s="134"/>
      <c r="AH66" s="135"/>
      <c r="AJ66" s="135"/>
    </row>
    <row r="67" spans="6:36" x14ac:dyDescent="0.45">
      <c r="F67" s="100"/>
      <c r="H67" s="134"/>
      <c r="J67" s="134"/>
      <c r="L67" s="124"/>
      <c r="N67" s="124"/>
      <c r="P67" s="124"/>
      <c r="R67" s="134"/>
      <c r="T67" s="134"/>
      <c r="V67" s="134"/>
      <c r="X67" s="134"/>
      <c r="Y67" s="98">
        <f t="shared" si="0"/>
        <v>0</v>
      </c>
      <c r="Z67" s="134"/>
      <c r="AB67" s="134"/>
      <c r="AD67" s="135"/>
      <c r="AF67" s="134"/>
      <c r="AH67" s="135"/>
      <c r="AJ67" s="135"/>
    </row>
    <row r="68" spans="6:36" x14ac:dyDescent="0.45">
      <c r="F68" s="100"/>
      <c r="H68" s="134"/>
      <c r="J68" s="134"/>
      <c r="L68" s="124"/>
      <c r="N68" s="124"/>
      <c r="P68" s="124"/>
      <c r="R68" s="134"/>
      <c r="T68" s="134"/>
      <c r="V68" s="134"/>
      <c r="X68" s="134"/>
      <c r="Y68" s="98">
        <f t="shared" si="0"/>
        <v>0</v>
      </c>
      <c r="Z68" s="134"/>
      <c r="AB68" s="134"/>
      <c r="AD68" s="135"/>
      <c r="AF68" s="134"/>
      <c r="AH68" s="135"/>
      <c r="AJ68" s="135"/>
    </row>
    <row r="69" spans="6:36" x14ac:dyDescent="0.45">
      <c r="F69" s="100"/>
      <c r="H69" s="134"/>
      <c r="J69" s="134"/>
      <c r="L69" s="124"/>
      <c r="N69" s="124"/>
      <c r="P69" s="124"/>
      <c r="R69" s="134"/>
      <c r="T69" s="134"/>
      <c r="V69" s="134"/>
      <c r="X69" s="134"/>
      <c r="Y69" s="98">
        <f t="shared" si="0"/>
        <v>0</v>
      </c>
      <c r="Z69" s="134"/>
      <c r="AB69" s="134"/>
      <c r="AD69" s="135"/>
      <c r="AF69" s="134"/>
      <c r="AH69" s="135"/>
      <c r="AJ69" s="135"/>
    </row>
    <row r="70" spans="6:36" x14ac:dyDescent="0.45">
      <c r="F70" s="100"/>
      <c r="H70" s="134"/>
      <c r="J70" s="134"/>
      <c r="L70" s="124"/>
      <c r="N70" s="124"/>
      <c r="P70" s="124"/>
      <c r="R70" s="134"/>
      <c r="T70" s="134"/>
      <c r="V70" s="134"/>
      <c r="X70" s="134"/>
      <c r="Y70" s="98">
        <f t="shared" si="0"/>
        <v>0</v>
      </c>
      <c r="Z70" s="134"/>
      <c r="AB70" s="134"/>
      <c r="AD70" s="135"/>
      <c r="AF70" s="134"/>
      <c r="AH70" s="135"/>
      <c r="AJ70" s="135"/>
    </row>
    <row r="71" spans="6:36" x14ac:dyDescent="0.45">
      <c r="F71" s="100">
        <v>1</v>
      </c>
      <c r="H71" s="134"/>
      <c r="J71" s="134"/>
      <c r="L71" s="124"/>
      <c r="N71" s="124"/>
      <c r="P71" s="124"/>
      <c r="R71" s="134"/>
      <c r="T71" s="134"/>
      <c r="V71" s="134"/>
      <c r="X71" s="134"/>
      <c r="Y71" s="98">
        <f t="shared" si="0"/>
        <v>0</v>
      </c>
      <c r="Z71" s="134"/>
      <c r="AB71" s="134"/>
      <c r="AD71" s="135"/>
      <c r="AF71" s="134"/>
      <c r="AH71" s="135"/>
      <c r="AJ71" s="135"/>
    </row>
    <row r="72" spans="6:36" x14ac:dyDescent="0.45">
      <c r="F72" s="100"/>
      <c r="H72" s="134"/>
      <c r="J72" s="134"/>
      <c r="L72" s="124"/>
      <c r="N72" s="124"/>
      <c r="P72" s="124"/>
      <c r="R72" s="134"/>
      <c r="T72" s="134"/>
      <c r="V72" s="134"/>
      <c r="X72" s="134"/>
      <c r="Y72" s="98">
        <f t="shared" si="0"/>
        <v>0</v>
      </c>
      <c r="Z72" s="134"/>
      <c r="AB72" s="134"/>
      <c r="AD72" s="135"/>
      <c r="AF72" s="134"/>
      <c r="AH72" s="135"/>
      <c r="AJ72" s="135"/>
    </row>
    <row r="73" spans="6:36" x14ac:dyDescent="0.45">
      <c r="F73" s="100"/>
      <c r="H73" s="134"/>
      <c r="J73" s="134"/>
      <c r="L73" s="124"/>
      <c r="N73" s="124"/>
      <c r="P73" s="124"/>
      <c r="R73" s="134"/>
      <c r="T73" s="134"/>
      <c r="V73" s="134"/>
      <c r="X73" s="134"/>
      <c r="Y73" s="98">
        <f t="shared" ref="Y73:Y79" si="1">+D73</f>
        <v>0</v>
      </c>
      <c r="Z73" s="134"/>
      <c r="AB73" s="134"/>
      <c r="AD73" s="135"/>
      <c r="AF73" s="134"/>
      <c r="AH73" s="135"/>
      <c r="AJ73" s="135"/>
    </row>
    <row r="74" spans="6:36" x14ac:dyDescent="0.45">
      <c r="F74" s="100"/>
      <c r="H74" s="134"/>
      <c r="J74" s="134"/>
      <c r="L74" s="124"/>
      <c r="N74" s="124"/>
      <c r="P74" s="124"/>
      <c r="R74" s="134"/>
      <c r="T74" s="134"/>
      <c r="V74" s="134"/>
      <c r="X74" s="134"/>
      <c r="Y74" s="98">
        <f t="shared" si="1"/>
        <v>0</v>
      </c>
      <c r="Z74" s="134"/>
      <c r="AB74" s="134"/>
      <c r="AD74" s="135"/>
      <c r="AF74" s="134"/>
      <c r="AH74" s="135"/>
      <c r="AJ74" s="135"/>
    </row>
    <row r="75" spans="6:36" x14ac:dyDescent="0.45">
      <c r="F75" s="100"/>
      <c r="H75" s="134"/>
      <c r="J75" s="134"/>
      <c r="L75" s="124"/>
      <c r="N75" s="124"/>
      <c r="P75" s="124"/>
      <c r="R75" s="134"/>
      <c r="T75" s="134"/>
      <c r="V75" s="134"/>
      <c r="X75" s="134"/>
      <c r="Y75" s="98">
        <f t="shared" si="1"/>
        <v>0</v>
      </c>
      <c r="Z75" s="134"/>
      <c r="AB75" s="134"/>
      <c r="AD75" s="135"/>
      <c r="AF75" s="134"/>
      <c r="AH75" s="135"/>
      <c r="AJ75" s="135"/>
    </row>
    <row r="76" spans="6:36" x14ac:dyDescent="0.45">
      <c r="F76" s="100"/>
      <c r="H76" s="134"/>
      <c r="J76" s="134"/>
      <c r="L76" s="124"/>
      <c r="N76" s="124"/>
      <c r="P76" s="124"/>
      <c r="R76" s="134"/>
      <c r="T76" s="134"/>
      <c r="V76" s="134"/>
      <c r="X76" s="134"/>
      <c r="Y76" s="98">
        <f t="shared" si="1"/>
        <v>0</v>
      </c>
      <c r="Z76" s="134"/>
      <c r="AB76" s="134"/>
      <c r="AD76" s="135"/>
      <c r="AF76" s="134"/>
      <c r="AH76" s="135"/>
      <c r="AJ76" s="135"/>
    </row>
    <row r="77" spans="6:36" x14ac:dyDescent="0.45">
      <c r="F77" s="100"/>
      <c r="H77" s="134"/>
      <c r="J77" s="134"/>
      <c r="L77" s="124"/>
      <c r="N77" s="124"/>
      <c r="P77" s="124"/>
      <c r="R77" s="134"/>
      <c r="T77" s="134"/>
      <c r="V77" s="134"/>
      <c r="X77" s="134"/>
      <c r="Y77" s="98">
        <f t="shared" si="1"/>
        <v>0</v>
      </c>
      <c r="Z77" s="134"/>
      <c r="AB77" s="134"/>
      <c r="AD77" s="135"/>
      <c r="AF77" s="134"/>
      <c r="AH77" s="135"/>
      <c r="AJ77" s="135"/>
    </row>
    <row r="78" spans="6:36" x14ac:dyDescent="0.45">
      <c r="F78" s="100"/>
      <c r="H78" s="134"/>
      <c r="J78" s="134"/>
      <c r="L78" s="124"/>
      <c r="N78" s="124"/>
      <c r="P78" s="124"/>
      <c r="R78" s="134"/>
      <c r="T78" s="134"/>
      <c r="V78" s="134"/>
      <c r="X78" s="134"/>
      <c r="Y78" s="98">
        <f t="shared" si="1"/>
        <v>0</v>
      </c>
      <c r="Z78" s="134"/>
      <c r="AB78" s="134"/>
      <c r="AD78" s="135"/>
      <c r="AF78" s="134"/>
      <c r="AH78" s="135"/>
      <c r="AJ78" s="135"/>
    </row>
    <row r="79" spans="6:36" x14ac:dyDescent="0.45">
      <c r="F79" s="100"/>
      <c r="H79" s="134"/>
      <c r="J79" s="134"/>
      <c r="L79" s="124"/>
      <c r="N79" s="124"/>
      <c r="P79" s="124"/>
      <c r="R79" s="134"/>
      <c r="T79" s="134"/>
      <c r="V79" s="134"/>
      <c r="X79" s="134"/>
      <c r="Y79" s="98">
        <f t="shared" si="1"/>
        <v>0</v>
      </c>
      <c r="Z79" s="134"/>
      <c r="AB79" s="134"/>
      <c r="AD79" s="135"/>
      <c r="AF79" s="134"/>
      <c r="AH79" s="135"/>
      <c r="AJ79" s="135"/>
    </row>
  </sheetData>
  <mergeCells count="33">
    <mergeCell ref="AG6:AH6"/>
    <mergeCell ref="AI6:AJ6"/>
    <mergeCell ref="AA6:AB6"/>
    <mergeCell ref="AC6:AD6"/>
    <mergeCell ref="AE6:AF6"/>
    <mergeCell ref="AA5:AB5"/>
    <mergeCell ref="AC5:AD5"/>
    <mergeCell ref="AE5:AF5"/>
    <mergeCell ref="AG5:AH5"/>
    <mergeCell ref="AI5:AJ5"/>
    <mergeCell ref="W5:X5"/>
    <mergeCell ref="Y5:Z5"/>
    <mergeCell ref="Q6:R6"/>
    <mergeCell ref="S6:T6"/>
    <mergeCell ref="U6:V6"/>
    <mergeCell ref="W6:X6"/>
    <mergeCell ref="Y6:Z6"/>
    <mergeCell ref="G4:O4"/>
    <mergeCell ref="Q4:Y4"/>
    <mergeCell ref="AA4:AI4"/>
    <mergeCell ref="G6:H6"/>
    <mergeCell ref="I6:J6"/>
    <mergeCell ref="K6:L6"/>
    <mergeCell ref="M6:N6"/>
    <mergeCell ref="O6:P6"/>
    <mergeCell ref="G5:H5"/>
    <mergeCell ref="I5:J5"/>
    <mergeCell ref="K5:L5"/>
    <mergeCell ref="M5:N5"/>
    <mergeCell ref="O5:P5"/>
    <mergeCell ref="Q5:R5"/>
    <mergeCell ref="S5:T5"/>
    <mergeCell ref="U5:V5"/>
  </mergeCells>
  <phoneticPr fontId="16" type="noConversion"/>
  <conditionalFormatting sqref="F8:F79">
    <cfRule type="colorScale" priority="1">
      <colorScale>
        <cfvo type="num" val="1"/>
        <cfvo type="num" val="2"/>
        <cfvo type="num" val="3"/>
        <color theme="5" tint="0.59999389629810485"/>
        <color theme="7" tint="0.59999389629810485"/>
        <color theme="9" tint="0.59999389629810485"/>
      </colorScale>
    </cfRule>
  </conditionalFormatting>
  <dataValidations count="2">
    <dataValidation type="list" allowBlank="1" showInputMessage="1" showErrorMessage="1" sqref="F8:F79" xr:uid="{1DF98F07-4034-4ED8-9C10-1CFDE59D60F8}">
      <formula1>$AT$8:$AT$10</formula1>
    </dataValidation>
    <dataValidation type="list" allowBlank="1" showInputMessage="1" showErrorMessage="1" sqref="AJ9:AJ79 AI8:AI79 AH9:AH79 AG8:AG79 AA8:AA79 AE8:AE79 AC8:AC79 U8:U79 W8:W79 Q8:Q79 I8:I79 O8:O79 G8:G79 M8:M79 K8:K79 S8:S79" xr:uid="{144705ED-16A6-4683-98DD-02A7177432E1}">
      <formula1>$AU$8:$AU$12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E08A5DF3-3C1D-4A04-91AA-A9B0C2DE163E}">
          <x14:formula1>
            <xm:f>'BE PHYSIQUE '!$M$5:$M$19</xm:f>
          </x14:formula1>
          <xm:sqref>H8:H79</xm:sqref>
        </x14:dataValidation>
        <x14:dataValidation type="list" allowBlank="1" showInputMessage="1" showErrorMessage="1" xr:uid="{AB8A7AAA-F215-48AA-82C1-60F5A301DF6C}">
          <x14:formula1>
            <xm:f>'BE PHYSIQUE '!$M$20:$M$34</xm:f>
          </x14:formula1>
          <xm:sqref>J8:J79</xm:sqref>
        </x14:dataValidation>
        <x14:dataValidation type="list" allowBlank="1" showInputMessage="1" showErrorMessage="1" xr:uid="{B54006BA-359D-4423-8402-40E991CEB1E6}">
          <x14:formula1>
            <xm:f>'BE PHYSIQUE '!$M$35:$M$49</xm:f>
          </x14:formula1>
          <xm:sqref>L8:L79</xm:sqref>
        </x14:dataValidation>
        <x14:dataValidation type="list" allowBlank="1" showInputMessage="1" showErrorMessage="1" xr:uid="{4533E3BD-46A1-4592-BDBD-37A1794BB7D7}">
          <x14:formula1>
            <xm:f>'BE PHYSIQUE '!$M$50:$M$64</xm:f>
          </x14:formula1>
          <xm:sqref>N8:N79</xm:sqref>
        </x14:dataValidation>
        <x14:dataValidation type="list" allowBlank="1" showInputMessage="1" showErrorMessage="1" xr:uid="{8F708B69-28A0-4DF7-A092-25ED6970DD61}">
          <x14:formula1>
            <xm:f>'BE PHYSIQUE '!$M$65:$M$79</xm:f>
          </x14:formula1>
          <xm:sqref>P8:P79</xm:sqref>
        </x14:dataValidation>
        <x14:dataValidation type="list" allowBlank="1" showInputMessage="1" showErrorMessage="1" xr:uid="{0BC58A6B-DB94-412A-B0B3-6DE52DA7B8AA}">
          <x14:formula1>
            <xm:f>'BE MORAL'!$M$20:$M$34</xm:f>
          </x14:formula1>
          <xm:sqref>T8:T79</xm:sqref>
        </x14:dataValidation>
        <x14:dataValidation type="list" allowBlank="1" showInputMessage="1" showErrorMessage="1" xr:uid="{A2CEA91C-C082-4302-9A58-379AAF0B137C}">
          <x14:formula1>
            <xm:f>'BE MORAL'!$M$35:$M$49</xm:f>
          </x14:formula1>
          <xm:sqref>V8:V79</xm:sqref>
        </x14:dataValidation>
        <x14:dataValidation type="list" allowBlank="1" showInputMessage="1" showErrorMessage="1" xr:uid="{01378402-4DC0-4C40-AEFB-C158418A4E3C}">
          <x14:formula1>
            <xm:f>'BE MORAL'!$M$50:$M$64</xm:f>
          </x14:formula1>
          <xm:sqref>X8:X79</xm:sqref>
        </x14:dataValidation>
        <x14:dataValidation type="list" allowBlank="1" showInputMessage="1" showErrorMessage="1" xr:uid="{9C9D0411-5353-452E-8190-9791BE85280D}">
          <x14:formula1>
            <xm:f>'BE MORAL'!$M$65:$M$79</xm:f>
          </x14:formula1>
          <xm:sqref>Z8:Z79</xm:sqref>
        </x14:dataValidation>
        <x14:dataValidation type="list" allowBlank="1" showInputMessage="1" showErrorMessage="1" xr:uid="{E94EBDB1-195A-4CB0-856B-7B64111E737C}">
          <x14:formula1>
            <xm:f>'BE SOCIAL'!$M$5:$M$19</xm:f>
          </x14:formula1>
          <xm:sqref>AB8:AB79</xm:sqref>
        </x14:dataValidation>
        <x14:dataValidation type="list" allowBlank="1" showInputMessage="1" showErrorMessage="1" xr:uid="{F9490202-92B7-4F0A-885E-F4CFD28A38CF}">
          <x14:formula1>
            <xm:f>'BE SOCIAL'!$M$20:$M$34</xm:f>
          </x14:formula1>
          <xm:sqref>AD8:AD79</xm:sqref>
        </x14:dataValidation>
        <x14:dataValidation type="list" allowBlank="1" showInputMessage="1" showErrorMessage="1" xr:uid="{92B6AC57-9890-4089-AF07-66BE5D0631C4}">
          <x14:formula1>
            <xm:f>'BE SOCIAL'!$M$35:$M$49</xm:f>
          </x14:formula1>
          <xm:sqref>AF8:AF79</xm:sqref>
        </x14:dataValidation>
        <x14:dataValidation type="list" allowBlank="1" showInputMessage="1" showErrorMessage="1" xr:uid="{DA74B12C-3BAC-4803-AFB1-6D79D9816981}">
          <x14:formula1>
            <xm:f>'BE SOCIAL'!$M$50:$M$64</xm:f>
          </x14:formula1>
          <xm:sqref>AH8</xm:sqref>
        </x14:dataValidation>
        <x14:dataValidation type="list" allowBlank="1" showInputMessage="1" showErrorMessage="1" xr:uid="{F4D90F3A-EEDD-4441-93ED-ABCD44354E36}">
          <x14:formula1>
            <xm:f>'BE SOCIAL'!$M$65:$M$79</xm:f>
          </x14:formula1>
          <xm:sqref>AJ8</xm:sqref>
        </x14:dataValidation>
        <x14:dataValidation type="list" allowBlank="1" showInputMessage="1" showErrorMessage="1" xr:uid="{DB510ADD-823E-44DD-BF5A-0C746FA2DB64}">
          <x14:formula1>
            <xm:f>'BE MORAL'!$M$5:$M$19</xm:f>
          </x14:formula1>
          <xm:sqref>R8:R79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59CFB-146B-4A79-9EB9-BC5C2B372B70}">
  <sheetPr>
    <pageSetUpPr fitToPage="1"/>
  </sheetPr>
  <dimension ref="B1:AN50"/>
  <sheetViews>
    <sheetView showGridLines="0" topLeftCell="U1" zoomScale="60" zoomScaleNormal="60" workbookViewId="0">
      <selection activeCell="C19" sqref="C19"/>
    </sheetView>
  </sheetViews>
  <sheetFormatPr defaultColWidth="11.453125" defaultRowHeight="21" x14ac:dyDescent="0.55000000000000004"/>
  <cols>
    <col min="1" max="1" width="11.453125" style="6"/>
    <col min="2" max="2" width="29.54296875" style="6" customWidth="1"/>
    <col min="3" max="3" width="20.54296875" style="3" customWidth="1"/>
    <col min="4" max="4" width="61.54296875" style="4" customWidth="1"/>
    <col min="5" max="5" width="31.1796875" style="7" customWidth="1"/>
    <col min="6" max="6" width="7.453125" style="18" customWidth="1"/>
    <col min="7" max="10" width="5.7265625" style="18" customWidth="1"/>
    <col min="11" max="11" width="7.54296875" style="74" customWidth="1"/>
    <col min="12" max="12" width="4.26953125" style="74" customWidth="1"/>
    <col min="13" max="26" width="11.453125" style="6"/>
    <col min="27" max="27" width="11.453125" style="36"/>
    <col min="28" max="28" width="18.1796875" style="36" customWidth="1"/>
    <col min="29" max="30" width="11.453125" style="36"/>
    <col min="31" max="31" width="24" style="36" customWidth="1"/>
    <col min="32" max="38" width="11.453125" style="36"/>
    <col min="39" max="39" width="47.26953125" style="36" customWidth="1"/>
    <col min="40" max="40" width="11.453125" style="36"/>
    <col min="41" max="16384" width="11.453125" style="6"/>
  </cols>
  <sheetData>
    <row r="1" spans="2:39" ht="21.5" thickBot="1" x14ac:dyDescent="0.6"/>
    <row r="2" spans="2:39" x14ac:dyDescent="0.55000000000000004">
      <c r="B2" s="29" t="s">
        <v>31</v>
      </c>
      <c r="C2" s="147" t="s">
        <v>131</v>
      </c>
      <c r="D2" s="148"/>
      <c r="E2" s="156" t="s">
        <v>30</v>
      </c>
      <c r="F2" s="157"/>
      <c r="G2" s="157"/>
      <c r="H2" s="157"/>
      <c r="I2" s="157"/>
      <c r="J2" s="157"/>
      <c r="M2" s="163" t="str">
        <f>C2</f>
        <v xml:space="preserve">Mr DULOU </v>
      </c>
      <c r="N2" s="164"/>
      <c r="O2" s="165"/>
      <c r="P2" s="156" t="s">
        <v>30</v>
      </c>
      <c r="Q2" s="157"/>
      <c r="R2" s="157"/>
      <c r="S2" s="157"/>
      <c r="T2" s="157"/>
      <c r="U2" s="157"/>
      <c r="V2" s="157"/>
      <c r="W2" s="157"/>
      <c r="X2" s="157"/>
      <c r="Y2" s="157"/>
      <c r="Z2" s="157"/>
      <c r="AB2" s="45" t="str">
        <f>M2</f>
        <v xml:space="preserve">Mr DULOU </v>
      </c>
      <c r="AC2" s="41"/>
      <c r="AD2" s="42"/>
      <c r="AE2" s="156" t="s">
        <v>30</v>
      </c>
      <c r="AF2" s="157"/>
      <c r="AG2" s="157"/>
      <c r="AH2" s="90"/>
      <c r="AI2" s="90"/>
      <c r="AJ2" s="90"/>
      <c r="AK2" s="90"/>
      <c r="AL2" s="90"/>
      <c r="AM2" s="90"/>
    </row>
    <row r="3" spans="2:39" x14ac:dyDescent="0.55000000000000004">
      <c r="B3" s="30" t="s">
        <v>32</v>
      </c>
      <c r="C3" s="149" t="s">
        <v>129</v>
      </c>
      <c r="D3" s="150"/>
      <c r="E3" s="156"/>
      <c r="F3" s="157"/>
      <c r="G3" s="157"/>
      <c r="H3" s="157"/>
      <c r="I3" s="157"/>
      <c r="J3" s="157"/>
      <c r="M3" s="166" t="str">
        <f t="shared" ref="M3:M4" si="0">C3</f>
        <v xml:space="preserve">CARE PREMIUM </v>
      </c>
      <c r="N3" s="167"/>
      <c r="O3" s="168"/>
      <c r="P3" s="156"/>
      <c r="Q3" s="157"/>
      <c r="R3" s="157"/>
      <c r="S3" s="157"/>
      <c r="T3" s="157"/>
      <c r="U3" s="157"/>
      <c r="V3" s="157"/>
      <c r="W3" s="157"/>
      <c r="X3" s="157"/>
      <c r="Y3" s="157"/>
      <c r="Z3" s="157"/>
      <c r="AB3" s="46" t="str">
        <f>M3</f>
        <v xml:space="preserve">CARE PREMIUM </v>
      </c>
      <c r="AC3" s="43"/>
      <c r="AD3" s="44"/>
      <c r="AE3" s="89"/>
      <c r="AF3" s="89"/>
      <c r="AG3" s="43"/>
      <c r="AH3" s="90"/>
      <c r="AI3" s="90"/>
      <c r="AJ3" s="90"/>
      <c r="AK3" s="90"/>
      <c r="AL3" s="90"/>
      <c r="AM3" s="90"/>
    </row>
    <row r="4" spans="2:39" ht="21.5" thickBot="1" x14ac:dyDescent="0.6">
      <c r="B4" s="31" t="s">
        <v>33</v>
      </c>
      <c r="C4" s="151"/>
      <c r="D4" s="152"/>
      <c r="E4" s="156"/>
      <c r="F4" s="157"/>
      <c r="G4" s="157"/>
      <c r="H4" s="157"/>
      <c r="I4" s="157"/>
      <c r="J4" s="157"/>
      <c r="M4" s="166">
        <f t="shared" si="0"/>
        <v>0</v>
      </c>
      <c r="N4" s="167"/>
      <c r="O4" s="168"/>
      <c r="P4" s="156"/>
      <c r="Q4" s="157"/>
      <c r="R4" s="157"/>
      <c r="S4" s="157"/>
      <c r="T4" s="157"/>
      <c r="U4" s="157"/>
      <c r="V4" s="157"/>
      <c r="W4" s="157"/>
      <c r="X4" s="157"/>
      <c r="Y4" s="157"/>
      <c r="Z4" s="157"/>
      <c r="AB4" s="46">
        <f>M4</f>
        <v>0</v>
      </c>
      <c r="AC4" s="43"/>
      <c r="AD4" s="44"/>
      <c r="AE4" s="89"/>
      <c r="AF4" s="43"/>
      <c r="AG4" s="43"/>
      <c r="AH4" s="90"/>
      <c r="AI4" s="90"/>
      <c r="AJ4" s="90"/>
      <c r="AK4" s="90"/>
      <c r="AL4" s="90"/>
      <c r="AM4" s="90"/>
    </row>
    <row r="5" spans="2:39" ht="21.5" thickBot="1" x14ac:dyDescent="0.6">
      <c r="F5" s="153" t="str">
        <f>+C2</f>
        <v xml:space="preserve">Mr DULOU </v>
      </c>
      <c r="G5" s="153"/>
      <c r="H5" s="153"/>
      <c r="I5" s="153"/>
      <c r="J5" s="153"/>
    </row>
    <row r="6" spans="2:39" ht="20.25" customHeight="1" thickBot="1" x14ac:dyDescent="0.6">
      <c r="C6" s="3" t="s">
        <v>35</v>
      </c>
      <c r="D6" s="32" t="s">
        <v>47</v>
      </c>
      <c r="E6" s="13"/>
      <c r="F6" s="19">
        <v>1</v>
      </c>
      <c r="G6" s="19">
        <v>2</v>
      </c>
      <c r="H6" s="19">
        <v>3</v>
      </c>
      <c r="I6" s="19">
        <v>4</v>
      </c>
      <c r="J6" s="19">
        <v>5</v>
      </c>
      <c r="K6" s="74" t="s">
        <v>2</v>
      </c>
      <c r="AC6" s="33"/>
      <c r="AD6" s="34" t="s">
        <v>0</v>
      </c>
      <c r="AE6" s="40" t="s">
        <v>1</v>
      </c>
      <c r="AF6" s="46" t="s">
        <v>132</v>
      </c>
      <c r="AG6" s="43"/>
      <c r="AH6" s="78" t="s">
        <v>56</v>
      </c>
      <c r="AI6" s="79"/>
      <c r="AJ6" s="79"/>
      <c r="AK6" s="79"/>
      <c r="AL6" s="79"/>
      <c r="AM6" s="80"/>
    </row>
    <row r="7" spans="2:39" ht="95.25" customHeight="1" x14ac:dyDescent="0.45">
      <c r="B7" s="154" t="s">
        <v>40</v>
      </c>
      <c r="C7" s="3" t="s">
        <v>5</v>
      </c>
      <c r="D7" s="8" t="s">
        <v>34</v>
      </c>
      <c r="E7" s="11" t="s">
        <v>5</v>
      </c>
      <c r="F7" s="20"/>
      <c r="G7" s="21"/>
      <c r="H7" s="21"/>
      <c r="I7" s="21"/>
      <c r="J7" s="22">
        <v>5</v>
      </c>
      <c r="K7" s="74" t="str">
        <f>E7</f>
        <v>IMC</v>
      </c>
      <c r="L7" s="74">
        <f>SUM(F7:J7)</f>
        <v>5</v>
      </c>
      <c r="AB7" s="159" t="s">
        <v>53</v>
      </c>
      <c r="AC7" s="37">
        <v>1</v>
      </c>
      <c r="AD7" s="35" t="s">
        <v>3</v>
      </c>
      <c r="AE7" s="93" t="s">
        <v>4</v>
      </c>
      <c r="AF7" s="39" t="str">
        <f t="shared" ref="AF7:AF21" si="1">E7</f>
        <v>IMC</v>
      </c>
      <c r="AG7" s="39">
        <f t="shared" ref="AG7:AG21" si="2">L7</f>
        <v>5</v>
      </c>
      <c r="AH7" s="81"/>
      <c r="AI7" s="82"/>
      <c r="AJ7" s="82"/>
      <c r="AK7" s="82"/>
      <c r="AL7" s="82"/>
      <c r="AM7" s="83"/>
    </row>
    <row r="8" spans="2:39" ht="27" customHeight="1" x14ac:dyDescent="0.45">
      <c r="B8" s="155"/>
      <c r="C8" s="3" t="s">
        <v>8</v>
      </c>
      <c r="D8" s="5" t="s">
        <v>36</v>
      </c>
      <c r="E8" s="11" t="s">
        <v>8</v>
      </c>
      <c r="F8" s="20"/>
      <c r="G8" s="21"/>
      <c r="H8" s="21"/>
      <c r="I8" s="21"/>
      <c r="J8" s="22">
        <v>5</v>
      </c>
      <c r="K8" s="74" t="str">
        <f t="shared" ref="K8:K11" si="3">E8</f>
        <v>Chute</v>
      </c>
      <c r="L8" s="74">
        <f t="shared" ref="L8:L21" si="4">SUM(F8:J8)</f>
        <v>5</v>
      </c>
      <c r="AB8" s="160"/>
      <c r="AC8" s="37">
        <v>2</v>
      </c>
      <c r="AD8" s="35" t="s">
        <v>6</v>
      </c>
      <c r="AE8" s="94" t="s">
        <v>7</v>
      </c>
      <c r="AF8" s="39" t="str">
        <f t="shared" si="1"/>
        <v>Chute</v>
      </c>
      <c r="AG8" s="39">
        <f t="shared" si="2"/>
        <v>5</v>
      </c>
      <c r="AH8" s="84"/>
      <c r="AI8" s="91"/>
      <c r="AJ8" s="91"/>
      <c r="AK8" s="91"/>
      <c r="AL8" s="91"/>
      <c r="AM8" s="85"/>
    </row>
    <row r="9" spans="2:39" ht="92" x14ac:dyDescent="0.45">
      <c r="B9" s="155"/>
      <c r="C9" s="3" t="s">
        <v>11</v>
      </c>
      <c r="D9" s="8" t="s">
        <v>37</v>
      </c>
      <c r="E9" s="11" t="s">
        <v>11</v>
      </c>
      <c r="F9" s="20"/>
      <c r="G9" s="21"/>
      <c r="H9" s="21"/>
      <c r="I9" s="21"/>
      <c r="J9" s="22">
        <v>5</v>
      </c>
      <c r="K9" s="74" t="str">
        <f t="shared" si="3"/>
        <v>Douleur</v>
      </c>
      <c r="L9" s="74">
        <f t="shared" si="4"/>
        <v>5</v>
      </c>
      <c r="AB9" s="160"/>
      <c r="AC9" s="37">
        <v>3</v>
      </c>
      <c r="AD9" s="35" t="s">
        <v>9</v>
      </c>
      <c r="AE9" s="95" t="s">
        <v>10</v>
      </c>
      <c r="AF9" s="39" t="str">
        <f t="shared" si="1"/>
        <v>Douleur</v>
      </c>
      <c r="AG9" s="39">
        <f t="shared" si="2"/>
        <v>5</v>
      </c>
      <c r="AH9" s="84"/>
      <c r="AI9" s="91"/>
      <c r="AJ9" s="91"/>
      <c r="AK9" s="91"/>
      <c r="AL9" s="91"/>
      <c r="AM9" s="85"/>
    </row>
    <row r="10" spans="2:39" ht="55.5" customHeight="1" x14ac:dyDescent="0.45">
      <c r="B10" s="155"/>
      <c r="C10" s="3" t="s">
        <v>14</v>
      </c>
      <c r="D10" s="8" t="s">
        <v>38</v>
      </c>
      <c r="E10" s="11" t="s">
        <v>14</v>
      </c>
      <c r="F10" s="20"/>
      <c r="G10" s="21"/>
      <c r="H10" s="21"/>
      <c r="I10" s="21">
        <v>4</v>
      </c>
      <c r="J10" s="22"/>
      <c r="K10" s="74" t="str">
        <f t="shared" si="3"/>
        <v>Iatrogénie</v>
      </c>
      <c r="L10" s="74">
        <f t="shared" si="4"/>
        <v>4</v>
      </c>
      <c r="AB10" s="160"/>
      <c r="AC10" s="37">
        <v>4</v>
      </c>
      <c r="AD10" s="35" t="s">
        <v>12</v>
      </c>
      <c r="AE10" s="92" t="s">
        <v>13</v>
      </c>
      <c r="AF10" s="39" t="str">
        <f t="shared" si="1"/>
        <v>Iatrogénie</v>
      </c>
      <c r="AG10" s="39">
        <f t="shared" si="2"/>
        <v>4</v>
      </c>
      <c r="AH10" s="84"/>
      <c r="AI10" s="91"/>
      <c r="AJ10" s="91"/>
      <c r="AK10" s="91"/>
      <c r="AL10" s="91"/>
      <c r="AM10" s="85"/>
    </row>
    <row r="11" spans="2:39" ht="70.5" thickBot="1" x14ac:dyDescent="0.5">
      <c r="B11" s="155"/>
      <c r="C11" s="3" t="s">
        <v>17</v>
      </c>
      <c r="D11" s="9" t="s">
        <v>52</v>
      </c>
      <c r="E11" s="11" t="s">
        <v>17</v>
      </c>
      <c r="F11" s="20"/>
      <c r="G11" s="21"/>
      <c r="H11" s="21"/>
      <c r="I11" s="21">
        <v>4</v>
      </c>
      <c r="J11" s="22"/>
      <c r="K11" s="74" t="str">
        <f t="shared" si="3"/>
        <v xml:space="preserve">Eval Kine </v>
      </c>
      <c r="L11" s="74">
        <f t="shared" si="4"/>
        <v>4</v>
      </c>
      <c r="AB11" s="160"/>
      <c r="AC11" s="38">
        <v>5</v>
      </c>
      <c r="AD11" s="35" t="s">
        <v>15</v>
      </c>
      <c r="AE11" s="92" t="s">
        <v>16</v>
      </c>
      <c r="AF11" s="39" t="str">
        <f t="shared" si="1"/>
        <v xml:space="preserve">Eval Kine </v>
      </c>
      <c r="AG11" s="39">
        <f t="shared" si="2"/>
        <v>4</v>
      </c>
      <c r="AH11" s="86"/>
      <c r="AI11" s="87"/>
      <c r="AJ11" s="87"/>
      <c r="AK11" s="87"/>
      <c r="AL11" s="87"/>
      <c r="AM11" s="88"/>
    </row>
    <row r="12" spans="2:39" ht="51.75" customHeight="1" x14ac:dyDescent="0.45">
      <c r="B12" s="158" t="s">
        <v>41</v>
      </c>
      <c r="C12" s="3" t="s">
        <v>18</v>
      </c>
      <c r="D12" s="9" t="s">
        <v>39</v>
      </c>
      <c r="E12" s="11" t="s">
        <v>18</v>
      </c>
      <c r="F12" s="47"/>
      <c r="G12" s="48">
        <v>2</v>
      </c>
      <c r="H12" s="48"/>
      <c r="I12" s="48"/>
      <c r="J12" s="49"/>
      <c r="K12" s="74" t="str">
        <f>E12</f>
        <v xml:space="preserve">Eval humeur </v>
      </c>
      <c r="L12" s="74">
        <f t="shared" si="4"/>
        <v>2</v>
      </c>
      <c r="AB12" s="162" t="s">
        <v>54</v>
      </c>
      <c r="AC12" s="37">
        <v>1</v>
      </c>
      <c r="AD12" s="35" t="s">
        <v>3</v>
      </c>
      <c r="AE12" s="39" t="s">
        <v>4</v>
      </c>
      <c r="AF12" s="39" t="str">
        <f t="shared" si="1"/>
        <v xml:space="preserve">Eval humeur </v>
      </c>
      <c r="AG12" s="39">
        <f t="shared" si="2"/>
        <v>2</v>
      </c>
      <c r="AH12" s="81"/>
      <c r="AI12" s="82"/>
      <c r="AJ12" s="82"/>
      <c r="AK12" s="82"/>
      <c r="AL12" s="82"/>
      <c r="AM12" s="83"/>
    </row>
    <row r="13" spans="2:39" ht="56" x14ac:dyDescent="0.45">
      <c r="B13" s="158"/>
      <c r="C13" s="3" t="s">
        <v>19</v>
      </c>
      <c r="D13" s="9" t="s">
        <v>43</v>
      </c>
      <c r="E13" s="11" t="s">
        <v>19</v>
      </c>
      <c r="F13" s="14"/>
      <c r="G13" s="15"/>
      <c r="H13" s="15">
        <v>3</v>
      </c>
      <c r="I13" s="15"/>
      <c r="J13" s="16"/>
      <c r="K13" s="74" t="str">
        <f t="shared" ref="K13:K16" si="5">E13</f>
        <v>Eval Capacité Cognitif</v>
      </c>
      <c r="L13" s="74">
        <f t="shared" si="4"/>
        <v>3</v>
      </c>
      <c r="AB13" s="162"/>
      <c r="AC13" s="37">
        <v>2</v>
      </c>
      <c r="AD13" s="35" t="s">
        <v>6</v>
      </c>
      <c r="AE13" s="39" t="s">
        <v>7</v>
      </c>
      <c r="AF13" s="39" t="str">
        <f t="shared" si="1"/>
        <v>Eval Capacité Cognitif</v>
      </c>
      <c r="AG13" s="39">
        <f t="shared" si="2"/>
        <v>3</v>
      </c>
      <c r="AH13" s="84"/>
      <c r="AI13" s="91"/>
      <c r="AJ13" s="91"/>
      <c r="AK13" s="91"/>
      <c r="AL13" s="91"/>
      <c r="AM13" s="85"/>
    </row>
    <row r="14" spans="2:39" ht="56" x14ac:dyDescent="0.45">
      <c r="B14" s="158"/>
      <c r="C14" s="3" t="s">
        <v>20</v>
      </c>
      <c r="D14" s="9" t="s">
        <v>44</v>
      </c>
      <c r="E14" s="11" t="s">
        <v>20</v>
      </c>
      <c r="F14" s="14"/>
      <c r="G14" s="15"/>
      <c r="H14" s="15">
        <v>3</v>
      </c>
      <c r="I14" s="17"/>
      <c r="J14" s="16"/>
      <c r="K14" s="74" t="str">
        <f t="shared" si="5"/>
        <v>Eval anxiete</v>
      </c>
      <c r="L14" s="74">
        <f t="shared" si="4"/>
        <v>3</v>
      </c>
      <c r="AB14" s="162"/>
      <c r="AC14" s="37">
        <v>3</v>
      </c>
      <c r="AD14" s="35" t="s">
        <v>9</v>
      </c>
      <c r="AE14" s="39" t="s">
        <v>10</v>
      </c>
      <c r="AF14" s="39" t="str">
        <f t="shared" si="1"/>
        <v>Eval anxiete</v>
      </c>
      <c r="AG14" s="39">
        <f t="shared" si="2"/>
        <v>3</v>
      </c>
      <c r="AH14" s="84"/>
      <c r="AI14" s="91"/>
      <c r="AJ14" s="91"/>
      <c r="AK14" s="91"/>
      <c r="AL14" s="91"/>
      <c r="AM14" s="85"/>
    </row>
    <row r="15" spans="2:39" ht="98" x14ac:dyDescent="0.45">
      <c r="B15" s="158"/>
      <c r="C15" s="3" t="s">
        <v>21</v>
      </c>
      <c r="D15" s="9" t="s">
        <v>45</v>
      </c>
      <c r="E15" s="11" t="s">
        <v>21</v>
      </c>
      <c r="F15" s="14"/>
      <c r="G15" s="15"/>
      <c r="H15" s="15">
        <v>3</v>
      </c>
      <c r="I15" s="15"/>
      <c r="J15" s="16"/>
      <c r="K15" s="74" t="str">
        <f t="shared" si="5"/>
        <v xml:space="preserve">Eval Sommeil </v>
      </c>
      <c r="L15" s="74">
        <f t="shared" si="4"/>
        <v>3</v>
      </c>
      <c r="AB15" s="162"/>
      <c r="AC15" s="37">
        <v>4</v>
      </c>
      <c r="AD15" s="35" t="s">
        <v>12</v>
      </c>
      <c r="AE15" s="39" t="s">
        <v>13</v>
      </c>
      <c r="AF15" s="39" t="str">
        <f t="shared" si="1"/>
        <v xml:space="preserve">Eval Sommeil </v>
      </c>
      <c r="AG15" s="39">
        <f t="shared" si="2"/>
        <v>3</v>
      </c>
      <c r="AH15" s="84"/>
      <c r="AI15" s="91"/>
      <c r="AJ15" s="91"/>
      <c r="AK15" s="91"/>
      <c r="AL15" s="91"/>
      <c r="AM15" s="85"/>
    </row>
    <row r="16" spans="2:39" ht="70.5" thickBot="1" x14ac:dyDescent="0.5">
      <c r="B16" s="158"/>
      <c r="C16" s="3" t="s">
        <v>22</v>
      </c>
      <c r="D16" s="9" t="s">
        <v>46</v>
      </c>
      <c r="E16" s="11" t="s">
        <v>22</v>
      </c>
      <c r="F16" s="50"/>
      <c r="G16" s="51"/>
      <c r="H16" s="51">
        <v>3</v>
      </c>
      <c r="I16" s="51"/>
      <c r="J16" s="52"/>
      <c r="K16" s="74" t="str">
        <f t="shared" si="5"/>
        <v xml:space="preserve">Eval Autonomi Ergo </v>
      </c>
      <c r="L16" s="74">
        <f t="shared" si="4"/>
        <v>3</v>
      </c>
      <c r="AB16" s="162"/>
      <c r="AC16" s="38">
        <v>5</v>
      </c>
      <c r="AD16" s="35" t="s">
        <v>15</v>
      </c>
      <c r="AE16" s="39" t="s">
        <v>16</v>
      </c>
      <c r="AF16" s="39" t="str">
        <f t="shared" si="1"/>
        <v xml:space="preserve">Eval Autonomi Ergo </v>
      </c>
      <c r="AG16" s="39">
        <f t="shared" si="2"/>
        <v>3</v>
      </c>
      <c r="AH16" s="86"/>
      <c r="AI16" s="87"/>
      <c r="AJ16" s="87"/>
      <c r="AK16" s="87"/>
      <c r="AL16" s="87"/>
      <c r="AM16" s="88"/>
    </row>
    <row r="17" spans="2:39" ht="103.5" customHeight="1" x14ac:dyDescent="0.45">
      <c r="B17" s="141" t="s">
        <v>42</v>
      </c>
      <c r="C17" s="3" t="s">
        <v>23</v>
      </c>
      <c r="D17" s="9" t="s">
        <v>50</v>
      </c>
      <c r="E17" s="11" t="s">
        <v>23</v>
      </c>
      <c r="F17" s="53">
        <v>1</v>
      </c>
      <c r="G17" s="54"/>
      <c r="H17" s="54"/>
      <c r="I17" s="54"/>
      <c r="J17" s="55"/>
      <c r="K17" s="74" t="str">
        <f>E17</f>
        <v>Nbr Atelier/animations</v>
      </c>
      <c r="L17" s="74">
        <f t="shared" si="4"/>
        <v>1</v>
      </c>
      <c r="AB17" s="161" t="s">
        <v>55</v>
      </c>
      <c r="AC17" s="37">
        <v>1</v>
      </c>
      <c r="AD17" s="35" t="s">
        <v>3</v>
      </c>
      <c r="AE17" s="39" t="s">
        <v>4</v>
      </c>
      <c r="AF17" s="39" t="str">
        <f t="shared" si="1"/>
        <v>Nbr Atelier/animations</v>
      </c>
      <c r="AG17" s="39">
        <f t="shared" si="2"/>
        <v>1</v>
      </c>
      <c r="AH17" s="81"/>
      <c r="AI17" s="82"/>
      <c r="AJ17" s="82"/>
      <c r="AK17" s="82"/>
      <c r="AL17" s="82"/>
      <c r="AM17" s="83"/>
    </row>
    <row r="18" spans="2:39" ht="112" x14ac:dyDescent="0.45">
      <c r="B18" s="141"/>
      <c r="C18" s="3" t="s">
        <v>24</v>
      </c>
      <c r="D18" s="9" t="s">
        <v>49</v>
      </c>
      <c r="E18" s="11" t="s">
        <v>24</v>
      </c>
      <c r="F18" s="23"/>
      <c r="G18" s="24">
        <v>2</v>
      </c>
      <c r="H18" s="24"/>
      <c r="I18" s="24"/>
      <c r="J18" s="25"/>
      <c r="K18" s="74" t="str">
        <f t="shared" ref="K18:K21" si="6">E18</f>
        <v>Nbr Actions PAP</v>
      </c>
      <c r="L18" s="74">
        <f t="shared" si="4"/>
        <v>2</v>
      </c>
      <c r="AB18" s="161"/>
      <c r="AC18" s="37">
        <v>2</v>
      </c>
      <c r="AD18" s="35" t="s">
        <v>6</v>
      </c>
      <c r="AE18" s="39" t="s">
        <v>7</v>
      </c>
      <c r="AF18" s="39" t="str">
        <f t="shared" si="1"/>
        <v>Nbr Actions PAP</v>
      </c>
      <c r="AG18" s="39">
        <f t="shared" si="2"/>
        <v>2</v>
      </c>
      <c r="AH18" s="84"/>
      <c r="AI18" s="91"/>
      <c r="AJ18" s="91"/>
      <c r="AK18" s="91"/>
      <c r="AL18" s="91"/>
      <c r="AM18" s="85"/>
    </row>
    <row r="19" spans="2:39" ht="70" x14ac:dyDescent="0.45">
      <c r="B19" s="141"/>
      <c r="C19" s="3" t="s">
        <v>25</v>
      </c>
      <c r="D19" s="9" t="s">
        <v>48</v>
      </c>
      <c r="E19" s="11" t="s">
        <v>25</v>
      </c>
      <c r="F19" s="23"/>
      <c r="G19" s="24"/>
      <c r="H19" s="24">
        <v>3</v>
      </c>
      <c r="I19" s="24"/>
      <c r="J19" s="25"/>
      <c r="K19" s="74" t="str">
        <f t="shared" si="6"/>
        <v>Interaction Social</v>
      </c>
      <c r="L19" s="74">
        <f t="shared" si="4"/>
        <v>3</v>
      </c>
      <c r="AB19" s="161"/>
      <c r="AC19" s="37">
        <v>3</v>
      </c>
      <c r="AD19" s="35" t="s">
        <v>9</v>
      </c>
      <c r="AE19" s="39" t="s">
        <v>10</v>
      </c>
      <c r="AF19" s="39" t="str">
        <f t="shared" si="1"/>
        <v>Interaction Social</v>
      </c>
      <c r="AG19" s="39">
        <f t="shared" si="2"/>
        <v>3</v>
      </c>
      <c r="AH19" s="84"/>
      <c r="AI19" s="91"/>
      <c r="AJ19" s="91"/>
      <c r="AK19" s="91"/>
      <c r="AL19" s="91"/>
      <c r="AM19" s="85"/>
    </row>
    <row r="20" spans="2:39" ht="98" x14ac:dyDescent="0.45">
      <c r="B20" s="141"/>
      <c r="C20" s="3" t="s">
        <v>26</v>
      </c>
      <c r="D20" s="9" t="s">
        <v>51</v>
      </c>
      <c r="E20" s="11" t="s">
        <v>26</v>
      </c>
      <c r="F20" s="23">
        <v>1</v>
      </c>
      <c r="G20" s="24"/>
      <c r="H20" s="24"/>
      <c r="I20" s="24"/>
      <c r="J20" s="25"/>
      <c r="K20" s="74" t="str">
        <f t="shared" si="6"/>
        <v>Eval Famille/Réferent</v>
      </c>
      <c r="L20" s="74">
        <f t="shared" si="4"/>
        <v>1</v>
      </c>
      <c r="AB20" s="161"/>
      <c r="AC20" s="37">
        <v>4</v>
      </c>
      <c r="AD20" s="35" t="s">
        <v>12</v>
      </c>
      <c r="AE20" s="39" t="s">
        <v>13</v>
      </c>
      <c r="AF20" s="39" t="str">
        <f t="shared" si="1"/>
        <v>Eval Famille/Réferent</v>
      </c>
      <c r="AG20" s="39">
        <f t="shared" si="2"/>
        <v>1</v>
      </c>
      <c r="AH20" s="84"/>
      <c r="AI20" s="91"/>
      <c r="AJ20" s="91"/>
      <c r="AK20" s="91"/>
      <c r="AL20" s="91"/>
      <c r="AM20" s="85"/>
    </row>
    <row r="21" spans="2:39" ht="104" thickBot="1" x14ac:dyDescent="0.5">
      <c r="B21" s="141"/>
      <c r="C21" s="3" t="s">
        <v>27</v>
      </c>
      <c r="D21" s="8" t="s">
        <v>126</v>
      </c>
      <c r="E21" s="12" t="s">
        <v>27</v>
      </c>
      <c r="F21" s="26"/>
      <c r="G21" s="27"/>
      <c r="H21" s="27">
        <v>3</v>
      </c>
      <c r="I21" s="27"/>
      <c r="J21" s="28"/>
      <c r="K21" s="74" t="str">
        <f t="shared" si="6"/>
        <v xml:space="preserve">Eval Transmission </v>
      </c>
      <c r="L21" s="74">
        <f t="shared" si="4"/>
        <v>3</v>
      </c>
      <c r="AB21" s="161"/>
      <c r="AC21" s="38">
        <v>5</v>
      </c>
      <c r="AD21" s="35" t="s">
        <v>15</v>
      </c>
      <c r="AE21" s="39" t="s">
        <v>16</v>
      </c>
      <c r="AF21" s="39" t="str">
        <f t="shared" si="1"/>
        <v xml:space="preserve">Eval Transmission </v>
      </c>
      <c r="AG21" s="39">
        <f t="shared" si="2"/>
        <v>3</v>
      </c>
      <c r="AH21" s="86"/>
      <c r="AI21" s="87"/>
      <c r="AJ21" s="87"/>
      <c r="AK21" s="87"/>
      <c r="AL21" s="87"/>
      <c r="AM21" s="88"/>
    </row>
    <row r="22" spans="2:39" x14ac:dyDescent="0.55000000000000004">
      <c r="D22" s="10"/>
    </row>
    <row r="23" spans="2:39" x14ac:dyDescent="0.55000000000000004">
      <c r="D23" s="10"/>
      <c r="E23" s="7" t="s">
        <v>28</v>
      </c>
      <c r="F23" s="18" t="s">
        <v>29</v>
      </c>
    </row>
    <row r="24" spans="2:39" x14ac:dyDescent="0.55000000000000004">
      <c r="D24" s="10"/>
      <c r="E24" s="7">
        <f>SUM(F7:J11)</f>
        <v>23</v>
      </c>
      <c r="F24" s="18">
        <v>25</v>
      </c>
    </row>
    <row r="25" spans="2:39" x14ac:dyDescent="0.55000000000000004">
      <c r="E25" s="7">
        <f>SUM(F12:J16)*1.5</f>
        <v>21</v>
      </c>
      <c r="F25" s="18">
        <v>37.5</v>
      </c>
    </row>
    <row r="26" spans="2:39" x14ac:dyDescent="0.55000000000000004">
      <c r="E26" s="7">
        <f>SUM(F17:J21)*1.5</f>
        <v>15</v>
      </c>
      <c r="F26" s="18">
        <v>37.5</v>
      </c>
    </row>
    <row r="27" spans="2:39" x14ac:dyDescent="0.55000000000000004">
      <c r="E27" s="7">
        <f>SUM(E24:E26)</f>
        <v>59</v>
      </c>
      <c r="F27" s="18">
        <v>100</v>
      </c>
    </row>
    <row r="50" ht="20.25" customHeight="1" x14ac:dyDescent="0.55000000000000004"/>
  </sheetData>
  <mergeCells count="16">
    <mergeCell ref="M2:O2"/>
    <mergeCell ref="M3:O3"/>
    <mergeCell ref="M4:O4"/>
    <mergeCell ref="P2:Z4"/>
    <mergeCell ref="AE2:AG2"/>
    <mergeCell ref="B12:B16"/>
    <mergeCell ref="B17:B21"/>
    <mergeCell ref="AB7:AB11"/>
    <mergeCell ref="AB17:AB21"/>
    <mergeCell ref="AB12:AB16"/>
    <mergeCell ref="C2:D2"/>
    <mergeCell ref="C3:D3"/>
    <mergeCell ref="C4:D4"/>
    <mergeCell ref="F5:J5"/>
    <mergeCell ref="B7:B11"/>
    <mergeCell ref="E2:J4"/>
  </mergeCells>
  <conditionalFormatting sqref="AG7:AG21">
    <cfRule type="colorScale" priority="1">
      <colorScale>
        <cfvo type="min"/>
        <cfvo type="num" val="3"/>
        <cfvo type="max"/>
        <color rgb="FFF8696B"/>
        <color rgb="FFFFEB84"/>
        <color rgb="FF63BE7B"/>
      </colorScale>
    </cfRule>
    <cfRule type="colorScale" priority="2">
      <colorScale>
        <cfvo type="min"/>
        <cfvo type="percentile" val="3"/>
        <cfvo type="max"/>
        <color rgb="FFF8696B"/>
        <color rgb="FFFFEB84"/>
        <color rgb="FF63BE7B"/>
      </colorScale>
    </cfRule>
  </conditionalFormatting>
  <printOptions horizontalCentered="1" verticalCentered="1"/>
  <pageMargins left="0" right="0" top="0" bottom="0" header="0" footer="0.31496062992125984"/>
  <pageSetup paperSize="8" scale="69" orientation="portrait" r:id="rId1"/>
  <headerFooter>
    <oddFooter>&amp;L&amp;F&amp;A&amp;C&amp;P&amp;R&amp;D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2A72E-1C83-4E79-90C4-8D4AE92D20C0}">
  <sheetPr>
    <pageSetUpPr fitToPage="1"/>
  </sheetPr>
  <dimension ref="A1:M24"/>
  <sheetViews>
    <sheetView topLeftCell="B3" workbookViewId="0">
      <selection activeCell="D1" sqref="D1"/>
    </sheetView>
  </sheetViews>
  <sheetFormatPr defaultColWidth="10.90625" defaultRowHeight="16.5" x14ac:dyDescent="0.45"/>
  <cols>
    <col min="1" max="1" width="14.7265625" style="6" customWidth="1"/>
    <col min="2" max="2" width="29.54296875" style="6" customWidth="1"/>
    <col min="3" max="3" width="20.54296875" style="3" customWidth="1"/>
    <col min="4" max="4" width="10.1796875" style="2" customWidth="1"/>
    <col min="5" max="5" width="8.1796875" style="2" customWidth="1"/>
    <col min="6" max="6" width="17.1796875" style="1" customWidth="1"/>
    <col min="7" max="7" width="34.54296875" style="2" customWidth="1"/>
    <col min="8" max="8" width="26.1796875" style="1" customWidth="1"/>
    <col min="9" max="13" width="15.7265625" style="2" customWidth="1"/>
  </cols>
  <sheetData>
    <row r="1" spans="1:13" ht="17" thickBot="1" x14ac:dyDescent="0.5"/>
    <row r="2" spans="1:13" ht="17" thickBot="1" x14ac:dyDescent="0.5">
      <c r="A2" s="173" t="s">
        <v>128</v>
      </c>
      <c r="B2" s="173"/>
      <c r="C2" s="173"/>
      <c r="D2" s="173"/>
      <c r="E2" s="173"/>
      <c r="F2" s="173"/>
      <c r="G2" s="173"/>
      <c r="H2" s="174"/>
      <c r="I2" s="170" t="s">
        <v>111</v>
      </c>
      <c r="J2" s="171"/>
      <c r="K2" s="171"/>
      <c r="L2" s="171"/>
      <c r="M2" s="172"/>
    </row>
    <row r="3" spans="1:13" ht="17" thickBot="1" x14ac:dyDescent="0.5">
      <c r="A3" s="69"/>
      <c r="B3" s="70"/>
      <c r="C3" s="71" t="s">
        <v>35</v>
      </c>
      <c r="D3" s="72" t="s">
        <v>57</v>
      </c>
      <c r="E3" s="72" t="s">
        <v>58</v>
      </c>
      <c r="F3" s="72" t="s">
        <v>110</v>
      </c>
      <c r="G3" s="72" t="s">
        <v>59</v>
      </c>
      <c r="H3" s="72" t="s">
        <v>60</v>
      </c>
      <c r="I3" s="72">
        <v>1</v>
      </c>
      <c r="J3" s="72">
        <v>2</v>
      </c>
      <c r="K3" s="72">
        <v>3</v>
      </c>
      <c r="L3" s="72">
        <v>4</v>
      </c>
      <c r="M3" s="73">
        <v>5</v>
      </c>
    </row>
    <row r="4" spans="1:13" ht="50.15" customHeight="1" x14ac:dyDescent="0.45">
      <c r="A4" s="58"/>
      <c r="B4" s="155" t="s">
        <v>40</v>
      </c>
      <c r="C4" s="3" t="s">
        <v>5</v>
      </c>
      <c r="D4" s="2">
        <v>3</v>
      </c>
      <c r="E4" s="2">
        <v>5</v>
      </c>
      <c r="F4" s="1" t="s">
        <v>61</v>
      </c>
      <c r="G4" s="56" t="s">
        <v>62</v>
      </c>
      <c r="H4" s="57" t="s">
        <v>63</v>
      </c>
      <c r="I4" s="75"/>
      <c r="J4" s="75"/>
      <c r="K4" s="75"/>
      <c r="L4" s="75"/>
      <c r="M4" s="77"/>
    </row>
    <row r="5" spans="1:13" ht="50.15" customHeight="1" x14ac:dyDescent="0.45">
      <c r="A5" s="58"/>
      <c r="B5" s="155"/>
      <c r="C5" s="3" t="s">
        <v>8</v>
      </c>
      <c r="D5" s="2">
        <v>5</v>
      </c>
      <c r="E5" s="2">
        <v>5</v>
      </c>
      <c r="F5" s="1" t="s">
        <v>61</v>
      </c>
      <c r="G5" s="56" t="s">
        <v>64</v>
      </c>
      <c r="H5" s="57" t="s">
        <v>65</v>
      </c>
      <c r="I5" s="56" t="s">
        <v>66</v>
      </c>
      <c r="J5" s="56" t="s">
        <v>67</v>
      </c>
      <c r="K5" s="56" t="s">
        <v>68</v>
      </c>
      <c r="L5" s="56" t="s">
        <v>69</v>
      </c>
      <c r="M5" s="59" t="s">
        <v>70</v>
      </c>
    </row>
    <row r="6" spans="1:13" ht="50.15" customHeight="1" x14ac:dyDescent="0.45">
      <c r="A6" s="58"/>
      <c r="B6" s="155"/>
      <c r="C6" s="3" t="s">
        <v>11</v>
      </c>
      <c r="D6" s="2">
        <v>4</v>
      </c>
      <c r="E6" s="2">
        <v>5</v>
      </c>
      <c r="F6" s="1" t="s">
        <v>61</v>
      </c>
      <c r="G6" s="56" t="s">
        <v>71</v>
      </c>
      <c r="H6" s="57" t="s">
        <v>72</v>
      </c>
      <c r="I6" s="75" t="s">
        <v>73</v>
      </c>
      <c r="J6" s="75" t="s">
        <v>74</v>
      </c>
      <c r="K6" s="75" t="s">
        <v>75</v>
      </c>
      <c r="L6" s="75" t="s">
        <v>76</v>
      </c>
      <c r="M6" s="77" t="s">
        <v>77</v>
      </c>
    </row>
    <row r="7" spans="1:13" ht="50.15" customHeight="1" x14ac:dyDescent="0.45">
      <c r="A7" s="58"/>
      <c r="B7" s="155"/>
      <c r="C7" s="3" t="s">
        <v>14</v>
      </c>
      <c r="D7" s="2">
        <v>2</v>
      </c>
      <c r="E7" s="2">
        <v>5</v>
      </c>
      <c r="F7" s="1" t="s">
        <v>61</v>
      </c>
      <c r="G7" s="56" t="s">
        <v>78</v>
      </c>
      <c r="H7" s="57" t="s">
        <v>79</v>
      </c>
      <c r="I7" s="56" t="s">
        <v>80</v>
      </c>
      <c r="J7" s="56" t="s">
        <v>113</v>
      </c>
      <c r="K7" s="56" t="s">
        <v>114</v>
      </c>
      <c r="L7" s="56" t="s">
        <v>112</v>
      </c>
      <c r="M7" s="59" t="s">
        <v>81</v>
      </c>
    </row>
    <row r="8" spans="1:13" ht="50.15" customHeight="1" x14ac:dyDescent="0.45">
      <c r="A8" s="58"/>
      <c r="B8" s="155"/>
      <c r="C8" s="3" t="s">
        <v>17</v>
      </c>
      <c r="D8" s="2">
        <v>3</v>
      </c>
      <c r="E8" s="2">
        <v>5</v>
      </c>
      <c r="F8" s="1" t="s">
        <v>61</v>
      </c>
      <c r="G8" s="75" t="s">
        <v>130</v>
      </c>
      <c r="H8" s="76"/>
      <c r="I8" s="56">
        <v>0</v>
      </c>
      <c r="J8" s="56">
        <v>6</v>
      </c>
      <c r="K8" s="56">
        <v>12</v>
      </c>
      <c r="L8" s="56">
        <v>18</v>
      </c>
      <c r="M8" s="59">
        <v>24</v>
      </c>
    </row>
    <row r="9" spans="1:13" ht="50.15" customHeight="1" x14ac:dyDescent="0.45">
      <c r="A9" s="58"/>
      <c r="B9" s="158" t="s">
        <v>41</v>
      </c>
      <c r="C9" s="3" t="s">
        <v>18</v>
      </c>
      <c r="D9" s="2">
        <v>3</v>
      </c>
      <c r="E9" s="2">
        <v>5</v>
      </c>
      <c r="F9" s="1" t="s">
        <v>61</v>
      </c>
      <c r="G9" s="56" t="s">
        <v>82</v>
      </c>
      <c r="H9" s="57" t="s">
        <v>83</v>
      </c>
      <c r="I9" s="60" t="s">
        <v>115</v>
      </c>
      <c r="J9" s="60" t="s">
        <v>116</v>
      </c>
      <c r="K9" s="56" t="s">
        <v>117</v>
      </c>
      <c r="L9" s="56" t="s">
        <v>118</v>
      </c>
      <c r="M9" s="59" t="s">
        <v>119</v>
      </c>
    </row>
    <row r="10" spans="1:13" ht="50.15" customHeight="1" x14ac:dyDescent="0.45">
      <c r="A10" s="58"/>
      <c r="B10" s="158"/>
      <c r="C10" s="3" t="s">
        <v>19</v>
      </c>
      <c r="D10" s="2">
        <v>3</v>
      </c>
      <c r="E10" s="2">
        <v>5</v>
      </c>
      <c r="F10" s="1" t="s">
        <v>61</v>
      </c>
      <c r="G10" s="56" t="s">
        <v>84</v>
      </c>
      <c r="H10" s="57" t="s">
        <v>85</v>
      </c>
      <c r="I10" s="56">
        <v>12</v>
      </c>
      <c r="J10" s="56">
        <v>14</v>
      </c>
      <c r="K10" s="56">
        <v>16</v>
      </c>
      <c r="L10" s="56">
        <v>18</v>
      </c>
      <c r="M10" s="59">
        <v>20</v>
      </c>
    </row>
    <row r="11" spans="1:13" ht="50.15" customHeight="1" x14ac:dyDescent="0.45">
      <c r="A11" s="58"/>
      <c r="B11" s="158"/>
      <c r="C11" s="3" t="s">
        <v>20</v>
      </c>
      <c r="D11" s="2">
        <v>4</v>
      </c>
      <c r="E11" s="2">
        <v>5</v>
      </c>
      <c r="F11" s="1" t="s">
        <v>61</v>
      </c>
      <c r="G11" s="56" t="s">
        <v>86</v>
      </c>
      <c r="H11" s="57" t="s">
        <v>87</v>
      </c>
      <c r="I11" s="56" t="s">
        <v>123</v>
      </c>
      <c r="J11" s="56" t="s">
        <v>122</v>
      </c>
      <c r="K11" s="56" t="s">
        <v>121</v>
      </c>
      <c r="L11" s="60" t="s">
        <v>120</v>
      </c>
      <c r="M11" s="59" t="s">
        <v>124</v>
      </c>
    </row>
    <row r="12" spans="1:13" ht="50.15" customHeight="1" x14ac:dyDescent="0.45">
      <c r="A12" s="58"/>
      <c r="B12" s="158"/>
      <c r="C12" s="3" t="s">
        <v>21</v>
      </c>
      <c r="D12" s="2">
        <v>4</v>
      </c>
      <c r="E12" s="2">
        <v>5</v>
      </c>
      <c r="F12" s="1" t="s">
        <v>61</v>
      </c>
      <c r="G12" s="56" t="s">
        <v>88</v>
      </c>
      <c r="H12" s="57" t="s">
        <v>89</v>
      </c>
      <c r="I12" s="56" t="s">
        <v>90</v>
      </c>
      <c r="J12" s="56" t="s">
        <v>91</v>
      </c>
      <c r="K12" s="56" t="s">
        <v>92</v>
      </c>
      <c r="L12" s="56" t="s">
        <v>93</v>
      </c>
      <c r="M12" s="59" t="s">
        <v>94</v>
      </c>
    </row>
    <row r="13" spans="1:13" ht="50.15" customHeight="1" x14ac:dyDescent="0.45">
      <c r="A13" s="58"/>
      <c r="B13" s="158"/>
      <c r="C13" s="3" t="s">
        <v>22</v>
      </c>
      <c r="D13" s="2">
        <v>3</v>
      </c>
      <c r="E13" s="2">
        <v>5</v>
      </c>
      <c r="F13" s="1" t="s">
        <v>61</v>
      </c>
      <c r="G13" s="56" t="s">
        <v>95</v>
      </c>
      <c r="H13" s="57" t="s">
        <v>96</v>
      </c>
      <c r="I13" s="56" t="s">
        <v>97</v>
      </c>
      <c r="J13" s="56" t="s">
        <v>98</v>
      </c>
      <c r="K13" s="56" t="s">
        <v>99</v>
      </c>
      <c r="L13" s="56" t="s">
        <v>100</v>
      </c>
      <c r="M13" s="59" t="s">
        <v>101</v>
      </c>
    </row>
    <row r="14" spans="1:13" ht="50.15" customHeight="1" x14ac:dyDescent="0.45">
      <c r="A14" s="58"/>
      <c r="B14" s="141" t="s">
        <v>42</v>
      </c>
      <c r="C14" s="3" t="s">
        <v>23</v>
      </c>
      <c r="D14" s="2">
        <v>3</v>
      </c>
      <c r="E14" s="2">
        <v>5</v>
      </c>
      <c r="F14" s="1" t="s">
        <v>61</v>
      </c>
      <c r="G14" s="56" t="s">
        <v>102</v>
      </c>
      <c r="H14" s="57" t="s">
        <v>103</v>
      </c>
      <c r="I14" s="56">
        <v>0</v>
      </c>
      <c r="J14" s="56">
        <v>2</v>
      </c>
      <c r="K14" s="56">
        <v>4</v>
      </c>
      <c r="L14" s="56">
        <v>6</v>
      </c>
      <c r="M14" s="59">
        <v>8</v>
      </c>
    </row>
    <row r="15" spans="1:13" ht="50.15" customHeight="1" x14ac:dyDescent="0.45">
      <c r="A15" s="58"/>
      <c r="B15" s="141"/>
      <c r="C15" s="3" t="s">
        <v>24</v>
      </c>
      <c r="D15" s="2">
        <v>4</v>
      </c>
      <c r="E15" s="2">
        <v>5</v>
      </c>
      <c r="F15" s="1" t="s">
        <v>61</v>
      </c>
      <c r="G15" s="56" t="s">
        <v>104</v>
      </c>
      <c r="H15" s="57" t="s">
        <v>105</v>
      </c>
      <c r="I15" s="56">
        <v>1</v>
      </c>
      <c r="J15" s="56">
        <v>2</v>
      </c>
      <c r="K15" s="56">
        <v>3</v>
      </c>
      <c r="L15" s="56">
        <v>4</v>
      </c>
      <c r="M15" s="59">
        <v>5</v>
      </c>
    </row>
    <row r="16" spans="1:13" ht="50.15" customHeight="1" x14ac:dyDescent="0.45">
      <c r="A16" s="58"/>
      <c r="B16" s="141"/>
      <c r="C16" s="3" t="s">
        <v>25</v>
      </c>
      <c r="D16" s="2">
        <v>4</v>
      </c>
      <c r="E16" s="2">
        <v>5</v>
      </c>
      <c r="F16" s="1" t="s">
        <v>61</v>
      </c>
      <c r="G16" s="56" t="s">
        <v>106</v>
      </c>
      <c r="H16" s="57"/>
      <c r="I16" s="56">
        <v>0</v>
      </c>
      <c r="J16" s="56">
        <v>3</v>
      </c>
      <c r="K16" s="56">
        <v>5</v>
      </c>
      <c r="L16" s="56">
        <v>7</v>
      </c>
      <c r="M16" s="59">
        <v>9</v>
      </c>
    </row>
    <row r="17" spans="1:13" ht="50.15" customHeight="1" x14ac:dyDescent="0.45">
      <c r="A17" s="58"/>
      <c r="B17" s="141"/>
      <c r="C17" s="3" t="s">
        <v>26</v>
      </c>
      <c r="D17" s="2">
        <v>3</v>
      </c>
      <c r="E17" s="2">
        <v>5</v>
      </c>
      <c r="F17" s="1" t="s">
        <v>107</v>
      </c>
      <c r="G17" s="56" t="s">
        <v>108</v>
      </c>
      <c r="H17" s="57" t="s">
        <v>109</v>
      </c>
      <c r="I17" s="56">
        <v>1</v>
      </c>
      <c r="J17" s="56">
        <v>2</v>
      </c>
      <c r="K17" s="56">
        <v>3</v>
      </c>
      <c r="L17" s="56">
        <v>4</v>
      </c>
      <c r="M17" s="59">
        <v>5</v>
      </c>
    </row>
    <row r="18" spans="1:13" ht="60" customHeight="1" thickBot="1" x14ac:dyDescent="0.5">
      <c r="A18" s="61"/>
      <c r="B18" s="169"/>
      <c r="C18" s="62" t="s">
        <v>27</v>
      </c>
      <c r="D18" s="63">
        <v>3</v>
      </c>
      <c r="E18" s="63">
        <v>5</v>
      </c>
      <c r="F18" s="64" t="s">
        <v>61</v>
      </c>
      <c r="G18" s="65" t="s">
        <v>127</v>
      </c>
      <c r="H18" s="66" t="s">
        <v>125</v>
      </c>
      <c r="I18" s="67">
        <v>1</v>
      </c>
      <c r="J18" s="67">
        <v>2</v>
      </c>
      <c r="K18" s="67">
        <v>3</v>
      </c>
      <c r="L18" s="67">
        <v>4</v>
      </c>
      <c r="M18" s="68">
        <v>5</v>
      </c>
    </row>
    <row r="23" spans="1:13" x14ac:dyDescent="0.45">
      <c r="G23" s="56"/>
      <c r="H23" s="57"/>
      <c r="I23" s="56"/>
      <c r="J23" s="56"/>
      <c r="K23" s="56"/>
      <c r="L23" s="56"/>
      <c r="M23" s="56"/>
    </row>
    <row r="24" spans="1:13" x14ac:dyDescent="0.45">
      <c r="G24" s="56"/>
      <c r="H24" s="57"/>
      <c r="I24" s="56"/>
      <c r="J24" s="56"/>
      <c r="K24" s="56"/>
      <c r="L24" s="56"/>
      <c r="M24" s="56"/>
    </row>
  </sheetData>
  <mergeCells count="5">
    <mergeCell ref="B4:B8"/>
    <mergeCell ref="B9:B13"/>
    <mergeCell ref="B14:B18"/>
    <mergeCell ref="I2:M2"/>
    <mergeCell ref="A2:H2"/>
  </mergeCells>
  <phoneticPr fontId="16" type="noConversion"/>
  <printOptions horizontalCentered="1" verticalCentered="1"/>
  <pageMargins left="0" right="0" top="0" bottom="0.19685039370078741" header="0.31496062992125984" footer="0.31496062992125984"/>
  <pageSetup paperSize="8" scale="86" orientation="landscape" r:id="rId1"/>
  <headerFooter>
    <oddFooter>&amp;L&amp;F&amp;C&amp;P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33900-15FF-46C4-AAA7-A4A95C0099D1}">
  <sheetPr>
    <pageSetUpPr fitToPage="1"/>
  </sheetPr>
  <dimension ref="B1:M79"/>
  <sheetViews>
    <sheetView topLeftCell="C6" workbookViewId="0">
      <selection activeCell="K80" sqref="K80"/>
    </sheetView>
  </sheetViews>
  <sheetFormatPr defaultColWidth="11.453125" defaultRowHeight="16.5" x14ac:dyDescent="0.45"/>
  <cols>
    <col min="1" max="1" width="11.453125" style="6"/>
    <col min="2" max="2" width="16.81640625" style="6" customWidth="1"/>
    <col min="3" max="3" width="48.54296875" style="97" customWidth="1"/>
    <col min="4" max="4" width="11.54296875" style="97" customWidth="1"/>
    <col min="5" max="5" width="11.453125" style="97"/>
    <col min="6" max="6" width="11.453125" style="6"/>
    <col min="7" max="7" width="4.81640625" style="6" customWidth="1"/>
    <col min="8" max="8" width="112.453125" style="6" customWidth="1"/>
    <col min="9" max="12" width="11.453125" style="126"/>
    <col min="13" max="13" width="11.453125" style="116"/>
    <col min="14" max="14" width="2.81640625" style="6" customWidth="1"/>
    <col min="15" max="16384" width="11.453125" style="6"/>
  </cols>
  <sheetData>
    <row r="1" spans="2:13" x14ac:dyDescent="0.45">
      <c r="F1" s="97"/>
      <c r="G1" s="97"/>
      <c r="H1" s="97"/>
    </row>
    <row r="2" spans="2:13" x14ac:dyDescent="0.45">
      <c r="C2" s="104"/>
      <c r="D2" s="104"/>
      <c r="E2" s="104"/>
    </row>
    <row r="3" spans="2:13" ht="15" customHeight="1" x14ac:dyDescent="0.45">
      <c r="I3" s="182" t="s">
        <v>161</v>
      </c>
      <c r="J3" s="182"/>
      <c r="K3" s="182"/>
      <c r="L3" s="182"/>
      <c r="M3" s="117"/>
    </row>
    <row r="4" spans="2:13" ht="17" thickBot="1" x14ac:dyDescent="0.5">
      <c r="H4" s="105" t="s">
        <v>162</v>
      </c>
      <c r="I4" s="106" t="s">
        <v>163</v>
      </c>
      <c r="J4" s="106" t="s">
        <v>164</v>
      </c>
      <c r="K4" s="106" t="s">
        <v>165</v>
      </c>
      <c r="L4" s="106" t="s">
        <v>2</v>
      </c>
      <c r="M4" s="117" t="s">
        <v>251</v>
      </c>
    </row>
    <row r="5" spans="2:13" ht="28.5" customHeight="1" x14ac:dyDescent="0.45">
      <c r="B5" s="183" t="s">
        <v>166</v>
      </c>
      <c r="C5" s="186" t="s">
        <v>167</v>
      </c>
      <c r="D5" s="107"/>
      <c r="E5" s="179" t="s">
        <v>146</v>
      </c>
      <c r="F5" s="175" t="s">
        <v>168</v>
      </c>
      <c r="G5" s="108">
        <v>1</v>
      </c>
      <c r="H5" s="109" t="s">
        <v>169</v>
      </c>
      <c r="I5" s="118">
        <v>1</v>
      </c>
      <c r="J5" s="119">
        <v>2</v>
      </c>
      <c r="K5" s="119">
        <v>3</v>
      </c>
      <c r="L5" s="119">
        <f>SUM(I5:K5)</f>
        <v>6</v>
      </c>
      <c r="M5" s="120" t="str">
        <f>CONCATENATE("E1","L",G5,L5)</f>
        <v>E1L16</v>
      </c>
    </row>
    <row r="6" spans="2:13" ht="28.5" customHeight="1" x14ac:dyDescent="0.45">
      <c r="B6" s="184"/>
      <c r="C6" s="187"/>
      <c r="D6" s="110"/>
      <c r="E6" s="180"/>
      <c r="F6" s="175"/>
      <c r="G6" s="111">
        <v>2</v>
      </c>
      <c r="H6" s="112" t="s">
        <v>170</v>
      </c>
      <c r="I6" s="137">
        <v>2</v>
      </c>
      <c r="J6" s="126">
        <v>1</v>
      </c>
      <c r="K6" s="126">
        <v>2</v>
      </c>
      <c r="L6" s="126">
        <f>SUM(I6:K6)</f>
        <v>5</v>
      </c>
      <c r="M6" s="121" t="str">
        <f t="shared" ref="M6:M9" si="0">CONCATENATE("E1","L",G6,L6)</f>
        <v>E1L25</v>
      </c>
    </row>
    <row r="7" spans="2:13" ht="28.5" customHeight="1" x14ac:dyDescent="0.45">
      <c r="B7" s="184"/>
      <c r="C7" s="187"/>
      <c r="D7" s="110"/>
      <c r="E7" s="180"/>
      <c r="F7" s="175"/>
      <c r="G7" s="111">
        <v>3</v>
      </c>
      <c r="H7" s="112" t="s">
        <v>171</v>
      </c>
      <c r="I7" s="137">
        <v>1</v>
      </c>
      <c r="J7" s="126">
        <v>1</v>
      </c>
      <c r="K7" s="126">
        <v>3</v>
      </c>
      <c r="L7" s="126">
        <f t="shared" ref="L7:L70" si="1">SUM(I7:K7)</f>
        <v>5</v>
      </c>
      <c r="M7" s="121" t="str">
        <f t="shared" si="0"/>
        <v>E1L35</v>
      </c>
    </row>
    <row r="8" spans="2:13" ht="28.5" customHeight="1" x14ac:dyDescent="0.45">
      <c r="B8" s="184"/>
      <c r="C8" s="187"/>
      <c r="D8" s="110"/>
      <c r="E8" s="180"/>
      <c r="F8" s="175"/>
      <c r="G8" s="111">
        <v>4</v>
      </c>
      <c r="H8" s="112" t="s">
        <v>172</v>
      </c>
      <c r="I8" s="137">
        <v>1</v>
      </c>
      <c r="J8" s="126">
        <v>1</v>
      </c>
      <c r="K8" s="126">
        <v>3</v>
      </c>
      <c r="L8" s="126">
        <f t="shared" si="1"/>
        <v>5</v>
      </c>
      <c r="M8" s="121" t="str">
        <f t="shared" si="0"/>
        <v>E1L45</v>
      </c>
    </row>
    <row r="9" spans="2:13" ht="28.5" customHeight="1" thickBot="1" x14ac:dyDescent="0.5">
      <c r="B9" s="184"/>
      <c r="C9" s="187"/>
      <c r="D9" s="110"/>
      <c r="E9" s="180"/>
      <c r="F9" s="175"/>
      <c r="G9" s="111">
        <v>5</v>
      </c>
      <c r="H9" s="113" t="s">
        <v>173</v>
      </c>
      <c r="I9" s="137">
        <v>1</v>
      </c>
      <c r="J9" s="126">
        <v>1</v>
      </c>
      <c r="K9" s="126">
        <v>1</v>
      </c>
      <c r="L9" s="126">
        <f t="shared" si="1"/>
        <v>3</v>
      </c>
      <c r="M9" s="121" t="str">
        <f t="shared" si="0"/>
        <v>E1L53</v>
      </c>
    </row>
    <row r="10" spans="2:13" ht="28.5" customHeight="1" x14ac:dyDescent="0.45">
      <c r="B10" s="184"/>
      <c r="C10" s="187"/>
      <c r="D10" s="110"/>
      <c r="E10" s="180"/>
      <c r="F10" s="175" t="s">
        <v>174</v>
      </c>
      <c r="G10" s="108">
        <v>1</v>
      </c>
      <c r="H10" s="114" t="s">
        <v>175</v>
      </c>
      <c r="I10" s="137">
        <v>2</v>
      </c>
      <c r="J10" s="126">
        <v>1</v>
      </c>
      <c r="K10" s="126">
        <v>2</v>
      </c>
      <c r="L10" s="126">
        <f t="shared" si="1"/>
        <v>5</v>
      </c>
      <c r="M10" s="121" t="str">
        <f>CONCATENATE("E1","M",G10,L10)</f>
        <v>E1M15</v>
      </c>
    </row>
    <row r="11" spans="2:13" ht="28.5" customHeight="1" x14ac:dyDescent="0.45">
      <c r="B11" s="184"/>
      <c r="C11" s="187"/>
      <c r="D11" s="110"/>
      <c r="E11" s="180"/>
      <c r="F11" s="175"/>
      <c r="G11" s="111">
        <v>2</v>
      </c>
      <c r="H11" s="112" t="s">
        <v>176</v>
      </c>
      <c r="I11" s="137">
        <v>2</v>
      </c>
      <c r="J11" s="126">
        <v>1</v>
      </c>
      <c r="K11" s="126">
        <v>2</v>
      </c>
      <c r="L11" s="126">
        <f t="shared" si="1"/>
        <v>5</v>
      </c>
      <c r="M11" s="121" t="str">
        <f t="shared" ref="M11:M14" si="2">CONCATENATE("E1","M",G11,L11)</f>
        <v>E1M25</v>
      </c>
    </row>
    <row r="12" spans="2:13" ht="28.5" customHeight="1" x14ac:dyDescent="0.45">
      <c r="B12" s="184"/>
      <c r="C12" s="187"/>
      <c r="D12" s="110" t="s">
        <v>5</v>
      </c>
      <c r="E12" s="180"/>
      <c r="F12" s="175"/>
      <c r="G12" s="111">
        <v>3</v>
      </c>
      <c r="H12" s="112" t="s">
        <v>177</v>
      </c>
      <c r="I12" s="137">
        <v>2</v>
      </c>
      <c r="J12" s="126">
        <v>1</v>
      </c>
      <c r="K12" s="126">
        <v>3</v>
      </c>
      <c r="L12" s="126">
        <f t="shared" si="1"/>
        <v>6</v>
      </c>
      <c r="M12" s="121" t="str">
        <f t="shared" si="2"/>
        <v>E1M36</v>
      </c>
    </row>
    <row r="13" spans="2:13" ht="28.5" customHeight="1" x14ac:dyDescent="0.45">
      <c r="B13" s="184"/>
      <c r="C13" s="187"/>
      <c r="D13" s="110"/>
      <c r="E13" s="180"/>
      <c r="F13" s="175"/>
      <c r="G13" s="111">
        <v>4</v>
      </c>
      <c r="H13" s="112" t="s">
        <v>178</v>
      </c>
      <c r="I13" s="137">
        <v>2</v>
      </c>
      <c r="J13" s="126">
        <v>1</v>
      </c>
      <c r="K13" s="126">
        <v>1</v>
      </c>
      <c r="L13" s="126">
        <f t="shared" si="1"/>
        <v>4</v>
      </c>
      <c r="M13" s="121" t="str">
        <f t="shared" si="2"/>
        <v>E1M44</v>
      </c>
    </row>
    <row r="14" spans="2:13" ht="28.5" customHeight="1" thickBot="1" x14ac:dyDescent="0.5">
      <c r="B14" s="184"/>
      <c r="C14" s="187"/>
      <c r="D14" s="110"/>
      <c r="E14" s="180"/>
      <c r="F14" s="175"/>
      <c r="G14" s="111">
        <v>5</v>
      </c>
      <c r="H14" s="113" t="s">
        <v>179</v>
      </c>
      <c r="I14" s="137">
        <v>1</v>
      </c>
      <c r="J14" s="126">
        <v>1</v>
      </c>
      <c r="K14" s="126">
        <v>1</v>
      </c>
      <c r="L14" s="126">
        <f t="shared" si="1"/>
        <v>3</v>
      </c>
      <c r="M14" s="121" t="str">
        <f t="shared" si="2"/>
        <v>E1M53</v>
      </c>
    </row>
    <row r="15" spans="2:13" ht="28.5" customHeight="1" x14ac:dyDescent="0.45">
      <c r="B15" s="184"/>
      <c r="C15" s="187"/>
      <c r="D15" s="110"/>
      <c r="E15" s="180"/>
      <c r="F15" s="175" t="s">
        <v>180</v>
      </c>
      <c r="G15" s="108">
        <v>1</v>
      </c>
      <c r="H15" s="114" t="s">
        <v>181</v>
      </c>
      <c r="I15" s="137">
        <v>2</v>
      </c>
      <c r="J15" s="126">
        <v>1</v>
      </c>
      <c r="K15" s="126">
        <v>1</v>
      </c>
      <c r="L15" s="126">
        <f t="shared" si="1"/>
        <v>4</v>
      </c>
      <c r="M15" s="121" t="str">
        <f>CONCATENATE("E1","S",G15,L15)</f>
        <v>E1S14</v>
      </c>
    </row>
    <row r="16" spans="2:13" ht="28.5" customHeight="1" x14ac:dyDescent="0.45">
      <c r="B16" s="184"/>
      <c r="C16" s="187"/>
      <c r="D16" s="110"/>
      <c r="E16" s="180"/>
      <c r="F16" s="175"/>
      <c r="G16" s="111">
        <v>2</v>
      </c>
      <c r="H16" s="112" t="s">
        <v>182</v>
      </c>
      <c r="I16" s="137">
        <v>2</v>
      </c>
      <c r="J16" s="126">
        <v>1</v>
      </c>
      <c r="K16" s="126">
        <v>3</v>
      </c>
      <c r="L16" s="126">
        <f t="shared" si="1"/>
        <v>6</v>
      </c>
      <c r="M16" s="121" t="str">
        <f t="shared" ref="M16:M19" si="3">CONCATENATE("E1","S",G16,L16)</f>
        <v>E1S26</v>
      </c>
    </row>
    <row r="17" spans="2:13" ht="28.5" customHeight="1" x14ac:dyDescent="0.45">
      <c r="B17" s="184"/>
      <c r="C17" s="187"/>
      <c r="D17" s="110"/>
      <c r="E17" s="180"/>
      <c r="F17" s="175"/>
      <c r="G17" s="111">
        <v>3</v>
      </c>
      <c r="H17" s="112" t="s">
        <v>183</v>
      </c>
      <c r="I17" s="137">
        <v>2</v>
      </c>
      <c r="J17" s="126">
        <v>1</v>
      </c>
      <c r="K17" s="126">
        <v>2</v>
      </c>
      <c r="L17" s="126">
        <f t="shared" si="1"/>
        <v>5</v>
      </c>
      <c r="M17" s="121" t="str">
        <f t="shared" si="3"/>
        <v>E1S35</v>
      </c>
    </row>
    <row r="18" spans="2:13" ht="28.5" customHeight="1" x14ac:dyDescent="0.45">
      <c r="B18" s="184"/>
      <c r="C18" s="187"/>
      <c r="D18" s="110"/>
      <c r="E18" s="180"/>
      <c r="F18" s="175"/>
      <c r="G18" s="111">
        <v>4</v>
      </c>
      <c r="H18" s="112" t="s">
        <v>184</v>
      </c>
      <c r="I18" s="137">
        <v>2</v>
      </c>
      <c r="J18" s="126">
        <v>0</v>
      </c>
      <c r="K18" s="126">
        <v>3</v>
      </c>
      <c r="L18" s="126">
        <f t="shared" si="1"/>
        <v>5</v>
      </c>
      <c r="M18" s="121" t="str">
        <f t="shared" si="3"/>
        <v>E1S45</v>
      </c>
    </row>
    <row r="19" spans="2:13" ht="28.5" customHeight="1" thickBot="1" x14ac:dyDescent="0.5">
      <c r="B19" s="184"/>
      <c r="C19" s="188"/>
      <c r="D19" s="115"/>
      <c r="E19" s="181"/>
      <c r="F19" s="175"/>
      <c r="G19" s="111">
        <v>5</v>
      </c>
      <c r="H19" s="113" t="s">
        <v>185</v>
      </c>
      <c r="I19" s="138">
        <v>1</v>
      </c>
      <c r="J19" s="139">
        <v>1</v>
      </c>
      <c r="K19" s="139">
        <v>3</v>
      </c>
      <c r="L19" s="126">
        <f t="shared" si="1"/>
        <v>5</v>
      </c>
      <c r="M19" s="122" t="str">
        <f t="shared" si="3"/>
        <v>E1S55</v>
      </c>
    </row>
    <row r="20" spans="2:13" ht="28.5" customHeight="1" x14ac:dyDescent="0.45">
      <c r="B20" s="184"/>
      <c r="C20" s="176" t="s">
        <v>186</v>
      </c>
      <c r="D20" s="107"/>
      <c r="E20" s="179" t="s">
        <v>147</v>
      </c>
      <c r="F20" s="175" t="s">
        <v>168</v>
      </c>
      <c r="G20" s="108">
        <v>1</v>
      </c>
      <c r="H20" s="114" t="s">
        <v>187</v>
      </c>
      <c r="I20" s="118">
        <v>2</v>
      </c>
      <c r="J20" s="119">
        <v>1</v>
      </c>
      <c r="K20" s="119">
        <v>2</v>
      </c>
      <c r="L20" s="126">
        <f t="shared" si="1"/>
        <v>5</v>
      </c>
      <c r="M20" s="120" t="str">
        <f>CONCATENATE("E2","L",G20,L20)</f>
        <v>E2L15</v>
      </c>
    </row>
    <row r="21" spans="2:13" ht="28.5" customHeight="1" x14ac:dyDescent="0.45">
      <c r="B21" s="184"/>
      <c r="C21" s="177"/>
      <c r="D21" s="110"/>
      <c r="E21" s="180"/>
      <c r="F21" s="175"/>
      <c r="G21" s="111">
        <v>2</v>
      </c>
      <c r="H21" s="112" t="s">
        <v>188</v>
      </c>
      <c r="I21" s="137">
        <v>3</v>
      </c>
      <c r="J21" s="126">
        <v>0</v>
      </c>
      <c r="K21" s="126">
        <v>1</v>
      </c>
      <c r="L21" s="126">
        <f t="shared" si="1"/>
        <v>4</v>
      </c>
      <c r="M21" s="121" t="str">
        <f>CONCATENATE("E2","L",G21,L21)</f>
        <v>E2L24</v>
      </c>
    </row>
    <row r="22" spans="2:13" ht="28.5" customHeight="1" x14ac:dyDescent="0.45">
      <c r="B22" s="184"/>
      <c r="C22" s="177"/>
      <c r="D22" s="110"/>
      <c r="E22" s="180"/>
      <c r="F22" s="175"/>
      <c r="G22" s="111">
        <v>3</v>
      </c>
      <c r="H22" s="112" t="s">
        <v>189</v>
      </c>
      <c r="I22" s="137">
        <v>2</v>
      </c>
      <c r="J22" s="126">
        <v>2</v>
      </c>
      <c r="K22" s="126">
        <v>2</v>
      </c>
      <c r="L22" s="126">
        <f t="shared" si="1"/>
        <v>6</v>
      </c>
      <c r="M22" s="121" t="str">
        <f>CONCATENATE("E2","L",G22,L22)</f>
        <v>E2L36</v>
      </c>
    </row>
    <row r="23" spans="2:13" ht="28.5" customHeight="1" x14ac:dyDescent="0.45">
      <c r="B23" s="184"/>
      <c r="C23" s="177"/>
      <c r="D23" s="110"/>
      <c r="E23" s="180"/>
      <c r="F23" s="175"/>
      <c r="G23" s="111">
        <v>4</v>
      </c>
      <c r="H23" s="112" t="s">
        <v>190</v>
      </c>
      <c r="I23" s="137">
        <v>2</v>
      </c>
      <c r="J23" s="126">
        <v>2</v>
      </c>
      <c r="K23" s="126">
        <v>2</v>
      </c>
      <c r="L23" s="126">
        <f t="shared" si="1"/>
        <v>6</v>
      </c>
      <c r="M23" s="121" t="str">
        <f>CONCATENATE("E2","L",G23,L23)</f>
        <v>E2L46</v>
      </c>
    </row>
    <row r="24" spans="2:13" ht="28.5" customHeight="1" thickBot="1" x14ac:dyDescent="0.5">
      <c r="B24" s="184"/>
      <c r="C24" s="177"/>
      <c r="D24" s="110"/>
      <c r="E24" s="180"/>
      <c r="F24" s="175"/>
      <c r="G24" s="111">
        <v>5</v>
      </c>
      <c r="H24" s="113" t="s">
        <v>191</v>
      </c>
      <c r="I24" s="137">
        <v>1</v>
      </c>
      <c r="J24" s="126">
        <v>0</v>
      </c>
      <c r="K24" s="126">
        <v>3</v>
      </c>
      <c r="L24" s="126">
        <f t="shared" si="1"/>
        <v>4</v>
      </c>
      <c r="M24" s="121" t="str">
        <f>CONCATENATE("E2","L",G24,L24)</f>
        <v>E2L54</v>
      </c>
    </row>
    <row r="25" spans="2:13" ht="28.5" customHeight="1" x14ac:dyDescent="0.45">
      <c r="B25" s="184"/>
      <c r="C25" s="177"/>
      <c r="D25" s="110"/>
      <c r="E25" s="180"/>
      <c r="F25" s="175" t="s">
        <v>174</v>
      </c>
      <c r="G25" s="108">
        <v>1</v>
      </c>
      <c r="H25" s="114" t="s">
        <v>192</v>
      </c>
      <c r="I25" s="137">
        <v>2</v>
      </c>
      <c r="J25" s="126">
        <v>0</v>
      </c>
      <c r="K25" s="126">
        <v>3</v>
      </c>
      <c r="L25" s="126">
        <f t="shared" si="1"/>
        <v>5</v>
      </c>
      <c r="M25" s="121" t="str">
        <f>CONCATENATE("E2","M",G25,L25)</f>
        <v>E2M15</v>
      </c>
    </row>
    <row r="26" spans="2:13" ht="28.5" customHeight="1" x14ac:dyDescent="0.45">
      <c r="B26" s="184"/>
      <c r="C26" s="177"/>
      <c r="D26" s="110" t="s">
        <v>193</v>
      </c>
      <c r="E26" s="180"/>
      <c r="F26" s="175"/>
      <c r="G26" s="111">
        <v>2</v>
      </c>
      <c r="H26" s="112" t="s">
        <v>194</v>
      </c>
      <c r="I26" s="137">
        <v>2</v>
      </c>
      <c r="J26" s="126">
        <v>1</v>
      </c>
      <c r="K26" s="126">
        <v>2</v>
      </c>
      <c r="L26" s="126">
        <f t="shared" si="1"/>
        <v>5</v>
      </c>
      <c r="M26" s="121" t="str">
        <f t="shared" ref="M26:M29" si="4">CONCATENATE("E2","M",G26,L26)</f>
        <v>E2M25</v>
      </c>
    </row>
    <row r="27" spans="2:13" ht="28.5" customHeight="1" x14ac:dyDescent="0.45">
      <c r="B27" s="184"/>
      <c r="C27" s="177"/>
      <c r="D27" s="110"/>
      <c r="E27" s="180"/>
      <c r="F27" s="175"/>
      <c r="G27" s="111">
        <v>3</v>
      </c>
      <c r="H27" s="112" t="s">
        <v>195</v>
      </c>
      <c r="I27" s="137">
        <v>2</v>
      </c>
      <c r="J27" s="126">
        <v>0</v>
      </c>
      <c r="K27" s="126">
        <v>1</v>
      </c>
      <c r="L27" s="126">
        <f t="shared" si="1"/>
        <v>3</v>
      </c>
      <c r="M27" s="121" t="str">
        <f t="shared" si="4"/>
        <v>E2M33</v>
      </c>
    </row>
    <row r="28" spans="2:13" ht="28.5" customHeight="1" x14ac:dyDescent="0.45">
      <c r="B28" s="184"/>
      <c r="C28" s="177"/>
      <c r="D28" s="110"/>
      <c r="E28" s="180"/>
      <c r="F28" s="175"/>
      <c r="G28" s="111">
        <v>4</v>
      </c>
      <c r="H28" s="112" t="s">
        <v>196</v>
      </c>
      <c r="I28" s="137">
        <v>2</v>
      </c>
      <c r="J28" s="126">
        <v>1</v>
      </c>
      <c r="K28" s="126">
        <v>2</v>
      </c>
      <c r="L28" s="126">
        <f t="shared" si="1"/>
        <v>5</v>
      </c>
      <c r="M28" s="121" t="str">
        <f t="shared" si="4"/>
        <v>E2M45</v>
      </c>
    </row>
    <row r="29" spans="2:13" ht="28.5" customHeight="1" thickBot="1" x14ac:dyDescent="0.5">
      <c r="B29" s="184"/>
      <c r="C29" s="177"/>
      <c r="D29" s="110"/>
      <c r="E29" s="180"/>
      <c r="F29" s="175"/>
      <c r="G29" s="111">
        <v>5</v>
      </c>
      <c r="H29" s="113" t="s">
        <v>197</v>
      </c>
      <c r="I29" s="137">
        <v>2</v>
      </c>
      <c r="J29" s="126">
        <v>2</v>
      </c>
      <c r="K29" s="126">
        <v>3</v>
      </c>
      <c r="L29" s="126">
        <f t="shared" si="1"/>
        <v>7</v>
      </c>
      <c r="M29" s="121" t="str">
        <f t="shared" si="4"/>
        <v>E2M57</v>
      </c>
    </row>
    <row r="30" spans="2:13" ht="28.5" customHeight="1" x14ac:dyDescent="0.45">
      <c r="B30" s="184"/>
      <c r="C30" s="177"/>
      <c r="D30" s="110"/>
      <c r="E30" s="180"/>
      <c r="F30" s="175" t="s">
        <v>180</v>
      </c>
      <c r="G30" s="108">
        <v>1</v>
      </c>
      <c r="H30" s="114" t="s">
        <v>198</v>
      </c>
      <c r="I30" s="137">
        <v>2</v>
      </c>
      <c r="J30" s="126">
        <v>1</v>
      </c>
      <c r="K30" s="126">
        <v>3</v>
      </c>
      <c r="L30" s="126">
        <f t="shared" si="1"/>
        <v>6</v>
      </c>
      <c r="M30" s="121" t="str">
        <f>CONCATENATE("E2","S",G30,L30)</f>
        <v>E2S16</v>
      </c>
    </row>
    <row r="31" spans="2:13" ht="28.5" customHeight="1" x14ac:dyDescent="0.45">
      <c r="B31" s="184"/>
      <c r="C31" s="177"/>
      <c r="D31" s="110"/>
      <c r="E31" s="180"/>
      <c r="F31" s="175"/>
      <c r="G31" s="111">
        <v>2</v>
      </c>
      <c r="H31" s="112" t="s">
        <v>199</v>
      </c>
      <c r="I31" s="137">
        <v>2</v>
      </c>
      <c r="J31" s="126">
        <v>0</v>
      </c>
      <c r="K31" s="126">
        <v>2</v>
      </c>
      <c r="L31" s="126">
        <f t="shared" si="1"/>
        <v>4</v>
      </c>
      <c r="M31" s="121" t="str">
        <f t="shared" ref="M31:M34" si="5">CONCATENATE("E2","S",G31,L31)</f>
        <v>E2S24</v>
      </c>
    </row>
    <row r="32" spans="2:13" ht="28.5" customHeight="1" x14ac:dyDescent="0.45">
      <c r="B32" s="184"/>
      <c r="C32" s="177"/>
      <c r="D32" s="110"/>
      <c r="E32" s="180"/>
      <c r="F32" s="175"/>
      <c r="G32" s="111">
        <v>3</v>
      </c>
      <c r="H32" s="112" t="s">
        <v>200</v>
      </c>
      <c r="I32" s="137">
        <v>2</v>
      </c>
      <c r="J32" s="126">
        <v>1</v>
      </c>
      <c r="K32" s="126">
        <v>1</v>
      </c>
      <c r="L32" s="126">
        <f t="shared" si="1"/>
        <v>4</v>
      </c>
      <c r="M32" s="121" t="str">
        <f t="shared" si="5"/>
        <v>E2S34</v>
      </c>
    </row>
    <row r="33" spans="2:13" ht="28.5" customHeight="1" x14ac:dyDescent="0.45">
      <c r="B33" s="184"/>
      <c r="C33" s="177"/>
      <c r="D33" s="110"/>
      <c r="E33" s="180"/>
      <c r="F33" s="175"/>
      <c r="G33" s="111">
        <v>4</v>
      </c>
      <c r="H33" s="112" t="s">
        <v>201</v>
      </c>
      <c r="I33" s="137">
        <v>1</v>
      </c>
      <c r="J33" s="126">
        <v>0</v>
      </c>
      <c r="K33" s="126">
        <v>1</v>
      </c>
      <c r="L33" s="126">
        <f t="shared" si="1"/>
        <v>2</v>
      </c>
      <c r="M33" s="121" t="str">
        <f t="shared" si="5"/>
        <v>E2S42</v>
      </c>
    </row>
    <row r="34" spans="2:13" ht="33" customHeight="1" thickBot="1" x14ac:dyDescent="0.5">
      <c r="B34" s="184"/>
      <c r="C34" s="178"/>
      <c r="D34" s="115"/>
      <c r="E34" s="181"/>
      <c r="F34" s="175"/>
      <c r="G34" s="111">
        <v>5</v>
      </c>
      <c r="H34" s="113" t="s">
        <v>202</v>
      </c>
      <c r="I34" s="138">
        <v>2</v>
      </c>
      <c r="J34" s="139">
        <v>0</v>
      </c>
      <c r="K34" s="139">
        <v>1</v>
      </c>
      <c r="L34" s="126">
        <f t="shared" si="1"/>
        <v>3</v>
      </c>
      <c r="M34" s="122" t="str">
        <f t="shared" si="5"/>
        <v>E2S53</v>
      </c>
    </row>
    <row r="35" spans="2:13" ht="28.5" customHeight="1" x14ac:dyDescent="0.45">
      <c r="B35" s="184"/>
      <c r="C35" s="176" t="s">
        <v>37</v>
      </c>
      <c r="D35" s="107"/>
      <c r="E35" s="179" t="s">
        <v>148</v>
      </c>
      <c r="F35" s="175" t="s">
        <v>168</v>
      </c>
      <c r="G35" s="108">
        <v>1</v>
      </c>
      <c r="H35" s="114" t="s">
        <v>203</v>
      </c>
      <c r="I35" s="118">
        <v>1</v>
      </c>
      <c r="J35" s="119">
        <v>1</v>
      </c>
      <c r="K35" s="119">
        <v>1</v>
      </c>
      <c r="L35" s="126">
        <f t="shared" si="1"/>
        <v>3</v>
      </c>
      <c r="M35" s="120" t="str">
        <f>CONCATENATE("E3","L",G35,L35)</f>
        <v>E3L13</v>
      </c>
    </row>
    <row r="36" spans="2:13" ht="28.5" customHeight="1" x14ac:dyDescent="0.45">
      <c r="B36" s="184"/>
      <c r="C36" s="177"/>
      <c r="D36" s="110"/>
      <c r="E36" s="180"/>
      <c r="F36" s="175"/>
      <c r="G36" s="111">
        <v>2</v>
      </c>
      <c r="H36" s="112" t="s">
        <v>204</v>
      </c>
      <c r="I36" s="137">
        <v>1</v>
      </c>
      <c r="J36" s="126">
        <v>0</v>
      </c>
      <c r="K36" s="126">
        <v>1</v>
      </c>
      <c r="L36" s="126">
        <f t="shared" si="1"/>
        <v>2</v>
      </c>
      <c r="M36" s="121" t="str">
        <f t="shared" ref="M36:M39" si="6">CONCATENATE("E3","L",G36,L36)</f>
        <v>E3L22</v>
      </c>
    </row>
    <row r="37" spans="2:13" ht="28.5" customHeight="1" x14ac:dyDescent="0.45">
      <c r="B37" s="184"/>
      <c r="C37" s="177"/>
      <c r="D37" s="110"/>
      <c r="E37" s="180"/>
      <c r="F37" s="175"/>
      <c r="G37" s="111">
        <v>3</v>
      </c>
      <c r="H37" s="112" t="s">
        <v>205</v>
      </c>
      <c r="I37" s="137">
        <v>1</v>
      </c>
      <c r="J37" s="126">
        <v>0</v>
      </c>
      <c r="K37" s="126">
        <v>2</v>
      </c>
      <c r="L37" s="126">
        <f t="shared" si="1"/>
        <v>3</v>
      </c>
      <c r="M37" s="121" t="str">
        <f t="shared" si="6"/>
        <v>E3L33</v>
      </c>
    </row>
    <row r="38" spans="2:13" ht="28.5" customHeight="1" x14ac:dyDescent="0.45">
      <c r="B38" s="184"/>
      <c r="C38" s="177"/>
      <c r="D38" s="110"/>
      <c r="E38" s="180"/>
      <c r="F38" s="175"/>
      <c r="G38" s="111">
        <v>4</v>
      </c>
      <c r="H38" s="112" t="s">
        <v>206</v>
      </c>
      <c r="I38" s="137">
        <v>1</v>
      </c>
      <c r="J38" s="126">
        <v>1</v>
      </c>
      <c r="K38" s="126">
        <v>1</v>
      </c>
      <c r="L38" s="126">
        <f t="shared" si="1"/>
        <v>3</v>
      </c>
      <c r="M38" s="121" t="str">
        <f t="shared" si="6"/>
        <v>E3L43</v>
      </c>
    </row>
    <row r="39" spans="2:13" ht="28.5" customHeight="1" thickBot="1" x14ac:dyDescent="0.5">
      <c r="B39" s="184"/>
      <c r="C39" s="177"/>
      <c r="D39" s="110"/>
      <c r="E39" s="180"/>
      <c r="F39" s="175"/>
      <c r="G39" s="111">
        <v>5</v>
      </c>
      <c r="H39" s="113" t="s">
        <v>207</v>
      </c>
      <c r="I39" s="137">
        <v>0</v>
      </c>
      <c r="J39" s="126">
        <v>0</v>
      </c>
      <c r="K39" s="126">
        <v>1</v>
      </c>
      <c r="L39" s="126">
        <f t="shared" si="1"/>
        <v>1</v>
      </c>
      <c r="M39" s="121" t="str">
        <f t="shared" si="6"/>
        <v>E3L51</v>
      </c>
    </row>
    <row r="40" spans="2:13" ht="28.5" customHeight="1" x14ac:dyDescent="0.45">
      <c r="B40" s="184"/>
      <c r="C40" s="177"/>
      <c r="D40" s="110"/>
      <c r="E40" s="180"/>
      <c r="F40" s="175" t="s">
        <v>174</v>
      </c>
      <c r="G40" s="108">
        <v>1</v>
      </c>
      <c r="H40" s="114" t="s">
        <v>208</v>
      </c>
      <c r="I40" s="137">
        <v>2</v>
      </c>
      <c r="J40" s="126">
        <v>1</v>
      </c>
      <c r="K40" s="126">
        <v>1</v>
      </c>
      <c r="L40" s="126">
        <f t="shared" si="1"/>
        <v>4</v>
      </c>
      <c r="M40" s="121" t="str">
        <f>CONCATENATE("E3","M",G40,L40)</f>
        <v>E3M14</v>
      </c>
    </row>
    <row r="41" spans="2:13" ht="28.5" customHeight="1" x14ac:dyDescent="0.45">
      <c r="B41" s="184"/>
      <c r="C41" s="177"/>
      <c r="D41" s="110"/>
      <c r="E41" s="180"/>
      <c r="F41" s="175"/>
      <c r="G41" s="111">
        <v>2</v>
      </c>
      <c r="H41" s="112" t="s">
        <v>209</v>
      </c>
      <c r="I41" s="137">
        <v>2</v>
      </c>
      <c r="J41" s="126">
        <v>0</v>
      </c>
      <c r="K41" s="126">
        <v>2</v>
      </c>
      <c r="L41" s="126">
        <f t="shared" si="1"/>
        <v>4</v>
      </c>
      <c r="M41" s="121" t="str">
        <f t="shared" ref="M41:M44" si="7">CONCATENATE("E3","M",G41,L41)</f>
        <v>E3M24</v>
      </c>
    </row>
    <row r="42" spans="2:13" ht="28.5" customHeight="1" x14ac:dyDescent="0.45">
      <c r="B42" s="184"/>
      <c r="C42" s="177"/>
      <c r="D42" s="110"/>
      <c r="E42" s="180"/>
      <c r="F42" s="175"/>
      <c r="G42" s="111">
        <v>3</v>
      </c>
      <c r="H42" s="112" t="s">
        <v>210</v>
      </c>
      <c r="I42" s="137">
        <v>2</v>
      </c>
      <c r="J42" s="126">
        <v>0</v>
      </c>
      <c r="K42" s="126">
        <v>2</v>
      </c>
      <c r="L42" s="126">
        <f t="shared" si="1"/>
        <v>4</v>
      </c>
      <c r="M42" s="121" t="str">
        <f t="shared" si="7"/>
        <v>E3M34</v>
      </c>
    </row>
    <row r="43" spans="2:13" ht="28.5" customHeight="1" x14ac:dyDescent="0.45">
      <c r="B43" s="184"/>
      <c r="C43" s="177"/>
      <c r="D43" s="110" t="s">
        <v>211</v>
      </c>
      <c r="E43" s="180"/>
      <c r="F43" s="175"/>
      <c r="G43" s="111">
        <v>4</v>
      </c>
      <c r="H43" s="112" t="s">
        <v>212</v>
      </c>
      <c r="I43" s="137">
        <v>1</v>
      </c>
      <c r="J43" s="126">
        <v>0</v>
      </c>
      <c r="K43" s="126">
        <v>1</v>
      </c>
      <c r="L43" s="126">
        <f t="shared" si="1"/>
        <v>2</v>
      </c>
      <c r="M43" s="121" t="str">
        <f t="shared" si="7"/>
        <v>E3M42</v>
      </c>
    </row>
    <row r="44" spans="2:13" ht="28.5" customHeight="1" thickBot="1" x14ac:dyDescent="0.5">
      <c r="B44" s="184"/>
      <c r="C44" s="177"/>
      <c r="D44" s="110"/>
      <c r="E44" s="180"/>
      <c r="F44" s="175"/>
      <c r="G44" s="111">
        <v>5</v>
      </c>
      <c r="H44" s="113" t="s">
        <v>213</v>
      </c>
      <c r="I44" s="137">
        <v>0</v>
      </c>
      <c r="J44" s="126">
        <v>0</v>
      </c>
      <c r="K44" s="126">
        <v>1</v>
      </c>
      <c r="L44" s="126">
        <f t="shared" si="1"/>
        <v>1</v>
      </c>
      <c r="M44" s="121" t="str">
        <f t="shared" si="7"/>
        <v>E3M51</v>
      </c>
    </row>
    <row r="45" spans="2:13" ht="28.5" customHeight="1" x14ac:dyDescent="0.45">
      <c r="B45" s="184"/>
      <c r="C45" s="177"/>
      <c r="D45" s="110"/>
      <c r="E45" s="180"/>
      <c r="F45" s="175" t="s">
        <v>180</v>
      </c>
      <c r="G45" s="108">
        <v>1</v>
      </c>
      <c r="H45" s="114" t="s">
        <v>214</v>
      </c>
      <c r="I45" s="137">
        <v>0</v>
      </c>
      <c r="J45" s="126">
        <v>0</v>
      </c>
      <c r="K45" s="126">
        <v>1</v>
      </c>
      <c r="L45" s="126">
        <f t="shared" si="1"/>
        <v>1</v>
      </c>
      <c r="M45" s="121" t="str">
        <f>CONCATENATE("E3","S",G45,L45)</f>
        <v>E3S11</v>
      </c>
    </row>
    <row r="46" spans="2:13" ht="28.5" customHeight="1" x14ac:dyDescent="0.45">
      <c r="B46" s="184"/>
      <c r="C46" s="177"/>
      <c r="D46" s="110"/>
      <c r="E46" s="180"/>
      <c r="F46" s="175"/>
      <c r="G46" s="111">
        <v>2</v>
      </c>
      <c r="H46" s="112" t="s">
        <v>215</v>
      </c>
      <c r="I46" s="137">
        <v>1</v>
      </c>
      <c r="J46" s="126">
        <v>0</v>
      </c>
      <c r="K46" s="126">
        <v>1</v>
      </c>
      <c r="L46" s="126">
        <f t="shared" si="1"/>
        <v>2</v>
      </c>
      <c r="M46" s="121" t="str">
        <f t="shared" ref="M46:M49" si="8">CONCATENATE("E3","S",G46,L46)</f>
        <v>E3S22</v>
      </c>
    </row>
    <row r="47" spans="2:13" ht="28.5" customHeight="1" x14ac:dyDescent="0.45">
      <c r="B47" s="184"/>
      <c r="C47" s="177"/>
      <c r="D47" s="110"/>
      <c r="E47" s="180"/>
      <c r="F47" s="175"/>
      <c r="G47" s="111">
        <v>3</v>
      </c>
      <c r="H47" s="112" t="s">
        <v>216</v>
      </c>
      <c r="I47" s="137">
        <v>2</v>
      </c>
      <c r="J47" s="126">
        <v>1</v>
      </c>
      <c r="K47" s="126">
        <v>2</v>
      </c>
      <c r="L47" s="126">
        <f t="shared" si="1"/>
        <v>5</v>
      </c>
      <c r="M47" s="121" t="str">
        <f t="shared" si="8"/>
        <v>E3S35</v>
      </c>
    </row>
    <row r="48" spans="2:13" ht="28.5" customHeight="1" x14ac:dyDescent="0.45">
      <c r="B48" s="184"/>
      <c r="C48" s="177"/>
      <c r="D48" s="110"/>
      <c r="E48" s="180"/>
      <c r="F48" s="175"/>
      <c r="G48" s="111">
        <v>4</v>
      </c>
      <c r="H48" s="112" t="s">
        <v>217</v>
      </c>
      <c r="I48" s="137">
        <v>0</v>
      </c>
      <c r="J48" s="126">
        <v>0</v>
      </c>
      <c r="K48" s="126">
        <v>1</v>
      </c>
      <c r="L48" s="126">
        <f t="shared" si="1"/>
        <v>1</v>
      </c>
      <c r="M48" s="121" t="str">
        <f t="shared" si="8"/>
        <v>E3S41</v>
      </c>
    </row>
    <row r="49" spans="2:13" ht="28.5" customHeight="1" thickBot="1" x14ac:dyDescent="0.5">
      <c r="B49" s="184"/>
      <c r="C49" s="178"/>
      <c r="D49" s="115"/>
      <c r="E49" s="181"/>
      <c r="F49" s="175"/>
      <c r="G49" s="111">
        <v>5</v>
      </c>
      <c r="H49" s="113" t="s">
        <v>218</v>
      </c>
      <c r="I49" s="138">
        <v>2</v>
      </c>
      <c r="J49" s="139">
        <v>0</v>
      </c>
      <c r="K49" s="139">
        <v>2</v>
      </c>
      <c r="L49" s="126">
        <f t="shared" si="1"/>
        <v>4</v>
      </c>
      <c r="M49" s="122" t="str">
        <f t="shared" si="8"/>
        <v>E3S54</v>
      </c>
    </row>
    <row r="50" spans="2:13" ht="28.5" customHeight="1" x14ac:dyDescent="0.45">
      <c r="B50" s="184"/>
      <c r="C50" s="176" t="s">
        <v>38</v>
      </c>
      <c r="D50" s="107"/>
      <c r="E50" s="179" t="s">
        <v>149</v>
      </c>
      <c r="F50" s="175" t="s">
        <v>168</v>
      </c>
      <c r="G50" s="108">
        <v>1</v>
      </c>
      <c r="H50" s="114" t="s">
        <v>219</v>
      </c>
      <c r="I50" s="118">
        <v>3</v>
      </c>
      <c r="J50" s="119">
        <v>1</v>
      </c>
      <c r="K50" s="119">
        <v>3</v>
      </c>
      <c r="L50" s="126">
        <f t="shared" si="1"/>
        <v>7</v>
      </c>
      <c r="M50" s="120" t="str">
        <f>CONCATENATE("E4","L",G50,L50)</f>
        <v>E4L17</v>
      </c>
    </row>
    <row r="51" spans="2:13" ht="28.5" customHeight="1" x14ac:dyDescent="0.45">
      <c r="B51" s="184"/>
      <c r="C51" s="177"/>
      <c r="D51" s="110"/>
      <c r="E51" s="180"/>
      <c r="F51" s="175"/>
      <c r="G51" s="111">
        <v>2</v>
      </c>
      <c r="H51" s="112" t="s">
        <v>220</v>
      </c>
      <c r="I51" s="137">
        <v>2</v>
      </c>
      <c r="J51" s="126">
        <v>0</v>
      </c>
      <c r="K51" s="126">
        <v>3</v>
      </c>
      <c r="L51" s="126">
        <f t="shared" si="1"/>
        <v>5</v>
      </c>
      <c r="M51" s="121" t="str">
        <f t="shared" ref="M51:M54" si="9">CONCATENATE("E4","L",G51,L51)</f>
        <v>E4L25</v>
      </c>
    </row>
    <row r="52" spans="2:13" ht="28.5" customHeight="1" x14ac:dyDescent="0.45">
      <c r="B52" s="184"/>
      <c r="C52" s="177"/>
      <c r="D52" s="110"/>
      <c r="E52" s="180"/>
      <c r="F52" s="175"/>
      <c r="G52" s="111">
        <v>3</v>
      </c>
      <c r="H52" s="112" t="s">
        <v>221</v>
      </c>
      <c r="I52" s="137">
        <v>2</v>
      </c>
      <c r="J52" s="126">
        <v>1</v>
      </c>
      <c r="K52" s="126">
        <v>3</v>
      </c>
      <c r="L52" s="126">
        <f t="shared" si="1"/>
        <v>6</v>
      </c>
      <c r="M52" s="121" t="str">
        <f t="shared" si="9"/>
        <v>E4L36</v>
      </c>
    </row>
    <row r="53" spans="2:13" ht="28.5" customHeight="1" x14ac:dyDescent="0.45">
      <c r="B53" s="184"/>
      <c r="C53" s="177"/>
      <c r="D53" s="110"/>
      <c r="E53" s="180"/>
      <c r="F53" s="175"/>
      <c r="G53" s="111">
        <v>4</v>
      </c>
      <c r="H53" s="112" t="s">
        <v>222</v>
      </c>
      <c r="I53" s="137">
        <v>1</v>
      </c>
      <c r="J53" s="126">
        <v>0</v>
      </c>
      <c r="K53" s="126">
        <v>1</v>
      </c>
      <c r="L53" s="126">
        <f t="shared" si="1"/>
        <v>2</v>
      </c>
      <c r="M53" s="121" t="str">
        <f t="shared" si="9"/>
        <v>E4L42</v>
      </c>
    </row>
    <row r="54" spans="2:13" ht="28.5" customHeight="1" thickBot="1" x14ac:dyDescent="0.5">
      <c r="B54" s="184"/>
      <c r="C54" s="177"/>
      <c r="D54" s="110"/>
      <c r="E54" s="180"/>
      <c r="F54" s="175"/>
      <c r="G54" s="111">
        <v>5</v>
      </c>
      <c r="H54" s="113" t="s">
        <v>223</v>
      </c>
      <c r="I54" s="137">
        <v>3</v>
      </c>
      <c r="J54" s="126">
        <v>1</v>
      </c>
      <c r="K54" s="126">
        <v>3</v>
      </c>
      <c r="L54" s="126">
        <f t="shared" si="1"/>
        <v>7</v>
      </c>
      <c r="M54" s="121" t="str">
        <f t="shared" si="9"/>
        <v>E4L57</v>
      </c>
    </row>
    <row r="55" spans="2:13" ht="28.5" customHeight="1" x14ac:dyDescent="0.45">
      <c r="B55" s="184"/>
      <c r="C55" s="177"/>
      <c r="D55" s="110"/>
      <c r="E55" s="180"/>
      <c r="F55" s="175" t="s">
        <v>174</v>
      </c>
      <c r="G55" s="108">
        <v>1</v>
      </c>
      <c r="H55" s="114" t="s">
        <v>224</v>
      </c>
      <c r="I55" s="137">
        <v>3</v>
      </c>
      <c r="J55" s="126">
        <v>1</v>
      </c>
      <c r="K55" s="126">
        <v>3</v>
      </c>
      <c r="L55" s="126">
        <f t="shared" si="1"/>
        <v>7</v>
      </c>
      <c r="M55" s="121" t="str">
        <f>CONCATENATE("E4","M",G55,L55)</f>
        <v>E4M17</v>
      </c>
    </row>
    <row r="56" spans="2:13" ht="28.5" customHeight="1" x14ac:dyDescent="0.45">
      <c r="B56" s="184"/>
      <c r="C56" s="177"/>
      <c r="D56" s="110"/>
      <c r="E56" s="180"/>
      <c r="F56" s="175"/>
      <c r="G56" s="111">
        <v>2</v>
      </c>
      <c r="H56" s="112" t="s">
        <v>225</v>
      </c>
      <c r="I56" s="137">
        <v>3</v>
      </c>
      <c r="J56" s="126">
        <v>1</v>
      </c>
      <c r="K56" s="126">
        <v>1</v>
      </c>
      <c r="L56" s="126">
        <f t="shared" si="1"/>
        <v>5</v>
      </c>
      <c r="M56" s="121" t="str">
        <f t="shared" ref="M56:M59" si="10">CONCATENATE("E4","M",G56,L56)</f>
        <v>E4M25</v>
      </c>
    </row>
    <row r="57" spans="2:13" ht="28.5" customHeight="1" x14ac:dyDescent="0.45">
      <c r="B57" s="184"/>
      <c r="C57" s="177"/>
      <c r="D57" s="110"/>
      <c r="E57" s="180"/>
      <c r="F57" s="175"/>
      <c r="G57" s="111">
        <v>3</v>
      </c>
      <c r="H57" s="112" t="s">
        <v>226</v>
      </c>
      <c r="I57" s="137">
        <v>3</v>
      </c>
      <c r="J57" s="126">
        <v>1</v>
      </c>
      <c r="K57" s="126">
        <v>3</v>
      </c>
      <c r="L57" s="126">
        <f t="shared" si="1"/>
        <v>7</v>
      </c>
      <c r="M57" s="121" t="str">
        <f t="shared" si="10"/>
        <v>E4M37</v>
      </c>
    </row>
    <row r="58" spans="2:13" ht="28.5" customHeight="1" x14ac:dyDescent="0.45">
      <c r="B58" s="184"/>
      <c r="C58" s="177"/>
      <c r="D58" s="110" t="s">
        <v>227</v>
      </c>
      <c r="E58" s="180"/>
      <c r="F58" s="175"/>
      <c r="G58" s="111">
        <v>4</v>
      </c>
      <c r="H58" s="112" t="s">
        <v>228</v>
      </c>
      <c r="I58" s="137">
        <v>2</v>
      </c>
      <c r="J58" s="126">
        <v>2</v>
      </c>
      <c r="K58" s="126">
        <v>1</v>
      </c>
      <c r="L58" s="126">
        <f t="shared" si="1"/>
        <v>5</v>
      </c>
      <c r="M58" s="121" t="str">
        <f t="shared" si="10"/>
        <v>E4M45</v>
      </c>
    </row>
    <row r="59" spans="2:13" ht="28.5" customHeight="1" thickBot="1" x14ac:dyDescent="0.5">
      <c r="B59" s="184"/>
      <c r="C59" s="177"/>
      <c r="D59" s="110"/>
      <c r="E59" s="180"/>
      <c r="F59" s="175"/>
      <c r="G59" s="111">
        <v>5</v>
      </c>
      <c r="H59" s="113" t="s">
        <v>229</v>
      </c>
      <c r="I59" s="137">
        <v>3</v>
      </c>
      <c r="J59" s="126">
        <v>2</v>
      </c>
      <c r="K59" s="126">
        <v>3</v>
      </c>
      <c r="L59" s="126">
        <f t="shared" si="1"/>
        <v>8</v>
      </c>
      <c r="M59" s="121" t="str">
        <f t="shared" si="10"/>
        <v>E4M58</v>
      </c>
    </row>
    <row r="60" spans="2:13" ht="28.5" customHeight="1" x14ac:dyDescent="0.45">
      <c r="B60" s="184"/>
      <c r="C60" s="177"/>
      <c r="D60" s="110"/>
      <c r="E60" s="180"/>
      <c r="F60" s="175" t="s">
        <v>180</v>
      </c>
      <c r="G60" s="108">
        <v>1</v>
      </c>
      <c r="H60" s="114" t="s">
        <v>230</v>
      </c>
      <c r="I60" s="137">
        <v>3</v>
      </c>
      <c r="J60" s="126">
        <v>1</v>
      </c>
      <c r="K60" s="126">
        <v>3</v>
      </c>
      <c r="L60" s="126">
        <f t="shared" si="1"/>
        <v>7</v>
      </c>
      <c r="M60" s="121" t="str">
        <f>CONCATENATE("E4","S",G60,L60)</f>
        <v>E4S17</v>
      </c>
    </row>
    <row r="61" spans="2:13" ht="28.5" customHeight="1" x14ac:dyDescent="0.45">
      <c r="B61" s="184"/>
      <c r="C61" s="177"/>
      <c r="D61" s="110"/>
      <c r="E61" s="180"/>
      <c r="F61" s="175"/>
      <c r="G61" s="111">
        <v>2</v>
      </c>
      <c r="H61" s="112" t="s">
        <v>231</v>
      </c>
      <c r="I61" s="137">
        <v>2</v>
      </c>
      <c r="J61" s="126">
        <v>1</v>
      </c>
      <c r="K61" s="126">
        <v>2</v>
      </c>
      <c r="L61" s="126">
        <f t="shared" si="1"/>
        <v>5</v>
      </c>
      <c r="M61" s="121" t="str">
        <f t="shared" ref="M61:M64" si="11">CONCATENATE("E4","S",G61,L61)</f>
        <v>E4S25</v>
      </c>
    </row>
    <row r="62" spans="2:13" ht="28.5" customHeight="1" x14ac:dyDescent="0.45">
      <c r="B62" s="184"/>
      <c r="C62" s="177"/>
      <c r="D62" s="110"/>
      <c r="E62" s="180"/>
      <c r="F62" s="175"/>
      <c r="G62" s="111">
        <v>3</v>
      </c>
      <c r="H62" s="112" t="s">
        <v>232</v>
      </c>
      <c r="I62" s="137">
        <v>2</v>
      </c>
      <c r="J62" s="126">
        <v>1</v>
      </c>
      <c r="K62" s="126">
        <v>2</v>
      </c>
      <c r="L62" s="126">
        <f t="shared" si="1"/>
        <v>5</v>
      </c>
      <c r="M62" s="121" t="str">
        <f t="shared" si="11"/>
        <v>E4S35</v>
      </c>
    </row>
    <row r="63" spans="2:13" ht="28.5" customHeight="1" x14ac:dyDescent="0.45">
      <c r="B63" s="184"/>
      <c r="C63" s="177"/>
      <c r="D63" s="110"/>
      <c r="E63" s="180"/>
      <c r="F63" s="175"/>
      <c r="G63" s="111">
        <v>4</v>
      </c>
      <c r="H63" s="112" t="s">
        <v>233</v>
      </c>
      <c r="I63" s="137">
        <v>2</v>
      </c>
      <c r="J63" s="126">
        <v>1</v>
      </c>
      <c r="K63" s="126">
        <v>2</v>
      </c>
      <c r="L63" s="126">
        <f t="shared" si="1"/>
        <v>5</v>
      </c>
      <c r="M63" s="121" t="str">
        <f t="shared" si="11"/>
        <v>E4S45</v>
      </c>
    </row>
    <row r="64" spans="2:13" ht="28.5" customHeight="1" thickBot="1" x14ac:dyDescent="0.5">
      <c r="B64" s="184"/>
      <c r="C64" s="178"/>
      <c r="D64" s="115"/>
      <c r="E64" s="181"/>
      <c r="F64" s="175"/>
      <c r="G64" s="111">
        <v>5</v>
      </c>
      <c r="H64" s="113" t="s">
        <v>234</v>
      </c>
      <c r="I64" s="138">
        <v>3</v>
      </c>
      <c r="J64" s="139">
        <v>1</v>
      </c>
      <c r="K64" s="139">
        <v>3</v>
      </c>
      <c r="L64" s="126">
        <f t="shared" si="1"/>
        <v>7</v>
      </c>
      <c r="M64" s="122" t="str">
        <f t="shared" si="11"/>
        <v>E4S57</v>
      </c>
    </row>
    <row r="65" spans="2:13" ht="28.5" customHeight="1" x14ac:dyDescent="0.45">
      <c r="B65" s="184"/>
      <c r="C65" s="176" t="s">
        <v>52</v>
      </c>
      <c r="D65" s="107"/>
      <c r="E65" s="179" t="s">
        <v>150</v>
      </c>
      <c r="F65" s="175" t="s">
        <v>168</v>
      </c>
      <c r="G65" s="108">
        <v>1</v>
      </c>
      <c r="H65" s="114" t="s">
        <v>235</v>
      </c>
      <c r="I65" s="118">
        <v>2</v>
      </c>
      <c r="J65" s="119">
        <v>1</v>
      </c>
      <c r="K65" s="119">
        <v>2</v>
      </c>
      <c r="L65" s="126">
        <f t="shared" si="1"/>
        <v>5</v>
      </c>
      <c r="M65" s="120" t="str">
        <f>CONCATENATE("E5","L",G65,L65)</f>
        <v>E5L15</v>
      </c>
    </row>
    <row r="66" spans="2:13" ht="28.5" customHeight="1" x14ac:dyDescent="0.45">
      <c r="B66" s="184"/>
      <c r="C66" s="177"/>
      <c r="D66" s="110"/>
      <c r="E66" s="180"/>
      <c r="F66" s="175"/>
      <c r="G66" s="111">
        <v>2</v>
      </c>
      <c r="H66" s="112" t="s">
        <v>236</v>
      </c>
      <c r="I66" s="137">
        <v>1</v>
      </c>
      <c r="J66" s="126">
        <v>1</v>
      </c>
      <c r="K66" s="126">
        <v>1</v>
      </c>
      <c r="L66" s="126">
        <f t="shared" si="1"/>
        <v>3</v>
      </c>
      <c r="M66" s="121" t="str">
        <f t="shared" ref="M66:M69" si="12">CONCATENATE("E5","L",G66,L66)</f>
        <v>E5L23</v>
      </c>
    </row>
    <row r="67" spans="2:13" ht="28.5" customHeight="1" x14ac:dyDescent="0.45">
      <c r="B67" s="184"/>
      <c r="C67" s="177"/>
      <c r="D67" s="110"/>
      <c r="E67" s="180"/>
      <c r="F67" s="175"/>
      <c r="G67" s="111">
        <v>3</v>
      </c>
      <c r="H67" s="112" t="s">
        <v>237</v>
      </c>
      <c r="I67" s="137">
        <v>2</v>
      </c>
      <c r="J67" s="126">
        <v>0</v>
      </c>
      <c r="K67" s="126">
        <v>2</v>
      </c>
      <c r="L67" s="126">
        <f t="shared" si="1"/>
        <v>4</v>
      </c>
      <c r="M67" s="121" t="str">
        <f t="shared" si="12"/>
        <v>E5L34</v>
      </c>
    </row>
    <row r="68" spans="2:13" ht="28.5" customHeight="1" x14ac:dyDescent="0.45">
      <c r="B68" s="184"/>
      <c r="C68" s="177"/>
      <c r="D68" s="110"/>
      <c r="E68" s="180"/>
      <c r="F68" s="175"/>
      <c r="G68" s="111">
        <v>4</v>
      </c>
      <c r="H68" s="112" t="s">
        <v>238</v>
      </c>
      <c r="I68" s="137">
        <v>2</v>
      </c>
      <c r="J68" s="126">
        <v>1</v>
      </c>
      <c r="K68" s="126">
        <v>2</v>
      </c>
      <c r="L68" s="126">
        <f t="shared" si="1"/>
        <v>5</v>
      </c>
      <c r="M68" s="121" t="str">
        <f t="shared" si="12"/>
        <v>E5L45</v>
      </c>
    </row>
    <row r="69" spans="2:13" ht="28.5" customHeight="1" thickBot="1" x14ac:dyDescent="0.5">
      <c r="B69" s="184"/>
      <c r="C69" s="177"/>
      <c r="D69" s="110"/>
      <c r="E69" s="180"/>
      <c r="F69" s="175"/>
      <c r="G69" s="111">
        <v>5</v>
      </c>
      <c r="H69" s="113" t="s">
        <v>239</v>
      </c>
      <c r="I69" s="137">
        <v>2</v>
      </c>
      <c r="J69" s="126">
        <v>1</v>
      </c>
      <c r="K69" s="126">
        <v>3</v>
      </c>
      <c r="L69" s="126">
        <f t="shared" si="1"/>
        <v>6</v>
      </c>
      <c r="M69" s="121" t="str">
        <f t="shared" si="12"/>
        <v>E5L56</v>
      </c>
    </row>
    <row r="70" spans="2:13" ht="28.5" customHeight="1" x14ac:dyDescent="0.45">
      <c r="B70" s="184"/>
      <c r="C70" s="177"/>
      <c r="D70" s="110"/>
      <c r="E70" s="180"/>
      <c r="F70" s="175" t="s">
        <v>174</v>
      </c>
      <c r="G70" s="108">
        <v>1</v>
      </c>
      <c r="H70" s="114" t="s">
        <v>240</v>
      </c>
      <c r="I70" s="137">
        <v>1</v>
      </c>
      <c r="J70" s="126">
        <v>1</v>
      </c>
      <c r="K70" s="126">
        <v>2</v>
      </c>
      <c r="L70" s="126">
        <f t="shared" si="1"/>
        <v>4</v>
      </c>
      <c r="M70" s="121" t="str">
        <f>CONCATENATE("E5","M",G70,L70)</f>
        <v>E5M14</v>
      </c>
    </row>
    <row r="71" spans="2:13" ht="28.5" customHeight="1" x14ac:dyDescent="0.45">
      <c r="B71" s="184"/>
      <c r="C71" s="177"/>
      <c r="D71" s="110" t="s">
        <v>241</v>
      </c>
      <c r="E71" s="180"/>
      <c r="F71" s="175"/>
      <c r="G71" s="111">
        <v>2</v>
      </c>
      <c r="H71" s="112" t="s">
        <v>242</v>
      </c>
      <c r="I71" s="137">
        <v>1</v>
      </c>
      <c r="J71" s="126">
        <v>1</v>
      </c>
      <c r="K71" s="126">
        <v>2</v>
      </c>
      <c r="L71" s="126">
        <f t="shared" ref="L71:L79" si="13">SUM(I71:K71)</f>
        <v>4</v>
      </c>
      <c r="M71" s="121" t="str">
        <f t="shared" ref="M71:M74" si="14">CONCATENATE("E5","M",G71,L71)</f>
        <v>E5M24</v>
      </c>
    </row>
    <row r="72" spans="2:13" ht="28.5" customHeight="1" x14ac:dyDescent="0.45">
      <c r="B72" s="184"/>
      <c r="C72" s="177"/>
      <c r="D72" s="110"/>
      <c r="E72" s="180"/>
      <c r="F72" s="175"/>
      <c r="G72" s="111">
        <v>3</v>
      </c>
      <c r="H72" s="112" t="s">
        <v>243</v>
      </c>
      <c r="I72" s="137">
        <v>2</v>
      </c>
      <c r="J72" s="126">
        <v>1</v>
      </c>
      <c r="K72" s="126">
        <v>1</v>
      </c>
      <c r="L72" s="126">
        <f t="shared" si="13"/>
        <v>4</v>
      </c>
      <c r="M72" s="121" t="str">
        <f t="shared" si="14"/>
        <v>E5M34</v>
      </c>
    </row>
    <row r="73" spans="2:13" ht="28.5" customHeight="1" x14ac:dyDescent="0.45">
      <c r="B73" s="184"/>
      <c r="C73" s="177"/>
      <c r="D73" s="110"/>
      <c r="E73" s="180"/>
      <c r="F73" s="175"/>
      <c r="G73" s="111">
        <v>4</v>
      </c>
      <c r="H73" s="112" t="s">
        <v>244</v>
      </c>
      <c r="I73" s="137">
        <v>2</v>
      </c>
      <c r="J73" s="126">
        <v>0</v>
      </c>
      <c r="K73" s="126">
        <v>2</v>
      </c>
      <c r="L73" s="126">
        <f t="shared" si="13"/>
        <v>4</v>
      </c>
      <c r="M73" s="121" t="str">
        <f t="shared" si="14"/>
        <v>E5M44</v>
      </c>
    </row>
    <row r="74" spans="2:13" ht="28.5" customHeight="1" thickBot="1" x14ac:dyDescent="0.5">
      <c r="B74" s="184"/>
      <c r="C74" s="177"/>
      <c r="D74" s="110"/>
      <c r="E74" s="180"/>
      <c r="F74" s="175"/>
      <c r="G74" s="111">
        <v>5</v>
      </c>
      <c r="H74" s="113" t="s">
        <v>245</v>
      </c>
      <c r="I74" s="137">
        <v>2</v>
      </c>
      <c r="J74" s="126">
        <v>1</v>
      </c>
      <c r="K74" s="126">
        <v>3</v>
      </c>
      <c r="L74" s="126">
        <f t="shared" si="13"/>
        <v>6</v>
      </c>
      <c r="M74" s="121" t="str">
        <f t="shared" si="14"/>
        <v>E5M56</v>
      </c>
    </row>
    <row r="75" spans="2:13" ht="28.5" customHeight="1" x14ac:dyDescent="0.45">
      <c r="B75" s="184"/>
      <c r="C75" s="177"/>
      <c r="D75" s="110"/>
      <c r="E75" s="180"/>
      <c r="F75" s="175" t="s">
        <v>180</v>
      </c>
      <c r="G75" s="108">
        <v>1</v>
      </c>
      <c r="H75" s="114" t="s">
        <v>246</v>
      </c>
      <c r="I75" s="137">
        <v>2</v>
      </c>
      <c r="J75" s="126">
        <v>1</v>
      </c>
      <c r="K75" s="126">
        <v>3</v>
      </c>
      <c r="L75" s="126">
        <f t="shared" si="13"/>
        <v>6</v>
      </c>
      <c r="M75" s="121" t="str">
        <f>CONCATENATE("E5","S",G75,L75)</f>
        <v>E5S16</v>
      </c>
    </row>
    <row r="76" spans="2:13" ht="28.5" customHeight="1" x14ac:dyDescent="0.45">
      <c r="B76" s="184"/>
      <c r="C76" s="177"/>
      <c r="D76" s="110"/>
      <c r="E76" s="180"/>
      <c r="F76" s="175"/>
      <c r="G76" s="111">
        <v>2</v>
      </c>
      <c r="H76" s="112" t="s">
        <v>247</v>
      </c>
      <c r="I76" s="137">
        <v>2</v>
      </c>
      <c r="J76" s="126">
        <v>0</v>
      </c>
      <c r="K76" s="126">
        <v>2</v>
      </c>
      <c r="L76" s="126">
        <f t="shared" si="13"/>
        <v>4</v>
      </c>
      <c r="M76" s="121" t="str">
        <f t="shared" ref="M76:M79" si="15">CONCATENATE("E5","S",G76,L76)</f>
        <v>E5S24</v>
      </c>
    </row>
    <row r="77" spans="2:13" ht="28.5" customHeight="1" x14ac:dyDescent="0.45">
      <c r="B77" s="184"/>
      <c r="C77" s="177"/>
      <c r="D77" s="110"/>
      <c r="E77" s="180"/>
      <c r="F77" s="175"/>
      <c r="G77" s="111">
        <v>3</v>
      </c>
      <c r="H77" s="112" t="s">
        <v>248</v>
      </c>
      <c r="I77" s="137">
        <v>2</v>
      </c>
      <c r="J77" s="126">
        <v>0</v>
      </c>
      <c r="K77" s="126">
        <v>2</v>
      </c>
      <c r="L77" s="126">
        <f t="shared" si="13"/>
        <v>4</v>
      </c>
      <c r="M77" s="121" t="str">
        <f t="shared" si="15"/>
        <v>E5S34</v>
      </c>
    </row>
    <row r="78" spans="2:13" ht="28.5" customHeight="1" x14ac:dyDescent="0.45">
      <c r="B78" s="184"/>
      <c r="C78" s="177"/>
      <c r="D78" s="110"/>
      <c r="E78" s="180"/>
      <c r="F78" s="175"/>
      <c r="G78" s="111">
        <v>4</v>
      </c>
      <c r="H78" s="112" t="s">
        <v>249</v>
      </c>
      <c r="I78" s="137">
        <v>3</v>
      </c>
      <c r="J78" s="126">
        <v>0</v>
      </c>
      <c r="K78" s="126">
        <v>2</v>
      </c>
      <c r="L78" s="126">
        <f t="shared" si="13"/>
        <v>5</v>
      </c>
      <c r="M78" s="121" t="str">
        <f t="shared" si="15"/>
        <v>E5S45</v>
      </c>
    </row>
    <row r="79" spans="2:13" ht="28.5" customHeight="1" thickBot="1" x14ac:dyDescent="0.5">
      <c r="B79" s="185"/>
      <c r="C79" s="178"/>
      <c r="D79" s="115"/>
      <c r="E79" s="181"/>
      <c r="F79" s="175"/>
      <c r="G79" s="111">
        <v>5</v>
      </c>
      <c r="H79" s="113" t="s">
        <v>250</v>
      </c>
      <c r="I79" s="138">
        <v>2</v>
      </c>
      <c r="J79" s="139">
        <v>1</v>
      </c>
      <c r="K79" s="139">
        <v>2</v>
      </c>
      <c r="L79" s="126">
        <f t="shared" si="13"/>
        <v>5</v>
      </c>
      <c r="M79" s="122" t="str">
        <f t="shared" si="15"/>
        <v>E5S55</v>
      </c>
    </row>
  </sheetData>
  <mergeCells count="27">
    <mergeCell ref="I3:L3"/>
    <mergeCell ref="B5:B79"/>
    <mergeCell ref="C5:C19"/>
    <mergeCell ref="E5:E19"/>
    <mergeCell ref="F5:F9"/>
    <mergeCell ref="F10:F14"/>
    <mergeCell ref="F15:F19"/>
    <mergeCell ref="C20:C34"/>
    <mergeCell ref="E20:E34"/>
    <mergeCell ref="F20:F24"/>
    <mergeCell ref="F25:F29"/>
    <mergeCell ref="F30:F34"/>
    <mergeCell ref="C35:C49"/>
    <mergeCell ref="E35:E49"/>
    <mergeCell ref="F35:F39"/>
    <mergeCell ref="F40:F44"/>
    <mergeCell ref="F45:F49"/>
    <mergeCell ref="C65:C79"/>
    <mergeCell ref="E65:E79"/>
    <mergeCell ref="F65:F69"/>
    <mergeCell ref="F70:F74"/>
    <mergeCell ref="F75:F79"/>
    <mergeCell ref="C50:C64"/>
    <mergeCell ref="E50:E64"/>
    <mergeCell ref="F50:F54"/>
    <mergeCell ref="F55:F59"/>
    <mergeCell ref="F60:F64"/>
  </mergeCells>
  <printOptions horizontalCentered="1" verticalCentered="1"/>
  <pageMargins left="0" right="0" top="0.74803149606299213" bottom="0.74803149606299213" header="0.31496062992125984" footer="0.31496062992125984"/>
  <pageSetup paperSize="9" scale="3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CC5E-3643-4287-8775-F6F5D4A9CB44}">
  <dimension ref="B1:M79"/>
  <sheetViews>
    <sheetView topLeftCell="D32" workbookViewId="0">
      <selection activeCell="M75" sqref="M75:M79"/>
    </sheetView>
  </sheetViews>
  <sheetFormatPr defaultColWidth="11.453125" defaultRowHeight="16.5" x14ac:dyDescent="0.45"/>
  <cols>
    <col min="1" max="1" width="11.453125" style="6"/>
    <col min="2" max="2" width="16.81640625" style="6" customWidth="1"/>
    <col min="3" max="3" width="48.54296875" style="97" customWidth="1"/>
    <col min="4" max="4" width="11.54296875" style="97" customWidth="1"/>
    <col min="5" max="5" width="11.453125" style="97"/>
    <col min="6" max="6" width="11.453125" style="6"/>
    <col min="7" max="7" width="4.81640625" style="6" customWidth="1"/>
    <col min="8" max="8" width="112.453125" style="6" customWidth="1"/>
    <col min="9" max="12" width="11.453125" style="126"/>
    <col min="13" max="13" width="11.453125" style="116"/>
    <col min="14" max="16384" width="11.453125" style="6"/>
  </cols>
  <sheetData>
    <row r="1" spans="2:13" x14ac:dyDescent="0.45">
      <c r="F1" s="97"/>
      <c r="G1" s="97"/>
      <c r="H1" s="97"/>
    </row>
    <row r="2" spans="2:13" x14ac:dyDescent="0.45">
      <c r="C2" s="104"/>
      <c r="D2" s="104"/>
      <c r="E2" s="104"/>
    </row>
    <row r="3" spans="2:13" ht="15" customHeight="1" x14ac:dyDescent="0.45">
      <c r="I3" s="182" t="s">
        <v>161</v>
      </c>
      <c r="J3" s="182"/>
      <c r="K3" s="182"/>
      <c r="L3" s="182"/>
    </row>
    <row r="4" spans="2:13" ht="17" thickBot="1" x14ac:dyDescent="0.5">
      <c r="H4" s="105" t="s">
        <v>162</v>
      </c>
      <c r="I4" s="106" t="s">
        <v>163</v>
      </c>
      <c r="J4" s="106" t="s">
        <v>164</v>
      </c>
      <c r="K4" s="106" t="s">
        <v>165</v>
      </c>
      <c r="L4" s="106" t="s">
        <v>2</v>
      </c>
    </row>
    <row r="5" spans="2:13" ht="28.5" customHeight="1" x14ac:dyDescent="0.45">
      <c r="B5" s="189" t="s">
        <v>41</v>
      </c>
      <c r="C5" s="190" t="s">
        <v>271</v>
      </c>
      <c r="D5" s="125"/>
      <c r="E5" s="193" t="s">
        <v>151</v>
      </c>
      <c r="F5" s="175" t="s">
        <v>168</v>
      </c>
      <c r="G5" s="108">
        <v>1</v>
      </c>
      <c r="H5" s="109" t="s">
        <v>256</v>
      </c>
      <c r="I5" s="126">
        <v>1</v>
      </c>
      <c r="J5" s="126">
        <v>2</v>
      </c>
      <c r="K5" s="126">
        <v>3</v>
      </c>
      <c r="L5" s="126">
        <f>SUM(I5:K5)</f>
        <v>6</v>
      </c>
      <c r="M5" s="136" t="str">
        <f>CONCATENATE("E6","L",G5,L5)</f>
        <v>E6L16</v>
      </c>
    </row>
    <row r="6" spans="2:13" ht="28.5" customHeight="1" x14ac:dyDescent="0.45">
      <c r="B6" s="189"/>
      <c r="C6" s="191"/>
      <c r="D6" s="127"/>
      <c r="E6" s="194"/>
      <c r="F6" s="175"/>
      <c r="G6" s="111">
        <v>2</v>
      </c>
      <c r="H6" s="112" t="s">
        <v>257</v>
      </c>
      <c r="M6" s="136" t="str">
        <f t="shared" ref="M6:M9" si="0">CONCATENATE("E6","L",G6,L6)</f>
        <v>E6L2</v>
      </c>
    </row>
    <row r="7" spans="2:13" ht="28.5" customHeight="1" x14ac:dyDescent="0.45">
      <c r="B7" s="189"/>
      <c r="C7" s="191"/>
      <c r="D7" s="127"/>
      <c r="E7" s="194"/>
      <c r="F7" s="175"/>
      <c r="G7" s="111">
        <v>3</v>
      </c>
      <c r="H7" s="112" t="s">
        <v>258</v>
      </c>
      <c r="J7" s="129"/>
      <c r="M7" s="136" t="str">
        <f t="shared" si="0"/>
        <v>E6L3</v>
      </c>
    </row>
    <row r="8" spans="2:13" ht="28.5" customHeight="1" x14ac:dyDescent="0.45">
      <c r="B8" s="189"/>
      <c r="C8" s="191"/>
      <c r="D8" s="127"/>
      <c r="E8" s="194"/>
      <c r="F8" s="175"/>
      <c r="G8" s="111">
        <v>4</v>
      </c>
      <c r="H8" s="112" t="s">
        <v>259</v>
      </c>
      <c r="M8" s="136" t="str">
        <f t="shared" si="0"/>
        <v>E6L4</v>
      </c>
    </row>
    <row r="9" spans="2:13" ht="28.5" customHeight="1" thickBot="1" x14ac:dyDescent="0.5">
      <c r="B9" s="189"/>
      <c r="C9" s="191"/>
      <c r="D9" s="127"/>
      <c r="E9" s="194"/>
      <c r="F9" s="175"/>
      <c r="G9" s="111">
        <v>5</v>
      </c>
      <c r="H9" s="113" t="s">
        <v>260</v>
      </c>
      <c r="M9" s="136" t="str">
        <f t="shared" si="0"/>
        <v>E6L5</v>
      </c>
    </row>
    <row r="10" spans="2:13" ht="28.5" customHeight="1" x14ac:dyDescent="0.45">
      <c r="B10" s="189" t="s">
        <v>41</v>
      </c>
      <c r="C10" s="191"/>
      <c r="D10" s="127"/>
      <c r="E10" s="194"/>
      <c r="F10" s="175" t="s">
        <v>174</v>
      </c>
      <c r="G10" s="108">
        <v>1</v>
      </c>
      <c r="H10" s="114" t="s">
        <v>261</v>
      </c>
      <c r="M10" s="136" t="str">
        <f>CONCATENATE("E6","M",G10,L10)</f>
        <v>E6M1</v>
      </c>
    </row>
    <row r="11" spans="2:13" ht="28.5" customHeight="1" x14ac:dyDescent="0.45">
      <c r="B11" s="189"/>
      <c r="C11" s="191"/>
      <c r="D11" s="127"/>
      <c r="E11" s="194"/>
      <c r="F11" s="175"/>
      <c r="G11" s="111">
        <v>2</v>
      </c>
      <c r="H11" s="112" t="s">
        <v>262</v>
      </c>
      <c r="M11" s="136" t="str">
        <f t="shared" ref="M11:M14" si="1">CONCATENATE("E6","M",G11,L11)</f>
        <v>E6M2</v>
      </c>
    </row>
    <row r="12" spans="2:13" ht="28.5" customHeight="1" x14ac:dyDescent="0.45">
      <c r="B12" s="189"/>
      <c r="C12" s="191"/>
      <c r="D12" s="127" t="s">
        <v>255</v>
      </c>
      <c r="E12" s="194"/>
      <c r="F12" s="175"/>
      <c r="G12" s="111">
        <v>3</v>
      </c>
      <c r="H12" s="112" t="s">
        <v>263</v>
      </c>
      <c r="M12" s="136" t="str">
        <f t="shared" si="1"/>
        <v>E6M3</v>
      </c>
    </row>
    <row r="13" spans="2:13" ht="28.5" customHeight="1" x14ac:dyDescent="0.45">
      <c r="B13" s="189"/>
      <c r="C13" s="191"/>
      <c r="D13" s="127"/>
      <c r="E13" s="194"/>
      <c r="F13" s="175"/>
      <c r="G13" s="111">
        <v>4</v>
      </c>
      <c r="H13" s="112" t="s">
        <v>264</v>
      </c>
      <c r="M13" s="136" t="str">
        <f t="shared" si="1"/>
        <v>E6M4</v>
      </c>
    </row>
    <row r="14" spans="2:13" ht="28.5" customHeight="1" thickBot="1" x14ac:dyDescent="0.5">
      <c r="B14" s="189"/>
      <c r="C14" s="191"/>
      <c r="D14" s="127"/>
      <c r="E14" s="194"/>
      <c r="F14" s="175"/>
      <c r="G14" s="111">
        <v>5</v>
      </c>
      <c r="H14" s="113" t="s">
        <v>265</v>
      </c>
      <c r="M14" s="136" t="str">
        <f t="shared" si="1"/>
        <v>E6M5</v>
      </c>
    </row>
    <row r="15" spans="2:13" ht="28.5" customHeight="1" x14ac:dyDescent="0.45">
      <c r="B15" s="189" t="s">
        <v>41</v>
      </c>
      <c r="C15" s="191"/>
      <c r="D15" s="127"/>
      <c r="E15" s="194"/>
      <c r="F15" s="175" t="s">
        <v>180</v>
      </c>
      <c r="G15" s="108">
        <v>1</v>
      </c>
      <c r="H15" s="114" t="s">
        <v>266</v>
      </c>
      <c r="M15" s="136" t="str">
        <f>CONCATENATE("E6","S",G15,L15)</f>
        <v>E6S1</v>
      </c>
    </row>
    <row r="16" spans="2:13" ht="28.5" customHeight="1" x14ac:dyDescent="0.45">
      <c r="B16" s="189"/>
      <c r="C16" s="191"/>
      <c r="D16" s="127"/>
      <c r="E16" s="194"/>
      <c r="F16" s="175"/>
      <c r="G16" s="111">
        <v>2</v>
      </c>
      <c r="H16" s="112" t="s">
        <v>267</v>
      </c>
      <c r="M16" s="136" t="str">
        <f t="shared" ref="M16:M19" si="2">CONCATENATE("E6","S",G16,L16)</f>
        <v>E6S2</v>
      </c>
    </row>
    <row r="17" spans="2:13" ht="28.5" customHeight="1" x14ac:dyDescent="0.45">
      <c r="B17" s="189"/>
      <c r="C17" s="191"/>
      <c r="D17" s="127"/>
      <c r="E17" s="194"/>
      <c r="F17" s="175"/>
      <c r="G17" s="111">
        <v>3</v>
      </c>
      <c r="H17" s="112" t="s">
        <v>268</v>
      </c>
      <c r="M17" s="136" t="str">
        <f t="shared" si="2"/>
        <v>E6S3</v>
      </c>
    </row>
    <row r="18" spans="2:13" ht="28.5" customHeight="1" x14ac:dyDescent="0.45">
      <c r="B18" s="189"/>
      <c r="C18" s="191"/>
      <c r="D18" s="127"/>
      <c r="E18" s="194"/>
      <c r="F18" s="175"/>
      <c r="G18" s="111">
        <v>4</v>
      </c>
      <c r="H18" s="112" t="s">
        <v>269</v>
      </c>
      <c r="M18" s="136" t="str">
        <f t="shared" si="2"/>
        <v>E6S4</v>
      </c>
    </row>
    <row r="19" spans="2:13" ht="28.5" customHeight="1" thickBot="1" x14ac:dyDescent="0.5">
      <c r="B19" s="189"/>
      <c r="C19" s="192"/>
      <c r="D19" s="128"/>
      <c r="E19" s="195"/>
      <c r="F19" s="175"/>
      <c r="G19" s="111">
        <v>5</v>
      </c>
      <c r="H19" s="113" t="s">
        <v>270</v>
      </c>
      <c r="M19" s="136" t="str">
        <f t="shared" si="2"/>
        <v>E6S5</v>
      </c>
    </row>
    <row r="20" spans="2:13" ht="28.5" customHeight="1" x14ac:dyDescent="0.45">
      <c r="B20" s="158" t="s">
        <v>41</v>
      </c>
      <c r="C20" s="196" t="s">
        <v>287</v>
      </c>
      <c r="D20" s="125"/>
      <c r="E20" s="193" t="s">
        <v>152</v>
      </c>
      <c r="F20" s="175" t="s">
        <v>168</v>
      </c>
      <c r="G20" s="108">
        <v>1</v>
      </c>
      <c r="H20" s="114" t="s">
        <v>272</v>
      </c>
      <c r="M20" s="136" t="str">
        <f>CONCATENATE("E7","L",G20,L20)</f>
        <v>E7L1</v>
      </c>
    </row>
    <row r="21" spans="2:13" ht="28.5" customHeight="1" x14ac:dyDescent="0.45">
      <c r="B21" s="158"/>
      <c r="C21" s="197"/>
      <c r="D21" s="127"/>
      <c r="E21" s="194"/>
      <c r="F21" s="175"/>
      <c r="G21" s="111">
        <v>2</v>
      </c>
      <c r="H21" s="112" t="s">
        <v>273</v>
      </c>
      <c r="M21" s="136" t="str">
        <f>CONCATENATE("E7","L",G21,L21)</f>
        <v>E7L2</v>
      </c>
    </row>
    <row r="22" spans="2:13" ht="28.5" customHeight="1" x14ac:dyDescent="0.45">
      <c r="B22" s="158"/>
      <c r="C22" s="197"/>
      <c r="D22" s="127"/>
      <c r="E22" s="194"/>
      <c r="F22" s="175"/>
      <c r="G22" s="111">
        <v>3</v>
      </c>
      <c r="H22" s="112" t="s">
        <v>274</v>
      </c>
      <c r="M22" s="136" t="str">
        <f t="shared" ref="M22:M24" si="3">CONCATENATE("E7","L",G22,L22)</f>
        <v>E7L3</v>
      </c>
    </row>
    <row r="23" spans="2:13" ht="28.5" customHeight="1" x14ac:dyDescent="0.45">
      <c r="B23" s="158"/>
      <c r="C23" s="197"/>
      <c r="D23" s="127"/>
      <c r="E23" s="194"/>
      <c r="F23" s="175"/>
      <c r="G23" s="111">
        <v>4</v>
      </c>
      <c r="H23" s="112" t="s">
        <v>275</v>
      </c>
      <c r="M23" s="136" t="str">
        <f t="shared" si="3"/>
        <v>E7L4</v>
      </c>
    </row>
    <row r="24" spans="2:13" ht="28.5" customHeight="1" thickBot="1" x14ac:dyDescent="0.5">
      <c r="B24" s="158"/>
      <c r="C24" s="197"/>
      <c r="D24" s="127"/>
      <c r="E24" s="194"/>
      <c r="F24" s="175"/>
      <c r="G24" s="111">
        <v>5</v>
      </c>
      <c r="H24" s="113" t="s">
        <v>276</v>
      </c>
      <c r="M24" s="136" t="str">
        <f t="shared" si="3"/>
        <v>E7L5</v>
      </c>
    </row>
    <row r="25" spans="2:13" ht="28.5" customHeight="1" x14ac:dyDescent="0.45">
      <c r="B25" s="158" t="s">
        <v>41</v>
      </c>
      <c r="C25" s="197"/>
      <c r="D25" s="127"/>
      <c r="E25" s="194"/>
      <c r="F25" s="175" t="s">
        <v>174</v>
      </c>
      <c r="G25" s="108">
        <v>1</v>
      </c>
      <c r="H25" s="114" t="s">
        <v>277</v>
      </c>
      <c r="M25" s="136" t="str">
        <f>CONCATENATE("E7","M",G25,L25)</f>
        <v>E7M1</v>
      </c>
    </row>
    <row r="26" spans="2:13" ht="28.5" customHeight="1" x14ac:dyDescent="0.45">
      <c r="B26" s="158"/>
      <c r="C26" s="197"/>
      <c r="D26" s="127"/>
      <c r="E26" s="194"/>
      <c r="F26" s="175"/>
      <c r="G26" s="111">
        <v>2</v>
      </c>
      <c r="H26" s="112" t="s">
        <v>278</v>
      </c>
      <c r="M26" s="136" t="str">
        <f t="shared" ref="M26:M29" si="4">CONCATENATE("E7","M",G26,L26)</f>
        <v>E7M2</v>
      </c>
    </row>
    <row r="27" spans="2:13" ht="28.5" customHeight="1" x14ac:dyDescent="0.45">
      <c r="B27" s="158"/>
      <c r="C27" s="197"/>
      <c r="D27" s="127" t="s">
        <v>19</v>
      </c>
      <c r="E27" s="194"/>
      <c r="F27" s="175"/>
      <c r="G27" s="111">
        <v>3</v>
      </c>
      <c r="H27" s="112" t="s">
        <v>279</v>
      </c>
      <c r="M27" s="136" t="str">
        <f t="shared" si="4"/>
        <v>E7M3</v>
      </c>
    </row>
    <row r="28" spans="2:13" ht="28.5" customHeight="1" x14ac:dyDescent="0.45">
      <c r="B28" s="158"/>
      <c r="C28" s="197"/>
      <c r="D28" s="127"/>
      <c r="E28" s="194"/>
      <c r="F28" s="175"/>
      <c r="G28" s="111">
        <v>4</v>
      </c>
      <c r="H28" s="112" t="s">
        <v>280</v>
      </c>
      <c r="M28" s="136" t="str">
        <f t="shared" si="4"/>
        <v>E7M4</v>
      </c>
    </row>
    <row r="29" spans="2:13" ht="28.5" customHeight="1" thickBot="1" x14ac:dyDescent="0.5">
      <c r="B29" s="158"/>
      <c r="C29" s="197"/>
      <c r="D29" s="127"/>
      <c r="E29" s="194"/>
      <c r="F29" s="175"/>
      <c r="G29" s="111">
        <v>5</v>
      </c>
      <c r="H29" s="113" t="s">
        <v>281</v>
      </c>
      <c r="M29" s="136" t="str">
        <f t="shared" si="4"/>
        <v>E7M5</v>
      </c>
    </row>
    <row r="30" spans="2:13" ht="28.5" customHeight="1" x14ac:dyDescent="0.45">
      <c r="B30" s="158" t="s">
        <v>41</v>
      </c>
      <c r="C30" s="197"/>
      <c r="D30" s="127"/>
      <c r="E30" s="194"/>
      <c r="F30" s="175" t="s">
        <v>180</v>
      </c>
      <c r="G30" s="108">
        <v>1</v>
      </c>
      <c r="H30" s="114" t="s">
        <v>282</v>
      </c>
      <c r="M30" s="136" t="str">
        <f>CONCATENATE("E7","S",G30,L30)</f>
        <v>E7S1</v>
      </c>
    </row>
    <row r="31" spans="2:13" ht="28.5" customHeight="1" x14ac:dyDescent="0.45">
      <c r="B31" s="158"/>
      <c r="C31" s="197"/>
      <c r="D31" s="127"/>
      <c r="E31" s="194"/>
      <c r="F31" s="175"/>
      <c r="G31" s="111">
        <v>2</v>
      </c>
      <c r="H31" s="112" t="s">
        <v>283</v>
      </c>
      <c r="M31" s="136" t="str">
        <f t="shared" ref="M31:M34" si="5">CONCATENATE("E7","S",G31,L31)</f>
        <v>E7S2</v>
      </c>
    </row>
    <row r="32" spans="2:13" ht="28.5" customHeight="1" x14ac:dyDescent="0.45">
      <c r="B32" s="158"/>
      <c r="C32" s="197"/>
      <c r="D32" s="127"/>
      <c r="E32" s="194"/>
      <c r="F32" s="175"/>
      <c r="G32" s="111">
        <v>3</v>
      </c>
      <c r="H32" s="112" t="s">
        <v>284</v>
      </c>
      <c r="M32" s="136" t="str">
        <f t="shared" si="5"/>
        <v>E7S3</v>
      </c>
    </row>
    <row r="33" spans="2:13" ht="28.5" customHeight="1" x14ac:dyDescent="0.45">
      <c r="B33" s="158"/>
      <c r="C33" s="197"/>
      <c r="D33" s="127"/>
      <c r="E33" s="194"/>
      <c r="F33" s="175"/>
      <c r="G33" s="111">
        <v>4</v>
      </c>
      <c r="H33" s="112" t="s">
        <v>285</v>
      </c>
      <c r="M33" s="136" t="str">
        <f t="shared" si="5"/>
        <v>E7S4</v>
      </c>
    </row>
    <row r="34" spans="2:13" ht="33" customHeight="1" thickBot="1" x14ac:dyDescent="0.5">
      <c r="B34" s="158"/>
      <c r="C34" s="198"/>
      <c r="D34" s="128"/>
      <c r="E34" s="195"/>
      <c r="F34" s="175"/>
      <c r="G34" s="111">
        <v>5</v>
      </c>
      <c r="H34" s="113" t="s">
        <v>286</v>
      </c>
      <c r="M34" s="136" t="str">
        <f t="shared" si="5"/>
        <v>E7S5</v>
      </c>
    </row>
    <row r="35" spans="2:13" ht="28.5" customHeight="1" x14ac:dyDescent="0.45">
      <c r="B35" s="158" t="s">
        <v>41</v>
      </c>
      <c r="C35" s="196" t="s">
        <v>288</v>
      </c>
      <c r="D35" s="125"/>
      <c r="E35" s="193" t="s">
        <v>153</v>
      </c>
      <c r="F35" s="175" t="s">
        <v>168</v>
      </c>
      <c r="G35" s="108">
        <v>1</v>
      </c>
      <c r="H35" s="114" t="s">
        <v>290</v>
      </c>
      <c r="M35" s="136" t="str">
        <f>CONCATENATE("E8","L",G35,L35)</f>
        <v>E8L1</v>
      </c>
    </row>
    <row r="36" spans="2:13" ht="28.5" customHeight="1" x14ac:dyDescent="0.45">
      <c r="B36" s="158"/>
      <c r="C36" s="197"/>
      <c r="D36" s="127"/>
      <c r="E36" s="194"/>
      <c r="F36" s="175"/>
      <c r="G36" s="111">
        <v>2</v>
      </c>
      <c r="H36" s="112" t="s">
        <v>291</v>
      </c>
      <c r="M36" s="136" t="str">
        <f t="shared" ref="M36:M39" si="6">CONCATENATE("E8","L",G36,L36)</f>
        <v>E8L2</v>
      </c>
    </row>
    <row r="37" spans="2:13" ht="28.5" customHeight="1" x14ac:dyDescent="0.45">
      <c r="B37" s="158"/>
      <c r="C37" s="197"/>
      <c r="D37" s="127"/>
      <c r="E37" s="194"/>
      <c r="F37" s="175"/>
      <c r="G37" s="111">
        <v>3</v>
      </c>
      <c r="H37" s="112" t="s">
        <v>292</v>
      </c>
      <c r="M37" s="136" t="str">
        <f t="shared" si="6"/>
        <v>E8L3</v>
      </c>
    </row>
    <row r="38" spans="2:13" ht="28.5" customHeight="1" x14ac:dyDescent="0.45">
      <c r="B38" s="158"/>
      <c r="C38" s="197"/>
      <c r="D38" s="127"/>
      <c r="E38" s="194"/>
      <c r="F38" s="175"/>
      <c r="G38" s="111">
        <v>4</v>
      </c>
      <c r="H38" s="112" t="s">
        <v>293</v>
      </c>
      <c r="M38" s="136" t="str">
        <f t="shared" si="6"/>
        <v>E8L4</v>
      </c>
    </row>
    <row r="39" spans="2:13" ht="28.5" customHeight="1" thickBot="1" x14ac:dyDescent="0.5">
      <c r="B39" s="158"/>
      <c r="C39" s="197"/>
      <c r="D39" s="127"/>
      <c r="E39" s="194"/>
      <c r="F39" s="175"/>
      <c r="G39" s="111">
        <v>5</v>
      </c>
      <c r="H39" s="113" t="s">
        <v>294</v>
      </c>
      <c r="M39" s="136" t="str">
        <f t="shared" si="6"/>
        <v>E8L5</v>
      </c>
    </row>
    <row r="40" spans="2:13" ht="28.5" customHeight="1" x14ac:dyDescent="0.45">
      <c r="B40" s="158" t="s">
        <v>41</v>
      </c>
      <c r="C40" s="197"/>
      <c r="D40" s="127"/>
      <c r="E40" s="194"/>
      <c r="F40" s="175" t="s">
        <v>174</v>
      </c>
      <c r="G40" s="108">
        <v>1</v>
      </c>
      <c r="H40" s="114" t="s">
        <v>295</v>
      </c>
      <c r="M40" s="136" t="str">
        <f>CONCATENATE("E8","M",G40,L40)</f>
        <v>E8M1</v>
      </c>
    </row>
    <row r="41" spans="2:13" ht="28.5" customHeight="1" x14ac:dyDescent="0.45">
      <c r="B41" s="158"/>
      <c r="C41" s="197"/>
      <c r="D41" s="127" t="s">
        <v>289</v>
      </c>
      <c r="E41" s="194"/>
      <c r="F41" s="175"/>
      <c r="G41" s="111">
        <v>2</v>
      </c>
      <c r="H41" s="112" t="s">
        <v>296</v>
      </c>
      <c r="M41" s="136" t="str">
        <f t="shared" ref="M41:M44" si="7">CONCATENATE("E8","M",G41,L41)</f>
        <v>E8M2</v>
      </c>
    </row>
    <row r="42" spans="2:13" ht="28.5" customHeight="1" x14ac:dyDescent="0.45">
      <c r="B42" s="158"/>
      <c r="C42" s="197"/>
      <c r="D42" s="127"/>
      <c r="E42" s="194"/>
      <c r="F42" s="175"/>
      <c r="G42" s="111">
        <v>3</v>
      </c>
      <c r="H42" s="112" t="s">
        <v>297</v>
      </c>
      <c r="M42" s="136" t="str">
        <f t="shared" si="7"/>
        <v>E8M3</v>
      </c>
    </row>
    <row r="43" spans="2:13" ht="28.5" customHeight="1" x14ac:dyDescent="0.45">
      <c r="B43" s="158"/>
      <c r="C43" s="197"/>
      <c r="D43" s="127"/>
      <c r="E43" s="194"/>
      <c r="F43" s="175"/>
      <c r="G43" s="111">
        <v>4</v>
      </c>
      <c r="H43" s="112" t="s">
        <v>298</v>
      </c>
      <c r="M43" s="136" t="str">
        <f t="shared" si="7"/>
        <v>E8M4</v>
      </c>
    </row>
    <row r="44" spans="2:13" ht="28.5" customHeight="1" thickBot="1" x14ac:dyDescent="0.5">
      <c r="B44" s="158"/>
      <c r="C44" s="197"/>
      <c r="D44" s="127"/>
      <c r="E44" s="194"/>
      <c r="F44" s="175"/>
      <c r="G44" s="111">
        <v>5</v>
      </c>
      <c r="H44" s="113" t="s">
        <v>299</v>
      </c>
      <c r="M44" s="136" t="str">
        <f t="shared" si="7"/>
        <v>E8M5</v>
      </c>
    </row>
    <row r="45" spans="2:13" ht="28.5" customHeight="1" x14ac:dyDescent="0.45">
      <c r="B45" s="158" t="s">
        <v>41</v>
      </c>
      <c r="C45" s="197"/>
      <c r="D45" s="127"/>
      <c r="E45" s="194"/>
      <c r="F45" s="175" t="s">
        <v>180</v>
      </c>
      <c r="G45" s="108">
        <v>1</v>
      </c>
      <c r="H45" s="114" t="s">
        <v>300</v>
      </c>
      <c r="M45" s="136" t="str">
        <f>CONCATENATE("E8","S",G45,L45)</f>
        <v>E8S1</v>
      </c>
    </row>
    <row r="46" spans="2:13" ht="28.5" customHeight="1" x14ac:dyDescent="0.45">
      <c r="B46" s="158"/>
      <c r="C46" s="197"/>
      <c r="D46" s="127"/>
      <c r="E46" s="194"/>
      <c r="F46" s="175"/>
      <c r="G46" s="111">
        <v>2</v>
      </c>
      <c r="H46" s="112" t="s">
        <v>301</v>
      </c>
      <c r="M46" s="136" t="str">
        <f t="shared" ref="M46:M49" si="8">CONCATENATE("E8","S",G46,L46)</f>
        <v>E8S2</v>
      </c>
    </row>
    <row r="47" spans="2:13" ht="28.5" customHeight="1" x14ac:dyDescent="0.45">
      <c r="B47" s="158"/>
      <c r="C47" s="197"/>
      <c r="D47" s="127"/>
      <c r="E47" s="194"/>
      <c r="F47" s="175"/>
      <c r="G47" s="111">
        <v>3</v>
      </c>
      <c r="H47" s="112" t="s">
        <v>302</v>
      </c>
      <c r="M47" s="136" t="str">
        <f t="shared" si="8"/>
        <v>E8S3</v>
      </c>
    </row>
    <row r="48" spans="2:13" ht="28.5" customHeight="1" x14ac:dyDescent="0.45">
      <c r="B48" s="158"/>
      <c r="C48" s="197"/>
      <c r="D48" s="127"/>
      <c r="E48" s="194"/>
      <c r="F48" s="175"/>
      <c r="G48" s="111">
        <v>4</v>
      </c>
      <c r="H48" s="112" t="s">
        <v>303</v>
      </c>
      <c r="M48" s="136" t="str">
        <f t="shared" si="8"/>
        <v>E8S4</v>
      </c>
    </row>
    <row r="49" spans="2:13" ht="28.5" customHeight="1" thickBot="1" x14ac:dyDescent="0.5">
      <c r="B49" s="158"/>
      <c r="C49" s="198"/>
      <c r="D49" s="128"/>
      <c r="E49" s="195"/>
      <c r="F49" s="175"/>
      <c r="G49" s="111">
        <v>5</v>
      </c>
      <c r="H49" s="113" t="s">
        <v>304</v>
      </c>
      <c r="M49" s="136" t="str">
        <f t="shared" si="8"/>
        <v>E8S5</v>
      </c>
    </row>
    <row r="50" spans="2:13" ht="28.5" customHeight="1" x14ac:dyDescent="0.45">
      <c r="B50" s="158" t="s">
        <v>41</v>
      </c>
      <c r="C50" s="196" t="s">
        <v>305</v>
      </c>
      <c r="D50" s="125"/>
      <c r="E50" s="193" t="s">
        <v>154</v>
      </c>
      <c r="F50" s="175" t="s">
        <v>168</v>
      </c>
      <c r="G50" s="108">
        <v>1</v>
      </c>
      <c r="H50" s="114" t="s">
        <v>307</v>
      </c>
      <c r="M50" s="136" t="str">
        <f>CONCATENATE("E9","L",G50,L50)</f>
        <v>E9L1</v>
      </c>
    </row>
    <row r="51" spans="2:13" ht="28.5" customHeight="1" x14ac:dyDescent="0.45">
      <c r="B51" s="158"/>
      <c r="C51" s="197"/>
      <c r="D51" s="127"/>
      <c r="E51" s="194"/>
      <c r="F51" s="175"/>
      <c r="G51" s="111">
        <v>2</v>
      </c>
      <c r="H51" s="112" t="s">
        <v>308</v>
      </c>
      <c r="M51" s="136" t="str">
        <f t="shared" ref="M51:M54" si="9">CONCATENATE("E9","L",G51,L51)</f>
        <v>E9L2</v>
      </c>
    </row>
    <row r="52" spans="2:13" ht="28.5" customHeight="1" x14ac:dyDescent="0.45">
      <c r="B52" s="158"/>
      <c r="C52" s="197"/>
      <c r="D52" s="127"/>
      <c r="E52" s="194"/>
      <c r="F52" s="175"/>
      <c r="G52" s="111">
        <v>3</v>
      </c>
      <c r="H52" s="112" t="s">
        <v>309</v>
      </c>
      <c r="M52" s="136" t="str">
        <f t="shared" si="9"/>
        <v>E9L3</v>
      </c>
    </row>
    <row r="53" spans="2:13" ht="28.5" customHeight="1" x14ac:dyDescent="0.45">
      <c r="B53" s="158"/>
      <c r="C53" s="197"/>
      <c r="D53" s="127"/>
      <c r="E53" s="194"/>
      <c r="F53" s="175"/>
      <c r="G53" s="111">
        <v>4</v>
      </c>
      <c r="H53" s="112" t="s">
        <v>310</v>
      </c>
      <c r="M53" s="136" t="str">
        <f t="shared" si="9"/>
        <v>E9L4</v>
      </c>
    </row>
    <row r="54" spans="2:13" ht="28.5" customHeight="1" thickBot="1" x14ac:dyDescent="0.5">
      <c r="B54" s="158"/>
      <c r="C54" s="197"/>
      <c r="D54" s="127"/>
      <c r="E54" s="194"/>
      <c r="F54" s="175"/>
      <c r="G54" s="111">
        <v>5</v>
      </c>
      <c r="H54" s="113" t="s">
        <v>311</v>
      </c>
      <c r="M54" s="136" t="str">
        <f t="shared" si="9"/>
        <v>E9L5</v>
      </c>
    </row>
    <row r="55" spans="2:13" ht="28.5" customHeight="1" x14ac:dyDescent="0.45">
      <c r="B55" s="158" t="s">
        <v>41</v>
      </c>
      <c r="C55" s="197"/>
      <c r="D55" s="127"/>
      <c r="E55" s="194"/>
      <c r="F55" s="175" t="s">
        <v>174</v>
      </c>
      <c r="G55" s="108">
        <v>1</v>
      </c>
      <c r="H55" s="114" t="s">
        <v>312</v>
      </c>
      <c r="M55" s="136" t="str">
        <f>CONCATENATE("E9","M",G55,L55)</f>
        <v>E9M1</v>
      </c>
    </row>
    <row r="56" spans="2:13" ht="28.5" customHeight="1" x14ac:dyDescent="0.45">
      <c r="B56" s="158"/>
      <c r="C56" s="197"/>
      <c r="D56" s="127"/>
      <c r="E56" s="194"/>
      <c r="F56" s="175"/>
      <c r="G56" s="111">
        <v>2</v>
      </c>
      <c r="H56" s="112" t="s">
        <v>313</v>
      </c>
      <c r="M56" s="136" t="str">
        <f t="shared" ref="M56:M59" si="10">CONCATENATE("E9","M",G56,L56)</f>
        <v>E9M2</v>
      </c>
    </row>
    <row r="57" spans="2:13" ht="28.5" customHeight="1" x14ac:dyDescent="0.45">
      <c r="B57" s="158"/>
      <c r="C57" s="197"/>
      <c r="D57" s="127"/>
      <c r="E57" s="194"/>
      <c r="F57" s="175"/>
      <c r="G57" s="111">
        <v>3</v>
      </c>
      <c r="H57" s="112" t="s">
        <v>314</v>
      </c>
      <c r="M57" s="136" t="str">
        <f t="shared" si="10"/>
        <v>E9M3</v>
      </c>
    </row>
    <row r="58" spans="2:13" ht="28.5" customHeight="1" x14ac:dyDescent="0.45">
      <c r="B58" s="158"/>
      <c r="C58" s="197"/>
      <c r="D58" s="127" t="s">
        <v>306</v>
      </c>
      <c r="E58" s="194"/>
      <c r="F58" s="175"/>
      <c r="G58" s="111">
        <v>4</v>
      </c>
      <c r="H58" s="112" t="s">
        <v>315</v>
      </c>
      <c r="M58" s="136" t="str">
        <f t="shared" si="10"/>
        <v>E9M4</v>
      </c>
    </row>
    <row r="59" spans="2:13" ht="28.5" customHeight="1" thickBot="1" x14ac:dyDescent="0.5">
      <c r="B59" s="158"/>
      <c r="C59" s="197"/>
      <c r="D59" s="127"/>
      <c r="E59" s="194"/>
      <c r="F59" s="175"/>
      <c r="G59" s="111">
        <v>5</v>
      </c>
      <c r="H59" s="113" t="s">
        <v>316</v>
      </c>
      <c r="M59" s="136" t="str">
        <f t="shared" si="10"/>
        <v>E9M5</v>
      </c>
    </row>
    <row r="60" spans="2:13" ht="28.5" customHeight="1" x14ac:dyDescent="0.45">
      <c r="B60" s="158" t="s">
        <v>41</v>
      </c>
      <c r="C60" s="197"/>
      <c r="D60" s="127"/>
      <c r="E60" s="194"/>
      <c r="F60" s="175" t="s">
        <v>180</v>
      </c>
      <c r="G60" s="108">
        <v>1</v>
      </c>
      <c r="H60" s="114" t="s">
        <v>317</v>
      </c>
      <c r="M60" s="136" t="str">
        <f>CONCATENATE("E9","S",G60,L60)</f>
        <v>E9S1</v>
      </c>
    </row>
    <row r="61" spans="2:13" ht="28.5" customHeight="1" x14ac:dyDescent="0.45">
      <c r="B61" s="158"/>
      <c r="C61" s="197"/>
      <c r="D61" s="127"/>
      <c r="E61" s="194"/>
      <c r="F61" s="175"/>
      <c r="G61" s="111">
        <v>2</v>
      </c>
      <c r="H61" s="112" t="s">
        <v>318</v>
      </c>
      <c r="M61" s="136" t="str">
        <f t="shared" ref="M61:M64" si="11">CONCATENATE("E9","S",G61,L61)</f>
        <v>E9S2</v>
      </c>
    </row>
    <row r="62" spans="2:13" ht="28.5" customHeight="1" x14ac:dyDescent="0.45">
      <c r="B62" s="158"/>
      <c r="C62" s="197"/>
      <c r="D62" s="127"/>
      <c r="E62" s="194"/>
      <c r="F62" s="175"/>
      <c r="G62" s="111">
        <v>3</v>
      </c>
      <c r="H62" s="112" t="s">
        <v>319</v>
      </c>
      <c r="M62" s="136" t="str">
        <f t="shared" si="11"/>
        <v>E9S3</v>
      </c>
    </row>
    <row r="63" spans="2:13" ht="28.5" customHeight="1" x14ac:dyDescent="0.45">
      <c r="B63" s="158"/>
      <c r="C63" s="197"/>
      <c r="D63" s="127"/>
      <c r="E63" s="194"/>
      <c r="F63" s="175"/>
      <c r="G63" s="111">
        <v>4</v>
      </c>
      <c r="H63" s="112" t="s">
        <v>320</v>
      </c>
      <c r="M63" s="136" t="str">
        <f t="shared" si="11"/>
        <v>E9S4</v>
      </c>
    </row>
    <row r="64" spans="2:13" ht="28.5" customHeight="1" thickBot="1" x14ac:dyDescent="0.5">
      <c r="B64" s="158"/>
      <c r="C64" s="198"/>
      <c r="D64" s="128"/>
      <c r="E64" s="195"/>
      <c r="F64" s="175"/>
      <c r="G64" s="111">
        <v>5</v>
      </c>
      <c r="H64" s="113" t="s">
        <v>321</v>
      </c>
      <c r="M64" s="136" t="str">
        <f t="shared" si="11"/>
        <v>E9S5</v>
      </c>
    </row>
    <row r="65" spans="2:13" ht="28.5" customHeight="1" x14ac:dyDescent="0.45">
      <c r="B65" s="158" t="s">
        <v>41</v>
      </c>
      <c r="C65" s="196" t="s">
        <v>322</v>
      </c>
      <c r="D65" s="125"/>
      <c r="E65" s="193" t="s">
        <v>155</v>
      </c>
      <c r="F65" s="175" t="s">
        <v>168</v>
      </c>
      <c r="G65" s="108">
        <v>1</v>
      </c>
      <c r="H65" s="114" t="s">
        <v>324</v>
      </c>
      <c r="I65" s="126">
        <v>0</v>
      </c>
      <c r="J65" s="126">
        <v>0</v>
      </c>
      <c r="K65" s="126">
        <v>0</v>
      </c>
      <c r="L65" s="126">
        <v>0</v>
      </c>
      <c r="M65" s="136" t="str">
        <f>CONCATENATE("E10","L",G65,L65)</f>
        <v>E10L10</v>
      </c>
    </row>
    <row r="66" spans="2:13" ht="28.5" customHeight="1" x14ac:dyDescent="0.45">
      <c r="B66" s="158"/>
      <c r="C66" s="197"/>
      <c r="D66" s="127"/>
      <c r="E66" s="194"/>
      <c r="F66" s="175"/>
      <c r="G66" s="111">
        <v>2</v>
      </c>
      <c r="H66" s="112" t="s">
        <v>325</v>
      </c>
      <c r="I66" s="126">
        <v>0</v>
      </c>
      <c r="J66" s="126">
        <v>0</v>
      </c>
      <c r="K66" s="126">
        <v>0</v>
      </c>
      <c r="L66" s="126">
        <v>0</v>
      </c>
      <c r="M66" s="136" t="str">
        <f t="shared" ref="M66:M69" si="12">CONCATENATE("E10","L",G66,L66)</f>
        <v>E10L20</v>
      </c>
    </row>
    <row r="67" spans="2:13" ht="28.5" customHeight="1" x14ac:dyDescent="0.45">
      <c r="B67" s="158"/>
      <c r="C67" s="197"/>
      <c r="D67" s="127"/>
      <c r="E67" s="194"/>
      <c r="F67" s="175"/>
      <c r="G67" s="111">
        <v>3</v>
      </c>
      <c r="H67" s="112" t="s">
        <v>326</v>
      </c>
      <c r="I67" s="126">
        <v>0</v>
      </c>
      <c r="J67" s="126">
        <v>0</v>
      </c>
      <c r="K67" s="126">
        <v>0</v>
      </c>
      <c r="L67" s="126">
        <v>0</v>
      </c>
      <c r="M67" s="136" t="str">
        <f t="shared" si="12"/>
        <v>E10L30</v>
      </c>
    </row>
    <row r="68" spans="2:13" ht="28.5" customHeight="1" x14ac:dyDescent="0.45">
      <c r="B68" s="158"/>
      <c r="C68" s="197"/>
      <c r="D68" s="127"/>
      <c r="E68" s="194"/>
      <c r="F68" s="175"/>
      <c r="G68" s="111">
        <v>4</v>
      </c>
      <c r="H68" s="112" t="s">
        <v>327</v>
      </c>
      <c r="I68" s="126">
        <v>0</v>
      </c>
      <c r="J68" s="126">
        <v>0</v>
      </c>
      <c r="K68" s="126">
        <v>0</v>
      </c>
      <c r="L68" s="126">
        <v>0</v>
      </c>
      <c r="M68" s="136" t="str">
        <f t="shared" si="12"/>
        <v>E10L40</v>
      </c>
    </row>
    <row r="69" spans="2:13" ht="28.5" customHeight="1" thickBot="1" x14ac:dyDescent="0.5">
      <c r="B69" s="158"/>
      <c r="C69" s="197"/>
      <c r="D69" s="127"/>
      <c r="E69" s="194"/>
      <c r="F69" s="175"/>
      <c r="G69" s="111">
        <v>5</v>
      </c>
      <c r="H69" s="113" t="s">
        <v>328</v>
      </c>
      <c r="I69" s="126">
        <v>0</v>
      </c>
      <c r="J69" s="126">
        <v>0</v>
      </c>
      <c r="K69" s="126">
        <v>0</v>
      </c>
      <c r="L69" s="126">
        <v>0</v>
      </c>
      <c r="M69" s="136" t="str">
        <f t="shared" si="12"/>
        <v>E10L50</v>
      </c>
    </row>
    <row r="70" spans="2:13" ht="28.5" customHeight="1" x14ac:dyDescent="0.45">
      <c r="B70" s="158" t="s">
        <v>41</v>
      </c>
      <c r="C70" s="197"/>
      <c r="D70" s="127"/>
      <c r="E70" s="194"/>
      <c r="F70" s="175" t="s">
        <v>174</v>
      </c>
      <c r="G70" s="108">
        <v>1</v>
      </c>
      <c r="H70" s="114" t="s">
        <v>329</v>
      </c>
      <c r="I70" s="126">
        <v>0</v>
      </c>
      <c r="J70" s="126">
        <v>0</v>
      </c>
      <c r="K70" s="126">
        <v>0</v>
      </c>
      <c r="L70" s="126">
        <v>0</v>
      </c>
      <c r="M70" s="136" t="str">
        <f>CONCATENATE("E10","M",G70,L70)</f>
        <v>E10M10</v>
      </c>
    </row>
    <row r="71" spans="2:13" ht="28.5" customHeight="1" x14ac:dyDescent="0.45">
      <c r="B71" s="158"/>
      <c r="C71" s="197"/>
      <c r="D71" s="127"/>
      <c r="E71" s="194"/>
      <c r="F71" s="175"/>
      <c r="G71" s="111">
        <v>2</v>
      </c>
      <c r="H71" s="112" t="s">
        <v>330</v>
      </c>
      <c r="I71" s="126">
        <v>0</v>
      </c>
      <c r="J71" s="126">
        <v>0</v>
      </c>
      <c r="K71" s="126">
        <v>0</v>
      </c>
      <c r="L71" s="126">
        <v>0</v>
      </c>
      <c r="M71" s="136" t="str">
        <f t="shared" ref="M71:M74" si="13">CONCATENATE("E10","M",G71,L71)</f>
        <v>E10M20</v>
      </c>
    </row>
    <row r="72" spans="2:13" ht="28.5" customHeight="1" x14ac:dyDescent="0.45">
      <c r="B72" s="158"/>
      <c r="C72" s="197"/>
      <c r="D72" s="127"/>
      <c r="E72" s="194"/>
      <c r="F72" s="175"/>
      <c r="G72" s="111">
        <v>3</v>
      </c>
      <c r="H72" s="112" t="s">
        <v>331</v>
      </c>
      <c r="I72" s="126">
        <v>0</v>
      </c>
      <c r="J72" s="126">
        <v>0</v>
      </c>
      <c r="K72" s="126">
        <v>0</v>
      </c>
      <c r="L72" s="126">
        <v>0</v>
      </c>
      <c r="M72" s="136" t="str">
        <f t="shared" si="13"/>
        <v>E10M30</v>
      </c>
    </row>
    <row r="73" spans="2:13" ht="28.5" customHeight="1" x14ac:dyDescent="0.45">
      <c r="B73" s="158"/>
      <c r="C73" s="197"/>
      <c r="D73" s="127" t="s">
        <v>323</v>
      </c>
      <c r="E73" s="194"/>
      <c r="F73" s="175"/>
      <c r="G73" s="111">
        <v>4</v>
      </c>
      <c r="H73" s="112" t="s">
        <v>332</v>
      </c>
      <c r="I73" s="126">
        <v>0</v>
      </c>
      <c r="J73" s="126">
        <v>0</v>
      </c>
      <c r="K73" s="126">
        <v>0</v>
      </c>
      <c r="L73" s="126">
        <v>0</v>
      </c>
      <c r="M73" s="136" t="str">
        <f t="shared" si="13"/>
        <v>E10M40</v>
      </c>
    </row>
    <row r="74" spans="2:13" ht="28.5" customHeight="1" thickBot="1" x14ac:dyDescent="0.5">
      <c r="B74" s="158"/>
      <c r="C74" s="197"/>
      <c r="D74" s="127"/>
      <c r="E74" s="194"/>
      <c r="F74" s="175"/>
      <c r="G74" s="111">
        <v>5</v>
      </c>
      <c r="H74" s="113" t="s">
        <v>333</v>
      </c>
      <c r="I74" s="126">
        <v>0</v>
      </c>
      <c r="J74" s="126">
        <v>0</v>
      </c>
      <c r="K74" s="126">
        <v>0</v>
      </c>
      <c r="L74" s="126">
        <v>0</v>
      </c>
      <c r="M74" s="136" t="str">
        <f t="shared" si="13"/>
        <v>E10M50</v>
      </c>
    </row>
    <row r="75" spans="2:13" ht="28.5" customHeight="1" x14ac:dyDescent="0.45">
      <c r="B75" s="158" t="s">
        <v>41</v>
      </c>
      <c r="C75" s="197"/>
      <c r="D75" s="127"/>
      <c r="E75" s="194"/>
      <c r="F75" s="175" t="s">
        <v>180</v>
      </c>
      <c r="G75" s="108">
        <v>1</v>
      </c>
      <c r="H75" s="114" t="s">
        <v>334</v>
      </c>
      <c r="I75" s="126">
        <v>0</v>
      </c>
      <c r="J75" s="126">
        <v>0</v>
      </c>
      <c r="K75" s="126">
        <v>0</v>
      </c>
      <c r="L75" s="126">
        <v>0</v>
      </c>
      <c r="M75" s="136" t="str">
        <f>CONCATENATE("E10","S",G75,L75)</f>
        <v>E10S10</v>
      </c>
    </row>
    <row r="76" spans="2:13" ht="28.5" customHeight="1" x14ac:dyDescent="0.45">
      <c r="B76" s="158"/>
      <c r="C76" s="197"/>
      <c r="D76" s="127"/>
      <c r="E76" s="194"/>
      <c r="F76" s="175"/>
      <c r="G76" s="111">
        <v>2</v>
      </c>
      <c r="H76" s="112" t="s">
        <v>335</v>
      </c>
      <c r="I76" s="126">
        <v>0</v>
      </c>
      <c r="J76" s="126">
        <v>0</v>
      </c>
      <c r="K76" s="126">
        <v>0</v>
      </c>
      <c r="L76" s="126">
        <v>0</v>
      </c>
      <c r="M76" s="136" t="str">
        <f t="shared" ref="M76:M79" si="14">CONCATENATE("E10","S",G76,L76)</f>
        <v>E10S20</v>
      </c>
    </row>
    <row r="77" spans="2:13" ht="28.5" customHeight="1" x14ac:dyDescent="0.45">
      <c r="B77" s="158"/>
      <c r="C77" s="197"/>
      <c r="D77" s="127"/>
      <c r="E77" s="194"/>
      <c r="F77" s="175"/>
      <c r="G77" s="111">
        <v>3</v>
      </c>
      <c r="H77" s="112" t="s">
        <v>336</v>
      </c>
      <c r="I77" s="126">
        <v>0</v>
      </c>
      <c r="J77" s="126">
        <v>0</v>
      </c>
      <c r="K77" s="126">
        <v>0</v>
      </c>
      <c r="L77" s="126">
        <v>0</v>
      </c>
      <c r="M77" s="136" t="str">
        <f t="shared" si="14"/>
        <v>E10S30</v>
      </c>
    </row>
    <row r="78" spans="2:13" ht="28.5" customHeight="1" x14ac:dyDescent="0.45">
      <c r="B78" s="158"/>
      <c r="C78" s="197"/>
      <c r="D78" s="127"/>
      <c r="E78" s="194"/>
      <c r="F78" s="175"/>
      <c r="G78" s="111">
        <v>4</v>
      </c>
      <c r="H78" s="112" t="s">
        <v>337</v>
      </c>
      <c r="I78" s="126">
        <v>0</v>
      </c>
      <c r="J78" s="126">
        <v>0</v>
      </c>
      <c r="K78" s="126">
        <v>0</v>
      </c>
      <c r="L78" s="126">
        <v>0</v>
      </c>
      <c r="M78" s="136" t="str">
        <f t="shared" si="14"/>
        <v>E10S40</v>
      </c>
    </row>
    <row r="79" spans="2:13" ht="28.5" customHeight="1" thickBot="1" x14ac:dyDescent="0.5">
      <c r="B79" s="158"/>
      <c r="C79" s="198"/>
      <c r="D79" s="128"/>
      <c r="E79" s="195"/>
      <c r="F79" s="175"/>
      <c r="G79" s="111">
        <v>5</v>
      </c>
      <c r="H79" s="113" t="s">
        <v>338</v>
      </c>
      <c r="I79" s="126">
        <v>0</v>
      </c>
      <c r="J79" s="126">
        <v>0</v>
      </c>
      <c r="K79" s="126">
        <v>0</v>
      </c>
      <c r="L79" s="126">
        <v>0</v>
      </c>
      <c r="M79" s="136" t="str">
        <f t="shared" si="14"/>
        <v>E10S50</v>
      </c>
    </row>
  </sheetData>
  <mergeCells count="41">
    <mergeCell ref="B65:B69"/>
    <mergeCell ref="C65:C79"/>
    <mergeCell ref="E65:E79"/>
    <mergeCell ref="F65:F69"/>
    <mergeCell ref="B70:B74"/>
    <mergeCell ref="F70:F74"/>
    <mergeCell ref="B75:B79"/>
    <mergeCell ref="F75:F79"/>
    <mergeCell ref="B50:B54"/>
    <mergeCell ref="C50:C64"/>
    <mergeCell ref="E50:E64"/>
    <mergeCell ref="F50:F54"/>
    <mergeCell ref="B55:B59"/>
    <mergeCell ref="F55:F59"/>
    <mergeCell ref="B60:B64"/>
    <mergeCell ref="F60:F64"/>
    <mergeCell ref="B35:B39"/>
    <mergeCell ref="C35:C49"/>
    <mergeCell ref="E35:E49"/>
    <mergeCell ref="F35:F39"/>
    <mergeCell ref="B40:B44"/>
    <mergeCell ref="F40:F44"/>
    <mergeCell ref="B45:B49"/>
    <mergeCell ref="F45:F49"/>
    <mergeCell ref="B20:B24"/>
    <mergeCell ref="C20:C34"/>
    <mergeCell ref="E20:E34"/>
    <mergeCell ref="F20:F24"/>
    <mergeCell ref="B25:B29"/>
    <mergeCell ref="F25:F29"/>
    <mergeCell ref="B30:B34"/>
    <mergeCell ref="F30:F34"/>
    <mergeCell ref="I3:L3"/>
    <mergeCell ref="B5:B9"/>
    <mergeCell ref="C5:C19"/>
    <mergeCell ref="E5:E19"/>
    <mergeCell ref="F5:F9"/>
    <mergeCell ref="B10:B14"/>
    <mergeCell ref="F10:F14"/>
    <mergeCell ref="B15:B19"/>
    <mergeCell ref="F15:F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91C97-152D-454D-8CC7-F6FB2FEC8565}">
  <dimension ref="B1:M79"/>
  <sheetViews>
    <sheetView topLeftCell="A6" workbookViewId="0">
      <selection activeCell="D43" sqref="D43"/>
    </sheetView>
  </sheetViews>
  <sheetFormatPr defaultColWidth="11.453125" defaultRowHeight="16.5" x14ac:dyDescent="0.45"/>
  <cols>
    <col min="1" max="1" width="11.453125" style="6"/>
    <col min="2" max="2" width="16.81640625" style="6" customWidth="1"/>
    <col min="3" max="3" width="48.54296875" style="97" customWidth="1"/>
    <col min="4" max="4" width="11.54296875" style="97" customWidth="1"/>
    <col min="5" max="5" width="11.453125" style="97"/>
    <col min="6" max="6" width="11.453125" style="6"/>
    <col min="7" max="7" width="4.81640625" style="6" customWidth="1"/>
    <col min="8" max="8" width="112.453125" style="6" customWidth="1"/>
    <col min="9" max="12" width="11.453125" style="126"/>
    <col min="13" max="13" width="11.453125" style="116"/>
    <col min="14" max="16384" width="11.453125" style="6"/>
  </cols>
  <sheetData>
    <row r="1" spans="2:13" x14ac:dyDescent="0.45">
      <c r="F1" s="97"/>
      <c r="G1" s="97"/>
      <c r="H1" s="97"/>
    </row>
    <row r="2" spans="2:13" x14ac:dyDescent="0.45">
      <c r="C2" s="104"/>
      <c r="D2" s="104"/>
      <c r="E2" s="104"/>
    </row>
    <row r="3" spans="2:13" ht="15" customHeight="1" x14ac:dyDescent="0.45">
      <c r="I3" s="182" t="s">
        <v>161</v>
      </c>
      <c r="J3" s="182"/>
      <c r="K3" s="182"/>
      <c r="L3" s="182"/>
    </row>
    <row r="4" spans="2:13" ht="17" thickBot="1" x14ac:dyDescent="0.5">
      <c r="H4" s="105" t="s">
        <v>162</v>
      </c>
      <c r="I4" s="106" t="s">
        <v>163</v>
      </c>
      <c r="J4" s="106" t="s">
        <v>164</v>
      </c>
      <c r="K4" s="106" t="s">
        <v>165</v>
      </c>
      <c r="L4" s="106" t="s">
        <v>2</v>
      </c>
    </row>
    <row r="5" spans="2:13" ht="28.5" customHeight="1" x14ac:dyDescent="0.45">
      <c r="B5" s="141" t="s">
        <v>42</v>
      </c>
      <c r="C5" s="199" t="s">
        <v>50</v>
      </c>
      <c r="D5" s="130"/>
      <c r="E5" s="202" t="s">
        <v>156</v>
      </c>
      <c r="F5" s="175" t="s">
        <v>168</v>
      </c>
      <c r="G5" s="108">
        <v>1</v>
      </c>
      <c r="H5" s="109" t="s">
        <v>339</v>
      </c>
      <c r="I5" s="126">
        <v>1</v>
      </c>
      <c r="J5" s="126">
        <v>2</v>
      </c>
      <c r="K5" s="126">
        <v>3</v>
      </c>
      <c r="L5" s="126">
        <f>SUM(I5:K5)</f>
        <v>6</v>
      </c>
      <c r="M5" s="136" t="str">
        <f>CONCATENATE("E11","L",G5,L5)</f>
        <v>E11L16</v>
      </c>
    </row>
    <row r="6" spans="2:13" ht="28.5" customHeight="1" x14ac:dyDescent="0.45">
      <c r="B6" s="141"/>
      <c r="C6" s="200"/>
      <c r="D6" s="131"/>
      <c r="E6" s="203"/>
      <c r="F6" s="175"/>
      <c r="G6" s="111">
        <v>2</v>
      </c>
      <c r="H6" s="112" t="s">
        <v>340</v>
      </c>
      <c r="M6" s="136" t="str">
        <f t="shared" ref="M6:M9" si="0">CONCATENATE("E11","L",G6,L6)</f>
        <v>E11L2</v>
      </c>
    </row>
    <row r="7" spans="2:13" ht="28.5" customHeight="1" x14ac:dyDescent="0.45">
      <c r="B7" s="141"/>
      <c r="C7" s="200"/>
      <c r="D7" s="131"/>
      <c r="E7" s="203"/>
      <c r="F7" s="175"/>
      <c r="G7" s="111">
        <v>3</v>
      </c>
      <c r="H7" s="112" t="s">
        <v>341</v>
      </c>
      <c r="J7" s="129"/>
      <c r="M7" s="136" t="str">
        <f t="shared" si="0"/>
        <v>E11L3</v>
      </c>
    </row>
    <row r="8" spans="2:13" ht="28.5" customHeight="1" x14ac:dyDescent="0.45">
      <c r="B8" s="141"/>
      <c r="C8" s="200"/>
      <c r="D8" s="131"/>
      <c r="E8" s="203"/>
      <c r="F8" s="175"/>
      <c r="G8" s="111">
        <v>4</v>
      </c>
      <c r="H8" s="112" t="s">
        <v>342</v>
      </c>
      <c r="M8" s="136" t="str">
        <f t="shared" si="0"/>
        <v>E11L4</v>
      </c>
    </row>
    <row r="9" spans="2:13" ht="28.5" customHeight="1" thickBot="1" x14ac:dyDescent="0.5">
      <c r="B9" s="141"/>
      <c r="C9" s="200"/>
      <c r="D9" s="131"/>
      <c r="E9" s="203"/>
      <c r="F9" s="175"/>
      <c r="G9" s="111">
        <v>5</v>
      </c>
      <c r="H9" s="113" t="s">
        <v>343</v>
      </c>
      <c r="M9" s="136" t="str">
        <f t="shared" si="0"/>
        <v>E11L5</v>
      </c>
    </row>
    <row r="10" spans="2:13" ht="28.5" customHeight="1" x14ac:dyDescent="0.45">
      <c r="B10" s="141" t="s">
        <v>42</v>
      </c>
      <c r="C10" s="200"/>
      <c r="D10" s="131"/>
      <c r="E10" s="203"/>
      <c r="F10" s="175" t="s">
        <v>174</v>
      </c>
      <c r="G10" s="108">
        <v>1</v>
      </c>
      <c r="H10" s="114" t="s">
        <v>344</v>
      </c>
      <c r="M10" s="136" t="str">
        <f>CONCATENATE("E11","M",G10,L10)</f>
        <v>E11M1</v>
      </c>
    </row>
    <row r="11" spans="2:13" ht="28.5" customHeight="1" x14ac:dyDescent="0.45">
      <c r="B11" s="141"/>
      <c r="C11" s="200"/>
      <c r="D11" s="131" t="s">
        <v>23</v>
      </c>
      <c r="E11" s="203"/>
      <c r="F11" s="175"/>
      <c r="G11" s="111">
        <v>2</v>
      </c>
      <c r="H11" s="112" t="s">
        <v>345</v>
      </c>
      <c r="M11" s="136" t="str">
        <f t="shared" ref="M11:M14" si="1">CONCATENATE("E11","M",G11,L11)</f>
        <v>E11M2</v>
      </c>
    </row>
    <row r="12" spans="2:13" ht="28.5" customHeight="1" x14ac:dyDescent="0.45">
      <c r="B12" s="141"/>
      <c r="C12" s="200"/>
      <c r="D12" s="131"/>
      <c r="E12" s="203"/>
      <c r="F12" s="175"/>
      <c r="G12" s="111">
        <v>3</v>
      </c>
      <c r="H12" s="112" t="s">
        <v>346</v>
      </c>
      <c r="M12" s="136" t="str">
        <f t="shared" si="1"/>
        <v>E11M3</v>
      </c>
    </row>
    <row r="13" spans="2:13" ht="28.5" customHeight="1" x14ac:dyDescent="0.45">
      <c r="B13" s="141"/>
      <c r="C13" s="200"/>
      <c r="D13" s="131"/>
      <c r="E13" s="203"/>
      <c r="F13" s="175"/>
      <c r="G13" s="111">
        <v>4</v>
      </c>
      <c r="H13" s="112" t="s">
        <v>347</v>
      </c>
      <c r="M13" s="136" t="str">
        <f t="shared" si="1"/>
        <v>E11M4</v>
      </c>
    </row>
    <row r="14" spans="2:13" ht="28.5" customHeight="1" thickBot="1" x14ac:dyDescent="0.5">
      <c r="B14" s="141"/>
      <c r="C14" s="200"/>
      <c r="D14" s="131"/>
      <c r="E14" s="203"/>
      <c r="F14" s="175"/>
      <c r="G14" s="111">
        <v>5</v>
      </c>
      <c r="H14" s="113" t="s">
        <v>348</v>
      </c>
      <c r="M14" s="136" t="str">
        <f t="shared" si="1"/>
        <v>E11M5</v>
      </c>
    </row>
    <row r="15" spans="2:13" ht="28.5" customHeight="1" x14ac:dyDescent="0.45">
      <c r="B15" s="141" t="s">
        <v>42</v>
      </c>
      <c r="C15" s="200"/>
      <c r="D15" s="131"/>
      <c r="E15" s="203"/>
      <c r="F15" s="175" t="s">
        <v>180</v>
      </c>
      <c r="G15" s="108">
        <v>1</v>
      </c>
      <c r="H15" s="114" t="s">
        <v>349</v>
      </c>
      <c r="M15" s="136" t="str">
        <f>CONCATENATE("E11","S",G15,L15)</f>
        <v>E11S1</v>
      </c>
    </row>
    <row r="16" spans="2:13" ht="28.5" customHeight="1" x14ac:dyDescent="0.45">
      <c r="B16" s="141"/>
      <c r="C16" s="200"/>
      <c r="D16" s="131"/>
      <c r="E16" s="203"/>
      <c r="F16" s="175"/>
      <c r="G16" s="111">
        <v>2</v>
      </c>
      <c r="H16" s="112" t="s">
        <v>350</v>
      </c>
      <c r="M16" s="136" t="str">
        <f t="shared" ref="M16:M19" si="2">CONCATENATE("E11","S",G16,L16)</f>
        <v>E11S2</v>
      </c>
    </row>
    <row r="17" spans="2:13" ht="28.5" customHeight="1" x14ac:dyDescent="0.45">
      <c r="B17" s="141"/>
      <c r="C17" s="200"/>
      <c r="D17" s="131"/>
      <c r="E17" s="203"/>
      <c r="F17" s="175"/>
      <c r="G17" s="111">
        <v>3</v>
      </c>
      <c r="H17" s="112" t="s">
        <v>351</v>
      </c>
      <c r="M17" s="136" t="str">
        <f t="shared" si="2"/>
        <v>E11S3</v>
      </c>
    </row>
    <row r="18" spans="2:13" ht="28.5" customHeight="1" x14ac:dyDescent="0.45">
      <c r="B18" s="141"/>
      <c r="C18" s="200"/>
      <c r="D18" s="131"/>
      <c r="E18" s="203"/>
      <c r="F18" s="175"/>
      <c r="G18" s="111">
        <v>4</v>
      </c>
      <c r="H18" s="112" t="s">
        <v>352</v>
      </c>
      <c r="M18" s="136" t="str">
        <f t="shared" si="2"/>
        <v>E11S4</v>
      </c>
    </row>
    <row r="19" spans="2:13" ht="28.5" customHeight="1" thickBot="1" x14ac:dyDescent="0.5">
      <c r="B19" s="141"/>
      <c r="C19" s="201"/>
      <c r="D19" s="132"/>
      <c r="E19" s="204"/>
      <c r="F19" s="175"/>
      <c r="G19" s="111">
        <v>5</v>
      </c>
      <c r="H19" s="113" t="s">
        <v>353</v>
      </c>
      <c r="M19" s="136" t="str">
        <f t="shared" si="2"/>
        <v>E11S5</v>
      </c>
    </row>
    <row r="20" spans="2:13" ht="28.5" customHeight="1" x14ac:dyDescent="0.45">
      <c r="B20" s="141" t="s">
        <v>42</v>
      </c>
      <c r="C20" s="205" t="s">
        <v>49</v>
      </c>
      <c r="D20" s="130"/>
      <c r="E20" s="202" t="s">
        <v>157</v>
      </c>
      <c r="F20" s="175" t="s">
        <v>168</v>
      </c>
      <c r="G20" s="108">
        <v>1</v>
      </c>
      <c r="H20" s="114">
        <v>5</v>
      </c>
      <c r="I20" s="126">
        <v>0</v>
      </c>
      <c r="J20" s="126">
        <v>0</v>
      </c>
      <c r="K20" s="126">
        <v>0</v>
      </c>
      <c r="L20" s="126">
        <v>0</v>
      </c>
      <c r="M20" s="136" t="str">
        <f>CONCATENATE("E12","L",G20,L20)</f>
        <v>E12L10</v>
      </c>
    </row>
    <row r="21" spans="2:13" ht="28.5" customHeight="1" x14ac:dyDescent="0.45">
      <c r="B21" s="141"/>
      <c r="C21" s="206"/>
      <c r="D21" s="131"/>
      <c r="E21" s="203"/>
      <c r="F21" s="175"/>
      <c r="G21" s="111">
        <v>2</v>
      </c>
      <c r="H21" s="112">
        <v>5</v>
      </c>
      <c r="I21" s="126">
        <v>0</v>
      </c>
      <c r="J21" s="126">
        <v>0</v>
      </c>
      <c r="K21" s="126">
        <v>0</v>
      </c>
      <c r="L21" s="126">
        <v>0</v>
      </c>
      <c r="M21" s="136" t="str">
        <f t="shared" ref="M21:M24" si="3">CONCATENATE("E12","L",G21,L21)</f>
        <v>E12L20</v>
      </c>
    </row>
    <row r="22" spans="2:13" ht="28.5" customHeight="1" x14ac:dyDescent="0.45">
      <c r="B22" s="141"/>
      <c r="C22" s="206"/>
      <c r="D22" s="131"/>
      <c r="E22" s="203"/>
      <c r="F22" s="175"/>
      <c r="G22" s="111">
        <v>3</v>
      </c>
      <c r="H22" s="112">
        <v>5</v>
      </c>
      <c r="I22" s="126">
        <v>0</v>
      </c>
      <c r="J22" s="126">
        <v>0</v>
      </c>
      <c r="K22" s="126">
        <v>0</v>
      </c>
      <c r="L22" s="126">
        <v>0</v>
      </c>
      <c r="M22" s="136" t="str">
        <f t="shared" si="3"/>
        <v>E12L30</v>
      </c>
    </row>
    <row r="23" spans="2:13" ht="28.5" customHeight="1" x14ac:dyDescent="0.45">
      <c r="B23" s="141"/>
      <c r="C23" s="206"/>
      <c r="D23" s="131"/>
      <c r="E23" s="203"/>
      <c r="F23" s="175"/>
      <c r="G23" s="111">
        <v>4</v>
      </c>
      <c r="H23" s="112">
        <v>4</v>
      </c>
      <c r="I23" s="126">
        <v>0</v>
      </c>
      <c r="J23" s="126">
        <v>0</v>
      </c>
      <c r="K23" s="126">
        <v>0</v>
      </c>
      <c r="L23" s="126">
        <v>0</v>
      </c>
      <c r="M23" s="136" t="str">
        <f t="shared" si="3"/>
        <v>E12L40</v>
      </c>
    </row>
    <row r="24" spans="2:13" ht="28.5" customHeight="1" thickBot="1" x14ac:dyDescent="0.5">
      <c r="B24" s="141"/>
      <c r="C24" s="206"/>
      <c r="D24" s="131"/>
      <c r="E24" s="203"/>
      <c r="F24" s="175"/>
      <c r="G24" s="111">
        <v>5</v>
      </c>
      <c r="H24" s="113">
        <v>4</v>
      </c>
      <c r="I24" s="126">
        <v>0</v>
      </c>
      <c r="J24" s="126">
        <v>0</v>
      </c>
      <c r="K24" s="126">
        <v>0</v>
      </c>
      <c r="L24" s="126">
        <v>0</v>
      </c>
      <c r="M24" s="136" t="str">
        <f t="shared" si="3"/>
        <v>E12L50</v>
      </c>
    </row>
    <row r="25" spans="2:13" ht="28.5" customHeight="1" x14ac:dyDescent="0.45">
      <c r="B25" s="141" t="s">
        <v>42</v>
      </c>
      <c r="C25" s="206"/>
      <c r="D25" s="131"/>
      <c r="E25" s="203"/>
      <c r="F25" s="175" t="s">
        <v>174</v>
      </c>
      <c r="G25" s="108">
        <v>1</v>
      </c>
      <c r="H25" s="114">
        <v>3</v>
      </c>
      <c r="I25" s="126">
        <v>0</v>
      </c>
      <c r="J25" s="126">
        <v>0</v>
      </c>
      <c r="K25" s="126">
        <v>0</v>
      </c>
      <c r="L25" s="126">
        <v>0</v>
      </c>
      <c r="M25" s="136" t="str">
        <f>CONCATENATE("E12","M",G25,L25)</f>
        <v>E12M10</v>
      </c>
    </row>
    <row r="26" spans="2:13" ht="28.5" customHeight="1" x14ac:dyDescent="0.45">
      <c r="B26" s="141"/>
      <c r="C26" s="206"/>
      <c r="D26" s="131" t="s">
        <v>24</v>
      </c>
      <c r="E26" s="203"/>
      <c r="F26" s="175"/>
      <c r="G26" s="111">
        <v>2</v>
      </c>
      <c r="H26" s="112">
        <v>3</v>
      </c>
      <c r="I26" s="126">
        <v>0</v>
      </c>
      <c r="J26" s="126">
        <v>0</v>
      </c>
      <c r="K26" s="126">
        <v>0</v>
      </c>
      <c r="L26" s="126">
        <v>0</v>
      </c>
      <c r="M26" s="136" t="str">
        <f t="shared" ref="M26:M29" si="4">CONCATENATE("E12","M",G26,L26)</f>
        <v>E12M20</v>
      </c>
    </row>
    <row r="27" spans="2:13" ht="28.5" customHeight="1" x14ac:dyDescent="0.45">
      <c r="B27" s="141"/>
      <c r="C27" s="206"/>
      <c r="D27" s="131"/>
      <c r="E27" s="203"/>
      <c r="F27" s="175"/>
      <c r="G27" s="111">
        <v>3</v>
      </c>
      <c r="H27" s="112">
        <v>3</v>
      </c>
      <c r="I27" s="126">
        <v>0</v>
      </c>
      <c r="J27" s="126">
        <v>0</v>
      </c>
      <c r="K27" s="126">
        <v>0</v>
      </c>
      <c r="L27" s="126">
        <v>0</v>
      </c>
      <c r="M27" s="136" t="str">
        <f t="shared" si="4"/>
        <v>E12M30</v>
      </c>
    </row>
    <row r="28" spans="2:13" ht="28.5" customHeight="1" x14ac:dyDescent="0.45">
      <c r="B28" s="141"/>
      <c r="C28" s="206"/>
      <c r="D28" s="131"/>
      <c r="E28" s="203"/>
      <c r="F28" s="175"/>
      <c r="G28" s="111">
        <v>4</v>
      </c>
      <c r="H28" s="112">
        <v>2</v>
      </c>
      <c r="I28" s="126">
        <v>0</v>
      </c>
      <c r="J28" s="126">
        <v>0</v>
      </c>
      <c r="K28" s="126">
        <v>0</v>
      </c>
      <c r="L28" s="126">
        <v>0</v>
      </c>
      <c r="M28" s="136" t="str">
        <f t="shared" si="4"/>
        <v>E12M40</v>
      </c>
    </row>
    <row r="29" spans="2:13" ht="28.5" customHeight="1" thickBot="1" x14ac:dyDescent="0.5">
      <c r="B29" s="141"/>
      <c r="C29" s="206"/>
      <c r="D29" s="131"/>
      <c r="E29" s="203"/>
      <c r="F29" s="175"/>
      <c r="G29" s="111">
        <v>5</v>
      </c>
      <c r="H29" s="113">
        <v>2</v>
      </c>
      <c r="I29" s="126">
        <v>0</v>
      </c>
      <c r="J29" s="126">
        <v>0</v>
      </c>
      <c r="K29" s="126">
        <v>0</v>
      </c>
      <c r="L29" s="126">
        <v>0</v>
      </c>
      <c r="M29" s="136" t="str">
        <f t="shared" si="4"/>
        <v>E12M50</v>
      </c>
    </row>
    <row r="30" spans="2:13" ht="28.5" customHeight="1" x14ac:dyDescent="0.45">
      <c r="B30" s="141" t="s">
        <v>42</v>
      </c>
      <c r="C30" s="206"/>
      <c r="D30" s="131"/>
      <c r="E30" s="203"/>
      <c r="F30" s="175" t="s">
        <v>180</v>
      </c>
      <c r="G30" s="108">
        <v>1</v>
      </c>
      <c r="H30" s="114">
        <v>1</v>
      </c>
      <c r="I30" s="126">
        <v>0</v>
      </c>
      <c r="J30" s="126">
        <v>0</v>
      </c>
      <c r="K30" s="126">
        <v>0</v>
      </c>
      <c r="L30" s="126">
        <v>0</v>
      </c>
      <c r="M30" s="136" t="str">
        <f>CONCATENATE("E12","S",G30,L30)</f>
        <v>E12S10</v>
      </c>
    </row>
    <row r="31" spans="2:13" ht="28.5" customHeight="1" x14ac:dyDescent="0.45">
      <c r="B31" s="141"/>
      <c r="C31" s="206"/>
      <c r="D31" s="131"/>
      <c r="E31" s="203"/>
      <c r="F31" s="175"/>
      <c r="G31" s="111">
        <v>2</v>
      </c>
      <c r="H31" s="112">
        <v>1</v>
      </c>
      <c r="I31" s="126">
        <v>0</v>
      </c>
      <c r="J31" s="126">
        <v>0</v>
      </c>
      <c r="K31" s="126">
        <v>0</v>
      </c>
      <c r="L31" s="126">
        <v>0</v>
      </c>
      <c r="M31" s="136" t="str">
        <f t="shared" ref="M31:M34" si="5">CONCATENATE("E12","S",G31,L31)</f>
        <v>E12S20</v>
      </c>
    </row>
    <row r="32" spans="2:13" ht="28.5" customHeight="1" x14ac:dyDescent="0.45">
      <c r="B32" s="141"/>
      <c r="C32" s="206"/>
      <c r="D32" s="131"/>
      <c r="E32" s="203"/>
      <c r="F32" s="175"/>
      <c r="G32" s="111">
        <v>3</v>
      </c>
      <c r="H32" s="112">
        <v>1</v>
      </c>
      <c r="I32" s="126">
        <v>0</v>
      </c>
      <c r="J32" s="126">
        <v>0</v>
      </c>
      <c r="K32" s="126">
        <v>0</v>
      </c>
      <c r="L32" s="126">
        <v>0</v>
      </c>
      <c r="M32" s="136" t="str">
        <f t="shared" si="5"/>
        <v>E12S30</v>
      </c>
    </row>
    <row r="33" spans="2:13" ht="28.5" customHeight="1" x14ac:dyDescent="0.45">
      <c r="B33" s="141"/>
      <c r="C33" s="206"/>
      <c r="D33" s="131"/>
      <c r="E33" s="203"/>
      <c r="F33" s="175"/>
      <c r="G33" s="111">
        <v>4</v>
      </c>
      <c r="H33" s="112">
        <v>0</v>
      </c>
      <c r="I33" s="126">
        <v>0</v>
      </c>
      <c r="J33" s="126">
        <v>0</v>
      </c>
      <c r="K33" s="126">
        <v>0</v>
      </c>
      <c r="L33" s="126">
        <v>0</v>
      </c>
      <c r="M33" s="136" t="str">
        <f t="shared" si="5"/>
        <v>E12S40</v>
      </c>
    </row>
    <row r="34" spans="2:13" ht="33" customHeight="1" thickBot="1" x14ac:dyDescent="0.5">
      <c r="B34" s="141"/>
      <c r="C34" s="207"/>
      <c r="D34" s="132"/>
      <c r="E34" s="204"/>
      <c r="F34" s="175"/>
      <c r="G34" s="111">
        <v>5</v>
      </c>
      <c r="H34" s="113">
        <v>0</v>
      </c>
      <c r="I34" s="126">
        <v>0</v>
      </c>
      <c r="J34" s="126">
        <v>0</v>
      </c>
      <c r="K34" s="126">
        <v>0</v>
      </c>
      <c r="L34" s="126">
        <v>0</v>
      </c>
      <c r="M34" s="136" t="str">
        <f t="shared" si="5"/>
        <v>E12S50</v>
      </c>
    </row>
    <row r="35" spans="2:13" ht="28.5" customHeight="1" x14ac:dyDescent="0.45">
      <c r="B35" s="141" t="s">
        <v>42</v>
      </c>
      <c r="C35" s="205" t="s">
        <v>354</v>
      </c>
      <c r="D35" s="130"/>
      <c r="E35" s="202" t="s">
        <v>158</v>
      </c>
      <c r="F35" s="175" t="s">
        <v>168</v>
      </c>
      <c r="G35" s="108">
        <v>1</v>
      </c>
      <c r="H35" s="114" t="s">
        <v>355</v>
      </c>
      <c r="M35" s="136" t="str">
        <f>CONCATENATE("E13","L",G35,L35)</f>
        <v>E13L1</v>
      </c>
    </row>
    <row r="36" spans="2:13" ht="28.5" customHeight="1" x14ac:dyDescent="0.45">
      <c r="B36" s="141"/>
      <c r="C36" s="206"/>
      <c r="D36" s="131"/>
      <c r="E36" s="203"/>
      <c r="F36" s="175"/>
      <c r="G36" s="111">
        <v>2</v>
      </c>
      <c r="H36" s="112" t="s">
        <v>356</v>
      </c>
      <c r="M36" s="136" t="str">
        <f t="shared" ref="M36:M39" si="6">CONCATENATE("E13","L",G36,L36)</f>
        <v>E13L2</v>
      </c>
    </row>
    <row r="37" spans="2:13" ht="28.5" customHeight="1" x14ac:dyDescent="0.45">
      <c r="B37" s="141"/>
      <c r="C37" s="206"/>
      <c r="D37" s="131"/>
      <c r="E37" s="203"/>
      <c r="F37" s="175"/>
      <c r="G37" s="111">
        <v>3</v>
      </c>
      <c r="H37" s="112" t="s">
        <v>357</v>
      </c>
      <c r="M37" s="136" t="str">
        <f t="shared" si="6"/>
        <v>E13L3</v>
      </c>
    </row>
    <row r="38" spans="2:13" ht="28.5" customHeight="1" x14ac:dyDescent="0.45">
      <c r="B38" s="141"/>
      <c r="C38" s="206"/>
      <c r="D38" s="131"/>
      <c r="E38" s="203"/>
      <c r="F38" s="175"/>
      <c r="G38" s="111">
        <v>4</v>
      </c>
      <c r="H38" s="112" t="s">
        <v>358</v>
      </c>
      <c r="M38" s="136" t="str">
        <f t="shared" si="6"/>
        <v>E13L4</v>
      </c>
    </row>
    <row r="39" spans="2:13" ht="28.5" customHeight="1" thickBot="1" x14ac:dyDescent="0.5">
      <c r="B39" s="141"/>
      <c r="C39" s="206"/>
      <c r="D39" s="131"/>
      <c r="E39" s="203"/>
      <c r="F39" s="175"/>
      <c r="G39" s="111">
        <v>5</v>
      </c>
      <c r="H39" s="113" t="s">
        <v>359</v>
      </c>
      <c r="M39" s="136" t="str">
        <f t="shared" si="6"/>
        <v>E13L5</v>
      </c>
    </row>
    <row r="40" spans="2:13" ht="28.5" customHeight="1" x14ac:dyDescent="0.45">
      <c r="B40" s="141" t="s">
        <v>42</v>
      </c>
      <c r="C40" s="206"/>
      <c r="D40" s="131"/>
      <c r="E40" s="203"/>
      <c r="F40" s="175" t="s">
        <v>174</v>
      </c>
      <c r="G40" s="108">
        <v>1</v>
      </c>
      <c r="H40" s="114" t="s">
        <v>360</v>
      </c>
      <c r="M40" s="136" t="str">
        <f>CONCATENATE("E13","M",G40,L40)</f>
        <v>E13M1</v>
      </c>
    </row>
    <row r="41" spans="2:13" ht="28.5" customHeight="1" x14ac:dyDescent="0.45">
      <c r="B41" s="141"/>
      <c r="C41" s="206"/>
      <c r="D41" s="131"/>
      <c r="E41" s="203"/>
      <c r="F41" s="175"/>
      <c r="G41" s="111">
        <v>2</v>
      </c>
      <c r="H41" s="112" t="s">
        <v>361</v>
      </c>
      <c r="M41" s="136" t="str">
        <f t="shared" ref="M41:M44" si="7">CONCATENATE("E13","M",G41,L41)</f>
        <v>E13M2</v>
      </c>
    </row>
    <row r="42" spans="2:13" ht="28.5" customHeight="1" x14ac:dyDescent="0.45">
      <c r="B42" s="141"/>
      <c r="C42" s="206"/>
      <c r="D42" s="131" t="s">
        <v>396</v>
      </c>
      <c r="E42" s="203"/>
      <c r="F42" s="175"/>
      <c r="G42" s="111">
        <v>3</v>
      </c>
      <c r="H42" s="112" t="s">
        <v>362</v>
      </c>
      <c r="M42" s="136" t="str">
        <f t="shared" si="7"/>
        <v>E13M3</v>
      </c>
    </row>
    <row r="43" spans="2:13" ht="28.5" customHeight="1" x14ac:dyDescent="0.45">
      <c r="B43" s="141"/>
      <c r="C43" s="206"/>
      <c r="D43" s="131"/>
      <c r="E43" s="203"/>
      <c r="F43" s="175"/>
      <c r="G43" s="111">
        <v>4</v>
      </c>
      <c r="H43" s="112" t="s">
        <v>363</v>
      </c>
      <c r="M43" s="136" t="str">
        <f t="shared" si="7"/>
        <v>E13M4</v>
      </c>
    </row>
    <row r="44" spans="2:13" ht="28.5" customHeight="1" thickBot="1" x14ac:dyDescent="0.5">
      <c r="B44" s="141"/>
      <c r="C44" s="206"/>
      <c r="D44" s="131"/>
      <c r="E44" s="203"/>
      <c r="F44" s="175"/>
      <c r="G44" s="111">
        <v>5</v>
      </c>
      <c r="H44" s="113" t="s">
        <v>364</v>
      </c>
      <c r="M44" s="136" t="str">
        <f t="shared" si="7"/>
        <v>E13M5</v>
      </c>
    </row>
    <row r="45" spans="2:13" ht="28.5" customHeight="1" x14ac:dyDescent="0.45">
      <c r="B45" s="141" t="s">
        <v>42</v>
      </c>
      <c r="C45" s="206"/>
      <c r="D45" s="131"/>
      <c r="E45" s="203"/>
      <c r="F45" s="175" t="s">
        <v>180</v>
      </c>
      <c r="G45" s="108">
        <v>1</v>
      </c>
      <c r="H45" s="114" t="s">
        <v>365</v>
      </c>
      <c r="M45" s="136" t="str">
        <f>CONCATENATE("E13","S",G45,L45)</f>
        <v>E13S1</v>
      </c>
    </row>
    <row r="46" spans="2:13" ht="28.5" customHeight="1" x14ac:dyDescent="0.45">
      <c r="B46" s="141"/>
      <c r="C46" s="206"/>
      <c r="D46" s="131"/>
      <c r="E46" s="203"/>
      <c r="F46" s="175"/>
      <c r="G46" s="111">
        <v>2</v>
      </c>
      <c r="H46" s="112" t="s">
        <v>366</v>
      </c>
      <c r="M46" s="136" t="str">
        <f t="shared" ref="M46:M49" si="8">CONCATENATE("E13","S",G46,L46)</f>
        <v>E13S2</v>
      </c>
    </row>
    <row r="47" spans="2:13" ht="28.5" customHeight="1" x14ac:dyDescent="0.45">
      <c r="B47" s="141"/>
      <c r="C47" s="206"/>
      <c r="D47" s="131"/>
      <c r="E47" s="203"/>
      <c r="F47" s="175"/>
      <c r="G47" s="111">
        <v>3</v>
      </c>
      <c r="H47" s="112" t="s">
        <v>367</v>
      </c>
      <c r="M47" s="136" t="str">
        <f t="shared" si="8"/>
        <v>E13S3</v>
      </c>
    </row>
    <row r="48" spans="2:13" ht="28.5" customHeight="1" x14ac:dyDescent="0.45">
      <c r="B48" s="141"/>
      <c r="C48" s="206"/>
      <c r="D48" s="131"/>
      <c r="E48" s="203"/>
      <c r="F48" s="175"/>
      <c r="G48" s="111">
        <v>4</v>
      </c>
      <c r="H48" s="112" t="s">
        <v>368</v>
      </c>
      <c r="M48" s="136" t="str">
        <f t="shared" si="8"/>
        <v>E13S4</v>
      </c>
    </row>
    <row r="49" spans="2:13" ht="28.5" customHeight="1" thickBot="1" x14ac:dyDescent="0.5">
      <c r="B49" s="141"/>
      <c r="C49" s="207"/>
      <c r="D49" s="132"/>
      <c r="E49" s="204"/>
      <c r="F49" s="175"/>
      <c r="G49" s="111">
        <v>5</v>
      </c>
      <c r="H49" s="113" t="s">
        <v>369</v>
      </c>
      <c r="M49" s="136" t="str">
        <f t="shared" si="8"/>
        <v>E13S5</v>
      </c>
    </row>
    <row r="50" spans="2:13" ht="28.5" customHeight="1" x14ac:dyDescent="0.45">
      <c r="B50" s="141" t="s">
        <v>42</v>
      </c>
      <c r="C50" s="205" t="s">
        <v>51</v>
      </c>
      <c r="D50" s="130"/>
      <c r="E50" s="202" t="s">
        <v>159</v>
      </c>
      <c r="F50" s="175" t="s">
        <v>168</v>
      </c>
      <c r="G50" s="108">
        <v>1</v>
      </c>
      <c r="H50" s="114">
        <v>4</v>
      </c>
      <c r="I50" s="126">
        <v>0</v>
      </c>
      <c r="J50" s="126">
        <v>0</v>
      </c>
      <c r="K50" s="126">
        <v>0</v>
      </c>
      <c r="L50" s="126">
        <v>0</v>
      </c>
      <c r="M50" s="136" t="str">
        <f>CONCATENATE("E14","L",G50,L50)</f>
        <v>E14L10</v>
      </c>
    </row>
    <row r="51" spans="2:13" ht="28.5" customHeight="1" x14ac:dyDescent="0.45">
      <c r="B51" s="141"/>
      <c r="C51" s="206"/>
      <c r="D51" s="131"/>
      <c r="E51" s="203"/>
      <c r="F51" s="175"/>
      <c r="G51" s="111">
        <v>2</v>
      </c>
      <c r="H51" s="112">
        <v>4</v>
      </c>
      <c r="I51" s="126">
        <v>0</v>
      </c>
      <c r="J51" s="126">
        <v>0</v>
      </c>
      <c r="K51" s="126">
        <v>0</v>
      </c>
      <c r="L51" s="126">
        <v>0</v>
      </c>
      <c r="M51" s="136" t="str">
        <f t="shared" ref="M51:M54" si="9">CONCATENATE("E14","L",G51,L51)</f>
        <v>E14L20</v>
      </c>
    </row>
    <row r="52" spans="2:13" ht="28.5" customHeight="1" x14ac:dyDescent="0.45">
      <c r="B52" s="141"/>
      <c r="C52" s="206"/>
      <c r="D52" s="131"/>
      <c r="E52" s="203"/>
      <c r="F52" s="175"/>
      <c r="G52" s="111">
        <v>3</v>
      </c>
      <c r="H52" s="112">
        <v>4</v>
      </c>
      <c r="I52" s="126">
        <v>0</v>
      </c>
      <c r="J52" s="126">
        <v>0</v>
      </c>
      <c r="K52" s="126">
        <v>0</v>
      </c>
      <c r="L52" s="126">
        <v>0</v>
      </c>
      <c r="M52" s="136" t="str">
        <f t="shared" si="9"/>
        <v>E14L30</v>
      </c>
    </row>
    <row r="53" spans="2:13" ht="28.5" customHeight="1" x14ac:dyDescent="0.45">
      <c r="B53" s="141"/>
      <c r="C53" s="206"/>
      <c r="D53" s="131"/>
      <c r="E53" s="203"/>
      <c r="F53" s="175"/>
      <c r="G53" s="111">
        <v>4</v>
      </c>
      <c r="H53" s="112">
        <v>4</v>
      </c>
      <c r="I53" s="126">
        <v>0</v>
      </c>
      <c r="J53" s="126">
        <v>0</v>
      </c>
      <c r="K53" s="126">
        <v>0</v>
      </c>
      <c r="L53" s="126">
        <v>0</v>
      </c>
      <c r="M53" s="136" t="str">
        <f t="shared" si="9"/>
        <v>E14L40</v>
      </c>
    </row>
    <row r="54" spans="2:13" ht="28.5" customHeight="1" thickBot="1" x14ac:dyDescent="0.5">
      <c r="B54" s="141"/>
      <c r="C54" s="206"/>
      <c r="D54" s="131"/>
      <c r="E54" s="203"/>
      <c r="F54" s="175"/>
      <c r="G54" s="111">
        <v>5</v>
      </c>
      <c r="H54" s="113">
        <v>4</v>
      </c>
      <c r="I54" s="126">
        <v>0</v>
      </c>
      <c r="J54" s="126">
        <v>0</v>
      </c>
      <c r="K54" s="126">
        <v>0</v>
      </c>
      <c r="L54" s="126">
        <v>0</v>
      </c>
      <c r="M54" s="136" t="str">
        <f t="shared" si="9"/>
        <v>E14L50</v>
      </c>
    </row>
    <row r="55" spans="2:13" ht="28.5" customHeight="1" x14ac:dyDescent="0.45">
      <c r="B55" s="141" t="s">
        <v>42</v>
      </c>
      <c r="C55" s="206"/>
      <c r="D55" s="131"/>
      <c r="E55" s="203"/>
      <c r="F55" s="175" t="s">
        <v>174</v>
      </c>
      <c r="G55" s="108">
        <v>1</v>
      </c>
      <c r="H55" s="114">
        <v>2</v>
      </c>
      <c r="I55" s="126">
        <v>0</v>
      </c>
      <c r="J55" s="126">
        <v>0</v>
      </c>
      <c r="K55" s="126">
        <v>0</v>
      </c>
      <c r="L55" s="126">
        <v>0</v>
      </c>
      <c r="M55" s="136" t="str">
        <f>CONCATENATE("E14","M",G55,L55)</f>
        <v>E14M10</v>
      </c>
    </row>
    <row r="56" spans="2:13" ht="28.5" customHeight="1" x14ac:dyDescent="0.45">
      <c r="B56" s="141"/>
      <c r="C56" s="206"/>
      <c r="D56" s="131" t="s">
        <v>26</v>
      </c>
      <c r="E56" s="203"/>
      <c r="F56" s="175"/>
      <c r="G56" s="111">
        <v>2</v>
      </c>
      <c r="H56" s="112">
        <v>2</v>
      </c>
      <c r="I56" s="126">
        <v>0</v>
      </c>
      <c r="J56" s="126">
        <v>0</v>
      </c>
      <c r="K56" s="126">
        <v>0</v>
      </c>
      <c r="L56" s="126">
        <v>0</v>
      </c>
      <c r="M56" s="136" t="str">
        <f t="shared" ref="M56:M59" si="10">CONCATENATE("E14","M",G56,L56)</f>
        <v>E14M20</v>
      </c>
    </row>
    <row r="57" spans="2:13" ht="28.5" customHeight="1" x14ac:dyDescent="0.45">
      <c r="B57" s="141"/>
      <c r="C57" s="206"/>
      <c r="D57" s="131"/>
      <c r="E57" s="203"/>
      <c r="F57" s="175"/>
      <c r="G57" s="111">
        <v>3</v>
      </c>
      <c r="H57" s="112">
        <v>2</v>
      </c>
      <c r="I57" s="126">
        <v>0</v>
      </c>
      <c r="J57" s="126">
        <v>0</v>
      </c>
      <c r="K57" s="126">
        <v>0</v>
      </c>
      <c r="L57" s="126">
        <v>0</v>
      </c>
      <c r="M57" s="136" t="str">
        <f t="shared" si="10"/>
        <v>E14M30</v>
      </c>
    </row>
    <row r="58" spans="2:13" ht="28.5" customHeight="1" x14ac:dyDescent="0.45">
      <c r="B58" s="141"/>
      <c r="C58" s="206"/>
      <c r="D58" s="131"/>
      <c r="E58" s="203"/>
      <c r="F58" s="175"/>
      <c r="G58" s="111">
        <v>4</v>
      </c>
      <c r="H58" s="112">
        <v>2</v>
      </c>
      <c r="I58" s="126">
        <v>0</v>
      </c>
      <c r="J58" s="126">
        <v>0</v>
      </c>
      <c r="K58" s="126">
        <v>0</v>
      </c>
      <c r="L58" s="126">
        <v>0</v>
      </c>
      <c r="M58" s="136" t="str">
        <f t="shared" si="10"/>
        <v>E14M40</v>
      </c>
    </row>
    <row r="59" spans="2:13" ht="28.5" customHeight="1" thickBot="1" x14ac:dyDescent="0.5">
      <c r="B59" s="141"/>
      <c r="C59" s="206"/>
      <c r="D59" s="131"/>
      <c r="E59" s="203"/>
      <c r="F59" s="175"/>
      <c r="G59" s="111">
        <v>5</v>
      </c>
      <c r="H59" s="113">
        <v>2</v>
      </c>
      <c r="I59" s="126">
        <v>0</v>
      </c>
      <c r="J59" s="126">
        <v>0</v>
      </c>
      <c r="K59" s="126">
        <v>0</v>
      </c>
      <c r="L59" s="126">
        <v>0</v>
      </c>
      <c r="M59" s="136" t="str">
        <f t="shared" si="10"/>
        <v>E14M50</v>
      </c>
    </row>
    <row r="60" spans="2:13" ht="28.5" customHeight="1" x14ac:dyDescent="0.45">
      <c r="B60" s="141" t="s">
        <v>42</v>
      </c>
      <c r="C60" s="206"/>
      <c r="D60" s="131"/>
      <c r="E60" s="203"/>
      <c r="F60" s="175" t="s">
        <v>180</v>
      </c>
      <c r="G60" s="108">
        <v>1</v>
      </c>
      <c r="H60" s="114">
        <v>0</v>
      </c>
      <c r="I60" s="126">
        <v>0</v>
      </c>
      <c r="J60" s="126">
        <v>0</v>
      </c>
      <c r="K60" s="126">
        <v>0</v>
      </c>
      <c r="L60" s="126">
        <v>0</v>
      </c>
      <c r="M60" s="136" t="str">
        <f>CONCATENATE("E14","S",G60,L60)</f>
        <v>E14S10</v>
      </c>
    </row>
    <row r="61" spans="2:13" ht="28.5" customHeight="1" x14ac:dyDescent="0.45">
      <c r="B61" s="141"/>
      <c r="C61" s="206"/>
      <c r="D61" s="131"/>
      <c r="E61" s="203"/>
      <c r="F61" s="175"/>
      <c r="G61" s="111">
        <v>2</v>
      </c>
      <c r="H61" s="112">
        <v>0</v>
      </c>
      <c r="I61" s="126">
        <v>0</v>
      </c>
      <c r="J61" s="126">
        <v>0</v>
      </c>
      <c r="K61" s="126">
        <v>0</v>
      </c>
      <c r="L61" s="126">
        <v>0</v>
      </c>
      <c r="M61" s="136" t="str">
        <f t="shared" ref="M61:M64" si="11">CONCATENATE("E14","S",G61,L61)</f>
        <v>E14S20</v>
      </c>
    </row>
    <row r="62" spans="2:13" ht="28.5" customHeight="1" x14ac:dyDescent="0.45">
      <c r="B62" s="141"/>
      <c r="C62" s="206"/>
      <c r="D62" s="131"/>
      <c r="E62" s="203"/>
      <c r="F62" s="175"/>
      <c r="G62" s="111">
        <v>3</v>
      </c>
      <c r="H62" s="112">
        <v>0</v>
      </c>
      <c r="I62" s="126">
        <v>0</v>
      </c>
      <c r="J62" s="126">
        <v>0</v>
      </c>
      <c r="K62" s="126">
        <v>0</v>
      </c>
      <c r="L62" s="126">
        <v>0</v>
      </c>
      <c r="M62" s="136" t="str">
        <f t="shared" si="11"/>
        <v>E14S30</v>
      </c>
    </row>
    <row r="63" spans="2:13" ht="28.5" customHeight="1" x14ac:dyDescent="0.45">
      <c r="B63" s="141"/>
      <c r="C63" s="206"/>
      <c r="D63" s="131"/>
      <c r="E63" s="203"/>
      <c r="F63" s="175"/>
      <c r="G63" s="111">
        <v>4</v>
      </c>
      <c r="H63" s="112">
        <v>0</v>
      </c>
      <c r="I63" s="126">
        <v>0</v>
      </c>
      <c r="J63" s="126">
        <v>0</v>
      </c>
      <c r="K63" s="126">
        <v>0</v>
      </c>
      <c r="L63" s="126">
        <v>0</v>
      </c>
      <c r="M63" s="136" t="str">
        <f t="shared" si="11"/>
        <v>E14S40</v>
      </c>
    </row>
    <row r="64" spans="2:13" ht="28.5" customHeight="1" thickBot="1" x14ac:dyDescent="0.5">
      <c r="B64" s="141"/>
      <c r="C64" s="207"/>
      <c r="D64" s="132"/>
      <c r="E64" s="204"/>
      <c r="F64" s="175"/>
      <c r="G64" s="111">
        <v>5</v>
      </c>
      <c r="H64" s="113">
        <v>0</v>
      </c>
      <c r="I64" s="126">
        <v>0</v>
      </c>
      <c r="J64" s="126">
        <v>0</v>
      </c>
      <c r="K64" s="126">
        <v>0</v>
      </c>
      <c r="L64" s="126">
        <v>0</v>
      </c>
      <c r="M64" s="136" t="str">
        <f t="shared" si="11"/>
        <v>E14S50</v>
      </c>
    </row>
    <row r="65" spans="2:13" ht="28.5" customHeight="1" x14ac:dyDescent="0.45">
      <c r="B65" s="141" t="s">
        <v>42</v>
      </c>
      <c r="C65" s="205" t="s">
        <v>370</v>
      </c>
      <c r="D65" s="130"/>
      <c r="E65" s="202" t="s">
        <v>160</v>
      </c>
      <c r="F65" s="175" t="s">
        <v>168</v>
      </c>
      <c r="G65" s="108">
        <v>1</v>
      </c>
      <c r="H65" s="114">
        <v>5</v>
      </c>
      <c r="I65" s="126">
        <v>0</v>
      </c>
      <c r="J65" s="126">
        <v>0</v>
      </c>
      <c r="K65" s="126">
        <v>0</v>
      </c>
      <c r="L65" s="126">
        <v>0</v>
      </c>
      <c r="M65" s="136" t="str">
        <f>CONCATENATE("E15","L",G65,L65)</f>
        <v>E15L10</v>
      </c>
    </row>
    <row r="66" spans="2:13" ht="28.5" customHeight="1" x14ac:dyDescent="0.45">
      <c r="B66" s="141"/>
      <c r="C66" s="206"/>
      <c r="D66" s="131"/>
      <c r="E66" s="203"/>
      <c r="F66" s="175"/>
      <c r="G66" s="111">
        <v>2</v>
      </c>
      <c r="H66" s="112">
        <v>5</v>
      </c>
      <c r="I66" s="126">
        <v>0</v>
      </c>
      <c r="J66" s="126">
        <v>0</v>
      </c>
      <c r="K66" s="126">
        <v>0</v>
      </c>
      <c r="L66" s="126">
        <v>0</v>
      </c>
      <c r="M66" s="136" t="str">
        <f t="shared" ref="M66:M69" si="12">CONCATENATE("E15","L",G66,L66)</f>
        <v>E15L20</v>
      </c>
    </row>
    <row r="67" spans="2:13" ht="28.5" customHeight="1" x14ac:dyDescent="0.45">
      <c r="B67" s="141"/>
      <c r="C67" s="206"/>
      <c r="D67" s="131"/>
      <c r="E67" s="203"/>
      <c r="F67" s="175"/>
      <c r="G67" s="111">
        <v>3</v>
      </c>
      <c r="H67" s="112">
        <v>5</v>
      </c>
      <c r="I67" s="126">
        <v>0</v>
      </c>
      <c r="J67" s="126">
        <v>0</v>
      </c>
      <c r="K67" s="126">
        <v>0</v>
      </c>
      <c r="L67" s="126">
        <v>0</v>
      </c>
      <c r="M67" s="136" t="str">
        <f t="shared" si="12"/>
        <v>E15L30</v>
      </c>
    </row>
    <row r="68" spans="2:13" ht="28.5" customHeight="1" x14ac:dyDescent="0.45">
      <c r="B68" s="141"/>
      <c r="C68" s="206"/>
      <c r="D68" s="131"/>
      <c r="E68" s="203"/>
      <c r="F68" s="175"/>
      <c r="G68" s="111">
        <v>4</v>
      </c>
      <c r="H68" s="112">
        <v>4</v>
      </c>
      <c r="I68" s="126">
        <v>0</v>
      </c>
      <c r="J68" s="126">
        <v>0</v>
      </c>
      <c r="K68" s="126">
        <v>0</v>
      </c>
      <c r="L68" s="126">
        <v>0</v>
      </c>
      <c r="M68" s="136" t="str">
        <f t="shared" si="12"/>
        <v>E15L40</v>
      </c>
    </row>
    <row r="69" spans="2:13" ht="28.5" customHeight="1" thickBot="1" x14ac:dyDescent="0.5">
      <c r="B69" s="141"/>
      <c r="C69" s="206"/>
      <c r="D69" s="131"/>
      <c r="E69" s="203"/>
      <c r="F69" s="175"/>
      <c r="G69" s="111">
        <v>5</v>
      </c>
      <c r="H69" s="113">
        <v>4</v>
      </c>
      <c r="I69" s="126">
        <v>0</v>
      </c>
      <c r="J69" s="126">
        <v>0</v>
      </c>
      <c r="K69" s="126">
        <v>0</v>
      </c>
      <c r="L69" s="126">
        <v>0</v>
      </c>
      <c r="M69" s="136" t="str">
        <f t="shared" si="12"/>
        <v>E15L50</v>
      </c>
    </row>
    <row r="70" spans="2:13" ht="28.5" customHeight="1" x14ac:dyDescent="0.45">
      <c r="B70" s="141" t="s">
        <v>42</v>
      </c>
      <c r="C70" s="206"/>
      <c r="D70" s="131"/>
      <c r="E70" s="203"/>
      <c r="F70" s="175" t="s">
        <v>174</v>
      </c>
      <c r="G70" s="108">
        <v>1</v>
      </c>
      <c r="H70" s="114">
        <v>3</v>
      </c>
      <c r="I70" s="126">
        <v>0</v>
      </c>
      <c r="J70" s="126">
        <v>0</v>
      </c>
      <c r="K70" s="126">
        <v>0</v>
      </c>
      <c r="L70" s="126">
        <v>0</v>
      </c>
      <c r="M70" s="136" t="str">
        <f>CONCATENATE("E15","M",G70,L70)</f>
        <v>E15M10</v>
      </c>
    </row>
    <row r="71" spans="2:13" ht="28.5" customHeight="1" x14ac:dyDescent="0.45">
      <c r="B71" s="141"/>
      <c r="C71" s="206"/>
      <c r="D71" s="131"/>
      <c r="E71" s="203"/>
      <c r="F71" s="175"/>
      <c r="G71" s="111">
        <v>2</v>
      </c>
      <c r="H71" s="112">
        <v>3</v>
      </c>
      <c r="I71" s="126">
        <v>0</v>
      </c>
      <c r="J71" s="126">
        <v>0</v>
      </c>
      <c r="K71" s="126">
        <v>0</v>
      </c>
      <c r="L71" s="126">
        <v>0</v>
      </c>
      <c r="M71" s="136" t="str">
        <f t="shared" ref="M71:M74" si="13">CONCATENATE("E15","M",G71,L71)</f>
        <v>E15M20</v>
      </c>
    </row>
    <row r="72" spans="2:13" ht="28.5" customHeight="1" x14ac:dyDescent="0.45">
      <c r="B72" s="141"/>
      <c r="C72" s="206"/>
      <c r="D72" s="131"/>
      <c r="E72" s="203"/>
      <c r="F72" s="175"/>
      <c r="G72" s="111">
        <v>3</v>
      </c>
      <c r="H72" s="112">
        <v>2</v>
      </c>
      <c r="I72" s="126">
        <v>0</v>
      </c>
      <c r="J72" s="126">
        <v>0</v>
      </c>
      <c r="K72" s="126">
        <v>0</v>
      </c>
      <c r="L72" s="126">
        <v>0</v>
      </c>
      <c r="M72" s="136" t="str">
        <f t="shared" si="13"/>
        <v>E15M30</v>
      </c>
    </row>
    <row r="73" spans="2:13" ht="28.5" customHeight="1" x14ac:dyDescent="0.45">
      <c r="B73" s="141"/>
      <c r="C73" s="206"/>
      <c r="D73" s="131" t="s">
        <v>371</v>
      </c>
      <c r="E73" s="203"/>
      <c r="F73" s="175"/>
      <c r="G73" s="111">
        <v>4</v>
      </c>
      <c r="H73" s="112">
        <v>2</v>
      </c>
      <c r="I73" s="126">
        <v>0</v>
      </c>
      <c r="J73" s="126">
        <v>0</v>
      </c>
      <c r="K73" s="126">
        <v>0</v>
      </c>
      <c r="L73" s="126">
        <v>0</v>
      </c>
      <c r="M73" s="136" t="str">
        <f t="shared" si="13"/>
        <v>E15M40</v>
      </c>
    </row>
    <row r="74" spans="2:13" ht="28.5" customHeight="1" thickBot="1" x14ac:dyDescent="0.5">
      <c r="B74" s="141"/>
      <c r="C74" s="206"/>
      <c r="D74" s="131"/>
      <c r="E74" s="203"/>
      <c r="F74" s="175"/>
      <c r="G74" s="111">
        <v>5</v>
      </c>
      <c r="H74" s="113">
        <v>2</v>
      </c>
      <c r="I74" s="126">
        <v>0</v>
      </c>
      <c r="J74" s="126">
        <v>0</v>
      </c>
      <c r="K74" s="126">
        <v>0</v>
      </c>
      <c r="L74" s="126">
        <v>0</v>
      </c>
      <c r="M74" s="136" t="str">
        <f t="shared" si="13"/>
        <v>E15M50</v>
      </c>
    </row>
    <row r="75" spans="2:13" ht="28.5" customHeight="1" x14ac:dyDescent="0.45">
      <c r="B75" s="141" t="s">
        <v>42</v>
      </c>
      <c r="C75" s="206"/>
      <c r="D75" s="131"/>
      <c r="E75" s="203"/>
      <c r="F75" s="175" t="s">
        <v>180</v>
      </c>
      <c r="G75" s="108">
        <v>1</v>
      </c>
      <c r="H75" s="114">
        <v>1</v>
      </c>
      <c r="I75" s="126">
        <v>0</v>
      </c>
      <c r="J75" s="126">
        <v>0</v>
      </c>
      <c r="K75" s="126">
        <v>0</v>
      </c>
      <c r="L75" s="126">
        <v>0</v>
      </c>
      <c r="M75" s="136" t="str">
        <f>CONCATENATE("E15","S",G75,L75)</f>
        <v>E15S10</v>
      </c>
    </row>
    <row r="76" spans="2:13" ht="28.5" customHeight="1" x14ac:dyDescent="0.45">
      <c r="B76" s="141"/>
      <c r="C76" s="206"/>
      <c r="D76" s="131"/>
      <c r="E76" s="203"/>
      <c r="F76" s="175"/>
      <c r="G76" s="111">
        <v>2</v>
      </c>
      <c r="H76" s="112">
        <v>1</v>
      </c>
      <c r="I76" s="126">
        <v>0</v>
      </c>
      <c r="J76" s="126">
        <v>0</v>
      </c>
      <c r="K76" s="126">
        <v>0</v>
      </c>
      <c r="L76" s="126">
        <v>0</v>
      </c>
      <c r="M76" s="136" t="str">
        <f t="shared" ref="M76:M79" si="14">CONCATENATE("E15","S",G76,L76)</f>
        <v>E15S20</v>
      </c>
    </row>
    <row r="77" spans="2:13" ht="28.5" customHeight="1" x14ac:dyDescent="0.45">
      <c r="B77" s="141"/>
      <c r="C77" s="206"/>
      <c r="D77" s="131"/>
      <c r="E77" s="203"/>
      <c r="F77" s="175"/>
      <c r="G77" s="111">
        <v>3</v>
      </c>
      <c r="H77" s="112">
        <v>0</v>
      </c>
      <c r="I77" s="126">
        <v>0</v>
      </c>
      <c r="J77" s="126">
        <v>0</v>
      </c>
      <c r="K77" s="126">
        <v>0</v>
      </c>
      <c r="L77" s="126">
        <v>0</v>
      </c>
      <c r="M77" s="136" t="str">
        <f t="shared" si="14"/>
        <v>E15S30</v>
      </c>
    </row>
    <row r="78" spans="2:13" ht="28.5" customHeight="1" x14ac:dyDescent="0.45">
      <c r="B78" s="141"/>
      <c r="C78" s="206"/>
      <c r="D78" s="131"/>
      <c r="E78" s="203"/>
      <c r="F78" s="175"/>
      <c r="G78" s="111">
        <v>4</v>
      </c>
      <c r="H78" s="112">
        <v>0</v>
      </c>
      <c r="I78" s="126">
        <v>0</v>
      </c>
      <c r="J78" s="126">
        <v>0</v>
      </c>
      <c r="K78" s="126">
        <v>0</v>
      </c>
      <c r="L78" s="126">
        <v>0</v>
      </c>
      <c r="M78" s="136" t="str">
        <f t="shared" si="14"/>
        <v>E15S40</v>
      </c>
    </row>
    <row r="79" spans="2:13" ht="28.5" customHeight="1" thickBot="1" x14ac:dyDescent="0.5">
      <c r="B79" s="141"/>
      <c r="C79" s="207"/>
      <c r="D79" s="132"/>
      <c r="E79" s="204"/>
      <c r="F79" s="175"/>
      <c r="G79" s="111">
        <v>5</v>
      </c>
      <c r="H79" s="113">
        <v>0</v>
      </c>
      <c r="I79" s="126">
        <v>0</v>
      </c>
      <c r="J79" s="126">
        <v>0</v>
      </c>
      <c r="K79" s="126">
        <v>0</v>
      </c>
      <c r="L79" s="126">
        <v>0</v>
      </c>
      <c r="M79" s="136" t="str">
        <f t="shared" si="14"/>
        <v>E15S50</v>
      </c>
    </row>
  </sheetData>
  <mergeCells count="41">
    <mergeCell ref="B65:B69"/>
    <mergeCell ref="C65:C79"/>
    <mergeCell ref="E65:E79"/>
    <mergeCell ref="F65:F69"/>
    <mergeCell ref="B70:B74"/>
    <mergeCell ref="F70:F74"/>
    <mergeCell ref="B75:B79"/>
    <mergeCell ref="F75:F79"/>
    <mergeCell ref="B50:B54"/>
    <mergeCell ref="C50:C64"/>
    <mergeCell ref="E50:E64"/>
    <mergeCell ref="F50:F54"/>
    <mergeCell ref="B55:B59"/>
    <mergeCell ref="F55:F59"/>
    <mergeCell ref="B60:B64"/>
    <mergeCell ref="F60:F64"/>
    <mergeCell ref="B35:B39"/>
    <mergeCell ref="C35:C49"/>
    <mergeCell ref="E35:E49"/>
    <mergeCell ref="F35:F39"/>
    <mergeCell ref="B40:B44"/>
    <mergeCell ref="F40:F44"/>
    <mergeCell ref="B45:B49"/>
    <mergeCell ref="F45:F49"/>
    <mergeCell ref="B20:B24"/>
    <mergeCell ref="C20:C34"/>
    <mergeCell ref="E20:E34"/>
    <mergeCell ref="F20:F24"/>
    <mergeCell ref="B25:B29"/>
    <mergeCell ref="F25:F29"/>
    <mergeCell ref="B30:B34"/>
    <mergeCell ref="F30:F34"/>
    <mergeCell ref="I3:L3"/>
    <mergeCell ref="B5:B9"/>
    <mergeCell ref="C5:C19"/>
    <mergeCell ref="E5:E19"/>
    <mergeCell ref="F5:F9"/>
    <mergeCell ref="B10:B14"/>
    <mergeCell ref="F10:F14"/>
    <mergeCell ref="B15:B19"/>
    <mergeCell ref="F15:F19"/>
  </mergeCells>
  <phoneticPr fontId="16"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export_csv_12-11-2023-10-04-43-</vt:lpstr>
      <vt:lpstr>EVAL QVT </vt:lpstr>
      <vt:lpstr>modalité d'evaluation</vt:lpstr>
      <vt:lpstr>BE PHYSIQUE </vt:lpstr>
      <vt:lpstr>BE MORAL</vt:lpstr>
      <vt:lpstr>BE SOCIAL</vt:lpstr>
      <vt:lpstr>'EVAL QVT '!Print_Area</vt:lpstr>
      <vt:lpstr>'modalité d''evaluation'!Print_Area</vt:lpstr>
    </vt:vector>
  </TitlesOfParts>
  <Company>FBOCKE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Ramon</dc:creator>
  <cp:lastModifiedBy>Jhonnatan Betancourt</cp:lastModifiedBy>
  <cp:lastPrinted>2024-02-10T18:22:13Z</cp:lastPrinted>
  <dcterms:created xsi:type="dcterms:W3CDTF">2023-04-29T16:04:28Z</dcterms:created>
  <dcterms:modified xsi:type="dcterms:W3CDTF">2024-02-12T17:27:45Z</dcterms:modified>
</cp:coreProperties>
</file>