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8_{4626C247-61E1-42F4-9369-5F54C07726A2}" xr6:coauthVersionLast="47" xr6:coauthVersionMax="47" xr10:uidLastSave="{00000000-0000-0000-0000-000000000000}"/>
  <bookViews>
    <workbookView xWindow="-108" yWindow="-108" windowWidth="23256" windowHeight="12456" xr2:uid="{E775EA00-9DAA-43A0-B3C3-389E2AB0EF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F79" i="1" s="1"/>
  <c r="E81" i="1"/>
  <c r="E82" i="1"/>
  <c r="E83" i="1"/>
  <c r="E84" i="1"/>
  <c r="E102" i="1" s="1"/>
  <c r="E85" i="1"/>
  <c r="D80" i="1"/>
  <c r="D81" i="1"/>
  <c r="D99" i="1" s="1"/>
  <c r="D82" i="1"/>
  <c r="D83" i="1"/>
  <c r="D84" i="1"/>
  <c r="F82" i="1" s="1"/>
  <c r="D85" i="1"/>
  <c r="D103" i="1" s="1"/>
  <c r="E79" i="1"/>
  <c r="D79" i="1"/>
  <c r="D102" i="1"/>
  <c r="E101" i="1"/>
  <c r="D101" i="1"/>
  <c r="D98" i="1"/>
  <c r="D97" i="1"/>
  <c r="E100" i="1"/>
  <c r="D100" i="1"/>
  <c r="E96" i="1"/>
  <c r="D96" i="1"/>
  <c r="E48" i="1"/>
  <c r="E65" i="1" s="1"/>
  <c r="E49" i="1"/>
  <c r="E50" i="1"/>
  <c r="E51" i="1"/>
  <c r="E69" i="1" s="1"/>
  <c r="E52" i="1"/>
  <c r="E53" i="1"/>
  <c r="E71" i="1" s="1"/>
  <c r="F70" i="1" s="1"/>
  <c r="D48" i="1"/>
  <c r="D65" i="1" s="1"/>
  <c r="D49" i="1"/>
  <c r="D50" i="1"/>
  <c r="D51" i="1"/>
  <c r="D69" i="1" s="1"/>
  <c r="D52" i="1"/>
  <c r="D53" i="1"/>
  <c r="E47" i="1"/>
  <c r="D47" i="1"/>
  <c r="D64" i="1" s="1"/>
  <c r="D71" i="1"/>
  <c r="E70" i="1"/>
  <c r="D70" i="1"/>
  <c r="F69" i="1"/>
  <c r="E68" i="1"/>
  <c r="D68" i="1"/>
  <c r="E67" i="1"/>
  <c r="D66" i="1"/>
  <c r="E64" i="1"/>
  <c r="F52" i="1"/>
  <c r="F50" i="1"/>
  <c r="G23" i="1"/>
  <c r="H16" i="1"/>
  <c r="H17" i="1"/>
  <c r="H18" i="1"/>
  <c r="H19" i="1"/>
  <c r="H20" i="1"/>
  <c r="H21" i="1"/>
  <c r="G16" i="1"/>
  <c r="G17" i="1"/>
  <c r="G18" i="1"/>
  <c r="G19" i="1"/>
  <c r="G20" i="1"/>
  <c r="G21" i="1"/>
  <c r="H15" i="1"/>
  <c r="G15" i="1"/>
  <c r="E97" i="1" l="1"/>
  <c r="F99" i="1"/>
  <c r="F81" i="1"/>
  <c r="F84" i="1"/>
  <c r="G81" i="1"/>
  <c r="E99" i="1"/>
  <c r="F96" i="1" s="1"/>
  <c r="F101" i="1"/>
  <c r="F80" i="1"/>
  <c r="G79" i="1" s="1"/>
  <c r="F83" i="1"/>
  <c r="G82" i="1" s="1"/>
  <c r="H81" i="1" s="1"/>
  <c r="E103" i="1"/>
  <c r="F67" i="1"/>
  <c r="F51" i="1"/>
  <c r="G50" i="1" s="1"/>
  <c r="F47" i="1"/>
  <c r="G51" i="1"/>
  <c r="H50" i="1" s="1"/>
  <c r="D67" i="1"/>
  <c r="F64" i="1"/>
  <c r="F48" i="1"/>
  <c r="G69" i="1"/>
  <c r="F66" i="1"/>
  <c r="G66" i="1" s="1"/>
  <c r="F68" i="1"/>
  <c r="G67" i="1" s="1"/>
  <c r="F49" i="1"/>
  <c r="G48" i="1" s="1"/>
  <c r="H32" i="1"/>
  <c r="F98" i="1" l="1"/>
  <c r="G98" i="1" s="1"/>
  <c r="G80" i="1"/>
  <c r="H79" i="1" s="1"/>
  <c r="F100" i="1"/>
  <c r="G99" i="1" s="1"/>
  <c r="H98" i="1" s="1"/>
  <c r="F102" i="1"/>
  <c r="G101" i="1" s="1"/>
  <c r="G83" i="1"/>
  <c r="H82" i="1" s="1"/>
  <c r="I81" i="1" s="1"/>
  <c r="G47" i="1"/>
  <c r="H47" i="1" s="1"/>
  <c r="H66" i="1"/>
  <c r="G49" i="1"/>
  <c r="G68" i="1"/>
  <c r="G34" i="1"/>
  <c r="H33" i="1"/>
  <c r="H37" i="1"/>
  <c r="H39" i="1"/>
  <c r="G33" i="1"/>
  <c r="G35" i="1"/>
  <c r="G36" i="1"/>
  <c r="G37" i="1"/>
  <c r="G38" i="1"/>
  <c r="G39" i="1"/>
  <c r="G32" i="1"/>
  <c r="H80" i="1" l="1"/>
  <c r="G100" i="1"/>
  <c r="H99" i="1" s="1"/>
  <c r="I98" i="1" s="1"/>
  <c r="H67" i="1"/>
  <c r="I66" i="1" s="1"/>
  <c r="H68" i="1"/>
  <c r="H48" i="1"/>
  <c r="I47" i="1" s="1"/>
  <c r="H49" i="1"/>
  <c r="I36" i="1"/>
  <c r="I15" i="1"/>
  <c r="H35" i="1"/>
  <c r="I32" i="1" s="1"/>
  <c r="I18" i="1"/>
  <c r="H38" i="1"/>
  <c r="I16" i="1"/>
  <c r="H36" i="1"/>
  <c r="I19" i="1"/>
  <c r="J18" i="1" s="1"/>
  <c r="I20" i="1"/>
  <c r="I17" i="1"/>
  <c r="J17" i="1" s="1"/>
  <c r="I79" i="1" l="1"/>
  <c r="I80" i="1"/>
  <c r="H100" i="1"/>
  <c r="I99" i="1" s="1"/>
  <c r="J98" i="1" s="1"/>
  <c r="I67" i="1"/>
  <c r="J66" i="1" s="1"/>
  <c r="I48" i="1"/>
  <c r="J47" i="1" s="1"/>
  <c r="I49" i="1"/>
  <c r="J48" i="1" s="1"/>
  <c r="K47" i="1" s="1"/>
  <c r="J15" i="1"/>
  <c r="I35" i="1"/>
  <c r="I37" i="1"/>
  <c r="J36" i="1" s="1"/>
  <c r="I34" i="1"/>
  <c r="J16" i="1"/>
  <c r="J19" i="1"/>
  <c r="K18" i="1" s="1"/>
  <c r="K17" i="1"/>
  <c r="J80" i="1" l="1"/>
  <c r="J79" i="1"/>
  <c r="D59" i="1"/>
  <c r="E66" i="1" s="1"/>
  <c r="F65" i="1" s="1"/>
  <c r="G64" i="1" s="1"/>
  <c r="K15" i="1"/>
  <c r="J34" i="1"/>
  <c r="J35" i="1"/>
  <c r="K16" i="1"/>
  <c r="L17" i="1"/>
  <c r="K79" i="1" l="1"/>
  <c r="D91" i="1" s="1"/>
  <c r="E98" i="1" s="1"/>
  <c r="F97" i="1" s="1"/>
  <c r="G65" i="1"/>
  <c r="H64" i="1" s="1"/>
  <c r="L15" i="1"/>
  <c r="K34" i="1"/>
  <c r="K35" i="1"/>
  <c r="L16" i="1"/>
  <c r="G97" i="1" l="1"/>
  <c r="G96" i="1"/>
  <c r="H65" i="1"/>
  <c r="I65" i="1" s="1"/>
  <c r="M15" i="1"/>
  <c r="L34" i="1"/>
  <c r="M16" i="1"/>
  <c r="H96" i="1" l="1"/>
  <c r="H97" i="1"/>
  <c r="I64" i="1"/>
  <c r="J64" i="1" s="1"/>
  <c r="J65" i="1"/>
  <c r="N15" i="1"/>
  <c r="G27" i="1" s="1"/>
  <c r="H34" i="1" s="1"/>
  <c r="I33" i="1" s="1"/>
  <c r="J33" i="1" s="1"/>
  <c r="I96" i="1" l="1"/>
  <c r="I97" i="1"/>
  <c r="K64" i="1"/>
  <c r="K65" i="1"/>
  <c r="J32" i="1"/>
  <c r="K32" i="1" s="1"/>
  <c r="K33" i="1"/>
  <c r="J97" i="1" l="1"/>
  <c r="J96" i="1"/>
  <c r="L64" i="1"/>
  <c r="D74" i="1" s="1"/>
  <c r="L32" i="1"/>
  <c r="L33" i="1"/>
  <c r="K96" i="1" l="1"/>
  <c r="K97" i="1"/>
  <c r="M32" i="1"/>
  <c r="M33" i="1"/>
  <c r="L96" i="1" l="1"/>
  <c r="D106" i="1" s="1"/>
  <c r="N32" i="1"/>
  <c r="I38" i="1"/>
  <c r="J37" i="1"/>
  <c r="K36" i="1" s="1"/>
  <c r="L35" i="1" s="1"/>
  <c r="M34" i="1" s="1"/>
  <c r="N33" i="1" s="1"/>
  <c r="O32" i="1" l="1"/>
  <c r="G42" i="1" s="1"/>
</calcChain>
</file>

<file path=xl/sharedStrings.xml><?xml version="1.0" encoding="utf-8"?>
<sst xmlns="http://schemas.openxmlformats.org/spreadsheetml/2006/main" count="76" uniqueCount="18">
  <si>
    <t>h</t>
  </si>
  <si>
    <t>T</t>
  </si>
  <si>
    <t>n</t>
  </si>
  <si>
    <t>xk</t>
  </si>
  <si>
    <t>dif 1er nivel</t>
  </si>
  <si>
    <t>dif 2er nivel</t>
  </si>
  <si>
    <t>dif 3er nivel</t>
  </si>
  <si>
    <t>dif 4er nivel</t>
  </si>
  <si>
    <t>dif 5er nivel</t>
  </si>
  <si>
    <t>dif 6er nivel</t>
  </si>
  <si>
    <t>P(x)=L02(x) y0 + L12(x) y1 + L22(x) y2</t>
  </si>
  <si>
    <t>p(xk)=f(x0) + F[x0,x1] ( x- x0) +F[x0,x1,x2] (x-x0)(x-x1)+ F[x0,x1,x2,x3]  (x-x0)(x-x1)(x-x2)+…+</t>
  </si>
  <si>
    <t>p(xk)</t>
  </si>
  <si>
    <t>CALCULO PARA EL ERROR</t>
  </si>
  <si>
    <t>dif 7er nivel</t>
  </si>
  <si>
    <t>CALCULO DEL ERROR para 5000 pies</t>
  </si>
  <si>
    <t xml:space="preserve">PARA LA CIUDAD DE LA PAZ </t>
  </si>
  <si>
    <t>PARA LA CIUDAD DEL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</si>
</sst>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167" fontId="0" fillId="0" borderId="0" xfId="0" applyNumberFormat="1"/>
    <xf numFmtId="2" fontId="0" fillId="3" borderId="1" xfId="0" applyNumberFormat="1" applyFill="1" applyBorder="1"/>
    <xf numFmtId="0" fontId="0" fillId="3" borderId="1" xfId="0" applyFill="1" applyBorder="1"/>
    <xf numFmtId="2" fontId="0" fillId="3" borderId="2" xfId="0" applyNumberFormat="1" applyFill="1" applyBorder="1"/>
    <xf numFmtId="167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0</xdr:rowOff>
    </xdr:from>
    <xdr:to>
      <xdr:col>10</xdr:col>
      <xdr:colOff>422429</xdr:colOff>
      <xdr:row>12</xdr:row>
      <xdr:rowOff>90476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E75D7C-2A8C-D22E-AEAE-490C1B62E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7772400" cy="2285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6E86-90D5-4907-BE6C-1FFD365D4D8F}">
  <dimension ref="B14:O106"/>
  <sheetViews>
    <sheetView tabSelected="1" zoomScale="99" workbookViewId="0">
      <selection activeCell="O107" sqref="O107"/>
    </sheetView>
  </sheetViews>
  <sheetFormatPr baseColWidth="10" defaultRowHeight="14.4" x14ac:dyDescent="0.3"/>
  <cols>
    <col min="2" max="4" width="11.6640625" bestFit="1" customWidth="1"/>
    <col min="6" max="6" width="11.6640625" customWidth="1"/>
    <col min="7" max="9" width="11.6640625" bestFit="1" customWidth="1"/>
    <col min="10" max="12" width="13.44140625" bestFit="1" customWidth="1"/>
    <col min="13" max="13" width="12.109375" bestFit="1" customWidth="1"/>
    <col min="14" max="14" width="13.44140625" bestFit="1" customWidth="1"/>
    <col min="15" max="15" width="12.109375" bestFit="1" customWidth="1"/>
  </cols>
  <sheetData>
    <row r="14" spans="2:14" x14ac:dyDescent="0.3">
      <c r="B14" s="2" t="s">
        <v>2</v>
      </c>
      <c r="C14" s="2" t="s">
        <v>0</v>
      </c>
      <c r="D14" s="2" t="s">
        <v>1</v>
      </c>
      <c r="F14" s="2" t="s">
        <v>2</v>
      </c>
      <c r="G14" s="2" t="s">
        <v>0</v>
      </c>
      <c r="H14" s="2" t="s">
        <v>1</v>
      </c>
      <c r="I14" s="2" t="s">
        <v>4</v>
      </c>
      <c r="J14" s="2" t="s">
        <v>5</v>
      </c>
      <c r="K14" s="2" t="s">
        <v>6</v>
      </c>
      <c r="L14" s="2" t="s">
        <v>7</v>
      </c>
      <c r="M14" s="2" t="s">
        <v>8</v>
      </c>
      <c r="N14" s="2" t="s">
        <v>9</v>
      </c>
    </row>
    <row r="15" spans="2:14" x14ac:dyDescent="0.3">
      <c r="B15" s="1">
        <v>1</v>
      </c>
      <c r="C15" s="1">
        <v>-1000</v>
      </c>
      <c r="D15" s="1">
        <v>213.9</v>
      </c>
      <c r="F15" s="6">
        <v>1</v>
      </c>
      <c r="G15" s="5">
        <f>+C15</f>
        <v>-1000</v>
      </c>
      <c r="H15" s="7">
        <f>+D15</f>
        <v>213.9</v>
      </c>
      <c r="I15" s="4">
        <f>(H17-H16)/(G17-G16)</f>
        <v>-1.933333333333337E-3</v>
      </c>
      <c r="J15">
        <f>(I16-I15)/(G17-G15)</f>
        <v>-1.6666666666665754E-8</v>
      </c>
      <c r="K15">
        <f>(J16-J15)/(G18-G15)</f>
        <v>6.2169312169311501E-12</v>
      </c>
      <c r="L15">
        <f>(K16-K15)/(G19-G15)</f>
        <v>-5.5224867724867581E-16</v>
      </c>
      <c r="M15">
        <f>(L16-L15)/(G20-G15)</f>
        <v>2.994744924297073E-20</v>
      </c>
      <c r="N15">
        <f>(M16-M15)/(G21-G15)</f>
        <v>1.6582619867442835E-25</v>
      </c>
    </row>
    <row r="16" spans="2:14" x14ac:dyDescent="0.3">
      <c r="B16" s="1">
        <v>2</v>
      </c>
      <c r="C16" s="1">
        <v>0</v>
      </c>
      <c r="D16" s="1">
        <v>212</v>
      </c>
      <c r="F16" s="6">
        <v>2</v>
      </c>
      <c r="G16" s="5">
        <f t="shared" ref="G16:G21" si="0">+C16</f>
        <v>0</v>
      </c>
      <c r="H16" s="7">
        <f t="shared" ref="H16:H21" si="1">+D16</f>
        <v>212</v>
      </c>
      <c r="I16" s="4">
        <f t="shared" ref="I16:I20" si="2">(H18-H17)/(G18-G17)</f>
        <v>-2E-3</v>
      </c>
      <c r="J16">
        <f t="shared" ref="J16:J18" si="3">(I17-I16)/(G18-G16)</f>
        <v>3.9285714285714603E-8</v>
      </c>
      <c r="K16">
        <f t="shared" ref="K16:K17" si="4">(J17-J16)/(G19-G16)</f>
        <v>-2.6190476190476629E-12</v>
      </c>
      <c r="L16">
        <f t="shared" ref="L16:L17" si="5">(K17-K16)/(G20-G16)</f>
        <v>1.365426553396509E-16</v>
      </c>
      <c r="M16">
        <f>(L17-L16)/(G21-G16)</f>
        <v>3.4756409004529152E-20</v>
      </c>
    </row>
    <row r="17" spans="2:15" x14ac:dyDescent="0.3">
      <c r="B17" s="1">
        <v>3</v>
      </c>
      <c r="C17" s="1">
        <v>3000</v>
      </c>
      <c r="D17" s="1">
        <v>206.2</v>
      </c>
      <c r="F17" s="6">
        <v>3</v>
      </c>
      <c r="G17" s="5">
        <f t="shared" si="0"/>
        <v>3000</v>
      </c>
      <c r="H17" s="7">
        <f t="shared" si="1"/>
        <v>206.2</v>
      </c>
      <c r="I17" s="4">
        <f t="shared" si="2"/>
        <v>-1.6857142857142832E-3</v>
      </c>
      <c r="J17">
        <f t="shared" si="3"/>
        <v>-3.4333068795374306E-22</v>
      </c>
      <c r="K17">
        <f t="shared" si="4"/>
        <v>3.8489079842465739E-13</v>
      </c>
      <c r="L17">
        <f t="shared" si="5"/>
        <v>1.1097221074664671E-15</v>
      </c>
    </row>
    <row r="18" spans="2:15" x14ac:dyDescent="0.3">
      <c r="B18" s="1">
        <v>4</v>
      </c>
      <c r="C18" s="1">
        <v>8000</v>
      </c>
      <c r="D18" s="1">
        <v>196.2</v>
      </c>
      <c r="F18" s="6">
        <v>4</v>
      </c>
      <c r="G18" s="5">
        <f t="shared" si="0"/>
        <v>8000</v>
      </c>
      <c r="H18" s="7">
        <f t="shared" si="1"/>
        <v>196.2</v>
      </c>
      <c r="I18" s="4">
        <f t="shared" si="2"/>
        <v>-1.6857142857142873E-3</v>
      </c>
      <c r="J18">
        <f t="shared" si="3"/>
        <v>7.312925170068147E-9</v>
      </c>
      <c r="K18">
        <f>(J19-J18)/(G21-G18)</f>
        <v>2.8127943485086334E-11</v>
      </c>
    </row>
    <row r="19" spans="2:15" x14ac:dyDescent="0.3">
      <c r="B19" s="1">
        <v>5</v>
      </c>
      <c r="C19" s="1">
        <v>15000</v>
      </c>
      <c r="D19" s="1">
        <v>184.4</v>
      </c>
      <c r="F19" s="6">
        <v>5</v>
      </c>
      <c r="G19" s="5">
        <f t="shared" si="0"/>
        <v>15000</v>
      </c>
      <c r="H19" s="7">
        <f t="shared" si="1"/>
        <v>184.4</v>
      </c>
      <c r="I19" s="4">
        <f t="shared" si="2"/>
        <v>-1.5833333333333333E-3</v>
      </c>
      <c r="J19">
        <f>(I20-I19)/(G21-G19)</f>
        <v>5.6987179487179479E-7</v>
      </c>
    </row>
    <row r="20" spans="2:15" x14ac:dyDescent="0.3">
      <c r="B20" s="1">
        <v>6</v>
      </c>
      <c r="C20" s="1">
        <v>22000</v>
      </c>
      <c r="D20" s="1">
        <v>172.6</v>
      </c>
      <c r="F20" s="6">
        <v>6</v>
      </c>
      <c r="G20" s="5">
        <f t="shared" si="0"/>
        <v>22000</v>
      </c>
      <c r="H20" s="7">
        <f t="shared" si="1"/>
        <v>172.6</v>
      </c>
      <c r="I20" s="4">
        <f t="shared" si="2"/>
        <v>5.8249999999999994E-3</v>
      </c>
    </row>
    <row r="21" spans="2:15" x14ac:dyDescent="0.3">
      <c r="B21" s="1">
        <v>7</v>
      </c>
      <c r="C21" s="1">
        <v>28000</v>
      </c>
      <c r="D21" s="1">
        <v>163.1</v>
      </c>
      <c r="F21" s="6">
        <v>7</v>
      </c>
      <c r="G21" s="5">
        <f t="shared" si="0"/>
        <v>28000</v>
      </c>
      <c r="H21" s="7">
        <f t="shared" si="1"/>
        <v>163.1</v>
      </c>
      <c r="I21" s="4"/>
    </row>
    <row r="22" spans="2:15" x14ac:dyDescent="0.3">
      <c r="G22" s="3"/>
    </row>
    <row r="23" spans="2:15" x14ac:dyDescent="0.3">
      <c r="C23">
        <v>5000</v>
      </c>
      <c r="F23" t="s">
        <v>3</v>
      </c>
      <c r="G23" s="3">
        <f>+C23</f>
        <v>5000</v>
      </c>
    </row>
    <row r="25" spans="2:15" x14ac:dyDescent="0.3">
      <c r="C25" t="s">
        <v>10</v>
      </c>
      <c r="F25" t="s">
        <v>11</v>
      </c>
    </row>
    <row r="27" spans="2:15" x14ac:dyDescent="0.3">
      <c r="F27" s="6" t="s">
        <v>12</v>
      </c>
      <c r="G27" s="8">
        <f>+H15+I15*(G23-G15)+J15*(G23-G15)*(G23-G16)+K15*(G23-G15)*(G23-G16)*(G23-G17)+L15*(G23-G15)*(G23-G16)*(G23-G17)*(G23-G18)+M15*(G23-G15)*(G23-G16)*(G23-G17)*(G23-G18)*(G23-G19)+N15*(G23-G15)*(G23-G16)*(G23-G17)*(G23-G18)*(G23-G19)*(G23-G20)</f>
        <v>202.32125176187856</v>
      </c>
    </row>
    <row r="29" spans="2:15" x14ac:dyDescent="0.3">
      <c r="F29" t="s">
        <v>13</v>
      </c>
    </row>
    <row r="31" spans="2:15" x14ac:dyDescent="0.3">
      <c r="F31" s="2" t="s">
        <v>2</v>
      </c>
      <c r="G31" s="2" t="s">
        <v>0</v>
      </c>
      <c r="H31" s="2" t="s">
        <v>1</v>
      </c>
      <c r="I31" s="2" t="s">
        <v>4</v>
      </c>
      <c r="J31" s="2" t="s">
        <v>5</v>
      </c>
      <c r="K31" s="2" t="s">
        <v>6</v>
      </c>
      <c r="L31" s="2" t="s">
        <v>7</v>
      </c>
      <c r="M31" s="2" t="s">
        <v>8</v>
      </c>
      <c r="N31" s="2" t="s">
        <v>9</v>
      </c>
      <c r="O31" s="2" t="s">
        <v>14</v>
      </c>
    </row>
    <row r="32" spans="2:15" x14ac:dyDescent="0.3">
      <c r="F32" s="6">
        <v>1</v>
      </c>
      <c r="G32" s="5">
        <f>+G15</f>
        <v>-1000</v>
      </c>
      <c r="H32" s="7">
        <f>+H15</f>
        <v>213.9</v>
      </c>
      <c r="I32" s="4">
        <f>(H35-H33)/(G35-G33)</f>
        <v>-1.933333333333337E-3</v>
      </c>
      <c r="J32">
        <f>(I33-I32)/(G35-G32)</f>
        <v>-2.6770980156546438E-8</v>
      </c>
      <c r="K32">
        <f>(J33-J32)/(G36-G32)</f>
        <v>6.0822003964615147E-12</v>
      </c>
      <c r="L32">
        <f>(K33-K32)/(G37-G32)</f>
        <v>-4.4211079693038307E-16</v>
      </c>
      <c r="M32">
        <f>(L33-L32)/(G38-G32)</f>
        <v>1.9948606914607845E-20</v>
      </c>
      <c r="N32">
        <f>(M33-M32)/(G39-G32)</f>
        <v>3.3525379666935826E-25</v>
      </c>
      <c r="O32">
        <f>+(N33-N32)/(G39-G32)</f>
        <v>2.0230348332486418E-27</v>
      </c>
    </row>
    <row r="33" spans="2:14" x14ac:dyDescent="0.3">
      <c r="F33" s="6">
        <v>2</v>
      </c>
      <c r="G33" s="5">
        <f t="shared" ref="G33:H33" si="6">+G16</f>
        <v>0</v>
      </c>
      <c r="H33" s="7">
        <f t="shared" si="6"/>
        <v>212</v>
      </c>
      <c r="I33" s="4">
        <f t="shared" ref="I33:I38" si="7">(H36-H34)/(G36-G34)</f>
        <v>-2.0404172539595228E-3</v>
      </c>
      <c r="J33">
        <f t="shared" ref="J33:J37" si="8">(I34-I33)/(G36-G33)</f>
        <v>2.7968823411607194E-8</v>
      </c>
      <c r="K33">
        <f t="shared" ref="K33:K36" si="9">(J34-J33)/(G37-G33)</f>
        <v>-9.9157235442461427E-13</v>
      </c>
      <c r="L33">
        <f t="shared" ref="L33:L35" si="10">(K34-K33)/(G38-G33)</f>
        <v>1.6707162105597349E-17</v>
      </c>
      <c r="M33">
        <f t="shared" ref="M33:M34" si="11">(L34-L33)/(G39-G33)</f>
        <v>2.9670967018019234E-20</v>
      </c>
      <c r="N33">
        <f>(M34-M33)/(G39-G32)</f>
        <v>5.9003263960879973E-23</v>
      </c>
    </row>
    <row r="34" spans="2:14" x14ac:dyDescent="0.3">
      <c r="F34" s="6">
        <v>3</v>
      </c>
      <c r="G34" s="5">
        <f>+G23</f>
        <v>5000</v>
      </c>
      <c r="H34" s="7">
        <f>+G27</f>
        <v>202.32125176187856</v>
      </c>
      <c r="I34" s="4">
        <f t="shared" si="7"/>
        <v>-1.8166666666666652E-3</v>
      </c>
      <c r="J34">
        <f t="shared" si="8"/>
        <v>1.3095238095237981E-8</v>
      </c>
      <c r="K34">
        <f t="shared" si="9"/>
        <v>-6.2401478810147261E-13</v>
      </c>
      <c r="L34">
        <f t="shared" si="10"/>
        <v>8.4749423861013587E-16</v>
      </c>
      <c r="M34">
        <f t="shared" si="11"/>
        <v>1.7407656218835384E-18</v>
      </c>
    </row>
    <row r="35" spans="2:14" x14ac:dyDescent="0.3">
      <c r="F35" s="6">
        <v>4</v>
      </c>
      <c r="G35" s="5">
        <f>+G17</f>
        <v>3000</v>
      </c>
      <c r="H35" s="7">
        <f>+H17</f>
        <v>206.2</v>
      </c>
      <c r="I35" s="4">
        <f t="shared" si="7"/>
        <v>-1.6857142857142854E-3</v>
      </c>
      <c r="J35">
        <f t="shared" si="8"/>
        <v>2.4869866975129484E-9</v>
      </c>
      <c r="K35">
        <f t="shared" si="9"/>
        <v>1.8868352699931652E-11</v>
      </c>
      <c r="L35">
        <f t="shared" si="10"/>
        <v>-7.8563338708075566E-15</v>
      </c>
    </row>
    <row r="36" spans="2:14" x14ac:dyDescent="0.3">
      <c r="F36" s="6">
        <v>5</v>
      </c>
      <c r="G36" s="5">
        <f>+G18</f>
        <v>8000</v>
      </c>
      <c r="H36" s="7">
        <f>+H18</f>
        <v>196.2</v>
      </c>
      <c r="I36" s="4">
        <f t="shared" si="7"/>
        <v>-1.6384615384615394E-3</v>
      </c>
      <c r="J36">
        <f t="shared" si="8"/>
        <v>4.7419580419580424E-7</v>
      </c>
      <c r="K36">
        <f t="shared" si="9"/>
        <v>4.2437354312354322E-11</v>
      </c>
    </row>
    <row r="37" spans="2:14" x14ac:dyDescent="0.3">
      <c r="F37" s="6">
        <v>6</v>
      </c>
      <c r="G37" s="5">
        <f>+G19</f>
        <v>15000</v>
      </c>
      <c r="H37" s="7">
        <f>+H19</f>
        <v>184.4</v>
      </c>
      <c r="I37" s="4">
        <f t="shared" si="7"/>
        <v>7.8454545454545443E-3</v>
      </c>
      <c r="J37">
        <f t="shared" si="8"/>
        <v>1.3469696969696965E-7</v>
      </c>
    </row>
    <row r="38" spans="2:14" x14ac:dyDescent="0.3">
      <c r="F38" s="6">
        <v>7</v>
      </c>
      <c r="G38" s="5">
        <f>+G20</f>
        <v>22000</v>
      </c>
      <c r="H38" s="7">
        <f>+H20</f>
        <v>172.6</v>
      </c>
      <c r="I38" s="4">
        <f>(H41-H39)/(G41-G39)</f>
        <v>5.8249999999999994E-3</v>
      </c>
    </row>
    <row r="39" spans="2:14" x14ac:dyDescent="0.3">
      <c r="F39" s="6">
        <v>8</v>
      </c>
      <c r="G39" s="5">
        <f>+G21</f>
        <v>28000</v>
      </c>
      <c r="H39" s="7">
        <f>+H21</f>
        <v>163.1</v>
      </c>
      <c r="I39" s="4"/>
    </row>
    <row r="40" spans="2:14" x14ac:dyDescent="0.3">
      <c r="G40" s="3"/>
    </row>
    <row r="41" spans="2:14" x14ac:dyDescent="0.3">
      <c r="G41" s="3"/>
    </row>
    <row r="42" spans="2:14" x14ac:dyDescent="0.3">
      <c r="D42" t="s">
        <v>15</v>
      </c>
      <c r="G42">
        <f>+(O32/FACT(7))*(G23-G21)*(G23-G20)*(G23-G19)*(G23-G18)*(G23-G17)*(G23-G16)*(G23-G15)</f>
        <v>2.8250236421436392E-4</v>
      </c>
    </row>
    <row r="44" spans="2:14" x14ac:dyDescent="0.3">
      <c r="B44" t="s">
        <v>16</v>
      </c>
    </row>
    <row r="46" spans="2:14" x14ac:dyDescent="0.3">
      <c r="C46" s="2" t="s">
        <v>2</v>
      </c>
      <c r="D46" s="2" t="s">
        <v>0</v>
      </c>
      <c r="E46" s="2" t="s">
        <v>1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2:14" x14ac:dyDescent="0.3">
      <c r="C47" s="6">
        <v>1</v>
      </c>
      <c r="D47" s="5">
        <f>+C15</f>
        <v>-1000</v>
      </c>
      <c r="E47" s="7">
        <f>+D15</f>
        <v>213.9</v>
      </c>
      <c r="F47" s="4">
        <f>(E49-E48)/(D49-D48)</f>
        <v>-1.933333333333337E-3</v>
      </c>
      <c r="G47">
        <f>(F48-F47)/(D49-D47)</f>
        <v>-1.6666666666665754E-8</v>
      </c>
      <c r="H47">
        <f>(G48-G47)/(D50-D47)</f>
        <v>6.2169312169311501E-12</v>
      </c>
      <c r="I47">
        <f>(H48-H47)/(D51-D47)</f>
        <v>-5.5224867724867581E-16</v>
      </c>
      <c r="J47">
        <f>(I48-I47)/(D52-D47)</f>
        <v>2.994744924297073E-20</v>
      </c>
      <c r="K47">
        <f>(J48-J47)/(D53-D47)</f>
        <v>1.6582619867442835E-25</v>
      </c>
    </row>
    <row r="48" spans="2:14" x14ac:dyDescent="0.3">
      <c r="C48" s="6">
        <v>2</v>
      </c>
      <c r="D48" s="5">
        <f t="shared" ref="D48:E53" si="12">+C16</f>
        <v>0</v>
      </c>
      <c r="E48" s="7">
        <f t="shared" si="12"/>
        <v>212</v>
      </c>
      <c r="F48" s="4">
        <f t="shared" ref="F48:F52" si="13">(E50-E49)/(D50-D49)</f>
        <v>-2E-3</v>
      </c>
      <c r="G48">
        <f t="shared" ref="G48:G50" si="14">(F49-F48)/(D50-D48)</f>
        <v>3.9285714285714603E-8</v>
      </c>
      <c r="H48">
        <f t="shared" ref="H48:H49" si="15">(G49-G48)/(D51-D48)</f>
        <v>-2.6190476190476629E-12</v>
      </c>
      <c r="I48">
        <f t="shared" ref="I48:I49" si="16">(H49-H48)/(D52-D48)</f>
        <v>1.365426553396509E-16</v>
      </c>
      <c r="J48">
        <f>(I49-I48)/(D53-D48)</f>
        <v>3.4756409004529152E-20</v>
      </c>
    </row>
    <row r="49" spans="2:12" x14ac:dyDescent="0.3">
      <c r="C49" s="6">
        <v>3</v>
      </c>
      <c r="D49" s="5">
        <f t="shared" si="12"/>
        <v>3000</v>
      </c>
      <c r="E49" s="7">
        <f t="shared" si="12"/>
        <v>206.2</v>
      </c>
      <c r="F49" s="4">
        <f t="shared" si="13"/>
        <v>-1.6857142857142832E-3</v>
      </c>
      <c r="G49">
        <f t="shared" si="14"/>
        <v>-3.4333068795374306E-22</v>
      </c>
      <c r="H49">
        <f t="shared" si="15"/>
        <v>3.8489079842465739E-13</v>
      </c>
      <c r="I49">
        <f t="shared" si="16"/>
        <v>1.1097221074664671E-15</v>
      </c>
    </row>
    <row r="50" spans="2:12" x14ac:dyDescent="0.3">
      <c r="C50" s="6">
        <v>4</v>
      </c>
      <c r="D50" s="5">
        <f t="shared" si="12"/>
        <v>8000</v>
      </c>
      <c r="E50" s="7">
        <f t="shared" si="12"/>
        <v>196.2</v>
      </c>
      <c r="F50" s="4">
        <f t="shared" si="13"/>
        <v>-1.6857142857142873E-3</v>
      </c>
      <c r="G50">
        <f t="shared" si="14"/>
        <v>7.312925170068147E-9</v>
      </c>
      <c r="H50">
        <f>(G51-G50)/(D53-D50)</f>
        <v>2.8127943485086334E-11</v>
      </c>
    </row>
    <row r="51" spans="2:12" x14ac:dyDescent="0.3">
      <c r="C51" s="6">
        <v>5</v>
      </c>
      <c r="D51" s="5">
        <f t="shared" si="12"/>
        <v>15000</v>
      </c>
      <c r="E51" s="7">
        <f t="shared" si="12"/>
        <v>184.4</v>
      </c>
      <c r="F51" s="4">
        <f t="shared" si="13"/>
        <v>-1.5833333333333333E-3</v>
      </c>
      <c r="G51">
        <f>(F52-F51)/(D53-D51)</f>
        <v>5.6987179487179479E-7</v>
      </c>
    </row>
    <row r="52" spans="2:12" x14ac:dyDescent="0.3">
      <c r="C52" s="6">
        <v>6</v>
      </c>
      <c r="D52" s="5">
        <f t="shared" si="12"/>
        <v>22000</v>
      </c>
      <c r="E52" s="7">
        <f t="shared" si="12"/>
        <v>172.6</v>
      </c>
      <c r="F52" s="4">
        <f t="shared" si="13"/>
        <v>5.8249999999999994E-3</v>
      </c>
    </row>
    <row r="53" spans="2:12" x14ac:dyDescent="0.3">
      <c r="C53" s="6">
        <v>7</v>
      </c>
      <c r="D53" s="5">
        <f t="shared" si="12"/>
        <v>28000</v>
      </c>
      <c r="E53" s="7">
        <f t="shared" si="12"/>
        <v>163.1</v>
      </c>
      <c r="F53" s="4"/>
    </row>
    <row r="54" spans="2:12" x14ac:dyDescent="0.3">
      <c r="D54" s="3"/>
    </row>
    <row r="55" spans="2:12" x14ac:dyDescent="0.3">
      <c r="B55">
        <v>3650</v>
      </c>
      <c r="C55" t="s">
        <v>3</v>
      </c>
      <c r="D55" s="3">
        <v>11975</v>
      </c>
    </row>
    <row r="57" spans="2:12" x14ac:dyDescent="0.3">
      <c r="C57" t="s">
        <v>11</v>
      </c>
    </row>
    <row r="59" spans="2:12" x14ac:dyDescent="0.3">
      <c r="C59" s="6" t="s">
        <v>12</v>
      </c>
      <c r="D59" s="8">
        <f>+E47+F47*(D55-D47)+G47*(D55-D47)*(D55-D48)+H47*(D55-D47)*(D55-D48)*(D55-D49)+I47*(D55-D47)*(D55-D48)*(D55-D49)*(D55-D50)+J47*(D55-D47)*(D55-D48)*(D55-D49)*(D55-D50)*(D55-D51)+K47*(D55-D47)*(D55-D48)*(D55-D49)*(D55-D50)*(D55-D51)*(D55-D52)</f>
        <v>191.35942929494288</v>
      </c>
    </row>
    <row r="61" spans="2:12" x14ac:dyDescent="0.3">
      <c r="C61" t="s">
        <v>13</v>
      </c>
    </row>
    <row r="63" spans="2:12" x14ac:dyDescent="0.3">
      <c r="C63" s="2" t="s">
        <v>2</v>
      </c>
      <c r="D63" s="2" t="s">
        <v>0</v>
      </c>
      <c r="E63" s="2" t="s">
        <v>1</v>
      </c>
      <c r="F63" s="2" t="s">
        <v>4</v>
      </c>
      <c r="G63" s="2" t="s">
        <v>5</v>
      </c>
      <c r="H63" s="2" t="s">
        <v>6</v>
      </c>
      <c r="I63" s="2" t="s">
        <v>7</v>
      </c>
      <c r="J63" s="2" t="s">
        <v>8</v>
      </c>
      <c r="K63" s="2" t="s">
        <v>9</v>
      </c>
      <c r="L63" s="2" t="s">
        <v>14</v>
      </c>
    </row>
    <row r="64" spans="2:12" x14ac:dyDescent="0.3">
      <c r="C64" s="6">
        <v>1</v>
      </c>
      <c r="D64" s="5">
        <f>+D47</f>
        <v>-1000</v>
      </c>
      <c r="E64" s="7">
        <f>+E47</f>
        <v>213.9</v>
      </c>
      <c r="F64" s="4">
        <f>(E67-E65)/(D67-D65)</f>
        <v>-1.933333333333337E-3</v>
      </c>
      <c r="G64">
        <f>(F65-F64)/(D67-D64)</f>
        <v>1.7889492421024597E-7</v>
      </c>
      <c r="H64">
        <f>(G65-G64)/(D68-D64)</f>
        <v>-2.8195450331337221E-11</v>
      </c>
      <c r="I64">
        <f>(H65-H64)/(D69-D64)</f>
        <v>2.2545246959662092E-15</v>
      </c>
      <c r="J64">
        <f>(I65-I64)/(D70-D64)</f>
        <v>-1.2163363329802013E-19</v>
      </c>
      <c r="K64">
        <f>(J65-J64)/(D71-D64)</f>
        <v>6.6258733993323234E-24</v>
      </c>
      <c r="L64">
        <f>+(K65-K64)/(D71-D64)</f>
        <v>6.0990270138393864E-28</v>
      </c>
    </row>
    <row r="65" spans="2:11" x14ac:dyDescent="0.3">
      <c r="C65" s="6">
        <v>2</v>
      </c>
      <c r="D65" s="5">
        <f t="shared" ref="D65:E65" si="17">+D48</f>
        <v>0</v>
      </c>
      <c r="E65" s="7">
        <f t="shared" si="17"/>
        <v>212</v>
      </c>
      <c r="F65" s="4">
        <f t="shared" ref="F65:F69" si="18">(E68-E66)/(D68-D66)</f>
        <v>-1.2177536364923532E-3</v>
      </c>
      <c r="G65">
        <f t="shared" ref="G65:G69" si="19">(F66-F65)/(D68-D65)</f>
        <v>-7.4864128771789001E-8</v>
      </c>
      <c r="H65">
        <f t="shared" ref="H65:H68" si="20">(G66-G65)/(D69-D65)</f>
        <v>7.8769448041221287E-12</v>
      </c>
      <c r="I65">
        <f t="shared" ref="I65:I67" si="21">(H66-H65)/(D70-D65)</f>
        <v>-5.4304886988825354E-16</v>
      </c>
      <c r="J65">
        <f t="shared" ref="J65:J66" si="22">(I66-I65)/(D71-D65)</f>
        <v>7.0516695282617251E-20</v>
      </c>
      <c r="K65">
        <f>(J66-J65)/(D71-D64)</f>
        <v>2.4313051739466545E-23</v>
      </c>
    </row>
    <row r="66" spans="2:11" x14ac:dyDescent="0.3">
      <c r="C66" s="6">
        <v>3</v>
      </c>
      <c r="D66" s="5">
        <f>+D55</f>
        <v>11975</v>
      </c>
      <c r="E66" s="7">
        <f>+D59</f>
        <v>191.35942929494288</v>
      </c>
      <c r="F66" s="4">
        <f t="shared" si="18"/>
        <v>-1.8166666666666652E-3</v>
      </c>
      <c r="G66">
        <f t="shared" si="19"/>
        <v>4.3290043290042917E-8</v>
      </c>
      <c r="H66">
        <f t="shared" si="20"/>
        <v>-4.0701303334194485E-12</v>
      </c>
      <c r="I66">
        <f t="shared" si="21"/>
        <v>1.4314185980250295E-15</v>
      </c>
      <c r="J66">
        <f t="shared" si="22"/>
        <v>7.7559519572714707E-19</v>
      </c>
    </row>
    <row r="67" spans="2:11" x14ac:dyDescent="0.3">
      <c r="C67" s="6">
        <v>4</v>
      </c>
      <c r="D67" s="5">
        <f>+D49</f>
        <v>3000</v>
      </c>
      <c r="E67" s="7">
        <f>+E49</f>
        <v>206.2</v>
      </c>
      <c r="F67" s="4">
        <f t="shared" si="18"/>
        <v>-1.6857142857142854E-3</v>
      </c>
      <c r="G67">
        <f t="shared" si="19"/>
        <v>2.4869866975129484E-9</v>
      </c>
      <c r="H67">
        <f t="shared" si="20"/>
        <v>1.8868352699931652E-11</v>
      </c>
      <c r="I67">
        <f t="shared" si="21"/>
        <v>-7.8563338708075566E-15</v>
      </c>
    </row>
    <row r="68" spans="2:11" x14ac:dyDescent="0.3">
      <c r="C68" s="6">
        <v>5</v>
      </c>
      <c r="D68" s="5">
        <f>+D50</f>
        <v>8000</v>
      </c>
      <c r="E68" s="7">
        <f>+E50</f>
        <v>196.2</v>
      </c>
      <c r="F68" s="4">
        <f t="shared" si="18"/>
        <v>-1.6384615384615394E-3</v>
      </c>
      <c r="G68">
        <f t="shared" si="19"/>
        <v>4.7419580419580424E-7</v>
      </c>
      <c r="H68">
        <f t="shared" si="20"/>
        <v>4.2437354312354322E-11</v>
      </c>
    </row>
    <row r="69" spans="2:11" x14ac:dyDescent="0.3">
      <c r="C69" s="6">
        <v>6</v>
      </c>
      <c r="D69" s="5">
        <f>+D51</f>
        <v>15000</v>
      </c>
      <c r="E69" s="7">
        <f>+E51</f>
        <v>184.4</v>
      </c>
      <c r="F69" s="4">
        <f t="shared" si="18"/>
        <v>7.8454545454545443E-3</v>
      </c>
      <c r="G69">
        <f t="shared" si="19"/>
        <v>1.3469696969696965E-7</v>
      </c>
    </row>
    <row r="70" spans="2:11" x14ac:dyDescent="0.3">
      <c r="C70" s="6">
        <v>7</v>
      </c>
      <c r="D70" s="5">
        <f>+D52</f>
        <v>22000</v>
      </c>
      <c r="E70" s="7">
        <f>+E52</f>
        <v>172.6</v>
      </c>
      <c r="F70" s="4">
        <f>(E73-E71)/(D73-D71)</f>
        <v>5.8249999999999994E-3</v>
      </c>
    </row>
    <row r="71" spans="2:11" x14ac:dyDescent="0.3">
      <c r="C71" s="6">
        <v>8</v>
      </c>
      <c r="D71" s="5">
        <f>+D53</f>
        <v>28000</v>
      </c>
      <c r="E71" s="7">
        <f>+E53</f>
        <v>163.1</v>
      </c>
      <c r="F71" s="4"/>
    </row>
    <row r="72" spans="2:11" x14ac:dyDescent="0.3">
      <c r="D72" s="3"/>
    </row>
    <row r="73" spans="2:11" x14ac:dyDescent="0.3">
      <c r="D73" s="3"/>
    </row>
    <row r="74" spans="2:11" x14ac:dyDescent="0.3">
      <c r="D74">
        <f>+(L64/FACT(7))*(D55-D53)*(D55-D52)*(D55-D51)*(D55-D50)*(D55-D49)*(D55-D48)*(D55-D47)</f>
        <v>-3.2598100760236875E-4</v>
      </c>
    </row>
    <row r="76" spans="2:11" x14ac:dyDescent="0.3">
      <c r="B76" t="s">
        <v>17</v>
      </c>
    </row>
    <row r="78" spans="2:11" x14ac:dyDescent="0.3">
      <c r="C78" s="2" t="s">
        <v>2</v>
      </c>
      <c r="D78" s="2" t="s">
        <v>0</v>
      </c>
      <c r="E78" s="2" t="s">
        <v>1</v>
      </c>
      <c r="F78" s="2" t="s">
        <v>4</v>
      </c>
      <c r="G78" s="2" t="s">
        <v>5</v>
      </c>
      <c r="H78" s="2" t="s">
        <v>6</v>
      </c>
      <c r="I78" s="2" t="s">
        <v>7</v>
      </c>
      <c r="J78" s="2" t="s">
        <v>8</v>
      </c>
      <c r="K78" s="2" t="s">
        <v>9</v>
      </c>
    </row>
    <row r="79" spans="2:11" x14ac:dyDescent="0.3">
      <c r="C79" s="6">
        <v>1</v>
      </c>
      <c r="D79" s="5">
        <f>+D47</f>
        <v>-1000</v>
      </c>
      <c r="E79" s="7">
        <f>+E47</f>
        <v>213.9</v>
      </c>
      <c r="F79" s="4">
        <f>(E81-E80)/(D81-D80)</f>
        <v>-1.933333333333337E-3</v>
      </c>
      <c r="G79">
        <f>(F80-F79)/(D81-D79)</f>
        <v>-1.6666666666665754E-8</v>
      </c>
      <c r="H79">
        <f>(G80-G79)/(D82-D79)</f>
        <v>6.2169312169311501E-12</v>
      </c>
      <c r="I79">
        <f>(H80-H79)/(D83-D79)</f>
        <v>-5.5224867724867581E-16</v>
      </c>
      <c r="J79">
        <f>(I80-I79)/(D84-D79)</f>
        <v>2.994744924297073E-20</v>
      </c>
      <c r="K79">
        <f>(J80-J79)/(D85-D79)</f>
        <v>1.6582619867442835E-25</v>
      </c>
    </row>
    <row r="80" spans="2:11" x14ac:dyDescent="0.3">
      <c r="C80" s="6">
        <v>2</v>
      </c>
      <c r="D80" s="5">
        <f t="shared" ref="D80:E85" si="23">+D48</f>
        <v>0</v>
      </c>
      <c r="E80" s="7">
        <f t="shared" si="23"/>
        <v>212</v>
      </c>
      <c r="F80" s="4">
        <f t="shared" ref="F80:F84" si="24">(E82-E81)/(D82-D81)</f>
        <v>-2E-3</v>
      </c>
      <c r="G80">
        <f t="shared" ref="G80:G82" si="25">(F81-F80)/(D82-D80)</f>
        <v>3.9285714285714603E-8</v>
      </c>
      <c r="H80">
        <f t="shared" ref="H80:H81" si="26">(G81-G80)/(D83-D80)</f>
        <v>-2.6190476190476629E-12</v>
      </c>
      <c r="I80">
        <f t="shared" ref="I80:I81" si="27">(H81-H80)/(D84-D80)</f>
        <v>1.365426553396509E-16</v>
      </c>
      <c r="J80">
        <f>(I81-I80)/(D85-D80)</f>
        <v>3.4756409004529152E-20</v>
      </c>
    </row>
    <row r="81" spans="2:12" x14ac:dyDescent="0.3">
      <c r="C81" s="6">
        <v>3</v>
      </c>
      <c r="D81" s="5">
        <f t="shared" si="23"/>
        <v>3000</v>
      </c>
      <c r="E81" s="7">
        <f t="shared" si="23"/>
        <v>206.2</v>
      </c>
      <c r="F81" s="4">
        <f t="shared" si="24"/>
        <v>-1.6857142857142832E-3</v>
      </c>
      <c r="G81">
        <f t="shared" si="25"/>
        <v>-3.4333068795374306E-22</v>
      </c>
      <c r="H81">
        <f t="shared" si="26"/>
        <v>3.8489079842465739E-13</v>
      </c>
      <c r="I81">
        <f t="shared" si="27"/>
        <v>1.1097221074664671E-15</v>
      </c>
    </row>
    <row r="82" spans="2:12" x14ac:dyDescent="0.3">
      <c r="C82" s="6">
        <v>4</v>
      </c>
      <c r="D82" s="5">
        <f t="shared" si="23"/>
        <v>8000</v>
      </c>
      <c r="E82" s="7">
        <f t="shared" si="23"/>
        <v>196.2</v>
      </c>
      <c r="F82" s="4">
        <f t="shared" si="24"/>
        <v>-1.6857142857142873E-3</v>
      </c>
      <c r="G82">
        <f t="shared" si="25"/>
        <v>7.312925170068147E-9</v>
      </c>
      <c r="H82">
        <f>(G83-G82)/(D85-D82)</f>
        <v>2.8127943485086334E-11</v>
      </c>
    </row>
    <row r="83" spans="2:12" x14ac:dyDescent="0.3">
      <c r="C83" s="6">
        <v>5</v>
      </c>
      <c r="D83" s="5">
        <f t="shared" si="23"/>
        <v>15000</v>
      </c>
      <c r="E83" s="7">
        <f t="shared" si="23"/>
        <v>184.4</v>
      </c>
      <c r="F83" s="4">
        <f t="shared" si="24"/>
        <v>-1.5833333333333333E-3</v>
      </c>
      <c r="G83">
        <f>(F84-F83)/(D85-D83)</f>
        <v>5.6987179487179479E-7</v>
      </c>
    </row>
    <row r="84" spans="2:12" x14ac:dyDescent="0.3">
      <c r="C84" s="6">
        <v>6</v>
      </c>
      <c r="D84" s="5">
        <f t="shared" si="23"/>
        <v>22000</v>
      </c>
      <c r="E84" s="7">
        <f t="shared" si="23"/>
        <v>172.6</v>
      </c>
      <c r="F84" s="4">
        <f t="shared" si="24"/>
        <v>5.8249999999999994E-3</v>
      </c>
    </row>
    <row r="85" spans="2:12" x14ac:dyDescent="0.3">
      <c r="C85" s="6">
        <v>7</v>
      </c>
      <c r="D85" s="5">
        <f t="shared" si="23"/>
        <v>28000</v>
      </c>
      <c r="E85" s="7">
        <f t="shared" si="23"/>
        <v>163.1</v>
      </c>
      <c r="F85" s="4"/>
    </row>
    <row r="86" spans="2:12" x14ac:dyDescent="0.3">
      <c r="D86" s="3"/>
    </row>
    <row r="87" spans="2:12" x14ac:dyDescent="0.3">
      <c r="B87">
        <v>4150</v>
      </c>
      <c r="C87" t="s">
        <v>3</v>
      </c>
      <c r="D87" s="3">
        <v>13615.49</v>
      </c>
    </row>
    <row r="89" spans="2:12" x14ac:dyDescent="0.3">
      <c r="C89" t="s">
        <v>11</v>
      </c>
    </row>
    <row r="91" spans="2:12" x14ac:dyDescent="0.3">
      <c r="C91" s="6" t="s">
        <v>12</v>
      </c>
      <c r="D91" s="8">
        <f>+E79+F79*(D87-D79)+G79*(D87-D79)*(D87-D80)+H79*(D87-D79)*(D87-D80)*(D87-D81)+I79*(D87-D79)*(D87-D80)*(D87-D81)*(D87-D82)+J79*(D87-D79)*(D87-D80)*(D87-D81)*(D87-D82)*(D87-D83)+K79*(D87-D79)*(D87-D80)*(D87-D81)*(D87-D82)*(D87-D83)*(D87-D84)</f>
        <v>188.43969859171651</v>
      </c>
    </row>
    <row r="93" spans="2:12" x14ac:dyDescent="0.3">
      <c r="C93" t="s">
        <v>13</v>
      </c>
    </row>
    <row r="95" spans="2:12" x14ac:dyDescent="0.3">
      <c r="C95" s="2" t="s">
        <v>2</v>
      </c>
      <c r="D95" s="2" t="s">
        <v>0</v>
      </c>
      <c r="E95" s="2" t="s">
        <v>1</v>
      </c>
      <c r="F95" s="2" t="s">
        <v>4</v>
      </c>
      <c r="G95" s="2" t="s">
        <v>5</v>
      </c>
      <c r="H95" s="2" t="s">
        <v>6</v>
      </c>
      <c r="I95" s="2" t="s">
        <v>7</v>
      </c>
      <c r="J95" s="2" t="s">
        <v>8</v>
      </c>
      <c r="K95" s="2" t="s">
        <v>9</v>
      </c>
      <c r="L95" s="2" t="s">
        <v>14</v>
      </c>
    </row>
    <row r="96" spans="2:12" x14ac:dyDescent="0.3">
      <c r="C96" s="6">
        <v>1</v>
      </c>
      <c r="D96" s="5">
        <f>+D79</f>
        <v>-1000</v>
      </c>
      <c r="E96" s="7">
        <f>+E79</f>
        <v>213.9</v>
      </c>
      <c r="F96" s="4">
        <f>(E99-E97)/(D99-D97)</f>
        <v>-1.933333333333337E-3</v>
      </c>
      <c r="G96">
        <f>(F97-F96)/(D99-D96)</f>
        <v>1.378469462022254E-7</v>
      </c>
      <c r="H96">
        <f>(G97-G96)/(D100-D96)</f>
        <v>-2.1354120663333791E-11</v>
      </c>
      <c r="I96">
        <f>(H97-H96)/(D101-D96)</f>
        <v>1.9551494507567996E-15</v>
      </c>
      <c r="J96">
        <f>(I97-I96)/(D102-D96)</f>
        <v>-1.2633544319567842E-19</v>
      </c>
      <c r="K96">
        <f>(J97-J96)/(D103-D96)</f>
        <v>8.082860620440901E-24</v>
      </c>
      <c r="L96">
        <f>+(K97-K96)/(D103-D96)</f>
        <v>4.6012809633962992E-28</v>
      </c>
    </row>
    <row r="97" spans="3:11" x14ac:dyDescent="0.3">
      <c r="C97" s="6">
        <v>2</v>
      </c>
      <c r="D97" s="5">
        <f t="shared" ref="D97:E97" si="28">+D80</f>
        <v>0</v>
      </c>
      <c r="E97" s="7">
        <f t="shared" si="28"/>
        <v>212</v>
      </c>
      <c r="F97" s="4">
        <f t="shared" ref="F97:F101" si="29">(E100-E98)/(D100-D98)</f>
        <v>-1.3819455485244354E-3</v>
      </c>
      <c r="G97">
        <f t="shared" ref="G97:G101" si="30">(F98-F97)/(D100-D97)</f>
        <v>-5.4340139767778731E-8</v>
      </c>
      <c r="H97">
        <f t="shared" ref="H97:H100" si="31">(G98-G97)/(D101-D97)</f>
        <v>9.9282705487750004E-12</v>
      </c>
      <c r="I97">
        <f t="shared" ref="I97:I99" si="32">(H98-H97)/(D102-D97)</f>
        <v>-9.5056574274380433E-16</v>
      </c>
      <c r="J97">
        <f t="shared" ref="J97:J98" si="33">(I98-I97)/(D103-D97)</f>
        <v>1.080675147971077E-19</v>
      </c>
      <c r="K97">
        <f>(J98-J97)/(D103-D96)</f>
        <v>2.1426575414290168E-23</v>
      </c>
    </row>
    <row r="98" spans="3:11" x14ac:dyDescent="0.3">
      <c r="C98" s="6">
        <v>3</v>
      </c>
      <c r="D98" s="5">
        <f>+D87</f>
        <v>13615.49</v>
      </c>
      <c r="E98" s="7">
        <f>+D91</f>
        <v>188.43969859171651</v>
      </c>
      <c r="F98" s="4">
        <f t="shared" si="29"/>
        <v>-1.8166666666666652E-3</v>
      </c>
      <c r="G98">
        <f t="shared" si="30"/>
        <v>9.4583918463846269E-8</v>
      </c>
      <c r="H98">
        <f t="shared" si="31"/>
        <v>-1.0984175791588693E-11</v>
      </c>
      <c r="I98">
        <f t="shared" si="32"/>
        <v>2.0753246715752116E-15</v>
      </c>
      <c r="J98">
        <f t="shared" si="33"/>
        <v>7.2943820181152262E-19</v>
      </c>
    </row>
    <row r="99" spans="3:11" x14ac:dyDescent="0.3">
      <c r="C99" s="6">
        <v>4</v>
      </c>
      <c r="D99" s="5">
        <f>+D81</f>
        <v>3000</v>
      </c>
      <c r="E99" s="7">
        <f>+E81</f>
        <v>206.2</v>
      </c>
      <c r="F99" s="4">
        <f t="shared" si="29"/>
        <v>-1.6857142857142854E-3</v>
      </c>
      <c r="G99">
        <f t="shared" si="30"/>
        <v>2.4869866975129484E-9</v>
      </c>
      <c r="H99">
        <f t="shared" si="31"/>
        <v>1.8868352699931652E-11</v>
      </c>
      <c r="I99">
        <f t="shared" si="32"/>
        <v>-7.8563338708075566E-15</v>
      </c>
    </row>
    <row r="100" spans="3:11" x14ac:dyDescent="0.3">
      <c r="C100" s="6">
        <v>5</v>
      </c>
      <c r="D100" s="5">
        <f>+D82</f>
        <v>8000</v>
      </c>
      <c r="E100" s="7">
        <f>+E82</f>
        <v>196.2</v>
      </c>
      <c r="F100" s="4">
        <f t="shared" si="29"/>
        <v>-1.6384615384615394E-3</v>
      </c>
      <c r="G100">
        <f t="shared" si="30"/>
        <v>4.7419580419580424E-7</v>
      </c>
      <c r="H100">
        <f t="shared" si="31"/>
        <v>4.2437354312354322E-11</v>
      </c>
    </row>
    <row r="101" spans="3:11" x14ac:dyDescent="0.3">
      <c r="C101" s="6">
        <v>6</v>
      </c>
      <c r="D101" s="5">
        <f>+D83</f>
        <v>15000</v>
      </c>
      <c r="E101" s="7">
        <f>+E83</f>
        <v>184.4</v>
      </c>
      <c r="F101" s="4">
        <f t="shared" si="29"/>
        <v>7.8454545454545443E-3</v>
      </c>
      <c r="G101">
        <f t="shared" si="30"/>
        <v>1.3469696969696965E-7</v>
      </c>
    </row>
    <row r="102" spans="3:11" x14ac:dyDescent="0.3">
      <c r="C102" s="6">
        <v>7</v>
      </c>
      <c r="D102" s="5">
        <f>+D84</f>
        <v>22000</v>
      </c>
      <c r="E102" s="7">
        <f>+E84</f>
        <v>172.6</v>
      </c>
      <c r="F102" s="4">
        <f>(E105-E103)/(D105-D103)</f>
        <v>5.8249999999999994E-3</v>
      </c>
    </row>
    <row r="103" spans="3:11" x14ac:dyDescent="0.3">
      <c r="C103" s="6">
        <v>8</v>
      </c>
      <c r="D103" s="5">
        <f>+D85</f>
        <v>28000</v>
      </c>
      <c r="E103" s="7">
        <f>+E85</f>
        <v>163.1</v>
      </c>
      <c r="F103" s="4"/>
    </row>
    <row r="104" spans="3:11" x14ac:dyDescent="0.3">
      <c r="D104" s="3"/>
    </row>
    <row r="105" spans="3:11" x14ac:dyDescent="0.3">
      <c r="D105" s="3"/>
    </row>
    <row r="106" spans="3:11" x14ac:dyDescent="0.3">
      <c r="D106">
        <f>+(L96/FACT(7))*(D87-D85)*(D87-D84)*(D87-D83)*(D87-D82)*(D87-D81)*(D87-D80)*(D87-D79)</f>
        <v>-1.8083872331561634E-4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Arias</dc:creator>
  <cp:lastModifiedBy>Jhon Arias</cp:lastModifiedBy>
  <cp:lastPrinted>2024-10-10T15:40:09Z</cp:lastPrinted>
  <dcterms:created xsi:type="dcterms:W3CDTF">2024-10-10T14:19:53Z</dcterms:created>
  <dcterms:modified xsi:type="dcterms:W3CDTF">2024-10-10T15:55:57Z</dcterms:modified>
</cp:coreProperties>
</file>