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xampp\htdocs\java\repo-anaalg\ExamenGrupalADA\"/>
    </mc:Choice>
  </mc:AlternateContent>
  <xr:revisionPtr revIDLastSave="0" documentId="13_ncr:1_{A8F2D151-6742-487D-8238-7E7B3E839FB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Busqueda" sheetId="1" r:id="rId1"/>
    <sheet name="Merge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D4" i="1"/>
  <c r="D5" i="1"/>
  <c r="D6" i="1"/>
  <c r="D7" i="1"/>
  <c r="D8" i="1"/>
  <c r="D9" i="1"/>
  <c r="D10" i="1"/>
  <c r="D11" i="1"/>
  <c r="D12" i="1"/>
  <c r="D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<sst xmlns="http://schemas.openxmlformats.org/spreadsheetml/2006/main" count="12" uniqueCount="10">
  <si>
    <t>Datos</t>
  </si>
  <si>
    <t>2n² + 7n + 8</t>
  </si>
  <si>
    <t>segundos</t>
  </si>
  <si>
    <t>nanosg</t>
  </si>
  <si>
    <t>T(n)</t>
  </si>
  <si>
    <t>(13n+21)(2^n-1)+4*2^n</t>
  </si>
  <si>
    <t>ordenarfila</t>
  </si>
  <si>
    <t>ordenarColumna</t>
  </si>
  <si>
    <t>ordenarMatriz</t>
  </si>
  <si>
    <t>nanosegundos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</si>
</sst>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Búsqueda</a:t>
            </a:r>
            <a:r>
              <a:rPr lang="en-US" baseline="0"/>
              <a:t> secuencial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Busqueda!$B$2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Busqueda!$B$3:$B$12</c:f>
              <c:numCache>
                <c:formatCode>General</c:formatCode>
                <c:ptCount val="10"/>
                <c:pt idx="0">
                  <c:v>278</c:v>
                </c:pt>
                <c:pt idx="1">
                  <c:v>948</c:v>
                </c:pt>
                <c:pt idx="2">
                  <c:v>2018</c:v>
                </c:pt>
                <c:pt idx="3">
                  <c:v>3488</c:v>
                </c:pt>
                <c:pt idx="4">
                  <c:v>5358</c:v>
                </c:pt>
                <c:pt idx="5">
                  <c:v>7628</c:v>
                </c:pt>
                <c:pt idx="6">
                  <c:v>10298</c:v>
                </c:pt>
                <c:pt idx="7">
                  <c:v>13368</c:v>
                </c:pt>
                <c:pt idx="8">
                  <c:v>16838</c:v>
                </c:pt>
                <c:pt idx="9">
                  <c:v>20708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B-4C4F-8C3F-80442B8AEC59}"/>
            </c:ext>
          </c:extLst>
        </c:ser>
        <c:ser>
          <c:idx val="1"/>
          <c:order val="1"/>
          <c:tx>
            <c:strRef>
              <c:f>Busqueda!$C$2</c:f>
              <c:strCache>
                <c:ptCount val="1"/>
                <c:pt idx="0">
                  <c:v>nanosg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Busqueda!$C$3:$C$12</c:f>
              <c:numCache>
                <c:formatCode>General</c:formatCode>
                <c:ptCount val="10"/>
                <c:pt idx="0">
                  <c:v>77500</c:v>
                </c:pt>
                <c:pt idx="1">
                  <c:v>65100</c:v>
                </c:pt>
                <c:pt idx="2">
                  <c:v>213900</c:v>
                </c:pt>
                <c:pt idx="3">
                  <c:v>361300</c:v>
                </c:pt>
                <c:pt idx="4">
                  <c:v>640400</c:v>
                </c:pt>
                <c:pt idx="5">
                  <c:v>725300</c:v>
                </c:pt>
                <c:pt idx="6">
                  <c:v>4576500</c:v>
                </c:pt>
                <c:pt idx="7">
                  <c:v>6445400</c:v>
                </c:pt>
                <c:pt idx="8">
                  <c:v>7069200</c:v>
                </c:pt>
                <c:pt idx="9">
                  <c:v>21902800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B-4C4F-8C3F-80442B8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9216"/>
        <c:axId val="106841216"/>
      </c:lineChart>
      <c:catAx>
        <c:axId val="1068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1216"/>
        <c:crosses val="autoZero"/>
        <c:auto val="1"/>
        <c:lblAlgn val="ctr"/>
        <c:lblOffset val="100"/>
        <c:noMultiLvlLbl val="0"/>
      </c:catAx>
      <c:valAx>
        <c:axId val="106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MergeSort!$F$1</c:f>
              <c:strCache>
                <c:ptCount val="1"/>
                <c:pt idx="0">
                  <c:v>nanosegundos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MergeSort!$F$2:$F$11</c:f>
              <c:numCache>
                <c:formatCode>General</c:formatCode>
                <c:ptCount val="10"/>
                <c:pt idx="0">
                  <c:v>37700</c:v>
                </c:pt>
                <c:pt idx="1">
                  <c:v>172700</c:v>
                </c:pt>
                <c:pt idx="2">
                  <c:v>347100</c:v>
                </c:pt>
                <c:pt idx="3">
                  <c:v>566300</c:v>
                </c:pt>
                <c:pt idx="4">
                  <c:v>267000</c:v>
                </c:pt>
                <c:pt idx="5">
                  <c:v>214400</c:v>
                </c:pt>
                <c:pt idx="6">
                  <c:v>306700</c:v>
                </c:pt>
                <c:pt idx="7">
                  <c:v>373800</c:v>
                </c:pt>
                <c:pt idx="8">
                  <c:v>501900</c:v>
                </c:pt>
                <c:pt idx="9">
                  <c:v>591800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6-4365-85FA-1ECA1684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24128"/>
        <c:axId val="65692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MergeSort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MergeSort!$B$2:$B$11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773120</c:v>
                      </c:pt>
                      <c:pt idx="1">
                        <c:v>1473249280</c:v>
                      </c:pt>
                      <c:pt idx="2">
                        <c:v>2206539448320</c:v>
                      </c:pt>
                      <c:pt idx="3">
                        <c:v>2974178953134080</c:v>
                      </c:pt>
                      <c:pt idx="4">
                        <c:v>3.7773941874570035E+18</c:v>
                      </c:pt>
                      <c:pt idx="5">
                        <c:v>4.6174506259504221E+21</c:v>
                      </c:pt>
                      <c:pt idx="6">
                        <c:v>5.4956539944395496E+24</c:v>
                      </c:pt>
                      <c:pt idx="7">
                        <c:v>6.4133514730556078E+27</c:v>
                      </c:pt>
                      <c:pt idx="8">
                        <c:v>7.3719329339444395E+30</c:v>
                      </c:pt>
                      <c:pt idx="9">
                        <c:v>8.3728322145074552E+33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46-4365-85FA-1ECA168491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MergeSort!$C$1</c15:sqref>
                        </c15:formulaRef>
                      </c:ext>
                    </c:extLst>
                    <c:strCache>
                      <c:ptCount val="1"/>
                      <c:pt idx="0">
                        <c:v>ordenarfila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773123</c:v>
                      </c:pt>
                      <c:pt idx="1">
                        <c:v>1473249283</c:v>
                      </c:pt>
                      <c:pt idx="2">
                        <c:v>2206539448323</c:v>
                      </c:pt>
                      <c:pt idx="3">
                        <c:v>2974178953134083</c:v>
                      </c:pt>
                      <c:pt idx="4">
                        <c:v>3.7773941874570035E+18</c:v>
                      </c:pt>
                      <c:pt idx="5">
                        <c:v>4.6174506259504221E+21</c:v>
                      </c:pt>
                      <c:pt idx="6">
                        <c:v>5.4956539944395496E+24</c:v>
                      </c:pt>
                      <c:pt idx="7">
                        <c:v>6.4133514730556078E+27</c:v>
                      </c:pt>
                      <c:pt idx="8">
                        <c:v>7.3719329339444395E+30</c:v>
                      </c:pt>
                      <c:pt idx="9">
                        <c:v>8.3728322145074552E+33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46-4365-85FA-1ECA168491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MergeSort!$D$1</c15:sqref>
                        </c15:formulaRef>
                      </c:ext>
                    </c:extLst>
                    <c:strCache>
                      <c:ptCount val="1"/>
                      <c:pt idx="0">
                        <c:v>ordenarColumna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773188</c:v>
                      </c:pt>
                      <c:pt idx="1">
                        <c:v>1473249408</c:v>
                      </c:pt>
                      <c:pt idx="2">
                        <c:v>2206539448508</c:v>
                      </c:pt>
                      <c:pt idx="3">
                        <c:v>2974178953134328</c:v>
                      </c:pt>
                      <c:pt idx="4">
                        <c:v>3.777394187457004E+18</c:v>
                      </c:pt>
                      <c:pt idx="5">
                        <c:v>4.6174506259504221E+21</c:v>
                      </c:pt>
                      <c:pt idx="6">
                        <c:v>5.4956539944395496E+24</c:v>
                      </c:pt>
                      <c:pt idx="7">
                        <c:v>6.4133514730556078E+27</c:v>
                      </c:pt>
                      <c:pt idx="8">
                        <c:v>7.3719329339444395E+30</c:v>
                      </c:pt>
                      <c:pt idx="9">
                        <c:v>8.3728322145074552E+33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46-4365-85FA-1ECA168491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MergeSort!$E$1</c15:sqref>
                        </c15:formulaRef>
                      </c:ext>
                    </c:extLst>
                    <c:strCache>
                      <c:ptCount val="1"/>
                      <c:pt idx="0">
                        <c:v>ordenarMatriz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7731253</c:v>
                      </c:pt>
                      <c:pt idx="1">
                        <c:v>29464985703</c:v>
                      </c:pt>
                      <c:pt idx="2">
                        <c:v>66196183449753</c:v>
                      </c:pt>
                      <c:pt idx="3">
                        <c:v>1.1896715812536341E+17</c:v>
                      </c:pt>
                      <c:pt idx="4">
                        <c:v>1.8886970937285018E+20</c:v>
                      </c:pt>
                      <c:pt idx="5">
                        <c:v>2.7704703755702533E+23</c:v>
                      </c:pt>
                      <c:pt idx="6">
                        <c:v>3.8469577961076847E+26</c:v>
                      </c:pt>
                      <c:pt idx="7">
                        <c:v>5.1306811784444862E+29</c:v>
                      </c:pt>
                      <c:pt idx="8">
                        <c:v>6.6347396405499956E+32</c:v>
                      </c:pt>
                      <c:pt idx="9">
                        <c:v>8.3728322145074552E+35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46-4365-85FA-1ECA168491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MergeSort!$G$1</c15:sqref>
                        </c15:formulaRef>
                      </c:ext>
                    </c:extLst>
                    <c:strCache>
                      <c:ptCount val="1"/>
                      <c:pt idx="0">
                        <c:v>segundos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3.7700000000000002E-5</c:v>
                      </c:pt>
                      <c:pt idx="1">
                        <c:v>1.727E-4</c:v>
                      </c:pt>
                      <c:pt idx="2">
                        <c:v>3.4709999999999998E-4</c:v>
                      </c:pt>
                      <c:pt idx="3">
                        <c:v>5.6630000000000005E-4</c:v>
                      </c:pt>
                      <c:pt idx="4">
                        <c:v>2.6699999999999998E-4</c:v>
                      </c:pt>
                      <c:pt idx="5">
                        <c:v>2.1440000000000001E-4</c:v>
                      </c:pt>
                      <c:pt idx="6">
                        <c:v>3.0669999999999997E-4</c:v>
                      </c:pt>
                      <c:pt idx="7">
                        <c:v>3.7379999999999998E-4</c:v>
                      </c:pt>
                      <c:pt idx="8">
                        <c:v>5.019E-4</c:v>
                      </c:pt>
                      <c:pt idx="9">
                        <c:v>5.9179999999999996E-4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C46-4365-85FA-1ECA168491B6}"/>
                  </c:ext>
                </c:extLst>
              </c15:ser>
            </c15:filteredLineSeries>
          </c:ext>
        </c:extLst>
      </c:lineChart>
      <c:catAx>
        <c:axId val="65692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21248"/>
        <c:crosses val="autoZero"/>
        <c:auto val="1"/>
        <c:lblAlgn val="ctr"/>
        <c:lblOffset val="100"/>
        <c:noMultiLvlLbl val="0"/>
      </c:catAx>
      <c:valAx>
        <c:axId val="6569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</xdr:row>
      <xdr:rowOff>12700</xdr:rowOff>
    </xdr:from>
    <xdr:to>
      <xdr:col>12</xdr:col>
      <xdr:colOff>92075</xdr:colOff>
      <xdr:row>15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E0802-30F5-28B4-1CF7-93D499A0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701675</xdr:colOff>
      <xdr:row>12</xdr:row>
      <xdr:rowOff>44450</xdr:rowOff>
    </xdr:from>
    <xdr:to>
      <xdr:col>5</xdr:col>
      <xdr:colOff>434975</xdr:colOff>
      <xdr:row>27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083A1D-675C-2B07-7DA5-98A5C4522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E20" sqref="E20"/>
    </sheetView>
  </sheetViews>
  <sheetFormatPr baseColWidth="10" defaultColWidth="8.7265625" defaultRowHeight="14.5" x14ac:dyDescent="0.35"/>
  <cols>
    <col min="2" max="2" width="10.453125" bestFit="1" customWidth="1"/>
    <col min="4" max="4" width="9.81640625" bestFit="1" customWidth="1"/>
  </cols>
  <sheetData>
    <row r="1" spans="1:4" x14ac:dyDescent="0.35">
      <c r="A1" s="1" t="s">
        <v>0</v>
      </c>
      <c r="B1" s="1" t="s">
        <v>1</v>
      </c>
      <c r="C1" s="1"/>
      <c r="D1" s="1"/>
    </row>
    <row r="2" spans="1:4" x14ac:dyDescent="0.35">
      <c r="A2" s="1"/>
      <c r="B2" t="s">
        <v>4</v>
      </c>
      <c r="C2" t="s">
        <v>3</v>
      </c>
      <c r="D2" t="s">
        <v>2</v>
      </c>
    </row>
    <row r="3" spans="1:4" x14ac:dyDescent="0.35">
      <c r="A3">
        <v>10</v>
      </c>
      <c r="B3">
        <f>2*$A3*$A3+7*$A3+8</f>
        <v>278</v>
      </c>
      <c r="C3">
        <v>77500</v>
      </c>
      <c r="D3">
        <f>C3/1000000000</f>
        <v>7.75E-5</v>
      </c>
    </row>
    <row r="4" spans="1:4" x14ac:dyDescent="0.35">
      <c r="A4">
        <v>20</v>
      </c>
      <c r="B4">
        <f t="shared" ref="B4:B12" si="0">2*$A4*$A4+7*$A4+8</f>
        <v>948</v>
      </c>
      <c r="C4">
        <v>65100</v>
      </c>
      <c r="D4">
        <f t="shared" ref="D4:D12" si="1">C4/1000000000</f>
        <v>6.5099999999999997E-5</v>
      </c>
    </row>
    <row r="5" spans="1:4" x14ac:dyDescent="0.35">
      <c r="A5">
        <v>30</v>
      </c>
      <c r="B5">
        <f t="shared" si="0"/>
        <v>2018</v>
      </c>
      <c r="C5">
        <v>213900</v>
      </c>
      <c r="D5">
        <f t="shared" si="1"/>
        <v>2.139E-4</v>
      </c>
    </row>
    <row r="6" spans="1:4" x14ac:dyDescent="0.35">
      <c r="A6">
        <v>40</v>
      </c>
      <c r="B6">
        <f t="shared" si="0"/>
        <v>3488</v>
      </c>
      <c r="C6">
        <v>361300</v>
      </c>
      <c r="D6">
        <f t="shared" si="1"/>
        <v>3.613E-4</v>
      </c>
    </row>
    <row r="7" spans="1:4" x14ac:dyDescent="0.35">
      <c r="A7">
        <v>50</v>
      </c>
      <c r="B7">
        <f t="shared" si="0"/>
        <v>5358</v>
      </c>
      <c r="C7">
        <v>640400</v>
      </c>
      <c r="D7">
        <f t="shared" si="1"/>
        <v>6.4039999999999995E-4</v>
      </c>
    </row>
    <row r="8" spans="1:4" x14ac:dyDescent="0.35">
      <c r="A8">
        <v>60</v>
      </c>
      <c r="B8">
        <f t="shared" si="0"/>
        <v>7628</v>
      </c>
      <c r="C8">
        <v>725300</v>
      </c>
      <c r="D8">
        <f t="shared" si="1"/>
        <v>7.2530000000000001E-4</v>
      </c>
    </row>
    <row r="9" spans="1:4" x14ac:dyDescent="0.35">
      <c r="A9">
        <v>70</v>
      </c>
      <c r="B9">
        <f t="shared" si="0"/>
        <v>10298</v>
      </c>
      <c r="C9">
        <v>4576500</v>
      </c>
      <c r="D9">
        <f t="shared" si="1"/>
        <v>4.5764999999999998E-3</v>
      </c>
    </row>
    <row r="10" spans="1:4" x14ac:dyDescent="0.35">
      <c r="A10">
        <v>80</v>
      </c>
      <c r="B10">
        <f t="shared" si="0"/>
        <v>13368</v>
      </c>
      <c r="C10">
        <v>6445400</v>
      </c>
      <c r="D10">
        <f t="shared" si="1"/>
        <v>6.4453999999999996E-3</v>
      </c>
    </row>
    <row r="11" spans="1:4" x14ac:dyDescent="0.35">
      <c r="A11">
        <v>90</v>
      </c>
      <c r="B11">
        <f t="shared" si="0"/>
        <v>16838</v>
      </c>
      <c r="C11">
        <v>7069200</v>
      </c>
      <c r="D11">
        <f t="shared" si="1"/>
        <v>7.0692000000000003E-3</v>
      </c>
    </row>
    <row r="12" spans="1:4" x14ac:dyDescent="0.35">
      <c r="A12">
        <v>100</v>
      </c>
      <c r="B12">
        <f t="shared" si="0"/>
        <v>20708</v>
      </c>
      <c r="C12">
        <v>21902800</v>
      </c>
      <c r="D12">
        <f t="shared" si="1"/>
        <v>2.19028E-2</v>
      </c>
    </row>
  </sheetData>
  <mergeCells count="2">
    <mergeCell ref="A1:A2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7F09-C9C9-4643-B13E-1CA6ADFB12AB}">
  <dimension ref="A1:G11"/>
  <sheetViews>
    <sheetView tabSelected="1" topLeftCell="A3" workbookViewId="0">
      <selection activeCell="G16" sqref="G16"/>
    </sheetView>
  </sheetViews>
  <sheetFormatPr baseColWidth="10" defaultRowHeight="14.5" x14ac:dyDescent="0.35"/>
  <cols>
    <col min="2" max="2" width="20.36328125" bestFit="1" customWidth="1"/>
    <col min="3" max="3" width="10.08984375" bestFit="1" customWidth="1"/>
    <col min="4" max="4" width="15" bestFit="1" customWidth="1"/>
    <col min="5" max="5" width="12.90625" bestFit="1" customWidth="1"/>
    <col min="6" max="6" width="13" bestFit="1" customWidth="1"/>
  </cols>
  <sheetData>
    <row r="1" spans="1:7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</v>
      </c>
    </row>
    <row r="2" spans="1:7" x14ac:dyDescent="0.35">
      <c r="A2">
        <v>10</v>
      </c>
      <c r="B2">
        <f>(13*A2+21)*(POWER(2,A2)+4*POWER(2,A2))</f>
        <v>773120</v>
      </c>
      <c r="C2">
        <f>B2+3</f>
        <v>773123</v>
      </c>
      <c r="D2">
        <f>B2+6*A2+8</f>
        <v>773188</v>
      </c>
      <c r="E2">
        <f>2*A2+3+A2*C2</f>
        <v>7731253</v>
      </c>
      <c r="F2">
        <v>37700</v>
      </c>
      <c r="G2">
        <f>F2/1000000000</f>
        <v>3.7700000000000002E-5</v>
      </c>
    </row>
    <row r="3" spans="1:7" x14ac:dyDescent="0.35">
      <c r="A3">
        <v>20</v>
      </c>
      <c r="B3">
        <f t="shared" ref="B3:B11" si="0">(13*A3+21)*(POWER(2,A3)+4*POWER(2,A3))</f>
        <v>1473249280</v>
      </c>
      <c r="C3">
        <f t="shared" ref="C3:C11" si="1">B3+3</f>
        <v>1473249283</v>
      </c>
      <c r="D3">
        <f t="shared" ref="D3:D11" si="2">B3+6*A3+8</f>
        <v>1473249408</v>
      </c>
      <c r="E3">
        <f t="shared" ref="E3:E11" si="3">2*A3+3+A3*C3</f>
        <v>29464985703</v>
      </c>
      <c r="F3">
        <v>172700</v>
      </c>
      <c r="G3">
        <f t="shared" ref="G3:G11" si="4">F3/1000000000</f>
        <v>1.727E-4</v>
      </c>
    </row>
    <row r="4" spans="1:7" x14ac:dyDescent="0.35">
      <c r="A4">
        <v>30</v>
      </c>
      <c r="B4">
        <f t="shared" si="0"/>
        <v>2206539448320</v>
      </c>
      <c r="C4">
        <f t="shared" si="1"/>
        <v>2206539448323</v>
      </c>
      <c r="D4">
        <f t="shared" si="2"/>
        <v>2206539448508</v>
      </c>
      <c r="E4">
        <f t="shared" si="3"/>
        <v>66196183449753</v>
      </c>
      <c r="F4">
        <v>347100</v>
      </c>
      <c r="G4">
        <f t="shared" si="4"/>
        <v>3.4709999999999998E-4</v>
      </c>
    </row>
    <row r="5" spans="1:7" x14ac:dyDescent="0.35">
      <c r="A5">
        <v>40</v>
      </c>
      <c r="B5">
        <f t="shared" si="0"/>
        <v>2974178953134080</v>
      </c>
      <c r="C5">
        <f t="shared" si="1"/>
        <v>2974178953134083</v>
      </c>
      <c r="D5">
        <f t="shared" si="2"/>
        <v>2974178953134328</v>
      </c>
      <c r="E5">
        <f t="shared" si="3"/>
        <v>1.1896715812536341E+17</v>
      </c>
      <c r="F5">
        <v>566300</v>
      </c>
      <c r="G5">
        <f t="shared" si="4"/>
        <v>5.6630000000000005E-4</v>
      </c>
    </row>
    <row r="6" spans="1:7" x14ac:dyDescent="0.35">
      <c r="A6">
        <v>50</v>
      </c>
      <c r="B6">
        <f t="shared" si="0"/>
        <v>3.7773941874570035E+18</v>
      </c>
      <c r="C6">
        <f t="shared" si="1"/>
        <v>3.7773941874570035E+18</v>
      </c>
      <c r="D6">
        <f t="shared" si="2"/>
        <v>3.777394187457004E+18</v>
      </c>
      <c r="E6">
        <f t="shared" si="3"/>
        <v>1.8886970937285018E+20</v>
      </c>
      <c r="F6">
        <v>267000</v>
      </c>
      <c r="G6">
        <f t="shared" si="4"/>
        <v>2.6699999999999998E-4</v>
      </c>
    </row>
    <row r="7" spans="1:7" x14ac:dyDescent="0.35">
      <c r="A7">
        <v>60</v>
      </c>
      <c r="B7">
        <f t="shared" si="0"/>
        <v>4.6174506259504221E+21</v>
      </c>
      <c r="C7">
        <f t="shared" si="1"/>
        <v>4.6174506259504221E+21</v>
      </c>
      <c r="D7">
        <f t="shared" si="2"/>
        <v>4.6174506259504221E+21</v>
      </c>
      <c r="E7">
        <f t="shared" si="3"/>
        <v>2.7704703755702533E+23</v>
      </c>
      <c r="F7">
        <v>214400</v>
      </c>
      <c r="G7">
        <f t="shared" si="4"/>
        <v>2.1440000000000001E-4</v>
      </c>
    </row>
    <row r="8" spans="1:7" x14ac:dyDescent="0.35">
      <c r="A8">
        <v>70</v>
      </c>
      <c r="B8">
        <f t="shared" si="0"/>
        <v>5.4956539944395496E+24</v>
      </c>
      <c r="C8">
        <f t="shared" si="1"/>
        <v>5.4956539944395496E+24</v>
      </c>
      <c r="D8">
        <f t="shared" si="2"/>
        <v>5.4956539944395496E+24</v>
      </c>
      <c r="E8">
        <f t="shared" si="3"/>
        <v>3.8469577961076847E+26</v>
      </c>
      <c r="F8">
        <v>306700</v>
      </c>
      <c r="G8">
        <f t="shared" si="4"/>
        <v>3.0669999999999997E-4</v>
      </c>
    </row>
    <row r="9" spans="1:7" x14ac:dyDescent="0.35">
      <c r="A9">
        <v>80</v>
      </c>
      <c r="B9">
        <f t="shared" si="0"/>
        <v>6.4133514730556078E+27</v>
      </c>
      <c r="C9">
        <f t="shared" si="1"/>
        <v>6.4133514730556078E+27</v>
      </c>
      <c r="D9">
        <f t="shared" si="2"/>
        <v>6.4133514730556078E+27</v>
      </c>
      <c r="E9">
        <f t="shared" si="3"/>
        <v>5.1306811784444862E+29</v>
      </c>
      <c r="F9">
        <v>373800</v>
      </c>
      <c r="G9">
        <f t="shared" si="4"/>
        <v>3.7379999999999998E-4</v>
      </c>
    </row>
    <row r="10" spans="1:7" x14ac:dyDescent="0.35">
      <c r="A10">
        <v>90</v>
      </c>
      <c r="B10">
        <f t="shared" si="0"/>
        <v>7.3719329339444395E+30</v>
      </c>
      <c r="C10">
        <f t="shared" si="1"/>
        <v>7.3719329339444395E+30</v>
      </c>
      <c r="D10">
        <f t="shared" si="2"/>
        <v>7.3719329339444395E+30</v>
      </c>
      <c r="E10">
        <f t="shared" si="3"/>
        <v>6.6347396405499956E+32</v>
      </c>
      <c r="F10">
        <v>501900</v>
      </c>
      <c r="G10">
        <f t="shared" si="4"/>
        <v>5.019E-4</v>
      </c>
    </row>
    <row r="11" spans="1:7" x14ac:dyDescent="0.35">
      <c r="A11">
        <v>100</v>
      </c>
      <c r="B11">
        <f t="shared" si="0"/>
        <v>8.3728322145074552E+33</v>
      </c>
      <c r="C11">
        <f t="shared" si="1"/>
        <v>8.3728322145074552E+33</v>
      </c>
      <c r="D11">
        <f t="shared" si="2"/>
        <v>8.3728322145074552E+33</v>
      </c>
      <c r="E11">
        <f t="shared" si="3"/>
        <v>8.3728322145074552E+35</v>
      </c>
      <c r="F11">
        <v>591800</v>
      </c>
      <c r="G11">
        <f t="shared" si="4"/>
        <v>5.9179999999999996E-4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Busqueda</vt:lpstr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Jiménez</dc:creator>
  <cp:lastModifiedBy>Pablo Jiménez</cp:lastModifiedBy>
  <dcterms:created xsi:type="dcterms:W3CDTF">2015-06-05T18:19:34Z</dcterms:created>
  <dcterms:modified xsi:type="dcterms:W3CDTF">2025-05-17T21:44:03Z</dcterms:modified>
</cp:coreProperties>
</file>