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turn\OneDrive\Logisitics\"/>
    </mc:Choice>
  </mc:AlternateContent>
  <bookViews>
    <workbookView xWindow="0" yWindow="0" windowWidth="19200" windowHeight="64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9" i="1" l="1"/>
  <c r="P5" i="1"/>
  <c r="P6" i="1"/>
  <c r="P7" i="1"/>
  <c r="P8" i="1"/>
  <c r="P4" i="1"/>
  <c r="P3" i="1"/>
  <c r="P2" i="1"/>
  <c r="N2" i="1"/>
  <c r="N3" i="1"/>
  <c r="K8" i="1"/>
  <c r="K9" i="1"/>
  <c r="J8" i="1"/>
  <c r="M8" i="1" s="1"/>
  <c r="J9" i="1"/>
  <c r="M9" i="1" s="1"/>
  <c r="K7" i="1"/>
  <c r="J7" i="1"/>
  <c r="M7" i="1" s="1"/>
  <c r="K6" i="1"/>
  <c r="J6" i="1"/>
  <c r="M6" i="1" s="1"/>
  <c r="J5" i="1"/>
  <c r="M5" i="1" s="1"/>
  <c r="J4" i="1"/>
  <c r="M4" i="1" s="1"/>
  <c r="K3" i="1"/>
  <c r="J3" i="1"/>
  <c r="M3" i="1" s="1"/>
  <c r="K2" i="1"/>
  <c r="J2" i="1"/>
  <c r="M2" i="1" s="1"/>
</calcChain>
</file>

<file path=xl/sharedStrings.xml><?xml version="1.0" encoding="utf-8"?>
<sst xmlns="http://schemas.openxmlformats.org/spreadsheetml/2006/main" count="76" uniqueCount="56">
  <si>
    <t>userID</t>
  </si>
  <si>
    <t>transactionID</t>
  </si>
  <si>
    <t>username</t>
  </si>
  <si>
    <t>password</t>
  </si>
  <si>
    <t>name</t>
  </si>
  <si>
    <t>email</t>
  </si>
  <si>
    <t>number</t>
  </si>
  <si>
    <t>order_date</t>
  </si>
  <si>
    <t>product</t>
  </si>
  <si>
    <t>material_price</t>
  </si>
  <si>
    <t>hours</t>
  </si>
  <si>
    <t>selling_price</t>
  </si>
  <si>
    <t>profit</t>
  </si>
  <si>
    <t>shipping_method</t>
  </si>
  <si>
    <t>delivery_date</t>
  </si>
  <si>
    <t>location</t>
  </si>
  <si>
    <t>416e32a7</t>
  </si>
  <si>
    <t>Josh934</t>
  </si>
  <si>
    <t>Jordan</t>
  </si>
  <si>
    <t>XL rug</t>
  </si>
  <si>
    <t>Road</t>
  </si>
  <si>
    <t>AZ</t>
  </si>
  <si>
    <t>5593ab61</t>
  </si>
  <si>
    <t>BritBrat1243</t>
  </si>
  <si>
    <t>Britbrat</t>
  </si>
  <si>
    <t>BritBrat@Gmail.com</t>
  </si>
  <si>
    <t>S rug</t>
  </si>
  <si>
    <t>Air</t>
  </si>
  <si>
    <t>FL</t>
  </si>
  <si>
    <t>Kingsly1455</t>
  </si>
  <si>
    <t>Kingsly</t>
  </si>
  <si>
    <t>Kingsly1455@Hotmail.com</t>
  </si>
  <si>
    <t>M rug</t>
  </si>
  <si>
    <t>GA</t>
  </si>
  <si>
    <t>Jordan174</t>
  </si>
  <si>
    <t>Jordan@Hotmail.com</t>
  </si>
  <si>
    <t>1fbc223c</t>
  </si>
  <si>
    <t>KaylaDaBaby</t>
  </si>
  <si>
    <t>78545</t>
  </si>
  <si>
    <t>Kayla</t>
  </si>
  <si>
    <t>KaylaDabrat345@gmail.com</t>
  </si>
  <si>
    <t>WA</t>
  </si>
  <si>
    <t>b1367460</t>
  </si>
  <si>
    <t>Jruebucks</t>
  </si>
  <si>
    <t>JrueBucks99</t>
  </si>
  <si>
    <t>Jrue</t>
  </si>
  <si>
    <t>JrueBucky@Nba.com</t>
  </si>
  <si>
    <t>ML</t>
  </si>
  <si>
    <t>0e96d2e8</t>
  </si>
  <si>
    <t>Goatjames305</t>
  </si>
  <si>
    <t>GoatJames716to305</t>
  </si>
  <si>
    <t>Lebron</t>
  </si>
  <si>
    <t>LebronJames@Lakers.com</t>
  </si>
  <si>
    <t>LA</t>
  </si>
  <si>
    <t>shipping_date</t>
  </si>
  <si>
    <t>Josh@gmail.com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</si>
</sst>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/>
    <xf numFmtId="164" fontId="1" fillId="0" borderId="1" xfId="0" applyNumberFormat="1" applyFont="1" applyBorder="1" applyAlignment="1">
      <alignment horizontal="left" vertical="top"/>
    </xf>
  </cellXfs>
  <cellStyles count="1">
    <cellStyle name="Normal" xfId="0" builtinId="0"/>
  </cellStyles>
  <dxfs count="11">
    <dxf>
      <numFmt numFmtId="19" formatCode="m/d/yyyy"/>
    </dxf>
    <dxf>
      <numFmt numFmtId="19" formatCode="m/d/yyyy"/>
    </dxf>
    <dxf>
      <numFmt numFmtId="164" formatCode="&quot;$&quot;#,##0.00"/>
    </dxf>
    <dxf>
      <numFmt numFmtId="19" formatCode="m/d/yyyy"/>
    </dxf>
    <dxf>
      <numFmt numFmtId="164" formatCode="&quot;$&quot;#,##0.00"/>
    </dxf>
    <dxf>
      <numFmt numFmtId="0" formatCode="General"/>
    </dxf>
    <dxf>
      <numFmt numFmtId="164" formatCode="&quot;$&quot;#,##0.00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alignment horizontal="left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Q3" totalsRowShown="0" headerRowDxfId="10" headerRowBorderDxfId="9" tableBorderDxfId="8">
  <autoFilter ref="A1:Q3">
    <filterColumn colId="5">
      <filters>
        <filter val="joshua@gmail.com"/>
      </filters>
    </filterColumn>
  </autoFilter>
  <tableColumns count="17">
    <tableColumn id="1" name="userID"/>
    <tableColumn id="2" name="transactionID"/>
    <tableColumn id="3" name="username"/>
    <tableColumn id="4" name="password" dataDxfId="7"/>
    <tableColumn id="5" name="name"/>
    <tableColumn id="6" name="email"/>
    <tableColumn id="7" name="number"/>
    <tableColumn id="8" name="order_date" dataDxfId="3"/>
    <tableColumn id="9" name="product"/>
    <tableColumn id="10" name="material_price" dataDxfId="6">
      <calculatedColumnFormula>IF(I2="XL rug", 45, IF(I2="S rug", 28, IF(I2="M rug", 35, "Check rug size")))</calculatedColumnFormula>
    </tableColumn>
    <tableColumn id="11" name="hours" dataDxfId="5">
      <calculatedColumnFormula>IF(I2="XL rug", 5, IF(I2="S rug", 2, IF(I2="M rug", 3, "Check rug size")))</calculatedColumnFormula>
    </tableColumn>
    <tableColumn id="12" name="selling_price" dataDxfId="2"/>
    <tableColumn id="13" name="profit" dataDxfId="4">
      <calculatedColumnFormula>L2-J2</calculatedColumnFormula>
    </tableColumn>
    <tableColumn id="18" name="shipping_date" dataDxfId="1">
      <calculatedColumnFormula>H2+2</calculatedColumnFormula>
    </tableColumn>
    <tableColumn id="14" name="shipping_method"/>
    <tableColumn id="15" name="delivery_date" dataDxfId="0">
      <calculatedColumnFormula>IF(O2="Road",N2+5,IF(O2="AIR",N2+2))</calculatedColumnFormula>
    </tableColumn>
    <tableColumn id="16" name="loca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F2" sqref="F2"/>
    </sheetView>
  </sheetViews>
  <sheetFormatPr defaultRowHeight="14.5" x14ac:dyDescent="0.35"/>
  <cols>
    <col min="1" max="1" width="11.7265625" style="2" customWidth="1"/>
    <col min="2" max="2" width="18.08984375" style="2" customWidth="1"/>
    <col min="3" max="3" width="14.08984375" style="2" customWidth="1"/>
    <col min="4" max="4" width="10.90625" style="3" customWidth="1"/>
    <col min="6" max="6" width="25.453125" style="2" customWidth="1"/>
    <col min="7" max="7" width="14.26953125" style="2" customWidth="1"/>
    <col min="8" max="8" width="16.1796875" style="1" customWidth="1"/>
    <col min="9" max="9" width="9.453125" style="2" customWidth="1"/>
    <col min="10" max="10" width="16" style="7" customWidth="1"/>
    <col min="12" max="12" width="13.08984375" style="7" customWidth="1"/>
    <col min="13" max="13" width="8.7265625" style="7" customWidth="1"/>
    <col min="14" max="14" width="16.08984375" style="1" customWidth="1"/>
    <col min="15" max="15" width="17.453125" style="2" customWidth="1"/>
    <col min="16" max="16" width="17.36328125" style="1" customWidth="1"/>
    <col min="17" max="17" width="11.6328125" style="2" customWidth="1"/>
  </cols>
  <sheetData>
    <row r="1" spans="1:17" s="6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8" t="s">
        <v>9</v>
      </c>
      <c r="K1" s="4" t="s">
        <v>10</v>
      </c>
      <c r="L1" s="8" t="s">
        <v>11</v>
      </c>
      <c r="M1" s="8" t="s">
        <v>12</v>
      </c>
      <c r="N1" s="5" t="s">
        <v>54</v>
      </c>
      <c r="O1" s="4" t="s">
        <v>13</v>
      </c>
      <c r="P1" s="5" t="s">
        <v>14</v>
      </c>
      <c r="Q1" s="4" t="s">
        <v>15</v>
      </c>
    </row>
    <row r="2" spans="1:17" x14ac:dyDescent="0.35">
      <c r="A2">
        <v>1</v>
      </c>
      <c r="B2" t="s">
        <v>16</v>
      </c>
      <c r="C2" t="s">
        <v>17</v>
      </c>
      <c r="D2" s="3">
        <v>954</v>
      </c>
      <c r="E2" t="s">
        <v>18</v>
      </c>
      <c r="F2" t="s">
        <v>55</v>
      </c>
      <c r="H2" s="1">
        <v>45363</v>
      </c>
      <c r="I2" t="s">
        <v>19</v>
      </c>
      <c r="J2" s="7">
        <f t="shared" ref="J2:J9" si="0">IF(I2="XL rug", 45, IF(I2="S rug", 28, IF(I2="M rug", 35, "Check rug size")))</f>
        <v>45</v>
      </c>
      <c r="K2">
        <f>IF(I2="XL rug", 5, IF(I2="S rug", 2, IF(I2="M rug", 3, "Check rug size")))</f>
        <v>5</v>
      </c>
      <c r="L2" s="7">
        <v>150</v>
      </c>
      <c r="M2" s="7">
        <f>L2-J2</f>
        <v>105</v>
      </c>
      <c r="N2" s="1">
        <f t="shared" ref="N2:N3" si="1">H2+2</f>
        <v>45365</v>
      </c>
      <c r="O2" t="s">
        <v>20</v>
      </c>
      <c r="P2" s="1">
        <f t="shared" ref="P2:P3" si="2">IF(O2="Road",N2+5,IF(O2="AIR",N2+2))</f>
        <v>45370</v>
      </c>
      <c r="Q2" t="s">
        <v>21</v>
      </c>
    </row>
    <row r="3" spans="1:17" x14ac:dyDescent="0.35">
      <c r="A3">
        <v>3</v>
      </c>
      <c r="B3" t="s">
        <v>22</v>
      </c>
      <c r="C3" t="s">
        <v>29</v>
      </c>
      <c r="D3" s="3">
        <v>12345</v>
      </c>
      <c r="E3" t="s">
        <v>30</v>
      </c>
      <c r="F3" t="s">
        <v>31</v>
      </c>
      <c r="H3" s="1">
        <v>45363</v>
      </c>
      <c r="I3" t="s">
        <v>32</v>
      </c>
      <c r="J3" s="7">
        <f t="shared" si="0"/>
        <v>35</v>
      </c>
      <c r="K3">
        <f>IF(I3="XL rug", 5, IF(I3="S rug", 2, IF(I3="M rug", 3, "Check rug size")))</f>
        <v>3</v>
      </c>
      <c r="L3" s="7">
        <v>100</v>
      </c>
      <c r="M3" s="7">
        <f>L3-J3</f>
        <v>65</v>
      </c>
      <c r="N3" s="1">
        <f t="shared" si="1"/>
        <v>45365</v>
      </c>
      <c r="O3" t="s">
        <v>27</v>
      </c>
      <c r="P3" s="1">
        <f>IF(O3="Road",N3+5,IF(O3="AIR",N3+2))</f>
        <v>45367</v>
      </c>
      <c r="Q3" t="s">
        <v>33</v>
      </c>
    </row>
    <row r="4" spans="1:17" x14ac:dyDescent="0.35">
      <c r="A4">
        <v>3</v>
      </c>
      <c r="B4" t="s">
        <v>22</v>
      </c>
      <c r="C4" t="s">
        <v>23</v>
      </c>
      <c r="D4">
        <v>12343</v>
      </c>
      <c r="E4" t="s">
        <v>24</v>
      </c>
      <c r="F4" t="s">
        <v>25</v>
      </c>
      <c r="H4" s="1">
        <v>45363</v>
      </c>
      <c r="I4" t="s">
        <v>26</v>
      </c>
      <c r="J4" s="7">
        <f t="shared" si="0"/>
        <v>28</v>
      </c>
      <c r="K4">
        <v>2</v>
      </c>
      <c r="L4" s="7">
        <v>75</v>
      </c>
      <c r="M4" s="7">
        <f>L4-J4</f>
        <v>47</v>
      </c>
      <c r="N4" s="1">
        <v>45365</v>
      </c>
      <c r="O4" t="s">
        <v>27</v>
      </c>
      <c r="P4" s="1">
        <f>IF(O3="Road",N4+5,IF(O3="AIR",N4+2))</f>
        <v>45367</v>
      </c>
      <c r="Q4" t="s">
        <v>28</v>
      </c>
    </row>
    <row r="5" spans="1:17" x14ac:dyDescent="0.35">
      <c r="A5">
        <v>4</v>
      </c>
      <c r="B5" t="s">
        <v>22</v>
      </c>
      <c r="C5" t="s">
        <v>34</v>
      </c>
      <c r="D5">
        <v>1245</v>
      </c>
      <c r="E5" t="s">
        <v>18</v>
      </c>
      <c r="F5" t="s">
        <v>35</v>
      </c>
      <c r="H5" s="1">
        <v>45363</v>
      </c>
      <c r="I5" t="s">
        <v>32</v>
      </c>
      <c r="J5" s="7">
        <f t="shared" si="0"/>
        <v>35</v>
      </c>
      <c r="K5">
        <v>3</v>
      </c>
      <c r="L5" s="7">
        <v>100</v>
      </c>
      <c r="M5" s="7">
        <f>L5-J5</f>
        <v>65</v>
      </c>
      <c r="N5" s="1">
        <v>45365</v>
      </c>
      <c r="O5" t="s">
        <v>27</v>
      </c>
      <c r="P5" s="1">
        <f t="shared" ref="P5:P9" si="3">IF(O4="Road",N5+5,IF(O4="AIR",N5+2))</f>
        <v>45367</v>
      </c>
      <c r="Q5" t="s">
        <v>33</v>
      </c>
    </row>
    <row r="6" spans="1:17" x14ac:dyDescent="0.35">
      <c r="A6">
        <v>5</v>
      </c>
      <c r="B6" t="s">
        <v>36</v>
      </c>
      <c r="C6" t="s">
        <v>37</v>
      </c>
      <c r="D6" s="3" t="s">
        <v>38</v>
      </c>
      <c r="E6" t="s">
        <v>39</v>
      </c>
      <c r="F6" t="s">
        <v>40</v>
      </c>
      <c r="H6" s="1">
        <v>45364</v>
      </c>
      <c r="I6" t="s">
        <v>19</v>
      </c>
      <c r="J6" s="7">
        <f t="shared" si="0"/>
        <v>45</v>
      </c>
      <c r="K6">
        <f>IF(I6="XL rug", 5, IF(I6="S rug", 2, IF(I6="M rug", 3, "Check rug size")))</f>
        <v>5</v>
      </c>
      <c r="L6" s="7">
        <v>150</v>
      </c>
      <c r="M6" s="7">
        <f>L6-J6</f>
        <v>105</v>
      </c>
      <c r="N6" s="1">
        <v>45365</v>
      </c>
      <c r="O6" t="s">
        <v>27</v>
      </c>
      <c r="P6" s="1">
        <f t="shared" si="3"/>
        <v>45367</v>
      </c>
      <c r="Q6" t="s">
        <v>41</v>
      </c>
    </row>
    <row r="7" spans="1:17" x14ac:dyDescent="0.35">
      <c r="A7">
        <v>6</v>
      </c>
      <c r="B7" t="s">
        <v>42</v>
      </c>
      <c r="C7" t="s">
        <v>43</v>
      </c>
      <c r="D7" t="s">
        <v>44</v>
      </c>
      <c r="E7" t="s">
        <v>45</v>
      </c>
      <c r="F7" t="s">
        <v>46</v>
      </c>
      <c r="H7" s="1">
        <v>45364</v>
      </c>
      <c r="I7" t="s">
        <v>32</v>
      </c>
      <c r="J7" s="7">
        <f t="shared" si="0"/>
        <v>35</v>
      </c>
      <c r="K7">
        <f>IF(I7="XL rug", 5, IF(I7="S rug", 2, IF(I7="M rug", 3, "Check rug size")))</f>
        <v>3</v>
      </c>
      <c r="L7" s="7">
        <v>100</v>
      </c>
      <c r="M7" s="7">
        <f>L7-J7</f>
        <v>65</v>
      </c>
      <c r="N7" s="1">
        <v>45365</v>
      </c>
      <c r="O7" t="s">
        <v>27</v>
      </c>
      <c r="P7" s="1">
        <f t="shared" si="3"/>
        <v>45367</v>
      </c>
      <c r="Q7" t="s">
        <v>47</v>
      </c>
    </row>
    <row r="8" spans="1:17" x14ac:dyDescent="0.35">
      <c r="A8">
        <v>6</v>
      </c>
      <c r="B8" t="s">
        <v>42</v>
      </c>
      <c r="C8" t="s">
        <v>43</v>
      </c>
      <c r="D8" t="s">
        <v>44</v>
      </c>
      <c r="E8" t="s">
        <v>45</v>
      </c>
      <c r="F8"/>
      <c r="G8"/>
      <c r="H8" s="1">
        <v>45363</v>
      </c>
      <c r="I8" t="s">
        <v>32</v>
      </c>
      <c r="J8" s="7">
        <f t="shared" si="0"/>
        <v>35</v>
      </c>
      <c r="K8" s="2">
        <f t="shared" ref="K8:K9" si="4">IF(I8="XL rug", 5, IF(I8="S rug", 2, IF(I8="M rug", 3, "Check rug size")))</f>
        <v>3</v>
      </c>
      <c r="L8" s="7">
        <v>100</v>
      </c>
      <c r="M8" s="7">
        <f>L8-J8</f>
        <v>65</v>
      </c>
      <c r="N8" s="1">
        <v>45365</v>
      </c>
      <c r="O8" t="s">
        <v>27</v>
      </c>
      <c r="P8" s="1">
        <f t="shared" si="3"/>
        <v>45367</v>
      </c>
      <c r="Q8" t="s">
        <v>47</v>
      </c>
    </row>
    <row r="9" spans="1:17" x14ac:dyDescent="0.35">
      <c r="A9">
        <v>7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  <c r="G9"/>
      <c r="H9" s="1">
        <v>45363</v>
      </c>
      <c r="I9" t="s">
        <v>19</v>
      </c>
      <c r="J9" s="7">
        <f t="shared" si="0"/>
        <v>45</v>
      </c>
      <c r="K9" s="2">
        <f t="shared" si="4"/>
        <v>5</v>
      </c>
      <c r="L9" s="7">
        <v>150</v>
      </c>
      <c r="M9" s="7">
        <f>L9-J9</f>
        <v>105</v>
      </c>
      <c r="N9" s="1">
        <v>45365</v>
      </c>
      <c r="O9" t="s">
        <v>20</v>
      </c>
      <c r="P9" s="1">
        <f>IF(O9="Road",N9+5,IF(O9="AIR",N9+2))</f>
        <v>45370</v>
      </c>
      <c r="Q9" t="s">
        <v>53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Vernice Turnbull</cp:lastModifiedBy>
  <dcterms:created xsi:type="dcterms:W3CDTF">2024-03-12T16:04:38Z</dcterms:created>
  <dcterms:modified xsi:type="dcterms:W3CDTF">2024-03-12T20:16:01Z</dcterms:modified>
</cp:coreProperties>
</file>