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ropbox\NEU_Barnett\Papers\01_Pre_submission\maxD_Daniele_2021\SupportingInformation\"/>
    </mc:Choice>
  </mc:AlternateContent>
  <xr:revisionPtr revIDLastSave="0" documentId="13_ncr:1_{DED5205A-7199-4629-8A2C-517EDCFECA15}" xr6:coauthVersionLast="47" xr6:coauthVersionMax="47" xr10:uidLastSave="{00000000-0000-0000-0000-000000000000}"/>
  <bookViews>
    <workbookView xWindow="-35730" yWindow="435" windowWidth="32745" windowHeight="19800" tabRatio="358" xr2:uid="{FFD863F6-DA3E-4271-8971-47607D15908F}"/>
  </bookViews>
  <sheets>
    <sheet name="Exp. parameters and replication" sheetId="8" r:id="rId1"/>
    <sheet name="Sequence Coverage" sheetId="12" r:id="rId2"/>
    <sheet name="Fig3" sheetId="30" r:id="rId3"/>
    <sheet name="Fig4" sheetId="33" r:id="rId4"/>
    <sheet name="FigS3" sheetId="35" r:id="rId5"/>
    <sheet name="FigS5" sheetId="32" r:id="rId6"/>
  </sheets>
  <definedNames>
    <definedName name="OLE_LINK1" localSheetId="0">'Exp. parameters and replication'!$M$31</definedName>
    <definedName name="OLE_LINK2" localSheetId="0">'Exp. parameters and replication'!$M$35</definedName>
    <definedName name="OLE_LINK3" localSheetId="0">'Exp. parameters and replication'!$M$39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9" i="32" l="1"/>
  <c r="BR9" i="32" s="1"/>
  <c r="BH9" i="32"/>
  <c r="BS9" i="32" s="1"/>
  <c r="BI9" i="32"/>
  <c r="BT9" i="32" s="1"/>
  <c r="BJ9" i="32"/>
  <c r="BU9" i="32" s="1"/>
  <c r="BK9" i="32"/>
  <c r="BV9" i="32" s="1"/>
  <c r="BL9" i="32"/>
  <c r="BW9" i="32" s="1"/>
  <c r="BM9" i="32"/>
  <c r="BX9" i="32" s="1"/>
  <c r="BN9" i="32"/>
  <c r="BY9" i="32" s="1"/>
  <c r="BO9" i="32"/>
  <c r="BZ9" i="32" s="1"/>
  <c r="BP9" i="32"/>
  <c r="CA9" i="32" s="1"/>
  <c r="BG10" i="32"/>
  <c r="BR10" i="32" s="1"/>
  <c r="BH10" i="32"/>
  <c r="BS10" i="32" s="1"/>
  <c r="BI10" i="32"/>
  <c r="BT10" i="32" s="1"/>
  <c r="BJ10" i="32"/>
  <c r="BU10" i="32" s="1"/>
  <c r="BK10" i="32"/>
  <c r="BV10" i="32" s="1"/>
  <c r="BL10" i="32"/>
  <c r="BW10" i="32" s="1"/>
  <c r="BM10" i="32"/>
  <c r="BX10" i="32" s="1"/>
  <c r="BN10" i="32"/>
  <c r="BY10" i="32" s="1"/>
  <c r="BO10" i="32"/>
  <c r="BZ10" i="32" s="1"/>
  <c r="BP10" i="32"/>
  <c r="CA10" i="32" s="1"/>
  <c r="BG11" i="32"/>
  <c r="BR11" i="32" s="1"/>
  <c r="BH11" i="32"/>
  <c r="BS11" i="32" s="1"/>
  <c r="BI11" i="32"/>
  <c r="BT11" i="32" s="1"/>
  <c r="BJ11" i="32"/>
  <c r="BU11" i="32" s="1"/>
  <c r="BK11" i="32"/>
  <c r="BV11" i="32" s="1"/>
  <c r="BL11" i="32"/>
  <c r="BW11" i="32" s="1"/>
  <c r="BM11" i="32"/>
  <c r="BX11" i="32" s="1"/>
  <c r="BN11" i="32"/>
  <c r="BY11" i="32" s="1"/>
  <c r="BO11" i="32"/>
  <c r="BZ11" i="32" s="1"/>
  <c r="BP11" i="32"/>
  <c r="CA11" i="32" s="1"/>
  <c r="BG12" i="32"/>
  <c r="BR12" i="32" s="1"/>
  <c r="BH12" i="32"/>
  <c r="BS12" i="32" s="1"/>
  <c r="BI12" i="32"/>
  <c r="BT12" i="32" s="1"/>
  <c r="BJ12" i="32"/>
  <c r="BU12" i="32" s="1"/>
  <c r="BK12" i="32"/>
  <c r="BV12" i="32" s="1"/>
  <c r="BL12" i="32"/>
  <c r="BW12" i="32" s="1"/>
  <c r="BM12" i="32"/>
  <c r="BX12" i="32" s="1"/>
  <c r="BN12" i="32"/>
  <c r="BY12" i="32" s="1"/>
  <c r="BO12" i="32"/>
  <c r="BZ12" i="32" s="1"/>
  <c r="BP12" i="32"/>
  <c r="CA12" i="32" s="1"/>
  <c r="BG13" i="32"/>
  <c r="BR13" i="32" s="1"/>
  <c r="BH13" i="32"/>
  <c r="BS13" i="32" s="1"/>
  <c r="BI13" i="32"/>
  <c r="BT13" i="32" s="1"/>
  <c r="BJ13" i="32"/>
  <c r="BU13" i="32" s="1"/>
  <c r="BK13" i="32"/>
  <c r="BV13" i="32" s="1"/>
  <c r="BL13" i="32"/>
  <c r="BW13" i="32" s="1"/>
  <c r="BM13" i="32"/>
  <c r="BX13" i="32" s="1"/>
  <c r="BN13" i="32"/>
  <c r="BY13" i="32" s="1"/>
  <c r="BO13" i="32"/>
  <c r="BZ13" i="32" s="1"/>
  <c r="BP13" i="32"/>
  <c r="CA13" i="32" s="1"/>
  <c r="BG14" i="32"/>
  <c r="BR14" i="32" s="1"/>
  <c r="BH14" i="32"/>
  <c r="BS14" i="32" s="1"/>
  <c r="BI14" i="32"/>
  <c r="BT14" i="32" s="1"/>
  <c r="BJ14" i="32"/>
  <c r="BU14" i="32" s="1"/>
  <c r="BK14" i="32"/>
  <c r="BV14" i="32" s="1"/>
  <c r="BL14" i="32"/>
  <c r="BW14" i="32" s="1"/>
  <c r="BM14" i="32"/>
  <c r="BX14" i="32" s="1"/>
  <c r="BN14" i="32"/>
  <c r="BY14" i="32" s="1"/>
  <c r="BO14" i="32"/>
  <c r="BZ14" i="32" s="1"/>
  <c r="BP14" i="32"/>
  <c r="CA14" i="32" s="1"/>
  <c r="BG15" i="32"/>
  <c r="BR15" i="32" s="1"/>
  <c r="BH15" i="32"/>
  <c r="BS15" i="32" s="1"/>
  <c r="BI15" i="32"/>
  <c r="BT15" i="32" s="1"/>
  <c r="BJ15" i="32"/>
  <c r="BU15" i="32" s="1"/>
  <c r="BK15" i="32"/>
  <c r="BV15" i="32" s="1"/>
  <c r="BL15" i="32"/>
  <c r="BW15" i="32" s="1"/>
  <c r="BM15" i="32"/>
  <c r="BX15" i="32" s="1"/>
  <c r="BN15" i="32"/>
  <c r="BY15" i="32" s="1"/>
  <c r="BO15" i="32"/>
  <c r="BZ15" i="32" s="1"/>
  <c r="BP15" i="32"/>
  <c r="CA15" i="32" s="1"/>
  <c r="BG16" i="32"/>
  <c r="BR16" i="32" s="1"/>
  <c r="BH16" i="32"/>
  <c r="BS16" i="32" s="1"/>
  <c r="BI16" i="32"/>
  <c r="BT16" i="32" s="1"/>
  <c r="BJ16" i="32"/>
  <c r="BU16" i="32" s="1"/>
  <c r="BK16" i="32"/>
  <c r="BV16" i="32" s="1"/>
  <c r="BL16" i="32"/>
  <c r="BW16" i="32" s="1"/>
  <c r="BM16" i="32"/>
  <c r="BX16" i="32" s="1"/>
  <c r="BN16" i="32"/>
  <c r="BY16" i="32" s="1"/>
  <c r="BO16" i="32"/>
  <c r="BZ16" i="32" s="1"/>
  <c r="BP16" i="32"/>
  <c r="CA16" i="32" s="1"/>
  <c r="BG17" i="32"/>
  <c r="BR17" i="32" s="1"/>
  <c r="BH17" i="32"/>
  <c r="BS17" i="32" s="1"/>
  <c r="BI17" i="32"/>
  <c r="BT17" i="32" s="1"/>
  <c r="BJ17" i="32"/>
  <c r="BU17" i="32" s="1"/>
  <c r="BK17" i="32"/>
  <c r="BV17" i="32" s="1"/>
  <c r="BL17" i="32"/>
  <c r="BW17" i="32" s="1"/>
  <c r="BM17" i="32"/>
  <c r="BX17" i="32" s="1"/>
  <c r="BN17" i="32"/>
  <c r="BY17" i="32" s="1"/>
  <c r="BO17" i="32"/>
  <c r="BZ17" i="32" s="1"/>
  <c r="BP17" i="32"/>
  <c r="CA17" i="32" s="1"/>
  <c r="BG18" i="32"/>
  <c r="BR18" i="32" s="1"/>
  <c r="BH18" i="32"/>
  <c r="BS18" i="32" s="1"/>
  <c r="BI18" i="32"/>
  <c r="BT18" i="32" s="1"/>
  <c r="BJ18" i="32"/>
  <c r="BU18" i="32" s="1"/>
  <c r="BK18" i="32"/>
  <c r="BV18" i="32" s="1"/>
  <c r="BL18" i="32"/>
  <c r="BW18" i="32" s="1"/>
  <c r="BM18" i="32"/>
  <c r="BX18" i="32" s="1"/>
  <c r="BN18" i="32"/>
  <c r="BY18" i="32" s="1"/>
  <c r="BO18" i="32"/>
  <c r="BZ18" i="32" s="1"/>
  <c r="BP18" i="32"/>
  <c r="CA18" i="32" s="1"/>
  <c r="BG19" i="32"/>
  <c r="BR19" i="32" s="1"/>
  <c r="BH19" i="32"/>
  <c r="BS19" i="32" s="1"/>
  <c r="BI19" i="32"/>
  <c r="BT19" i="32" s="1"/>
  <c r="BJ19" i="32"/>
  <c r="BU19" i="32" s="1"/>
  <c r="BK19" i="32"/>
  <c r="BV19" i="32" s="1"/>
  <c r="BL19" i="32"/>
  <c r="BW19" i="32" s="1"/>
  <c r="BM19" i="32"/>
  <c r="BX19" i="32" s="1"/>
  <c r="BN19" i="32"/>
  <c r="BY19" i="32" s="1"/>
  <c r="BO19" i="32"/>
  <c r="BZ19" i="32" s="1"/>
  <c r="BP19" i="32"/>
  <c r="CA19" i="32" s="1"/>
  <c r="BG20" i="32"/>
  <c r="BR20" i="32" s="1"/>
  <c r="BH20" i="32"/>
  <c r="BS20" i="32" s="1"/>
  <c r="BI20" i="32"/>
  <c r="BT20" i="32" s="1"/>
  <c r="BJ20" i="32"/>
  <c r="BU20" i="32" s="1"/>
  <c r="BK20" i="32"/>
  <c r="BV20" i="32" s="1"/>
  <c r="BL20" i="32"/>
  <c r="BW20" i="32" s="1"/>
  <c r="BM20" i="32"/>
  <c r="BX20" i="32" s="1"/>
  <c r="BN20" i="32"/>
  <c r="BY20" i="32" s="1"/>
  <c r="BO20" i="32"/>
  <c r="BZ20" i="32" s="1"/>
  <c r="BP20" i="32"/>
  <c r="CA20" i="32" s="1"/>
  <c r="BG21" i="32"/>
  <c r="BR21" i="32" s="1"/>
  <c r="BH21" i="32"/>
  <c r="BS21" i="32" s="1"/>
  <c r="BI21" i="32"/>
  <c r="BT21" i="32" s="1"/>
  <c r="BJ21" i="32"/>
  <c r="BU21" i="32" s="1"/>
  <c r="BK21" i="32"/>
  <c r="BV21" i="32" s="1"/>
  <c r="BL21" i="32"/>
  <c r="BW21" i="32" s="1"/>
  <c r="BM21" i="32"/>
  <c r="BX21" i="32" s="1"/>
  <c r="BN21" i="32"/>
  <c r="BY21" i="32" s="1"/>
  <c r="BO21" i="32"/>
  <c r="BZ21" i="32" s="1"/>
  <c r="BP21" i="32"/>
  <c r="CA21" i="32" s="1"/>
  <c r="BG22" i="32"/>
  <c r="BR22" i="32" s="1"/>
  <c r="BH22" i="32"/>
  <c r="BS22" i="32" s="1"/>
  <c r="BI22" i="32"/>
  <c r="BT22" i="32" s="1"/>
  <c r="BJ22" i="32"/>
  <c r="BU22" i="32" s="1"/>
  <c r="BK22" i="32"/>
  <c r="BV22" i="32" s="1"/>
  <c r="BL22" i="32"/>
  <c r="BW22" i="32" s="1"/>
  <c r="BM22" i="32"/>
  <c r="BX22" i="32" s="1"/>
  <c r="BN22" i="32"/>
  <c r="BY22" i="32" s="1"/>
  <c r="BO22" i="32"/>
  <c r="BZ22" i="32" s="1"/>
  <c r="BP22" i="32"/>
  <c r="CA22" i="32" s="1"/>
  <c r="BG23" i="32"/>
  <c r="BR23" i="32" s="1"/>
  <c r="BH23" i="32"/>
  <c r="BS23" i="32" s="1"/>
  <c r="BI23" i="32"/>
  <c r="BT23" i="32" s="1"/>
  <c r="BJ23" i="32"/>
  <c r="BU23" i="32" s="1"/>
  <c r="BK23" i="32"/>
  <c r="BV23" i="32" s="1"/>
  <c r="BL23" i="32"/>
  <c r="BW23" i="32" s="1"/>
  <c r="BM23" i="32"/>
  <c r="BX23" i="32" s="1"/>
  <c r="BN23" i="32"/>
  <c r="BY23" i="32" s="1"/>
  <c r="BO23" i="32"/>
  <c r="BZ23" i="32" s="1"/>
  <c r="BP23" i="32"/>
  <c r="CA23" i="32" s="1"/>
  <c r="BG24" i="32"/>
  <c r="BR24" i="32" s="1"/>
  <c r="BH24" i="32"/>
  <c r="BS24" i="32" s="1"/>
  <c r="BI24" i="32"/>
  <c r="BT24" i="32" s="1"/>
  <c r="BJ24" i="32"/>
  <c r="BU24" i="32" s="1"/>
  <c r="BK24" i="32"/>
  <c r="BV24" i="32" s="1"/>
  <c r="BL24" i="32"/>
  <c r="BW24" i="32" s="1"/>
  <c r="BM24" i="32"/>
  <c r="BX24" i="32" s="1"/>
  <c r="BN24" i="32"/>
  <c r="BY24" i="32" s="1"/>
  <c r="BO24" i="32"/>
  <c r="BZ24" i="32" s="1"/>
  <c r="BP24" i="32"/>
  <c r="CA24" i="32" s="1"/>
  <c r="BG25" i="32"/>
  <c r="BR25" i="32" s="1"/>
  <c r="BH25" i="32"/>
  <c r="BS25" i="32" s="1"/>
  <c r="BI25" i="32"/>
  <c r="BT25" i="32" s="1"/>
  <c r="BJ25" i="32"/>
  <c r="BU25" i="32" s="1"/>
  <c r="BK25" i="32"/>
  <c r="BV25" i="32" s="1"/>
  <c r="BL25" i="32"/>
  <c r="BW25" i="32" s="1"/>
  <c r="BM25" i="32"/>
  <c r="BX25" i="32" s="1"/>
  <c r="BN25" i="32"/>
  <c r="BY25" i="32" s="1"/>
  <c r="BO25" i="32"/>
  <c r="BZ25" i="32" s="1"/>
  <c r="BP25" i="32"/>
  <c r="CA25" i="32" s="1"/>
  <c r="BG26" i="32"/>
  <c r="BR26" i="32" s="1"/>
  <c r="BH26" i="32"/>
  <c r="BS26" i="32" s="1"/>
  <c r="BI26" i="32"/>
  <c r="BT26" i="32" s="1"/>
  <c r="BJ26" i="32"/>
  <c r="BU26" i="32" s="1"/>
  <c r="BK26" i="32"/>
  <c r="BV26" i="32" s="1"/>
  <c r="BL26" i="32"/>
  <c r="BW26" i="32" s="1"/>
  <c r="BM26" i="32"/>
  <c r="BX26" i="32" s="1"/>
  <c r="BN26" i="32"/>
  <c r="BY26" i="32" s="1"/>
  <c r="BO26" i="32"/>
  <c r="BZ26" i="32" s="1"/>
  <c r="BP26" i="32"/>
  <c r="CA26" i="32" s="1"/>
  <c r="BG27" i="32"/>
  <c r="BR27" i="32" s="1"/>
  <c r="BH27" i="32"/>
  <c r="BS27" i="32" s="1"/>
  <c r="BI27" i="32"/>
  <c r="BT27" i="32" s="1"/>
  <c r="BJ27" i="32"/>
  <c r="BU27" i="32" s="1"/>
  <c r="BK27" i="32"/>
  <c r="BV27" i="32" s="1"/>
  <c r="BL27" i="32"/>
  <c r="BW27" i="32" s="1"/>
  <c r="BM27" i="32"/>
  <c r="BX27" i="32" s="1"/>
  <c r="BN27" i="32"/>
  <c r="BY27" i="32" s="1"/>
  <c r="BO27" i="32"/>
  <c r="BZ27" i="32" s="1"/>
  <c r="BP27" i="32"/>
  <c r="CA27" i="32" s="1"/>
  <c r="BG28" i="32"/>
  <c r="BR28" i="32" s="1"/>
  <c r="BH28" i="32"/>
  <c r="BS28" i="32" s="1"/>
  <c r="BI28" i="32"/>
  <c r="BT28" i="32" s="1"/>
  <c r="BJ28" i="32"/>
  <c r="BU28" i="32" s="1"/>
  <c r="BK28" i="32"/>
  <c r="BV28" i="32" s="1"/>
  <c r="BL28" i="32"/>
  <c r="BW28" i="32" s="1"/>
  <c r="BM28" i="32"/>
  <c r="BX28" i="32" s="1"/>
  <c r="BN28" i="32"/>
  <c r="BY28" i="32" s="1"/>
  <c r="BO28" i="32"/>
  <c r="BZ28" i="32" s="1"/>
  <c r="BP28" i="32"/>
  <c r="CA28" i="32" s="1"/>
  <c r="BG29" i="32"/>
  <c r="BR29" i="32" s="1"/>
  <c r="BH29" i="32"/>
  <c r="BS29" i="32" s="1"/>
  <c r="BI29" i="32"/>
  <c r="BT29" i="32" s="1"/>
  <c r="BJ29" i="32"/>
  <c r="BU29" i="32" s="1"/>
  <c r="BK29" i="32"/>
  <c r="BV29" i="32" s="1"/>
  <c r="BL29" i="32"/>
  <c r="BW29" i="32" s="1"/>
  <c r="BM29" i="32"/>
  <c r="BX29" i="32" s="1"/>
  <c r="BN29" i="32"/>
  <c r="BY29" i="32" s="1"/>
  <c r="BO29" i="32"/>
  <c r="BZ29" i="32" s="1"/>
  <c r="BP29" i="32"/>
  <c r="CA29" i="32" s="1"/>
  <c r="BG30" i="32"/>
  <c r="BR30" i="32" s="1"/>
  <c r="BH30" i="32"/>
  <c r="BS30" i="32" s="1"/>
  <c r="BI30" i="32"/>
  <c r="BT30" i="32" s="1"/>
  <c r="BJ30" i="32"/>
  <c r="BU30" i="32" s="1"/>
  <c r="BK30" i="32"/>
  <c r="BV30" i="32" s="1"/>
  <c r="BL30" i="32"/>
  <c r="BW30" i="32" s="1"/>
  <c r="BM30" i="32"/>
  <c r="BX30" i="32" s="1"/>
  <c r="BN30" i="32"/>
  <c r="BY30" i="32" s="1"/>
  <c r="BO30" i="32"/>
  <c r="BZ30" i="32" s="1"/>
  <c r="BP30" i="32"/>
  <c r="CA30" i="32" s="1"/>
  <c r="BG31" i="32"/>
  <c r="BR31" i="32" s="1"/>
  <c r="BH31" i="32"/>
  <c r="BS31" i="32" s="1"/>
  <c r="BI31" i="32"/>
  <c r="BT31" i="32" s="1"/>
  <c r="BJ31" i="32"/>
  <c r="BU31" i="32" s="1"/>
  <c r="BK31" i="32"/>
  <c r="BV31" i="32" s="1"/>
  <c r="BL31" i="32"/>
  <c r="BW31" i="32" s="1"/>
  <c r="BM31" i="32"/>
  <c r="BX31" i="32" s="1"/>
  <c r="BN31" i="32"/>
  <c r="BY31" i="32" s="1"/>
  <c r="BO31" i="32"/>
  <c r="BZ31" i="32" s="1"/>
  <c r="BP31" i="32"/>
  <c r="CA31" i="32" s="1"/>
  <c r="BG32" i="32"/>
  <c r="BR32" i="32" s="1"/>
  <c r="BH32" i="32"/>
  <c r="BS32" i="32" s="1"/>
  <c r="BI32" i="32"/>
  <c r="BT32" i="32" s="1"/>
  <c r="BJ32" i="32"/>
  <c r="BU32" i="32" s="1"/>
  <c r="BK32" i="32"/>
  <c r="BV32" i="32" s="1"/>
  <c r="BL32" i="32"/>
  <c r="BW32" i="32" s="1"/>
  <c r="BM32" i="32"/>
  <c r="BX32" i="32" s="1"/>
  <c r="BN32" i="32"/>
  <c r="BY32" i="32" s="1"/>
  <c r="BO32" i="32"/>
  <c r="BZ32" i="32" s="1"/>
  <c r="BP32" i="32"/>
  <c r="CA32" i="32" s="1"/>
  <c r="BG33" i="32"/>
  <c r="BR33" i="32" s="1"/>
  <c r="BH33" i="32"/>
  <c r="BS33" i="32" s="1"/>
  <c r="BI33" i="32"/>
  <c r="BT33" i="32" s="1"/>
  <c r="BJ33" i="32"/>
  <c r="BU33" i="32" s="1"/>
  <c r="BK33" i="32"/>
  <c r="BV33" i="32" s="1"/>
  <c r="BL33" i="32"/>
  <c r="BW33" i="32" s="1"/>
  <c r="BM33" i="32"/>
  <c r="BX33" i="32" s="1"/>
  <c r="BN33" i="32"/>
  <c r="BY33" i="32" s="1"/>
  <c r="BO33" i="32"/>
  <c r="BZ33" i="32" s="1"/>
  <c r="BP33" i="32"/>
  <c r="CA33" i="32" s="1"/>
  <c r="BG34" i="32"/>
  <c r="BR34" i="32" s="1"/>
  <c r="BH34" i="32"/>
  <c r="BS34" i="32" s="1"/>
  <c r="BI34" i="32"/>
  <c r="BT34" i="32" s="1"/>
  <c r="BJ34" i="32"/>
  <c r="BU34" i="32" s="1"/>
  <c r="BK34" i="32"/>
  <c r="BV34" i="32" s="1"/>
  <c r="BL34" i="32"/>
  <c r="BW34" i="32" s="1"/>
  <c r="BM34" i="32"/>
  <c r="BX34" i="32" s="1"/>
  <c r="BN34" i="32"/>
  <c r="BY34" i="32" s="1"/>
  <c r="BO34" i="32"/>
  <c r="BZ34" i="32" s="1"/>
  <c r="BP34" i="32"/>
  <c r="CA34" i="32" s="1"/>
  <c r="BG35" i="32"/>
  <c r="BR35" i="32" s="1"/>
  <c r="BH35" i="32"/>
  <c r="BS35" i="32" s="1"/>
  <c r="BI35" i="32"/>
  <c r="BT35" i="32" s="1"/>
  <c r="BJ35" i="32"/>
  <c r="BU35" i="32" s="1"/>
  <c r="BK35" i="32"/>
  <c r="BV35" i="32" s="1"/>
  <c r="BL35" i="32"/>
  <c r="BW35" i="32" s="1"/>
  <c r="BM35" i="32"/>
  <c r="BX35" i="32" s="1"/>
  <c r="BN35" i="32"/>
  <c r="BY35" i="32" s="1"/>
  <c r="BO35" i="32"/>
  <c r="BZ35" i="32" s="1"/>
  <c r="BP35" i="32"/>
  <c r="CA35" i="32" s="1"/>
  <c r="BG36" i="32"/>
  <c r="BR36" i="32" s="1"/>
  <c r="BH36" i="32"/>
  <c r="BS36" i="32" s="1"/>
  <c r="BI36" i="32"/>
  <c r="BT36" i="32" s="1"/>
  <c r="BJ36" i="32"/>
  <c r="BU36" i="32" s="1"/>
  <c r="BK36" i="32"/>
  <c r="BV36" i="32" s="1"/>
  <c r="BL36" i="32"/>
  <c r="BW36" i="32" s="1"/>
  <c r="BM36" i="32"/>
  <c r="BX36" i="32" s="1"/>
  <c r="BN36" i="32"/>
  <c r="BY36" i="32" s="1"/>
  <c r="BO36" i="32"/>
  <c r="BZ36" i="32" s="1"/>
  <c r="BP36" i="32"/>
  <c r="CA36" i="32" s="1"/>
  <c r="BG37" i="32"/>
  <c r="BR37" i="32" s="1"/>
  <c r="BH37" i="32"/>
  <c r="BS37" i="32" s="1"/>
  <c r="BI37" i="32"/>
  <c r="BT37" i="32" s="1"/>
  <c r="BJ37" i="32"/>
  <c r="BU37" i="32" s="1"/>
  <c r="BK37" i="32"/>
  <c r="BV37" i="32" s="1"/>
  <c r="BL37" i="32"/>
  <c r="BW37" i="32" s="1"/>
  <c r="BM37" i="32"/>
  <c r="BX37" i="32" s="1"/>
  <c r="BN37" i="32"/>
  <c r="BY37" i="32" s="1"/>
  <c r="BO37" i="32"/>
  <c r="BZ37" i="32" s="1"/>
  <c r="BP37" i="32"/>
  <c r="CA37" i="32" s="1"/>
  <c r="BG38" i="32"/>
  <c r="BR38" i="32" s="1"/>
  <c r="BH38" i="32"/>
  <c r="BS38" i="32" s="1"/>
  <c r="BI38" i="32"/>
  <c r="BT38" i="32" s="1"/>
  <c r="BJ38" i="32"/>
  <c r="BU38" i="32" s="1"/>
  <c r="BK38" i="32"/>
  <c r="BV38" i="32" s="1"/>
  <c r="BL38" i="32"/>
  <c r="BW38" i="32" s="1"/>
  <c r="BM38" i="32"/>
  <c r="BX38" i="32" s="1"/>
  <c r="BN38" i="32"/>
  <c r="BY38" i="32" s="1"/>
  <c r="BO38" i="32"/>
  <c r="BZ38" i="32" s="1"/>
  <c r="BP38" i="32"/>
  <c r="CA38" i="32" s="1"/>
  <c r="BG39" i="32"/>
  <c r="BR39" i="32" s="1"/>
  <c r="BH39" i="32"/>
  <c r="BS39" i="32" s="1"/>
  <c r="BI39" i="32"/>
  <c r="BT39" i="32" s="1"/>
  <c r="BJ39" i="32"/>
  <c r="BU39" i="32" s="1"/>
  <c r="BK39" i="32"/>
  <c r="BV39" i="32" s="1"/>
  <c r="BL39" i="32"/>
  <c r="BW39" i="32" s="1"/>
  <c r="BM39" i="32"/>
  <c r="BX39" i="32" s="1"/>
  <c r="BN39" i="32"/>
  <c r="BY39" i="32" s="1"/>
  <c r="BO39" i="32"/>
  <c r="BZ39" i="32" s="1"/>
  <c r="BP39" i="32"/>
  <c r="CA39" i="32" s="1"/>
  <c r="BG40" i="32"/>
  <c r="BR40" i="32" s="1"/>
  <c r="BH40" i="32"/>
  <c r="BS40" i="32" s="1"/>
  <c r="BI40" i="32"/>
  <c r="BT40" i="32" s="1"/>
  <c r="BJ40" i="32"/>
  <c r="BU40" i="32" s="1"/>
  <c r="BK40" i="32"/>
  <c r="BV40" i="32" s="1"/>
  <c r="BL40" i="32"/>
  <c r="BW40" i="32" s="1"/>
  <c r="BM40" i="32"/>
  <c r="BX40" i="32" s="1"/>
  <c r="BN40" i="32"/>
  <c r="BY40" i="32" s="1"/>
  <c r="BO40" i="32"/>
  <c r="BZ40" i="32" s="1"/>
  <c r="BP40" i="32"/>
  <c r="CA40" i="32" s="1"/>
  <c r="BG41" i="32"/>
  <c r="BR41" i="32" s="1"/>
  <c r="BH41" i="32"/>
  <c r="BS41" i="32" s="1"/>
  <c r="BI41" i="32"/>
  <c r="BT41" i="32" s="1"/>
  <c r="BJ41" i="32"/>
  <c r="BU41" i="32" s="1"/>
  <c r="BK41" i="32"/>
  <c r="BV41" i="32" s="1"/>
  <c r="BL41" i="32"/>
  <c r="BW41" i="32" s="1"/>
  <c r="BM41" i="32"/>
  <c r="BX41" i="32" s="1"/>
  <c r="BN41" i="32"/>
  <c r="BY41" i="32" s="1"/>
  <c r="BO41" i="32"/>
  <c r="BZ41" i="32" s="1"/>
  <c r="BP41" i="32"/>
  <c r="CA41" i="32" s="1"/>
  <c r="BG42" i="32"/>
  <c r="BR42" i="32" s="1"/>
  <c r="BH42" i="32"/>
  <c r="BS42" i="32" s="1"/>
  <c r="BI42" i="32"/>
  <c r="BT42" i="32" s="1"/>
  <c r="BJ42" i="32"/>
  <c r="BU42" i="32" s="1"/>
  <c r="BK42" i="32"/>
  <c r="BV42" i="32" s="1"/>
  <c r="BL42" i="32"/>
  <c r="BW42" i="32" s="1"/>
  <c r="BM42" i="32"/>
  <c r="BX42" i="32" s="1"/>
  <c r="BN42" i="32"/>
  <c r="BY42" i="32" s="1"/>
  <c r="BO42" i="32"/>
  <c r="BZ42" i="32" s="1"/>
  <c r="BP42" i="32"/>
  <c r="CA42" i="32" s="1"/>
  <c r="BG43" i="32"/>
  <c r="BR43" i="32" s="1"/>
  <c r="BH43" i="32"/>
  <c r="BS43" i="32" s="1"/>
  <c r="BI43" i="32"/>
  <c r="BT43" i="32" s="1"/>
  <c r="BJ43" i="32"/>
  <c r="BU43" i="32" s="1"/>
  <c r="BK43" i="32"/>
  <c r="BV43" i="32" s="1"/>
  <c r="BL43" i="32"/>
  <c r="BW43" i="32" s="1"/>
  <c r="BM43" i="32"/>
  <c r="BX43" i="32" s="1"/>
  <c r="BN43" i="32"/>
  <c r="BY43" i="32" s="1"/>
  <c r="BO43" i="32"/>
  <c r="BZ43" i="32" s="1"/>
  <c r="BP43" i="32"/>
  <c r="CA43" i="32" s="1"/>
  <c r="BG44" i="32"/>
  <c r="BR44" i="32" s="1"/>
  <c r="BH44" i="32"/>
  <c r="BS44" i="32" s="1"/>
  <c r="BI44" i="32"/>
  <c r="BT44" i="32" s="1"/>
  <c r="BJ44" i="32"/>
  <c r="BU44" i="32" s="1"/>
  <c r="BK44" i="32"/>
  <c r="BV44" i="32" s="1"/>
  <c r="BL44" i="32"/>
  <c r="BW44" i="32" s="1"/>
  <c r="BM44" i="32"/>
  <c r="BX44" i="32" s="1"/>
  <c r="BN44" i="32"/>
  <c r="BY44" i="32" s="1"/>
  <c r="BO44" i="32"/>
  <c r="BZ44" i="32" s="1"/>
  <c r="BP44" i="32"/>
  <c r="CA44" i="32" s="1"/>
  <c r="BG45" i="32"/>
  <c r="BR45" i="32" s="1"/>
  <c r="BH45" i="32"/>
  <c r="BS45" i="32" s="1"/>
  <c r="BI45" i="32"/>
  <c r="BT45" i="32" s="1"/>
  <c r="BJ45" i="32"/>
  <c r="BU45" i="32" s="1"/>
  <c r="BK45" i="32"/>
  <c r="BV45" i="32" s="1"/>
  <c r="BL45" i="32"/>
  <c r="BW45" i="32" s="1"/>
  <c r="BM45" i="32"/>
  <c r="BX45" i="32" s="1"/>
  <c r="BN45" i="32"/>
  <c r="BY45" i="32" s="1"/>
  <c r="BO45" i="32"/>
  <c r="BZ45" i="32" s="1"/>
  <c r="BP45" i="32"/>
  <c r="CA45" i="32" s="1"/>
  <c r="BG46" i="32"/>
  <c r="BR46" i="32" s="1"/>
  <c r="BH46" i="32"/>
  <c r="BS46" i="32" s="1"/>
  <c r="BI46" i="32"/>
  <c r="BT46" i="32" s="1"/>
  <c r="BJ46" i="32"/>
  <c r="BU46" i="32" s="1"/>
  <c r="BK46" i="32"/>
  <c r="BV46" i="32" s="1"/>
  <c r="BL46" i="32"/>
  <c r="BW46" i="32" s="1"/>
  <c r="BM46" i="32"/>
  <c r="BX46" i="32" s="1"/>
  <c r="BN46" i="32"/>
  <c r="BY46" i="32" s="1"/>
  <c r="BO46" i="32"/>
  <c r="BZ46" i="32" s="1"/>
  <c r="BP46" i="32"/>
  <c r="CA46" i="32" s="1"/>
  <c r="BG47" i="32"/>
  <c r="BR47" i="32" s="1"/>
  <c r="BH47" i="32"/>
  <c r="BS47" i="32" s="1"/>
  <c r="BI47" i="32"/>
  <c r="BT47" i="32" s="1"/>
  <c r="BJ47" i="32"/>
  <c r="BU47" i="32" s="1"/>
  <c r="BK47" i="32"/>
  <c r="BV47" i="32" s="1"/>
  <c r="BL47" i="32"/>
  <c r="BW47" i="32" s="1"/>
  <c r="BM47" i="32"/>
  <c r="BX47" i="32" s="1"/>
  <c r="BN47" i="32"/>
  <c r="BY47" i="32" s="1"/>
  <c r="BO47" i="32"/>
  <c r="BZ47" i="32" s="1"/>
  <c r="BP47" i="32"/>
  <c r="CA47" i="32" s="1"/>
  <c r="BG48" i="32"/>
  <c r="BR48" i="32" s="1"/>
  <c r="BH48" i="32"/>
  <c r="BS48" i="32" s="1"/>
  <c r="BI48" i="32"/>
  <c r="BT48" i="32" s="1"/>
  <c r="BJ48" i="32"/>
  <c r="BU48" i="32" s="1"/>
  <c r="BK48" i="32"/>
  <c r="BV48" i="32" s="1"/>
  <c r="BL48" i="32"/>
  <c r="BW48" i="32" s="1"/>
  <c r="BM48" i="32"/>
  <c r="BX48" i="32" s="1"/>
  <c r="BN48" i="32"/>
  <c r="BY48" i="32" s="1"/>
  <c r="BO48" i="32"/>
  <c r="BZ48" i="32" s="1"/>
  <c r="BP48" i="32"/>
  <c r="CA48" i="32" s="1"/>
  <c r="BG49" i="32"/>
  <c r="BR49" i="32" s="1"/>
  <c r="BH49" i="32"/>
  <c r="BS49" i="32" s="1"/>
  <c r="BI49" i="32"/>
  <c r="BT49" i="32" s="1"/>
  <c r="BJ49" i="32"/>
  <c r="BU49" i="32" s="1"/>
  <c r="BK49" i="32"/>
  <c r="BV49" i="32" s="1"/>
  <c r="BL49" i="32"/>
  <c r="BW49" i="32" s="1"/>
  <c r="BM49" i="32"/>
  <c r="BX49" i="32" s="1"/>
  <c r="BN49" i="32"/>
  <c r="BY49" i="32" s="1"/>
  <c r="BO49" i="32"/>
  <c r="BZ49" i="32" s="1"/>
  <c r="BP49" i="32"/>
  <c r="CA49" i="32" s="1"/>
  <c r="BG50" i="32"/>
  <c r="BR50" i="32" s="1"/>
  <c r="BH50" i="32"/>
  <c r="BS50" i="32" s="1"/>
  <c r="BI50" i="32"/>
  <c r="BT50" i="32" s="1"/>
  <c r="BJ50" i="32"/>
  <c r="BU50" i="32" s="1"/>
  <c r="BK50" i="32"/>
  <c r="BV50" i="32" s="1"/>
  <c r="BL50" i="32"/>
  <c r="BW50" i="32" s="1"/>
  <c r="BM50" i="32"/>
  <c r="BX50" i="32" s="1"/>
  <c r="BN50" i="32"/>
  <c r="BY50" i="32" s="1"/>
  <c r="BO50" i="32"/>
  <c r="BZ50" i="32" s="1"/>
  <c r="BP50" i="32"/>
  <c r="CA50" i="32" s="1"/>
  <c r="BG51" i="32"/>
  <c r="BR51" i="32" s="1"/>
  <c r="BH51" i="32"/>
  <c r="BS51" i="32" s="1"/>
  <c r="BI51" i="32"/>
  <c r="BT51" i="32" s="1"/>
  <c r="BJ51" i="32"/>
  <c r="BU51" i="32" s="1"/>
  <c r="BK51" i="32"/>
  <c r="BV51" i="32" s="1"/>
  <c r="BL51" i="32"/>
  <c r="BW51" i="32" s="1"/>
  <c r="BM51" i="32"/>
  <c r="BX51" i="32" s="1"/>
  <c r="BN51" i="32"/>
  <c r="BY51" i="32" s="1"/>
  <c r="BO51" i="32"/>
  <c r="BZ51" i="32" s="1"/>
  <c r="BP51" i="32"/>
  <c r="CA51" i="32" s="1"/>
  <c r="BG52" i="32"/>
  <c r="BR52" i="32" s="1"/>
  <c r="BH52" i="32"/>
  <c r="BS52" i="32" s="1"/>
  <c r="BI52" i="32"/>
  <c r="BT52" i="32" s="1"/>
  <c r="BJ52" i="32"/>
  <c r="BU52" i="32" s="1"/>
  <c r="BK52" i="32"/>
  <c r="BV52" i="32" s="1"/>
  <c r="BL52" i="32"/>
  <c r="BW52" i="32" s="1"/>
  <c r="BM52" i="32"/>
  <c r="BX52" i="32" s="1"/>
  <c r="BN52" i="32"/>
  <c r="BY52" i="32" s="1"/>
  <c r="BO52" i="32"/>
  <c r="BZ52" i="32" s="1"/>
  <c r="BP52" i="32"/>
  <c r="CA52" i="32" s="1"/>
  <c r="BG53" i="32"/>
  <c r="BR53" i="32" s="1"/>
  <c r="BH53" i="32"/>
  <c r="BS53" i="32" s="1"/>
  <c r="BI53" i="32"/>
  <c r="BT53" i="32" s="1"/>
  <c r="BJ53" i="32"/>
  <c r="BU53" i="32" s="1"/>
  <c r="BK53" i="32"/>
  <c r="BV53" i="32" s="1"/>
  <c r="BL53" i="32"/>
  <c r="BW53" i="32" s="1"/>
  <c r="BM53" i="32"/>
  <c r="BX53" i="32" s="1"/>
  <c r="BN53" i="32"/>
  <c r="BY53" i="32" s="1"/>
  <c r="BO53" i="32"/>
  <c r="BZ53" i="32" s="1"/>
  <c r="BP53" i="32"/>
  <c r="CA53" i="32" s="1"/>
  <c r="BG54" i="32"/>
  <c r="BR54" i="32" s="1"/>
  <c r="BH54" i="32"/>
  <c r="BS54" i="32" s="1"/>
  <c r="BI54" i="32"/>
  <c r="BT54" i="32" s="1"/>
  <c r="BJ54" i="32"/>
  <c r="BU54" i="32" s="1"/>
  <c r="BK54" i="32"/>
  <c r="BV54" i="32" s="1"/>
  <c r="BL54" i="32"/>
  <c r="BW54" i="32" s="1"/>
  <c r="BM54" i="32"/>
  <c r="BX54" i="32" s="1"/>
  <c r="BN54" i="32"/>
  <c r="BY54" i="32" s="1"/>
  <c r="BO54" i="32"/>
  <c r="BZ54" i="32" s="1"/>
  <c r="BP54" i="32"/>
  <c r="CA54" i="32" s="1"/>
  <c r="BG55" i="32"/>
  <c r="BR55" i="32" s="1"/>
  <c r="BH55" i="32"/>
  <c r="BS55" i="32" s="1"/>
  <c r="BI55" i="32"/>
  <c r="BT55" i="32" s="1"/>
  <c r="BJ55" i="32"/>
  <c r="BU55" i="32" s="1"/>
  <c r="BK55" i="32"/>
  <c r="BV55" i="32" s="1"/>
  <c r="BL55" i="32"/>
  <c r="BW55" i="32" s="1"/>
  <c r="BM55" i="32"/>
  <c r="BX55" i="32" s="1"/>
  <c r="BN55" i="32"/>
  <c r="BY55" i="32" s="1"/>
  <c r="BO55" i="32"/>
  <c r="BZ55" i="32" s="1"/>
  <c r="BP55" i="32"/>
  <c r="CA55" i="32" s="1"/>
  <c r="BG61" i="32"/>
  <c r="BR61" i="32" s="1"/>
  <c r="BH61" i="32"/>
  <c r="BS61" i="32" s="1"/>
  <c r="BI61" i="32"/>
  <c r="BT61" i="32" s="1"/>
  <c r="BJ61" i="32"/>
  <c r="BU61" i="32" s="1"/>
  <c r="BK61" i="32"/>
  <c r="BV61" i="32" s="1"/>
  <c r="BL61" i="32"/>
  <c r="BW61" i="32" s="1"/>
  <c r="BM61" i="32"/>
  <c r="BX61" i="32" s="1"/>
  <c r="BN61" i="32"/>
  <c r="BY61" i="32" s="1"/>
  <c r="BO61" i="32"/>
  <c r="BZ61" i="32" s="1"/>
  <c r="BP61" i="32"/>
  <c r="CA61" i="32" s="1"/>
  <c r="BG62" i="32"/>
  <c r="BR62" i="32" s="1"/>
  <c r="BH62" i="32"/>
  <c r="BS62" i="32" s="1"/>
  <c r="BI62" i="32"/>
  <c r="BT62" i="32" s="1"/>
  <c r="BJ62" i="32"/>
  <c r="BU62" i="32" s="1"/>
  <c r="BK62" i="32"/>
  <c r="BV62" i="32" s="1"/>
  <c r="BL62" i="32"/>
  <c r="BW62" i="32" s="1"/>
  <c r="BM62" i="32"/>
  <c r="BX62" i="32" s="1"/>
  <c r="BN62" i="32"/>
  <c r="BY62" i="32" s="1"/>
  <c r="BO62" i="32"/>
  <c r="BZ62" i="32" s="1"/>
  <c r="BP62" i="32"/>
  <c r="CA62" i="32" s="1"/>
  <c r="BG63" i="32"/>
  <c r="BR63" i="32" s="1"/>
  <c r="BH63" i="32"/>
  <c r="BS63" i="32" s="1"/>
  <c r="BI63" i="32"/>
  <c r="BT63" i="32" s="1"/>
  <c r="BJ63" i="32"/>
  <c r="BU63" i="32" s="1"/>
  <c r="BK63" i="32"/>
  <c r="BV63" i="32" s="1"/>
  <c r="BL63" i="32"/>
  <c r="BW63" i="32" s="1"/>
  <c r="BM63" i="32"/>
  <c r="BX63" i="32" s="1"/>
  <c r="BN63" i="32"/>
  <c r="BY63" i="32" s="1"/>
  <c r="BO63" i="32"/>
  <c r="BZ63" i="32" s="1"/>
  <c r="BP63" i="32"/>
  <c r="CA63" i="32" s="1"/>
  <c r="BG64" i="32"/>
  <c r="BR64" i="32" s="1"/>
  <c r="BH64" i="32"/>
  <c r="BS64" i="32" s="1"/>
  <c r="BI64" i="32"/>
  <c r="BT64" i="32" s="1"/>
  <c r="BJ64" i="32"/>
  <c r="BU64" i="32" s="1"/>
  <c r="BK64" i="32"/>
  <c r="BV64" i="32" s="1"/>
  <c r="BL64" i="32"/>
  <c r="BW64" i="32" s="1"/>
  <c r="BM64" i="32"/>
  <c r="BX64" i="32" s="1"/>
  <c r="BN64" i="32"/>
  <c r="BY64" i="32" s="1"/>
  <c r="BO64" i="32"/>
  <c r="BZ64" i="32" s="1"/>
  <c r="BP64" i="32"/>
  <c r="CA64" i="32" s="1"/>
  <c r="BG65" i="32"/>
  <c r="BR65" i="32" s="1"/>
  <c r="BH65" i="32"/>
  <c r="BS65" i="32" s="1"/>
  <c r="BI65" i="32"/>
  <c r="BT65" i="32" s="1"/>
  <c r="BJ65" i="32"/>
  <c r="BU65" i="32" s="1"/>
  <c r="BK65" i="32"/>
  <c r="BV65" i="32" s="1"/>
  <c r="BL65" i="32"/>
  <c r="BW65" i="32" s="1"/>
  <c r="BM65" i="32"/>
  <c r="BX65" i="32" s="1"/>
  <c r="BN65" i="32"/>
  <c r="BY65" i="32" s="1"/>
  <c r="BO65" i="32"/>
  <c r="BZ65" i="32" s="1"/>
  <c r="BP65" i="32"/>
  <c r="CA65" i="32" s="1"/>
  <c r="BG66" i="32"/>
  <c r="BR66" i="32" s="1"/>
  <c r="BH66" i="32"/>
  <c r="BS66" i="32" s="1"/>
  <c r="BI66" i="32"/>
  <c r="BT66" i="32" s="1"/>
  <c r="BJ66" i="32"/>
  <c r="BU66" i="32" s="1"/>
  <c r="BK66" i="32"/>
  <c r="BV66" i="32" s="1"/>
  <c r="BL66" i="32"/>
  <c r="BW66" i="32" s="1"/>
  <c r="BM66" i="32"/>
  <c r="BX66" i="32" s="1"/>
  <c r="BN66" i="32"/>
  <c r="BY66" i="32" s="1"/>
  <c r="BO66" i="32"/>
  <c r="BZ66" i="32" s="1"/>
  <c r="BP66" i="32"/>
  <c r="CA66" i="32" s="1"/>
  <c r="BG67" i="32"/>
  <c r="BR67" i="32" s="1"/>
  <c r="BH67" i="32"/>
  <c r="BS67" i="32" s="1"/>
  <c r="BI67" i="32"/>
  <c r="BT67" i="32" s="1"/>
  <c r="BJ67" i="32"/>
  <c r="BU67" i="32" s="1"/>
  <c r="BK67" i="32"/>
  <c r="BV67" i="32" s="1"/>
  <c r="BL67" i="32"/>
  <c r="BW67" i="32" s="1"/>
  <c r="BM67" i="32"/>
  <c r="BX67" i="32" s="1"/>
  <c r="BN67" i="32"/>
  <c r="BY67" i="32" s="1"/>
  <c r="BO67" i="32"/>
  <c r="BZ67" i="32" s="1"/>
  <c r="BP67" i="32"/>
  <c r="CA67" i="32" s="1"/>
  <c r="BG68" i="32"/>
  <c r="BR68" i="32" s="1"/>
  <c r="BH68" i="32"/>
  <c r="BS68" i="32" s="1"/>
  <c r="BI68" i="32"/>
  <c r="BT68" i="32" s="1"/>
  <c r="BJ68" i="32"/>
  <c r="BU68" i="32" s="1"/>
  <c r="BK68" i="32"/>
  <c r="BV68" i="32" s="1"/>
  <c r="BL68" i="32"/>
  <c r="BW68" i="32" s="1"/>
  <c r="BM68" i="32"/>
  <c r="BX68" i="32" s="1"/>
  <c r="BN68" i="32"/>
  <c r="BY68" i="32" s="1"/>
  <c r="BO68" i="32"/>
  <c r="BZ68" i="32" s="1"/>
  <c r="BP68" i="32"/>
  <c r="CA68" i="32" s="1"/>
  <c r="BG69" i="32"/>
  <c r="BR69" i="32" s="1"/>
  <c r="BH69" i="32"/>
  <c r="BS69" i="32" s="1"/>
  <c r="BI69" i="32"/>
  <c r="BT69" i="32" s="1"/>
  <c r="BJ69" i="32"/>
  <c r="BU69" i="32" s="1"/>
  <c r="BK69" i="32"/>
  <c r="BV69" i="32" s="1"/>
  <c r="BL69" i="32"/>
  <c r="BW69" i="32" s="1"/>
  <c r="BM69" i="32"/>
  <c r="BX69" i="32" s="1"/>
  <c r="BN69" i="32"/>
  <c r="BY69" i="32" s="1"/>
  <c r="BO69" i="32"/>
  <c r="BZ69" i="32" s="1"/>
  <c r="BP69" i="32"/>
  <c r="CA69" i="32" s="1"/>
  <c r="BG70" i="32"/>
  <c r="BR70" i="32" s="1"/>
  <c r="BH70" i="32"/>
  <c r="BS70" i="32" s="1"/>
  <c r="BI70" i="32"/>
  <c r="BT70" i="32" s="1"/>
  <c r="BJ70" i="32"/>
  <c r="BU70" i="32" s="1"/>
  <c r="BK70" i="32"/>
  <c r="BV70" i="32" s="1"/>
  <c r="BL70" i="32"/>
  <c r="BW70" i="32" s="1"/>
  <c r="BM70" i="32"/>
  <c r="BX70" i="32" s="1"/>
  <c r="BN70" i="32"/>
  <c r="BY70" i="32" s="1"/>
  <c r="BO70" i="32"/>
  <c r="BZ70" i="32" s="1"/>
  <c r="BP70" i="32"/>
  <c r="CA70" i="32" s="1"/>
  <c r="BG71" i="32"/>
  <c r="BR71" i="32" s="1"/>
  <c r="BH71" i="32"/>
  <c r="BS71" i="32" s="1"/>
  <c r="BI71" i="32"/>
  <c r="BT71" i="32" s="1"/>
  <c r="BJ71" i="32"/>
  <c r="BU71" i="32" s="1"/>
  <c r="BK71" i="32"/>
  <c r="BV71" i="32" s="1"/>
  <c r="BL71" i="32"/>
  <c r="BW71" i="32" s="1"/>
  <c r="BM71" i="32"/>
  <c r="BX71" i="32" s="1"/>
  <c r="BN71" i="32"/>
  <c r="BY71" i="32" s="1"/>
  <c r="BO71" i="32"/>
  <c r="BZ71" i="32" s="1"/>
  <c r="BP71" i="32"/>
  <c r="CA71" i="32" s="1"/>
  <c r="BG72" i="32"/>
  <c r="BR72" i="32" s="1"/>
  <c r="BH72" i="32"/>
  <c r="BS72" i="32" s="1"/>
  <c r="BI72" i="32"/>
  <c r="BT72" i="32" s="1"/>
  <c r="BJ72" i="32"/>
  <c r="BU72" i="32" s="1"/>
  <c r="BK72" i="32"/>
  <c r="BV72" i="32" s="1"/>
  <c r="BL72" i="32"/>
  <c r="BW72" i="32" s="1"/>
  <c r="BM72" i="32"/>
  <c r="BX72" i="32" s="1"/>
  <c r="BN72" i="32"/>
  <c r="BY72" i="32" s="1"/>
  <c r="BO72" i="32"/>
  <c r="BZ72" i="32" s="1"/>
  <c r="BP72" i="32"/>
  <c r="CA72" i="32" s="1"/>
  <c r="BG73" i="32"/>
  <c r="BR73" i="32" s="1"/>
  <c r="BH73" i="32"/>
  <c r="BS73" i="32" s="1"/>
  <c r="BI73" i="32"/>
  <c r="BT73" i="32" s="1"/>
  <c r="BJ73" i="32"/>
  <c r="BU73" i="32" s="1"/>
  <c r="BK73" i="32"/>
  <c r="BV73" i="32" s="1"/>
  <c r="BL73" i="32"/>
  <c r="BW73" i="32" s="1"/>
  <c r="BM73" i="32"/>
  <c r="BX73" i="32" s="1"/>
  <c r="BN73" i="32"/>
  <c r="BY73" i="32" s="1"/>
  <c r="BO73" i="32"/>
  <c r="BZ73" i="32" s="1"/>
  <c r="BP73" i="32"/>
  <c r="CA73" i="32" s="1"/>
  <c r="BG74" i="32"/>
  <c r="BR74" i="32" s="1"/>
  <c r="BH74" i="32"/>
  <c r="BS74" i="32" s="1"/>
  <c r="BI74" i="32"/>
  <c r="BT74" i="32" s="1"/>
  <c r="BJ74" i="32"/>
  <c r="BU74" i="32" s="1"/>
  <c r="BK74" i="32"/>
  <c r="BV74" i="32" s="1"/>
  <c r="BL74" i="32"/>
  <c r="BW74" i="32" s="1"/>
  <c r="BM74" i="32"/>
  <c r="BX74" i="32" s="1"/>
  <c r="BN74" i="32"/>
  <c r="BY74" i="32" s="1"/>
  <c r="BO74" i="32"/>
  <c r="BZ74" i="32" s="1"/>
  <c r="BP74" i="32"/>
  <c r="CA74" i="32" s="1"/>
  <c r="BG75" i="32"/>
  <c r="BR75" i="32" s="1"/>
  <c r="BH75" i="32"/>
  <c r="BS75" i="32" s="1"/>
  <c r="BI75" i="32"/>
  <c r="BT75" i="32" s="1"/>
  <c r="BJ75" i="32"/>
  <c r="BU75" i="32" s="1"/>
  <c r="BK75" i="32"/>
  <c r="BV75" i="32" s="1"/>
  <c r="BL75" i="32"/>
  <c r="BW75" i="32" s="1"/>
  <c r="BM75" i="32"/>
  <c r="BX75" i="32" s="1"/>
  <c r="BN75" i="32"/>
  <c r="BY75" i="32" s="1"/>
  <c r="BO75" i="32"/>
  <c r="BZ75" i="32" s="1"/>
  <c r="BP75" i="32"/>
  <c r="CA75" i="32" s="1"/>
  <c r="BG76" i="32"/>
  <c r="BR76" i="32" s="1"/>
  <c r="BH76" i="32"/>
  <c r="BS76" i="32" s="1"/>
  <c r="BI76" i="32"/>
  <c r="BT76" i="32" s="1"/>
  <c r="BJ76" i="32"/>
  <c r="BU76" i="32" s="1"/>
  <c r="BK76" i="32"/>
  <c r="BV76" i="32" s="1"/>
  <c r="BL76" i="32"/>
  <c r="BW76" i="32" s="1"/>
  <c r="BM76" i="32"/>
  <c r="BX76" i="32" s="1"/>
  <c r="BN76" i="32"/>
  <c r="BY76" i="32" s="1"/>
  <c r="BO76" i="32"/>
  <c r="BZ76" i="32" s="1"/>
  <c r="BP76" i="32"/>
  <c r="CA76" i="32" s="1"/>
  <c r="BG77" i="32"/>
  <c r="BR77" i="32" s="1"/>
  <c r="BH77" i="32"/>
  <c r="BS77" i="32" s="1"/>
  <c r="BI77" i="32"/>
  <c r="BT77" i="32" s="1"/>
  <c r="BJ77" i="32"/>
  <c r="BU77" i="32" s="1"/>
  <c r="BK77" i="32"/>
  <c r="BV77" i="32" s="1"/>
  <c r="BL77" i="32"/>
  <c r="BW77" i="32" s="1"/>
  <c r="BM77" i="32"/>
  <c r="BX77" i="32" s="1"/>
  <c r="BN77" i="32"/>
  <c r="BY77" i="32" s="1"/>
  <c r="BO77" i="32"/>
  <c r="BZ77" i="32" s="1"/>
  <c r="BP77" i="32"/>
  <c r="CA77" i="32" s="1"/>
  <c r="BG78" i="32"/>
  <c r="BR78" i="32" s="1"/>
  <c r="BH78" i="32"/>
  <c r="BS78" i="32" s="1"/>
  <c r="BI78" i="32"/>
  <c r="BT78" i="32" s="1"/>
  <c r="BJ78" i="32"/>
  <c r="BU78" i="32" s="1"/>
  <c r="BK78" i="32"/>
  <c r="BV78" i="32" s="1"/>
  <c r="BL78" i="32"/>
  <c r="BW78" i="32" s="1"/>
  <c r="BM78" i="32"/>
  <c r="BX78" i="32" s="1"/>
  <c r="BN78" i="32"/>
  <c r="BY78" i="32" s="1"/>
  <c r="BO78" i="32"/>
  <c r="BZ78" i="32" s="1"/>
  <c r="BP78" i="32"/>
  <c r="CA78" i="32" s="1"/>
  <c r="BG79" i="32"/>
  <c r="BR79" i="32" s="1"/>
  <c r="BH79" i="32"/>
  <c r="BS79" i="32" s="1"/>
  <c r="BI79" i="32"/>
  <c r="BT79" i="32" s="1"/>
  <c r="BJ79" i="32"/>
  <c r="BU79" i="32" s="1"/>
  <c r="BK79" i="32"/>
  <c r="BV79" i="32" s="1"/>
  <c r="BL79" i="32"/>
  <c r="BW79" i="32" s="1"/>
  <c r="BM79" i="32"/>
  <c r="BX79" i="32" s="1"/>
  <c r="BN79" i="32"/>
  <c r="BY79" i="32" s="1"/>
  <c r="BO79" i="32"/>
  <c r="BZ79" i="32" s="1"/>
  <c r="BP79" i="32"/>
  <c r="CA79" i="32" s="1"/>
  <c r="BG80" i="32"/>
  <c r="BR80" i="32" s="1"/>
  <c r="BH80" i="32"/>
  <c r="BS80" i="32" s="1"/>
  <c r="BI80" i="32"/>
  <c r="BT80" i="32" s="1"/>
  <c r="BJ80" i="32"/>
  <c r="BU80" i="32" s="1"/>
  <c r="BK80" i="32"/>
  <c r="BV80" i="32" s="1"/>
  <c r="BL80" i="32"/>
  <c r="BW80" i="32" s="1"/>
  <c r="BM80" i="32"/>
  <c r="BX80" i="32" s="1"/>
  <c r="BN80" i="32"/>
  <c r="BY80" i="32" s="1"/>
  <c r="BO80" i="32"/>
  <c r="BZ80" i="32" s="1"/>
  <c r="BP80" i="32"/>
  <c r="CA80" i="32" s="1"/>
  <c r="BG81" i="32"/>
  <c r="BR81" i="32" s="1"/>
  <c r="BH81" i="32"/>
  <c r="BS81" i="32" s="1"/>
  <c r="BI81" i="32"/>
  <c r="BT81" i="32" s="1"/>
  <c r="BJ81" i="32"/>
  <c r="BU81" i="32" s="1"/>
  <c r="BK81" i="32"/>
  <c r="BV81" i="32" s="1"/>
  <c r="BL81" i="32"/>
  <c r="BW81" i="32" s="1"/>
  <c r="BM81" i="32"/>
  <c r="BX81" i="32" s="1"/>
  <c r="BN81" i="32"/>
  <c r="BY81" i="32" s="1"/>
  <c r="BO81" i="32"/>
  <c r="BZ81" i="32" s="1"/>
  <c r="BP81" i="32"/>
  <c r="CA81" i="32" s="1"/>
  <c r="BG82" i="32"/>
  <c r="BR82" i="32" s="1"/>
  <c r="BH82" i="32"/>
  <c r="BS82" i="32" s="1"/>
  <c r="BI82" i="32"/>
  <c r="BT82" i="32" s="1"/>
  <c r="BJ82" i="32"/>
  <c r="BU82" i="32" s="1"/>
  <c r="BK82" i="32"/>
  <c r="BV82" i="32" s="1"/>
  <c r="BL82" i="32"/>
  <c r="BW82" i="32" s="1"/>
  <c r="BM82" i="32"/>
  <c r="BX82" i="32" s="1"/>
  <c r="BN82" i="32"/>
  <c r="BY82" i="32" s="1"/>
  <c r="BO82" i="32"/>
  <c r="BZ82" i="32" s="1"/>
  <c r="BP82" i="32"/>
  <c r="CA82" i="32" s="1"/>
  <c r="BG83" i="32"/>
  <c r="BR83" i="32" s="1"/>
  <c r="BH83" i="32"/>
  <c r="BS83" i="32" s="1"/>
  <c r="BI83" i="32"/>
  <c r="BT83" i="32" s="1"/>
  <c r="BJ83" i="32"/>
  <c r="BU83" i="32" s="1"/>
  <c r="BK83" i="32"/>
  <c r="BV83" i="32" s="1"/>
  <c r="BL83" i="32"/>
  <c r="BW83" i="32" s="1"/>
  <c r="BM83" i="32"/>
  <c r="BX83" i="32" s="1"/>
  <c r="BN83" i="32"/>
  <c r="BY83" i="32" s="1"/>
  <c r="BO83" i="32"/>
  <c r="BZ83" i="32" s="1"/>
  <c r="BP83" i="32"/>
  <c r="CA83" i="32" s="1"/>
  <c r="BG84" i="32"/>
  <c r="BR84" i="32" s="1"/>
  <c r="BH84" i="32"/>
  <c r="BS84" i="32" s="1"/>
  <c r="BI84" i="32"/>
  <c r="BT84" i="32" s="1"/>
  <c r="BJ84" i="32"/>
  <c r="BU84" i="32" s="1"/>
  <c r="BK84" i="32"/>
  <c r="BV84" i="32" s="1"/>
  <c r="BL84" i="32"/>
  <c r="BW84" i="32" s="1"/>
  <c r="BM84" i="32"/>
  <c r="BX84" i="32" s="1"/>
  <c r="BN84" i="32"/>
  <c r="BY84" i="32" s="1"/>
  <c r="BO84" i="32"/>
  <c r="BZ84" i="32" s="1"/>
  <c r="BP84" i="32"/>
  <c r="CA84" i="32" s="1"/>
  <c r="BG85" i="32"/>
  <c r="BR85" i="32" s="1"/>
  <c r="BH85" i="32"/>
  <c r="BS85" i="32" s="1"/>
  <c r="BI85" i="32"/>
  <c r="BT85" i="32" s="1"/>
  <c r="BJ85" i="32"/>
  <c r="BU85" i="32" s="1"/>
  <c r="BK85" i="32"/>
  <c r="BV85" i="32" s="1"/>
  <c r="BL85" i="32"/>
  <c r="BW85" i="32" s="1"/>
  <c r="BM85" i="32"/>
  <c r="BX85" i="32" s="1"/>
  <c r="BN85" i="32"/>
  <c r="BY85" i="32" s="1"/>
  <c r="BO85" i="32"/>
  <c r="BZ85" i="32" s="1"/>
  <c r="BP85" i="32"/>
  <c r="CA85" i="32" s="1"/>
  <c r="BG86" i="32"/>
  <c r="BR86" i="32" s="1"/>
  <c r="BH86" i="32"/>
  <c r="BS86" i="32" s="1"/>
  <c r="BI86" i="32"/>
  <c r="BT86" i="32" s="1"/>
  <c r="BJ86" i="32"/>
  <c r="BU86" i="32" s="1"/>
  <c r="BK86" i="32"/>
  <c r="BV86" i="32" s="1"/>
  <c r="BL86" i="32"/>
  <c r="BW86" i="32" s="1"/>
  <c r="BM86" i="32"/>
  <c r="BX86" i="32" s="1"/>
  <c r="BN86" i="32"/>
  <c r="BY86" i="32" s="1"/>
  <c r="BO86" i="32"/>
  <c r="BZ86" i="32" s="1"/>
  <c r="BP86" i="32"/>
  <c r="CA86" i="32" s="1"/>
  <c r="BG87" i="32"/>
  <c r="BR87" i="32" s="1"/>
  <c r="BH87" i="32"/>
  <c r="BS87" i="32" s="1"/>
  <c r="BI87" i="32"/>
  <c r="BT87" i="32" s="1"/>
  <c r="BJ87" i="32"/>
  <c r="BU87" i="32" s="1"/>
  <c r="BK87" i="32"/>
  <c r="BV87" i="32" s="1"/>
  <c r="BL87" i="32"/>
  <c r="BW87" i="32" s="1"/>
  <c r="BM87" i="32"/>
  <c r="BX87" i="32" s="1"/>
  <c r="BN87" i="32"/>
  <c r="BY87" i="32" s="1"/>
  <c r="BO87" i="32"/>
  <c r="BZ87" i="32" s="1"/>
  <c r="BP87" i="32"/>
  <c r="CA87" i="32" s="1"/>
  <c r="BG88" i="32"/>
  <c r="BR88" i="32" s="1"/>
  <c r="BH88" i="32"/>
  <c r="BS88" i="32" s="1"/>
  <c r="BI88" i="32"/>
  <c r="BT88" i="32" s="1"/>
  <c r="BJ88" i="32"/>
  <c r="BU88" i="32" s="1"/>
  <c r="BK88" i="32"/>
  <c r="BV88" i="32" s="1"/>
  <c r="BL88" i="32"/>
  <c r="BW88" i="32" s="1"/>
  <c r="BM88" i="32"/>
  <c r="BX88" i="32" s="1"/>
  <c r="BN88" i="32"/>
  <c r="BY88" i="32" s="1"/>
  <c r="BO88" i="32"/>
  <c r="BZ88" i="32" s="1"/>
  <c r="BP88" i="32"/>
  <c r="CA88" i="32" s="1"/>
  <c r="BG89" i="32"/>
  <c r="BR89" i="32" s="1"/>
  <c r="BH89" i="32"/>
  <c r="BS89" i="32" s="1"/>
  <c r="BI89" i="32"/>
  <c r="BT89" i="32" s="1"/>
  <c r="BJ89" i="32"/>
  <c r="BU89" i="32" s="1"/>
  <c r="BK89" i="32"/>
  <c r="BV89" i="32" s="1"/>
  <c r="BL89" i="32"/>
  <c r="BW89" i="32" s="1"/>
  <c r="BM89" i="32"/>
  <c r="BX89" i="32" s="1"/>
  <c r="BN89" i="32"/>
  <c r="BY89" i="32" s="1"/>
  <c r="BO89" i="32"/>
  <c r="BZ89" i="32" s="1"/>
  <c r="BP89" i="32"/>
  <c r="CA89" i="32" s="1"/>
  <c r="BG90" i="32"/>
  <c r="BR90" i="32" s="1"/>
  <c r="BH90" i="32"/>
  <c r="BS90" i="32" s="1"/>
  <c r="BI90" i="32"/>
  <c r="BT90" i="32" s="1"/>
  <c r="BJ90" i="32"/>
  <c r="BU90" i="32" s="1"/>
  <c r="BK90" i="32"/>
  <c r="BV90" i="32" s="1"/>
  <c r="BL90" i="32"/>
  <c r="BW90" i="32" s="1"/>
  <c r="BM90" i="32"/>
  <c r="BX90" i="32" s="1"/>
  <c r="BN90" i="32"/>
  <c r="BY90" i="32" s="1"/>
  <c r="BO90" i="32"/>
  <c r="BZ90" i="32" s="1"/>
  <c r="BP90" i="32"/>
  <c r="CA90" i="32" s="1"/>
  <c r="BG91" i="32"/>
  <c r="BR91" i="32" s="1"/>
  <c r="BH91" i="32"/>
  <c r="BS91" i="32" s="1"/>
  <c r="BI91" i="32"/>
  <c r="BT91" i="32" s="1"/>
  <c r="BJ91" i="32"/>
  <c r="BU91" i="32" s="1"/>
  <c r="BK91" i="32"/>
  <c r="BV91" i="32" s="1"/>
  <c r="BL91" i="32"/>
  <c r="BW91" i="32" s="1"/>
  <c r="BM91" i="32"/>
  <c r="BX91" i="32" s="1"/>
  <c r="BN91" i="32"/>
  <c r="BY91" i="32" s="1"/>
  <c r="BO91" i="32"/>
  <c r="BZ91" i="32" s="1"/>
  <c r="BP91" i="32"/>
  <c r="CA91" i="32" s="1"/>
  <c r="BG92" i="32"/>
  <c r="BR92" i="32" s="1"/>
  <c r="BH92" i="32"/>
  <c r="BS92" i="32" s="1"/>
  <c r="BI92" i="32"/>
  <c r="BT92" i="32" s="1"/>
  <c r="BJ92" i="32"/>
  <c r="BU92" i="32" s="1"/>
  <c r="BK92" i="32"/>
  <c r="BV92" i="32" s="1"/>
  <c r="BL92" i="32"/>
  <c r="BW92" i="32" s="1"/>
  <c r="BM92" i="32"/>
  <c r="BX92" i="32" s="1"/>
  <c r="BN92" i="32"/>
  <c r="BY92" i="32" s="1"/>
  <c r="BO92" i="32"/>
  <c r="BZ92" i="32" s="1"/>
  <c r="BP92" i="32"/>
  <c r="CA92" i="32" s="1"/>
  <c r="BG93" i="32"/>
  <c r="BR93" i="32" s="1"/>
  <c r="BH93" i="32"/>
  <c r="BS93" i="32" s="1"/>
  <c r="BI93" i="32"/>
  <c r="BT93" i="32" s="1"/>
  <c r="BJ93" i="32"/>
  <c r="BU93" i="32" s="1"/>
  <c r="BK93" i="32"/>
  <c r="BV93" i="32" s="1"/>
  <c r="BL93" i="32"/>
  <c r="BW93" i="32" s="1"/>
  <c r="BM93" i="32"/>
  <c r="BX93" i="32" s="1"/>
  <c r="BN93" i="32"/>
  <c r="BY93" i="32" s="1"/>
  <c r="BO93" i="32"/>
  <c r="BZ93" i="32" s="1"/>
  <c r="BP93" i="32"/>
  <c r="CA93" i="32" s="1"/>
  <c r="BG94" i="32"/>
  <c r="BR94" i="32" s="1"/>
  <c r="BH94" i="32"/>
  <c r="BS94" i="32" s="1"/>
  <c r="BI94" i="32"/>
  <c r="BT94" i="32" s="1"/>
  <c r="BJ94" i="32"/>
  <c r="BU94" i="32" s="1"/>
  <c r="BK94" i="32"/>
  <c r="BV94" i="32" s="1"/>
  <c r="BL94" i="32"/>
  <c r="BW94" i="32" s="1"/>
  <c r="BM94" i="32"/>
  <c r="BX94" i="32" s="1"/>
  <c r="BN94" i="32"/>
  <c r="BY94" i="32" s="1"/>
  <c r="BO94" i="32"/>
  <c r="BZ94" i="32" s="1"/>
  <c r="BP94" i="32"/>
  <c r="CA94" i="32" s="1"/>
  <c r="BG95" i="32"/>
  <c r="BR95" i="32" s="1"/>
  <c r="BH95" i="32"/>
  <c r="BS95" i="32" s="1"/>
  <c r="BI95" i="32"/>
  <c r="BT95" i="32" s="1"/>
  <c r="BJ95" i="32"/>
  <c r="BU95" i="32" s="1"/>
  <c r="BK95" i="32"/>
  <c r="BV95" i="32" s="1"/>
  <c r="BL95" i="32"/>
  <c r="BW95" i="32" s="1"/>
  <c r="BM95" i="32"/>
  <c r="BX95" i="32" s="1"/>
  <c r="BN95" i="32"/>
  <c r="BY95" i="32" s="1"/>
  <c r="BO95" i="32"/>
  <c r="BZ95" i="32" s="1"/>
  <c r="BP95" i="32"/>
  <c r="CA95" i="32" s="1"/>
  <c r="BG96" i="32"/>
  <c r="BR96" i="32" s="1"/>
  <c r="BH96" i="32"/>
  <c r="BS96" i="32" s="1"/>
  <c r="BI96" i="32"/>
  <c r="BT96" i="32" s="1"/>
  <c r="BJ96" i="32"/>
  <c r="BU96" i="32" s="1"/>
  <c r="BK96" i="32"/>
  <c r="BV96" i="32" s="1"/>
  <c r="BL96" i="32"/>
  <c r="BW96" i="32" s="1"/>
  <c r="BM96" i="32"/>
  <c r="BX96" i="32" s="1"/>
  <c r="BN96" i="32"/>
  <c r="BY96" i="32" s="1"/>
  <c r="BO96" i="32"/>
  <c r="BZ96" i="32" s="1"/>
  <c r="BP96" i="32"/>
  <c r="CA96" i="32" s="1"/>
  <c r="BG97" i="32"/>
  <c r="BR97" i="32" s="1"/>
  <c r="BH97" i="32"/>
  <c r="BS97" i="32" s="1"/>
  <c r="BI97" i="32"/>
  <c r="BT97" i="32" s="1"/>
  <c r="BJ97" i="32"/>
  <c r="BU97" i="32" s="1"/>
  <c r="BK97" i="32"/>
  <c r="BV97" i="32" s="1"/>
  <c r="BL97" i="32"/>
  <c r="BW97" i="32" s="1"/>
  <c r="BM97" i="32"/>
  <c r="BX97" i="32" s="1"/>
  <c r="BN97" i="32"/>
  <c r="BY97" i="32" s="1"/>
  <c r="BO97" i="32"/>
  <c r="BZ97" i="32" s="1"/>
  <c r="BP97" i="32"/>
  <c r="CA97" i="32" s="1"/>
  <c r="BG98" i="32"/>
  <c r="BR98" i="32" s="1"/>
  <c r="BH98" i="32"/>
  <c r="BS98" i="32" s="1"/>
  <c r="BI98" i="32"/>
  <c r="BT98" i="32" s="1"/>
  <c r="BJ98" i="32"/>
  <c r="BU98" i="32" s="1"/>
  <c r="BK98" i="32"/>
  <c r="BV98" i="32" s="1"/>
  <c r="BL98" i="32"/>
  <c r="BW98" i="32" s="1"/>
  <c r="BM98" i="32"/>
  <c r="BX98" i="32" s="1"/>
  <c r="BN98" i="32"/>
  <c r="BY98" i="32" s="1"/>
  <c r="BO98" i="32"/>
  <c r="BZ98" i="32" s="1"/>
  <c r="BP98" i="32"/>
  <c r="CA98" i="32" s="1"/>
  <c r="BG99" i="32"/>
  <c r="BR99" i="32" s="1"/>
  <c r="BH99" i="32"/>
  <c r="BS99" i="32" s="1"/>
  <c r="BI99" i="32"/>
  <c r="BT99" i="32" s="1"/>
  <c r="BJ99" i="32"/>
  <c r="BU99" i="32" s="1"/>
  <c r="BK99" i="32"/>
  <c r="BV99" i="32" s="1"/>
  <c r="BL99" i="32"/>
  <c r="BW99" i="32" s="1"/>
  <c r="BM99" i="32"/>
  <c r="BX99" i="32" s="1"/>
  <c r="BN99" i="32"/>
  <c r="BY99" i="32" s="1"/>
  <c r="BO99" i="32"/>
  <c r="BZ99" i="32" s="1"/>
  <c r="BP99" i="32"/>
  <c r="CA99" i="32" s="1"/>
  <c r="BG100" i="32"/>
  <c r="BR100" i="32" s="1"/>
  <c r="BH100" i="32"/>
  <c r="BS100" i="32" s="1"/>
  <c r="BI100" i="32"/>
  <c r="BT100" i="32" s="1"/>
  <c r="BJ100" i="32"/>
  <c r="BU100" i="32" s="1"/>
  <c r="BK100" i="32"/>
  <c r="BV100" i="32" s="1"/>
  <c r="BL100" i="32"/>
  <c r="BW100" i="32" s="1"/>
  <c r="BM100" i="32"/>
  <c r="BX100" i="32" s="1"/>
  <c r="BN100" i="32"/>
  <c r="BY100" i="32" s="1"/>
  <c r="BO100" i="32"/>
  <c r="BZ100" i="32" s="1"/>
  <c r="BP100" i="32"/>
  <c r="CA100" i="32" s="1"/>
  <c r="BG101" i="32"/>
  <c r="BR101" i="32" s="1"/>
  <c r="BH101" i="32"/>
  <c r="BS101" i="32" s="1"/>
  <c r="BI101" i="32"/>
  <c r="BT101" i="32" s="1"/>
  <c r="BJ101" i="32"/>
  <c r="BU101" i="32" s="1"/>
  <c r="BK101" i="32"/>
  <c r="BV101" i="32" s="1"/>
  <c r="BL101" i="32"/>
  <c r="BW101" i="32" s="1"/>
  <c r="BM101" i="32"/>
  <c r="BX101" i="32" s="1"/>
  <c r="BN101" i="32"/>
  <c r="BY101" i="32" s="1"/>
  <c r="BO101" i="32"/>
  <c r="BZ101" i="32" s="1"/>
  <c r="BP101" i="32"/>
  <c r="CA101" i="32" s="1"/>
  <c r="BH8" i="32"/>
  <c r="BS8" i="32" s="1"/>
  <c r="BI8" i="32"/>
  <c r="BT8" i="32" s="1"/>
  <c r="BJ8" i="32"/>
  <c r="BU8" i="32" s="1"/>
  <c r="BK8" i="32"/>
  <c r="BV8" i="32" s="1"/>
  <c r="BL8" i="32"/>
  <c r="BW8" i="32" s="1"/>
  <c r="BM8" i="32"/>
  <c r="BX8" i="32" s="1"/>
  <c r="BN8" i="32"/>
  <c r="BY8" i="32" s="1"/>
  <c r="BO8" i="32"/>
  <c r="BZ8" i="32" s="1"/>
  <c r="BP8" i="32"/>
  <c r="CA8" i="32" s="1"/>
  <c r="BG8" i="32"/>
  <c r="BR8" i="32" s="1"/>
  <c r="T55" i="32"/>
  <c r="AE55" i="32" s="1"/>
  <c r="U55" i="32"/>
  <c r="AF55" i="32" s="1"/>
  <c r="V55" i="32"/>
  <c r="AG55" i="32" s="1"/>
  <c r="W55" i="32"/>
  <c r="AH55" i="32" s="1"/>
  <c r="X55" i="32"/>
  <c r="AI55" i="32" s="1"/>
  <c r="Y55" i="32"/>
  <c r="AJ55" i="32" s="1"/>
  <c r="Z55" i="32"/>
  <c r="AK55" i="32" s="1"/>
  <c r="AA55" i="32"/>
  <c r="AL55" i="32" s="1"/>
  <c r="AB55" i="32"/>
  <c r="AM55" i="32" s="1"/>
  <c r="T61" i="32"/>
  <c r="AE61" i="32" s="1"/>
  <c r="U61" i="32"/>
  <c r="AF61" i="32" s="1"/>
  <c r="V61" i="32"/>
  <c r="AG61" i="32" s="1"/>
  <c r="W61" i="32"/>
  <c r="AH61" i="32" s="1"/>
  <c r="X61" i="32"/>
  <c r="AI61" i="32" s="1"/>
  <c r="Y61" i="32"/>
  <c r="AJ61" i="32" s="1"/>
  <c r="Z61" i="32"/>
  <c r="AK61" i="32" s="1"/>
  <c r="AA61" i="32"/>
  <c r="AL61" i="32" s="1"/>
  <c r="AB61" i="32"/>
  <c r="AM61" i="32" s="1"/>
  <c r="T62" i="32"/>
  <c r="AE62" i="32" s="1"/>
  <c r="U62" i="32"/>
  <c r="AF62" i="32" s="1"/>
  <c r="V62" i="32"/>
  <c r="AG62" i="32" s="1"/>
  <c r="W62" i="32"/>
  <c r="AH62" i="32" s="1"/>
  <c r="X62" i="32"/>
  <c r="AI62" i="32" s="1"/>
  <c r="Y62" i="32"/>
  <c r="AJ62" i="32" s="1"/>
  <c r="Z62" i="32"/>
  <c r="AK62" i="32" s="1"/>
  <c r="AA62" i="32"/>
  <c r="AL62" i="32" s="1"/>
  <c r="AB62" i="32"/>
  <c r="AM62" i="32" s="1"/>
  <c r="T63" i="32"/>
  <c r="AE63" i="32" s="1"/>
  <c r="U63" i="32"/>
  <c r="AF63" i="32" s="1"/>
  <c r="V63" i="32"/>
  <c r="AG63" i="32" s="1"/>
  <c r="W63" i="32"/>
  <c r="AH63" i="32" s="1"/>
  <c r="X63" i="32"/>
  <c r="AI63" i="32" s="1"/>
  <c r="Y63" i="32"/>
  <c r="AJ63" i="32" s="1"/>
  <c r="Z63" i="32"/>
  <c r="AK63" i="32" s="1"/>
  <c r="AA63" i="32"/>
  <c r="AL63" i="32" s="1"/>
  <c r="AB63" i="32"/>
  <c r="AM63" i="32" s="1"/>
  <c r="T64" i="32"/>
  <c r="AE64" i="32" s="1"/>
  <c r="U64" i="32"/>
  <c r="AF64" i="32" s="1"/>
  <c r="V64" i="32"/>
  <c r="AG64" i="32" s="1"/>
  <c r="W64" i="32"/>
  <c r="AH64" i="32" s="1"/>
  <c r="X64" i="32"/>
  <c r="AI64" i="32" s="1"/>
  <c r="Y64" i="32"/>
  <c r="AJ64" i="32" s="1"/>
  <c r="Z64" i="32"/>
  <c r="AK64" i="32" s="1"/>
  <c r="AA64" i="32"/>
  <c r="AL64" i="32" s="1"/>
  <c r="AB64" i="32"/>
  <c r="AM64" i="32" s="1"/>
  <c r="T65" i="32"/>
  <c r="AE65" i="32" s="1"/>
  <c r="U65" i="32"/>
  <c r="AF65" i="32" s="1"/>
  <c r="V65" i="32"/>
  <c r="AG65" i="32" s="1"/>
  <c r="W65" i="32"/>
  <c r="AH65" i="32" s="1"/>
  <c r="X65" i="32"/>
  <c r="AI65" i="32" s="1"/>
  <c r="Y65" i="32"/>
  <c r="AJ65" i="32" s="1"/>
  <c r="Z65" i="32"/>
  <c r="AK65" i="32" s="1"/>
  <c r="AA65" i="32"/>
  <c r="AL65" i="32" s="1"/>
  <c r="AB65" i="32"/>
  <c r="AM65" i="32" s="1"/>
  <c r="T66" i="32"/>
  <c r="AE66" i="32" s="1"/>
  <c r="U66" i="32"/>
  <c r="AF66" i="32" s="1"/>
  <c r="V66" i="32"/>
  <c r="AG66" i="32" s="1"/>
  <c r="W66" i="32"/>
  <c r="AH66" i="32" s="1"/>
  <c r="X66" i="32"/>
  <c r="AI66" i="32" s="1"/>
  <c r="Y66" i="32"/>
  <c r="AJ66" i="32" s="1"/>
  <c r="Z66" i="32"/>
  <c r="AK66" i="32" s="1"/>
  <c r="AA66" i="32"/>
  <c r="AL66" i="32" s="1"/>
  <c r="AB66" i="32"/>
  <c r="AM66" i="32" s="1"/>
  <c r="T67" i="32"/>
  <c r="AE67" i="32" s="1"/>
  <c r="U67" i="32"/>
  <c r="AF67" i="32" s="1"/>
  <c r="V67" i="32"/>
  <c r="AG67" i="32" s="1"/>
  <c r="W67" i="32"/>
  <c r="AH67" i="32" s="1"/>
  <c r="X67" i="32"/>
  <c r="AI67" i="32" s="1"/>
  <c r="Y67" i="32"/>
  <c r="AJ67" i="32" s="1"/>
  <c r="Z67" i="32"/>
  <c r="AK67" i="32" s="1"/>
  <c r="AA67" i="32"/>
  <c r="AL67" i="32" s="1"/>
  <c r="AB67" i="32"/>
  <c r="AM67" i="32" s="1"/>
  <c r="T68" i="32"/>
  <c r="AE68" i="32" s="1"/>
  <c r="U68" i="32"/>
  <c r="AF68" i="32" s="1"/>
  <c r="V68" i="32"/>
  <c r="AG68" i="32" s="1"/>
  <c r="W68" i="32"/>
  <c r="AH68" i="32" s="1"/>
  <c r="X68" i="32"/>
  <c r="AI68" i="32" s="1"/>
  <c r="Y68" i="32"/>
  <c r="AJ68" i="32" s="1"/>
  <c r="Z68" i="32"/>
  <c r="AK68" i="32" s="1"/>
  <c r="AA68" i="32"/>
  <c r="AL68" i="32" s="1"/>
  <c r="AB68" i="32"/>
  <c r="AM68" i="32" s="1"/>
  <c r="T69" i="32"/>
  <c r="AE69" i="32" s="1"/>
  <c r="U69" i="32"/>
  <c r="AF69" i="32" s="1"/>
  <c r="V69" i="32"/>
  <c r="AG69" i="32" s="1"/>
  <c r="W69" i="32"/>
  <c r="AH69" i="32" s="1"/>
  <c r="X69" i="32"/>
  <c r="AI69" i="32" s="1"/>
  <c r="Y69" i="32"/>
  <c r="AJ69" i="32" s="1"/>
  <c r="Z69" i="32"/>
  <c r="AK69" i="32" s="1"/>
  <c r="AA69" i="32"/>
  <c r="AL69" i="32" s="1"/>
  <c r="AB69" i="32"/>
  <c r="AM69" i="32" s="1"/>
  <c r="T70" i="32"/>
  <c r="AE70" i="32" s="1"/>
  <c r="U70" i="32"/>
  <c r="AF70" i="32" s="1"/>
  <c r="V70" i="32"/>
  <c r="AG70" i="32" s="1"/>
  <c r="W70" i="32"/>
  <c r="AH70" i="32" s="1"/>
  <c r="X70" i="32"/>
  <c r="AI70" i="32" s="1"/>
  <c r="Y70" i="32"/>
  <c r="AJ70" i="32" s="1"/>
  <c r="Z70" i="32"/>
  <c r="AK70" i="32" s="1"/>
  <c r="AA70" i="32"/>
  <c r="AL70" i="32" s="1"/>
  <c r="AB70" i="32"/>
  <c r="AM70" i="32" s="1"/>
  <c r="T71" i="32"/>
  <c r="AE71" i="32" s="1"/>
  <c r="U71" i="32"/>
  <c r="AF71" i="32" s="1"/>
  <c r="V71" i="32"/>
  <c r="AG71" i="32" s="1"/>
  <c r="W71" i="32"/>
  <c r="AH71" i="32" s="1"/>
  <c r="X71" i="32"/>
  <c r="AI71" i="32" s="1"/>
  <c r="Y71" i="32"/>
  <c r="AJ71" i="32" s="1"/>
  <c r="Z71" i="32"/>
  <c r="AK71" i="32" s="1"/>
  <c r="AA71" i="32"/>
  <c r="AL71" i="32" s="1"/>
  <c r="AB71" i="32"/>
  <c r="AM71" i="32" s="1"/>
  <c r="T72" i="32"/>
  <c r="AE72" i="32" s="1"/>
  <c r="U72" i="32"/>
  <c r="AF72" i="32" s="1"/>
  <c r="V72" i="32"/>
  <c r="AG72" i="32" s="1"/>
  <c r="W72" i="32"/>
  <c r="AH72" i="32" s="1"/>
  <c r="X72" i="32"/>
  <c r="AI72" i="32" s="1"/>
  <c r="Y72" i="32"/>
  <c r="AJ72" i="32" s="1"/>
  <c r="Z72" i="32"/>
  <c r="AK72" i="32" s="1"/>
  <c r="AA72" i="32"/>
  <c r="AL72" i="32" s="1"/>
  <c r="AB72" i="32"/>
  <c r="AM72" i="32" s="1"/>
  <c r="T73" i="32"/>
  <c r="AE73" i="32" s="1"/>
  <c r="U73" i="32"/>
  <c r="AF73" i="32" s="1"/>
  <c r="V73" i="32"/>
  <c r="AG73" i="32" s="1"/>
  <c r="W73" i="32"/>
  <c r="AH73" i="32" s="1"/>
  <c r="X73" i="32"/>
  <c r="AI73" i="32" s="1"/>
  <c r="Y73" i="32"/>
  <c r="AJ73" i="32" s="1"/>
  <c r="Z73" i="32"/>
  <c r="AK73" i="32" s="1"/>
  <c r="AA73" i="32"/>
  <c r="AL73" i="32" s="1"/>
  <c r="AB73" i="32"/>
  <c r="AM73" i="32" s="1"/>
  <c r="T74" i="32"/>
  <c r="AE74" i="32" s="1"/>
  <c r="U74" i="32"/>
  <c r="AF74" i="32" s="1"/>
  <c r="V74" i="32"/>
  <c r="AG74" i="32" s="1"/>
  <c r="W74" i="32"/>
  <c r="AH74" i="32" s="1"/>
  <c r="X74" i="32"/>
  <c r="AI74" i="32" s="1"/>
  <c r="Y74" i="32"/>
  <c r="AJ74" i="32" s="1"/>
  <c r="Z74" i="32"/>
  <c r="AK74" i="32" s="1"/>
  <c r="AA74" i="32"/>
  <c r="AL74" i="32" s="1"/>
  <c r="AB74" i="32"/>
  <c r="AM74" i="32" s="1"/>
  <c r="T75" i="32"/>
  <c r="AE75" i="32" s="1"/>
  <c r="U75" i="32"/>
  <c r="AF75" i="32" s="1"/>
  <c r="V75" i="32"/>
  <c r="AG75" i="32" s="1"/>
  <c r="W75" i="32"/>
  <c r="AH75" i="32" s="1"/>
  <c r="X75" i="32"/>
  <c r="AI75" i="32" s="1"/>
  <c r="Y75" i="32"/>
  <c r="AJ75" i="32" s="1"/>
  <c r="Z75" i="32"/>
  <c r="AK75" i="32" s="1"/>
  <c r="AA75" i="32"/>
  <c r="AL75" i="32" s="1"/>
  <c r="AB75" i="32"/>
  <c r="AM75" i="32" s="1"/>
  <c r="T76" i="32"/>
  <c r="AE76" i="32" s="1"/>
  <c r="U76" i="32"/>
  <c r="AF76" i="32" s="1"/>
  <c r="V76" i="32"/>
  <c r="AG76" i="32" s="1"/>
  <c r="W76" i="32"/>
  <c r="AH76" i="32" s="1"/>
  <c r="X76" i="32"/>
  <c r="AI76" i="32" s="1"/>
  <c r="Y76" i="32"/>
  <c r="AJ76" i="32" s="1"/>
  <c r="Z76" i="32"/>
  <c r="AK76" i="32" s="1"/>
  <c r="AA76" i="32"/>
  <c r="AL76" i="32" s="1"/>
  <c r="AB76" i="32"/>
  <c r="AM76" i="32" s="1"/>
  <c r="T77" i="32"/>
  <c r="AE77" i="32" s="1"/>
  <c r="U77" i="32"/>
  <c r="AF77" i="32" s="1"/>
  <c r="V77" i="32"/>
  <c r="AG77" i="32" s="1"/>
  <c r="W77" i="32"/>
  <c r="AH77" i="32" s="1"/>
  <c r="X77" i="32"/>
  <c r="AI77" i="32" s="1"/>
  <c r="Y77" i="32"/>
  <c r="AJ77" i="32" s="1"/>
  <c r="Z77" i="32"/>
  <c r="AK77" i="32" s="1"/>
  <c r="AA77" i="32"/>
  <c r="AL77" i="32" s="1"/>
  <c r="AB77" i="32"/>
  <c r="AM77" i="32" s="1"/>
  <c r="T78" i="32"/>
  <c r="AE78" i="32" s="1"/>
  <c r="U78" i="32"/>
  <c r="AF78" i="32" s="1"/>
  <c r="V78" i="32"/>
  <c r="AG78" i="32" s="1"/>
  <c r="W78" i="32"/>
  <c r="AH78" i="32" s="1"/>
  <c r="X78" i="32"/>
  <c r="AI78" i="32" s="1"/>
  <c r="Y78" i="32"/>
  <c r="AJ78" i="32" s="1"/>
  <c r="Z78" i="32"/>
  <c r="AK78" i="32" s="1"/>
  <c r="AA78" i="32"/>
  <c r="AL78" i="32" s="1"/>
  <c r="AB78" i="32"/>
  <c r="AM78" i="32" s="1"/>
  <c r="T79" i="32"/>
  <c r="AE79" i="32" s="1"/>
  <c r="U79" i="32"/>
  <c r="AF79" i="32" s="1"/>
  <c r="V79" i="32"/>
  <c r="AG79" i="32" s="1"/>
  <c r="W79" i="32"/>
  <c r="AH79" i="32" s="1"/>
  <c r="X79" i="32"/>
  <c r="AI79" i="32" s="1"/>
  <c r="Y79" i="32"/>
  <c r="AJ79" i="32" s="1"/>
  <c r="Z79" i="32"/>
  <c r="AK79" i="32" s="1"/>
  <c r="AA79" i="32"/>
  <c r="AL79" i="32" s="1"/>
  <c r="AB79" i="32"/>
  <c r="AM79" i="32" s="1"/>
  <c r="T80" i="32"/>
  <c r="AE80" i="32" s="1"/>
  <c r="U80" i="32"/>
  <c r="AF80" i="32" s="1"/>
  <c r="V80" i="32"/>
  <c r="AG80" i="32" s="1"/>
  <c r="W80" i="32"/>
  <c r="AH80" i="32" s="1"/>
  <c r="X80" i="32"/>
  <c r="AI80" i="32" s="1"/>
  <c r="Y80" i="32"/>
  <c r="AJ80" i="32" s="1"/>
  <c r="Z80" i="32"/>
  <c r="AK80" i="32" s="1"/>
  <c r="AA80" i="32"/>
  <c r="AL80" i="32" s="1"/>
  <c r="AB80" i="32"/>
  <c r="AM80" i="32" s="1"/>
  <c r="T81" i="32"/>
  <c r="AE81" i="32" s="1"/>
  <c r="U81" i="32"/>
  <c r="AF81" i="32" s="1"/>
  <c r="V81" i="32"/>
  <c r="AG81" i="32" s="1"/>
  <c r="W81" i="32"/>
  <c r="AH81" i="32" s="1"/>
  <c r="X81" i="32"/>
  <c r="AI81" i="32" s="1"/>
  <c r="Y81" i="32"/>
  <c r="AJ81" i="32" s="1"/>
  <c r="Z81" i="32"/>
  <c r="AK81" i="32" s="1"/>
  <c r="AA81" i="32"/>
  <c r="AL81" i="32" s="1"/>
  <c r="AB81" i="32"/>
  <c r="AM81" i="32" s="1"/>
  <c r="T82" i="32"/>
  <c r="AE82" i="32" s="1"/>
  <c r="U82" i="32"/>
  <c r="AF82" i="32" s="1"/>
  <c r="V82" i="32"/>
  <c r="AG82" i="32" s="1"/>
  <c r="W82" i="32"/>
  <c r="AH82" i="32" s="1"/>
  <c r="X82" i="32"/>
  <c r="AI82" i="32" s="1"/>
  <c r="Y82" i="32"/>
  <c r="AJ82" i="32" s="1"/>
  <c r="Z82" i="32"/>
  <c r="AK82" i="32" s="1"/>
  <c r="AA82" i="32"/>
  <c r="AL82" i="32" s="1"/>
  <c r="AB82" i="32"/>
  <c r="AM82" i="32" s="1"/>
  <c r="T83" i="32"/>
  <c r="AE83" i="32" s="1"/>
  <c r="U83" i="32"/>
  <c r="AF83" i="32" s="1"/>
  <c r="V83" i="32"/>
  <c r="AG83" i="32" s="1"/>
  <c r="W83" i="32"/>
  <c r="AH83" i="32" s="1"/>
  <c r="X83" i="32"/>
  <c r="AI83" i="32" s="1"/>
  <c r="Y83" i="32"/>
  <c r="AJ83" i="32" s="1"/>
  <c r="Z83" i="32"/>
  <c r="AK83" i="32" s="1"/>
  <c r="AA83" i="32"/>
  <c r="AL83" i="32" s="1"/>
  <c r="AB83" i="32"/>
  <c r="AM83" i="32" s="1"/>
  <c r="T84" i="32"/>
  <c r="AE84" i="32" s="1"/>
  <c r="U84" i="32"/>
  <c r="AF84" i="32" s="1"/>
  <c r="V84" i="32"/>
  <c r="AG84" i="32" s="1"/>
  <c r="W84" i="32"/>
  <c r="AH84" i="32" s="1"/>
  <c r="X84" i="32"/>
  <c r="AI84" i="32" s="1"/>
  <c r="Y84" i="32"/>
  <c r="AJ84" i="32" s="1"/>
  <c r="Z84" i="32"/>
  <c r="AK84" i="32" s="1"/>
  <c r="AA84" i="32"/>
  <c r="AL84" i="32" s="1"/>
  <c r="AB84" i="32"/>
  <c r="AM84" i="32" s="1"/>
  <c r="T85" i="32"/>
  <c r="AE85" i="32" s="1"/>
  <c r="U85" i="32"/>
  <c r="AF85" i="32" s="1"/>
  <c r="V85" i="32"/>
  <c r="AG85" i="32" s="1"/>
  <c r="W85" i="32"/>
  <c r="AH85" i="32" s="1"/>
  <c r="X85" i="32"/>
  <c r="AI85" i="32" s="1"/>
  <c r="Y85" i="32"/>
  <c r="AJ85" i="32" s="1"/>
  <c r="Z85" i="32"/>
  <c r="AK85" i="32" s="1"/>
  <c r="AA85" i="32"/>
  <c r="AL85" i="32" s="1"/>
  <c r="AB85" i="32"/>
  <c r="AM85" i="32" s="1"/>
  <c r="T86" i="32"/>
  <c r="AE86" i="32" s="1"/>
  <c r="U86" i="32"/>
  <c r="AF86" i="32" s="1"/>
  <c r="V86" i="32"/>
  <c r="AG86" i="32" s="1"/>
  <c r="W86" i="32"/>
  <c r="AH86" i="32" s="1"/>
  <c r="X86" i="32"/>
  <c r="AI86" i="32" s="1"/>
  <c r="Y86" i="32"/>
  <c r="AJ86" i="32" s="1"/>
  <c r="Z86" i="32"/>
  <c r="AK86" i="32" s="1"/>
  <c r="AA86" i="32"/>
  <c r="AL86" i="32" s="1"/>
  <c r="AB86" i="32"/>
  <c r="AM86" i="32" s="1"/>
  <c r="T87" i="32"/>
  <c r="AE87" i="32" s="1"/>
  <c r="U87" i="32"/>
  <c r="AF87" i="32" s="1"/>
  <c r="V87" i="32"/>
  <c r="AG87" i="32" s="1"/>
  <c r="W87" i="32"/>
  <c r="AH87" i="32" s="1"/>
  <c r="X87" i="32"/>
  <c r="AI87" i="32" s="1"/>
  <c r="Y87" i="32"/>
  <c r="AJ87" i="32" s="1"/>
  <c r="Z87" i="32"/>
  <c r="AK87" i="32" s="1"/>
  <c r="AA87" i="32"/>
  <c r="AL87" i="32" s="1"/>
  <c r="AB87" i="32"/>
  <c r="AM87" i="32" s="1"/>
  <c r="T88" i="32"/>
  <c r="AE88" i="32" s="1"/>
  <c r="U88" i="32"/>
  <c r="AF88" i="32" s="1"/>
  <c r="V88" i="32"/>
  <c r="AG88" i="32" s="1"/>
  <c r="W88" i="32"/>
  <c r="AH88" i="32" s="1"/>
  <c r="X88" i="32"/>
  <c r="AI88" i="32" s="1"/>
  <c r="Y88" i="32"/>
  <c r="AJ88" i="32" s="1"/>
  <c r="Z88" i="32"/>
  <c r="AK88" i="32" s="1"/>
  <c r="AA88" i="32"/>
  <c r="AL88" i="32" s="1"/>
  <c r="AB88" i="32"/>
  <c r="AM88" i="32" s="1"/>
  <c r="T89" i="32"/>
  <c r="AE89" i="32" s="1"/>
  <c r="U89" i="32"/>
  <c r="AF89" i="32" s="1"/>
  <c r="V89" i="32"/>
  <c r="AG89" i="32" s="1"/>
  <c r="W89" i="32"/>
  <c r="AH89" i="32" s="1"/>
  <c r="X89" i="32"/>
  <c r="AI89" i="32" s="1"/>
  <c r="Y89" i="32"/>
  <c r="AJ89" i="32" s="1"/>
  <c r="Z89" i="32"/>
  <c r="AK89" i="32" s="1"/>
  <c r="AA89" i="32"/>
  <c r="AL89" i="32" s="1"/>
  <c r="AB89" i="32"/>
  <c r="AM89" i="32" s="1"/>
  <c r="T90" i="32"/>
  <c r="AE90" i="32" s="1"/>
  <c r="U90" i="32"/>
  <c r="AF90" i="32" s="1"/>
  <c r="V90" i="32"/>
  <c r="AG90" i="32" s="1"/>
  <c r="W90" i="32"/>
  <c r="AH90" i="32" s="1"/>
  <c r="X90" i="32"/>
  <c r="AI90" i="32" s="1"/>
  <c r="Y90" i="32"/>
  <c r="AJ90" i="32" s="1"/>
  <c r="Z90" i="32"/>
  <c r="AK90" i="32" s="1"/>
  <c r="AA90" i="32"/>
  <c r="AL90" i="32" s="1"/>
  <c r="AB90" i="32"/>
  <c r="AM90" i="32" s="1"/>
  <c r="T91" i="32"/>
  <c r="AE91" i="32" s="1"/>
  <c r="U91" i="32"/>
  <c r="AF91" i="32" s="1"/>
  <c r="V91" i="32"/>
  <c r="AG91" i="32" s="1"/>
  <c r="W91" i="32"/>
  <c r="AH91" i="32" s="1"/>
  <c r="X91" i="32"/>
  <c r="AI91" i="32" s="1"/>
  <c r="Y91" i="32"/>
  <c r="AJ91" i="32" s="1"/>
  <c r="Z91" i="32"/>
  <c r="AK91" i="32" s="1"/>
  <c r="AA91" i="32"/>
  <c r="AL91" i="32" s="1"/>
  <c r="AB91" i="32"/>
  <c r="AM91" i="32" s="1"/>
  <c r="T92" i="32"/>
  <c r="AE92" i="32" s="1"/>
  <c r="U92" i="32"/>
  <c r="AF92" i="32" s="1"/>
  <c r="V92" i="32"/>
  <c r="AG92" i="32" s="1"/>
  <c r="W92" i="32"/>
  <c r="AH92" i="32" s="1"/>
  <c r="X92" i="32"/>
  <c r="AI92" i="32" s="1"/>
  <c r="Y92" i="32"/>
  <c r="AJ92" i="32" s="1"/>
  <c r="Z92" i="32"/>
  <c r="AK92" i="32" s="1"/>
  <c r="AA92" i="32"/>
  <c r="AL92" i="32" s="1"/>
  <c r="AB92" i="32"/>
  <c r="AM92" i="32" s="1"/>
  <c r="T93" i="32"/>
  <c r="AE93" i="32" s="1"/>
  <c r="U93" i="32"/>
  <c r="AF93" i="32" s="1"/>
  <c r="V93" i="32"/>
  <c r="AG93" i="32" s="1"/>
  <c r="W93" i="32"/>
  <c r="AH93" i="32" s="1"/>
  <c r="X93" i="32"/>
  <c r="AI93" i="32" s="1"/>
  <c r="Y93" i="32"/>
  <c r="AJ93" i="32" s="1"/>
  <c r="Z93" i="32"/>
  <c r="AK93" i="32" s="1"/>
  <c r="AA93" i="32"/>
  <c r="AL93" i="32" s="1"/>
  <c r="AB93" i="32"/>
  <c r="AM93" i="32" s="1"/>
  <c r="T94" i="32"/>
  <c r="AE94" i="32" s="1"/>
  <c r="U94" i="32"/>
  <c r="AF94" i="32" s="1"/>
  <c r="V94" i="32"/>
  <c r="AG94" i="32" s="1"/>
  <c r="W94" i="32"/>
  <c r="AH94" i="32" s="1"/>
  <c r="X94" i="32"/>
  <c r="AI94" i="32" s="1"/>
  <c r="Y94" i="32"/>
  <c r="AJ94" i="32" s="1"/>
  <c r="Z94" i="32"/>
  <c r="AK94" i="32" s="1"/>
  <c r="AA94" i="32"/>
  <c r="AL94" i="32" s="1"/>
  <c r="AB94" i="32"/>
  <c r="AM94" i="32" s="1"/>
  <c r="T95" i="32"/>
  <c r="AE95" i="32" s="1"/>
  <c r="U95" i="32"/>
  <c r="AF95" i="32" s="1"/>
  <c r="V95" i="32"/>
  <c r="AG95" i="32" s="1"/>
  <c r="W95" i="32"/>
  <c r="AH95" i="32" s="1"/>
  <c r="X95" i="32"/>
  <c r="AI95" i="32" s="1"/>
  <c r="Y95" i="32"/>
  <c r="AJ95" i="32" s="1"/>
  <c r="Z95" i="32"/>
  <c r="AK95" i="32" s="1"/>
  <c r="AA95" i="32"/>
  <c r="AL95" i="32" s="1"/>
  <c r="AB95" i="32"/>
  <c r="AM95" i="32" s="1"/>
  <c r="T96" i="32"/>
  <c r="AE96" i="32" s="1"/>
  <c r="U96" i="32"/>
  <c r="AF96" i="32" s="1"/>
  <c r="V96" i="32"/>
  <c r="AG96" i="32" s="1"/>
  <c r="W96" i="32"/>
  <c r="AH96" i="32" s="1"/>
  <c r="X96" i="32"/>
  <c r="AI96" i="32" s="1"/>
  <c r="Y96" i="32"/>
  <c r="AJ96" i="32" s="1"/>
  <c r="Z96" i="32"/>
  <c r="AK96" i="32" s="1"/>
  <c r="AA96" i="32"/>
  <c r="AL96" i="32" s="1"/>
  <c r="AB96" i="32"/>
  <c r="AM96" i="32" s="1"/>
  <c r="T97" i="32"/>
  <c r="AE97" i="32" s="1"/>
  <c r="U97" i="32"/>
  <c r="AF97" i="32" s="1"/>
  <c r="V97" i="32"/>
  <c r="AG97" i="32" s="1"/>
  <c r="W97" i="32"/>
  <c r="AH97" i="32" s="1"/>
  <c r="X97" i="32"/>
  <c r="AI97" i="32" s="1"/>
  <c r="Y97" i="32"/>
  <c r="AJ97" i="32" s="1"/>
  <c r="Z97" i="32"/>
  <c r="AK97" i="32" s="1"/>
  <c r="AA97" i="32"/>
  <c r="AL97" i="32" s="1"/>
  <c r="AB97" i="32"/>
  <c r="AM97" i="32" s="1"/>
  <c r="T98" i="32"/>
  <c r="AE98" i="32" s="1"/>
  <c r="U98" i="32"/>
  <c r="AF98" i="32" s="1"/>
  <c r="V98" i="32"/>
  <c r="AG98" i="32" s="1"/>
  <c r="W98" i="32"/>
  <c r="AH98" i="32" s="1"/>
  <c r="X98" i="32"/>
  <c r="AI98" i="32" s="1"/>
  <c r="Y98" i="32"/>
  <c r="AJ98" i="32" s="1"/>
  <c r="Z98" i="32"/>
  <c r="AK98" i="32" s="1"/>
  <c r="AA98" i="32"/>
  <c r="AL98" i="32" s="1"/>
  <c r="AB98" i="32"/>
  <c r="AM98" i="32" s="1"/>
  <c r="T99" i="32"/>
  <c r="AE99" i="32" s="1"/>
  <c r="U99" i="32"/>
  <c r="AF99" i="32" s="1"/>
  <c r="V99" i="32"/>
  <c r="AG99" i="32" s="1"/>
  <c r="W99" i="32"/>
  <c r="AH99" i="32" s="1"/>
  <c r="X99" i="32"/>
  <c r="AI99" i="32" s="1"/>
  <c r="Y99" i="32"/>
  <c r="AJ99" i="32" s="1"/>
  <c r="Z99" i="32"/>
  <c r="AK99" i="32" s="1"/>
  <c r="AA99" i="32"/>
  <c r="AL99" i="32" s="1"/>
  <c r="AB99" i="32"/>
  <c r="AM99" i="32" s="1"/>
  <c r="T100" i="32"/>
  <c r="AE100" i="32" s="1"/>
  <c r="U100" i="32"/>
  <c r="AF100" i="32" s="1"/>
  <c r="V100" i="32"/>
  <c r="AG100" i="32" s="1"/>
  <c r="W100" i="32"/>
  <c r="AH100" i="32" s="1"/>
  <c r="X100" i="32"/>
  <c r="AI100" i="32" s="1"/>
  <c r="Y100" i="32"/>
  <c r="AJ100" i="32" s="1"/>
  <c r="Z100" i="32"/>
  <c r="AK100" i="32" s="1"/>
  <c r="AA100" i="32"/>
  <c r="AL100" i="32" s="1"/>
  <c r="AB100" i="32"/>
  <c r="AM100" i="32" s="1"/>
  <c r="T101" i="32"/>
  <c r="AE101" i="32" s="1"/>
  <c r="U101" i="32"/>
  <c r="AF101" i="32" s="1"/>
  <c r="V101" i="32"/>
  <c r="AG101" i="32" s="1"/>
  <c r="W101" i="32"/>
  <c r="AH101" i="32" s="1"/>
  <c r="X101" i="32"/>
  <c r="AI101" i="32" s="1"/>
  <c r="Y101" i="32"/>
  <c r="AJ101" i="32" s="1"/>
  <c r="Z101" i="32"/>
  <c r="AK101" i="32" s="1"/>
  <c r="AA101" i="32"/>
  <c r="AL101" i="32" s="1"/>
  <c r="AB101" i="32"/>
  <c r="AM101" i="32" s="1"/>
  <c r="S65" i="32"/>
  <c r="AD65" i="32" s="1"/>
  <c r="S66" i="32"/>
  <c r="AD66" i="32" s="1"/>
  <c r="S67" i="32"/>
  <c r="AD67" i="32" s="1"/>
  <c r="S68" i="32"/>
  <c r="AD68" i="32" s="1"/>
  <c r="S69" i="32"/>
  <c r="AD69" i="32" s="1"/>
  <c r="S70" i="32"/>
  <c r="AD70" i="32" s="1"/>
  <c r="S71" i="32"/>
  <c r="AD71" i="32" s="1"/>
  <c r="S72" i="32"/>
  <c r="AD72" i="32" s="1"/>
  <c r="S73" i="32"/>
  <c r="AD73" i="32" s="1"/>
  <c r="S74" i="32"/>
  <c r="AD74" i="32" s="1"/>
  <c r="S75" i="32"/>
  <c r="AD75" i="32" s="1"/>
  <c r="S76" i="32"/>
  <c r="AD76" i="32" s="1"/>
  <c r="S77" i="32"/>
  <c r="AD77" i="32" s="1"/>
  <c r="S78" i="32"/>
  <c r="AD78" i="32" s="1"/>
  <c r="S79" i="32"/>
  <c r="AD79" i="32" s="1"/>
  <c r="S80" i="32"/>
  <c r="AD80" i="32" s="1"/>
  <c r="S81" i="32"/>
  <c r="AD81" i="32" s="1"/>
  <c r="S82" i="32"/>
  <c r="AD82" i="32" s="1"/>
  <c r="S83" i="32"/>
  <c r="AD83" i="32" s="1"/>
  <c r="S84" i="32"/>
  <c r="AD84" i="32" s="1"/>
  <c r="S85" i="32"/>
  <c r="AD85" i="32" s="1"/>
  <c r="S86" i="32"/>
  <c r="AD86" i="32" s="1"/>
  <c r="S87" i="32"/>
  <c r="AD87" i="32" s="1"/>
  <c r="S88" i="32"/>
  <c r="AD88" i="32" s="1"/>
  <c r="S89" i="32"/>
  <c r="AD89" i="32" s="1"/>
  <c r="S90" i="32"/>
  <c r="AD90" i="32" s="1"/>
  <c r="S91" i="32"/>
  <c r="AD91" i="32" s="1"/>
  <c r="S92" i="32"/>
  <c r="AD92" i="32" s="1"/>
  <c r="S93" i="32"/>
  <c r="AD93" i="32" s="1"/>
  <c r="S94" i="32"/>
  <c r="AD94" i="32" s="1"/>
  <c r="S95" i="32"/>
  <c r="AD95" i="32" s="1"/>
  <c r="S96" i="32"/>
  <c r="AD96" i="32" s="1"/>
  <c r="S97" i="32"/>
  <c r="AD97" i="32" s="1"/>
  <c r="S98" i="32"/>
  <c r="AD98" i="32" s="1"/>
  <c r="S99" i="32"/>
  <c r="AD99" i="32" s="1"/>
  <c r="S100" i="32"/>
  <c r="AD100" i="32" s="1"/>
  <c r="S101" i="32"/>
  <c r="AD101" i="32" s="1"/>
  <c r="S61" i="32"/>
  <c r="AD61" i="32" s="1"/>
  <c r="S62" i="32"/>
  <c r="AD62" i="32" s="1"/>
  <c r="S63" i="32"/>
  <c r="AD63" i="32" s="1"/>
  <c r="S64" i="32"/>
  <c r="AD64" i="32" s="1"/>
  <c r="S9" i="32"/>
  <c r="AD9" i="32" s="1"/>
  <c r="T9" i="32"/>
  <c r="AE9" i="32" s="1"/>
  <c r="U9" i="32"/>
  <c r="AF9" i="32" s="1"/>
  <c r="V9" i="32"/>
  <c r="AG9" i="32" s="1"/>
  <c r="W9" i="32"/>
  <c r="AH9" i="32" s="1"/>
  <c r="X9" i="32"/>
  <c r="AI9" i="32" s="1"/>
  <c r="Y9" i="32"/>
  <c r="AJ9" i="32" s="1"/>
  <c r="Z9" i="32"/>
  <c r="AK9" i="32" s="1"/>
  <c r="AA9" i="32"/>
  <c r="AB9" i="32"/>
  <c r="AM9" i="32" s="1"/>
  <c r="S10" i="32"/>
  <c r="AD10" i="32" s="1"/>
  <c r="T10" i="32"/>
  <c r="U10" i="32"/>
  <c r="AF10" i="32" s="1"/>
  <c r="V10" i="32"/>
  <c r="AG10" i="32" s="1"/>
  <c r="W10" i="32"/>
  <c r="AH10" i="32" s="1"/>
  <c r="X10" i="32"/>
  <c r="AI10" i="32" s="1"/>
  <c r="Y10" i="32"/>
  <c r="AJ10" i="32" s="1"/>
  <c r="Z10" i="32"/>
  <c r="AK10" i="32" s="1"/>
  <c r="AA10" i="32"/>
  <c r="AL10" i="32" s="1"/>
  <c r="AB10" i="32"/>
  <c r="AM10" i="32" s="1"/>
  <c r="S11" i="32"/>
  <c r="AD11" i="32" s="1"/>
  <c r="T11" i="32"/>
  <c r="AE11" i="32" s="1"/>
  <c r="U11" i="32"/>
  <c r="AF11" i="32" s="1"/>
  <c r="V11" i="32"/>
  <c r="AG11" i="32" s="1"/>
  <c r="W11" i="32"/>
  <c r="AH11" i="32" s="1"/>
  <c r="X11" i="32"/>
  <c r="AI11" i="32" s="1"/>
  <c r="Y11" i="32"/>
  <c r="AJ11" i="32" s="1"/>
  <c r="Z11" i="32"/>
  <c r="AA11" i="32"/>
  <c r="AL11" i="32" s="1"/>
  <c r="AB11" i="32"/>
  <c r="AM11" i="32" s="1"/>
  <c r="S12" i="32"/>
  <c r="AD12" i="32" s="1"/>
  <c r="T12" i="32"/>
  <c r="AE12" i="32" s="1"/>
  <c r="U12" i="32"/>
  <c r="AF12" i="32" s="1"/>
  <c r="V12" i="32"/>
  <c r="AG12" i="32" s="1"/>
  <c r="W12" i="32"/>
  <c r="AH12" i="32" s="1"/>
  <c r="X12" i="32"/>
  <c r="AI12" i="32" s="1"/>
  <c r="Y12" i="32"/>
  <c r="AJ12" i="32" s="1"/>
  <c r="Z12" i="32"/>
  <c r="AK12" i="32" s="1"/>
  <c r="AA12" i="32"/>
  <c r="AL12" i="32" s="1"/>
  <c r="AB12" i="32"/>
  <c r="AM12" i="32" s="1"/>
  <c r="S13" i="32"/>
  <c r="T13" i="32"/>
  <c r="AE13" i="32" s="1"/>
  <c r="U13" i="32"/>
  <c r="AF13" i="32" s="1"/>
  <c r="V13" i="32"/>
  <c r="W13" i="32"/>
  <c r="AH13" i="32" s="1"/>
  <c r="X13" i="32"/>
  <c r="AI13" i="32" s="1"/>
  <c r="Y13" i="32"/>
  <c r="AJ13" i="32" s="1"/>
  <c r="Z13" i="32"/>
  <c r="AK13" i="32" s="1"/>
  <c r="AA13" i="32"/>
  <c r="AL13" i="32" s="1"/>
  <c r="AB13" i="32"/>
  <c r="AM13" i="32" s="1"/>
  <c r="S14" i="32"/>
  <c r="AD14" i="32" s="1"/>
  <c r="T14" i="32"/>
  <c r="AE14" i="32" s="1"/>
  <c r="U14" i="32"/>
  <c r="AF14" i="32" s="1"/>
  <c r="V14" i="32"/>
  <c r="AG14" i="32" s="1"/>
  <c r="W14" i="32"/>
  <c r="AH14" i="32" s="1"/>
  <c r="X14" i="32"/>
  <c r="AI14" i="32" s="1"/>
  <c r="Y14" i="32"/>
  <c r="AJ14" i="32" s="1"/>
  <c r="Z14" i="32"/>
  <c r="AK14" i="32" s="1"/>
  <c r="AA14" i="32"/>
  <c r="AL14" i="32" s="1"/>
  <c r="AB14" i="32"/>
  <c r="S15" i="32"/>
  <c r="AD15" i="32" s="1"/>
  <c r="T15" i="32"/>
  <c r="AE15" i="32" s="1"/>
  <c r="U15" i="32"/>
  <c r="AF15" i="32" s="1"/>
  <c r="V15" i="32"/>
  <c r="W15" i="32"/>
  <c r="AH15" i="32" s="1"/>
  <c r="X15" i="32"/>
  <c r="AI15" i="32" s="1"/>
  <c r="Y15" i="32"/>
  <c r="AJ15" i="32" s="1"/>
  <c r="Z15" i="32"/>
  <c r="AK15" i="32" s="1"/>
  <c r="AA15" i="32"/>
  <c r="AL15" i="32" s="1"/>
  <c r="AB15" i="32"/>
  <c r="AM15" i="32" s="1"/>
  <c r="S16" i="32"/>
  <c r="AD16" i="32" s="1"/>
  <c r="T16" i="32"/>
  <c r="AE16" i="32" s="1"/>
  <c r="U16" i="32"/>
  <c r="V16" i="32"/>
  <c r="AG16" i="32" s="1"/>
  <c r="W16" i="32"/>
  <c r="AH16" i="32" s="1"/>
  <c r="X16" i="32"/>
  <c r="AI16" i="32" s="1"/>
  <c r="Y16" i="32"/>
  <c r="AJ16" i="32" s="1"/>
  <c r="Z16" i="32"/>
  <c r="AK16" i="32" s="1"/>
  <c r="AA16" i="32"/>
  <c r="AL16" i="32" s="1"/>
  <c r="AB16" i="32"/>
  <c r="AM16" i="32" s="1"/>
  <c r="S17" i="32"/>
  <c r="AD17" i="32" s="1"/>
  <c r="T17" i="32"/>
  <c r="AE17" i="32" s="1"/>
  <c r="U17" i="32"/>
  <c r="AF17" i="32" s="1"/>
  <c r="V17" i="32"/>
  <c r="W17" i="32"/>
  <c r="AH17" i="32" s="1"/>
  <c r="X17" i="32"/>
  <c r="AI17" i="32" s="1"/>
  <c r="Y17" i="32"/>
  <c r="AJ17" i="32" s="1"/>
  <c r="Z17" i="32"/>
  <c r="AK17" i="32" s="1"/>
  <c r="AA17" i="32"/>
  <c r="AB17" i="32"/>
  <c r="AM17" i="32" s="1"/>
  <c r="S18" i="32"/>
  <c r="AD18" i="32" s="1"/>
  <c r="T18" i="32"/>
  <c r="U18" i="32"/>
  <c r="AF18" i="32" s="1"/>
  <c r="V18" i="32"/>
  <c r="AG18" i="32" s="1"/>
  <c r="W18" i="32"/>
  <c r="AH18" i="32" s="1"/>
  <c r="X18" i="32"/>
  <c r="AI18" i="32" s="1"/>
  <c r="Y18" i="32"/>
  <c r="AJ18" i="32" s="1"/>
  <c r="Z18" i="32"/>
  <c r="AK18" i="32" s="1"/>
  <c r="AA18" i="32"/>
  <c r="AL18" i="32" s="1"/>
  <c r="AB18" i="32"/>
  <c r="AM18" i="32" s="1"/>
  <c r="S19" i="32"/>
  <c r="AD19" i="32" s="1"/>
  <c r="T19" i="32"/>
  <c r="AE19" i="32" s="1"/>
  <c r="U19" i="32"/>
  <c r="AF19" i="32" s="1"/>
  <c r="V19" i="32"/>
  <c r="AG19" i="32" s="1"/>
  <c r="W19" i="32"/>
  <c r="AH19" i="32" s="1"/>
  <c r="X19" i="32"/>
  <c r="AI19" i="32" s="1"/>
  <c r="Y19" i="32"/>
  <c r="AJ19" i="32" s="1"/>
  <c r="Z19" i="32"/>
  <c r="AA19" i="32"/>
  <c r="AL19" i="32" s="1"/>
  <c r="AB19" i="32"/>
  <c r="AM19" i="32" s="1"/>
  <c r="S20" i="32"/>
  <c r="AD20" i="32" s="1"/>
  <c r="T20" i="32"/>
  <c r="U20" i="32"/>
  <c r="V20" i="32"/>
  <c r="AG20" i="32" s="1"/>
  <c r="W20" i="32"/>
  <c r="AH20" i="32" s="1"/>
  <c r="X20" i="32"/>
  <c r="AI20" i="32" s="1"/>
  <c r="Y20" i="32"/>
  <c r="AJ20" i="32" s="1"/>
  <c r="Z20" i="32"/>
  <c r="AK20" i="32" s="1"/>
  <c r="AA20" i="32"/>
  <c r="AL20" i="32" s="1"/>
  <c r="AB20" i="32"/>
  <c r="AM20" i="32" s="1"/>
  <c r="S21" i="32"/>
  <c r="T21" i="32"/>
  <c r="AE21" i="32" s="1"/>
  <c r="U21" i="32"/>
  <c r="AF21" i="32" s="1"/>
  <c r="V21" i="32"/>
  <c r="AG21" i="32" s="1"/>
  <c r="W21" i="32"/>
  <c r="AH21" i="32" s="1"/>
  <c r="X21" i="32"/>
  <c r="AI21" i="32" s="1"/>
  <c r="Y21" i="32"/>
  <c r="AJ21" i="32" s="1"/>
  <c r="Z21" i="32"/>
  <c r="AK21" i="32" s="1"/>
  <c r="AA21" i="32"/>
  <c r="AL21" i="32" s="1"/>
  <c r="AB21" i="32"/>
  <c r="AM21" i="32" s="1"/>
  <c r="S22" i="32"/>
  <c r="AD22" i="32" s="1"/>
  <c r="T22" i="32"/>
  <c r="AE22" i="32" s="1"/>
  <c r="U22" i="32"/>
  <c r="AF22" i="32" s="1"/>
  <c r="V22" i="32"/>
  <c r="AG22" i="32" s="1"/>
  <c r="W22" i="32"/>
  <c r="AH22" i="32" s="1"/>
  <c r="X22" i="32"/>
  <c r="AI22" i="32" s="1"/>
  <c r="Y22" i="32"/>
  <c r="AJ22" i="32" s="1"/>
  <c r="Z22" i="32"/>
  <c r="AK22" i="32" s="1"/>
  <c r="AA22" i="32"/>
  <c r="AL22" i="32" s="1"/>
  <c r="AB22" i="32"/>
  <c r="S23" i="32"/>
  <c r="AD23" i="32" s="1"/>
  <c r="T23" i="32"/>
  <c r="AE23" i="32" s="1"/>
  <c r="U23" i="32"/>
  <c r="AF23" i="32" s="1"/>
  <c r="V23" i="32"/>
  <c r="W23" i="32"/>
  <c r="AH23" i="32" s="1"/>
  <c r="X23" i="32"/>
  <c r="AI23" i="32" s="1"/>
  <c r="Y23" i="32"/>
  <c r="AJ23" i="32" s="1"/>
  <c r="Z23" i="32"/>
  <c r="AK23" i="32" s="1"/>
  <c r="AA23" i="32"/>
  <c r="AL23" i="32" s="1"/>
  <c r="AB23" i="32"/>
  <c r="AM23" i="32" s="1"/>
  <c r="S24" i="32"/>
  <c r="AD24" i="32" s="1"/>
  <c r="T24" i="32"/>
  <c r="AE24" i="32" s="1"/>
  <c r="U24" i="32"/>
  <c r="AF24" i="32" s="1"/>
  <c r="V24" i="32"/>
  <c r="AG24" i="32" s="1"/>
  <c r="W24" i="32"/>
  <c r="AH24" i="32" s="1"/>
  <c r="X24" i="32"/>
  <c r="Y24" i="32"/>
  <c r="AJ24" i="32" s="1"/>
  <c r="Z24" i="32"/>
  <c r="AK24" i="32" s="1"/>
  <c r="AA24" i="32"/>
  <c r="AL24" i="32" s="1"/>
  <c r="AB24" i="32"/>
  <c r="S25" i="32"/>
  <c r="AD25" i="32" s="1"/>
  <c r="T25" i="32"/>
  <c r="AE25" i="32" s="1"/>
  <c r="U25" i="32"/>
  <c r="AF25" i="32" s="1"/>
  <c r="V25" i="32"/>
  <c r="AG25" i="32" s="1"/>
  <c r="W25" i="32"/>
  <c r="AH25" i="32" s="1"/>
  <c r="X25" i="32"/>
  <c r="AI25" i="32" s="1"/>
  <c r="Y25" i="32"/>
  <c r="AJ25" i="32" s="1"/>
  <c r="Z25" i="32"/>
  <c r="AK25" i="32" s="1"/>
  <c r="AA25" i="32"/>
  <c r="AB25" i="32"/>
  <c r="AM25" i="32" s="1"/>
  <c r="S26" i="32"/>
  <c r="AD26" i="32" s="1"/>
  <c r="T26" i="32"/>
  <c r="U26" i="32"/>
  <c r="AF26" i="32" s="1"/>
  <c r="V26" i="32"/>
  <c r="AG26" i="32" s="1"/>
  <c r="W26" i="32"/>
  <c r="AH26" i="32" s="1"/>
  <c r="X26" i="32"/>
  <c r="AI26" i="32" s="1"/>
  <c r="Y26" i="32"/>
  <c r="AJ26" i="32" s="1"/>
  <c r="Z26" i="32"/>
  <c r="AK26" i="32" s="1"/>
  <c r="AA26" i="32"/>
  <c r="AL26" i="32" s="1"/>
  <c r="AB26" i="32"/>
  <c r="AM26" i="32" s="1"/>
  <c r="S27" i="32"/>
  <c r="AD27" i="32" s="1"/>
  <c r="T27" i="32"/>
  <c r="AE27" i="32" s="1"/>
  <c r="U27" i="32"/>
  <c r="AF27" i="32" s="1"/>
  <c r="V27" i="32"/>
  <c r="AG27" i="32" s="1"/>
  <c r="W27" i="32"/>
  <c r="AH27" i="32" s="1"/>
  <c r="X27" i="32"/>
  <c r="AI27" i="32" s="1"/>
  <c r="Y27" i="32"/>
  <c r="AJ27" i="32" s="1"/>
  <c r="Z27" i="32"/>
  <c r="AA27" i="32"/>
  <c r="AL27" i="32" s="1"/>
  <c r="AB27" i="32"/>
  <c r="AM27" i="32" s="1"/>
  <c r="S28" i="32"/>
  <c r="AD28" i="32" s="1"/>
  <c r="T28" i="32"/>
  <c r="U28" i="32"/>
  <c r="AF28" i="32" s="1"/>
  <c r="V28" i="32"/>
  <c r="AG28" i="32" s="1"/>
  <c r="W28" i="32"/>
  <c r="AH28" i="32" s="1"/>
  <c r="X28" i="32"/>
  <c r="AI28" i="32" s="1"/>
  <c r="Y28" i="32"/>
  <c r="AJ28" i="32" s="1"/>
  <c r="Z28" i="32"/>
  <c r="AK28" i="32" s="1"/>
  <c r="AA28" i="32"/>
  <c r="AL28" i="32" s="1"/>
  <c r="AB28" i="32"/>
  <c r="AM28" i="32" s="1"/>
  <c r="S29" i="32"/>
  <c r="T29" i="32"/>
  <c r="AE29" i="32" s="1"/>
  <c r="U29" i="32"/>
  <c r="AF29" i="32" s="1"/>
  <c r="V29" i="32"/>
  <c r="W29" i="32"/>
  <c r="AH29" i="32" s="1"/>
  <c r="X29" i="32"/>
  <c r="AI29" i="32" s="1"/>
  <c r="Y29" i="32"/>
  <c r="AJ29" i="32" s="1"/>
  <c r="Z29" i="32"/>
  <c r="AK29" i="32" s="1"/>
  <c r="AA29" i="32"/>
  <c r="AL29" i="32" s="1"/>
  <c r="AB29" i="32"/>
  <c r="AM29" i="32" s="1"/>
  <c r="S30" i="32"/>
  <c r="AD30" i="32" s="1"/>
  <c r="T30" i="32"/>
  <c r="AE30" i="32" s="1"/>
  <c r="U30" i="32"/>
  <c r="AF30" i="32" s="1"/>
  <c r="V30" i="32"/>
  <c r="AG30" i="32" s="1"/>
  <c r="W30" i="32"/>
  <c r="AH30" i="32" s="1"/>
  <c r="X30" i="32"/>
  <c r="AI30" i="32" s="1"/>
  <c r="Y30" i="32"/>
  <c r="AJ30" i="32" s="1"/>
  <c r="Z30" i="32"/>
  <c r="AK30" i="32" s="1"/>
  <c r="AA30" i="32"/>
  <c r="AL30" i="32" s="1"/>
  <c r="AB30" i="32"/>
  <c r="S31" i="32"/>
  <c r="AD31" i="32" s="1"/>
  <c r="T31" i="32"/>
  <c r="AE31" i="32" s="1"/>
  <c r="U31" i="32"/>
  <c r="AF31" i="32" s="1"/>
  <c r="V31" i="32"/>
  <c r="W31" i="32"/>
  <c r="AH31" i="32" s="1"/>
  <c r="X31" i="32"/>
  <c r="AI31" i="32" s="1"/>
  <c r="Y31" i="32"/>
  <c r="AJ31" i="32" s="1"/>
  <c r="Z31" i="32"/>
  <c r="AA31" i="32"/>
  <c r="AL31" i="32" s="1"/>
  <c r="AB31" i="32"/>
  <c r="AM31" i="32" s="1"/>
  <c r="S32" i="32"/>
  <c r="AD32" i="32" s="1"/>
  <c r="T32" i="32"/>
  <c r="AE32" i="32" s="1"/>
  <c r="U32" i="32"/>
  <c r="AF32" i="32" s="1"/>
  <c r="V32" i="32"/>
  <c r="AG32" i="32" s="1"/>
  <c r="W32" i="32"/>
  <c r="AH32" i="32" s="1"/>
  <c r="X32" i="32"/>
  <c r="AI32" i="32" s="1"/>
  <c r="Y32" i="32"/>
  <c r="AJ32" i="32" s="1"/>
  <c r="Z32" i="32"/>
  <c r="AK32" i="32" s="1"/>
  <c r="AA32" i="32"/>
  <c r="AL32" i="32" s="1"/>
  <c r="AB32" i="32"/>
  <c r="AM32" i="32" s="1"/>
  <c r="S33" i="32"/>
  <c r="AD33" i="32" s="1"/>
  <c r="T33" i="32"/>
  <c r="AE33" i="32" s="1"/>
  <c r="U33" i="32"/>
  <c r="AF33" i="32" s="1"/>
  <c r="V33" i="32"/>
  <c r="AG33" i="32" s="1"/>
  <c r="W33" i="32"/>
  <c r="AH33" i="32" s="1"/>
  <c r="X33" i="32"/>
  <c r="AI33" i="32" s="1"/>
  <c r="Y33" i="32"/>
  <c r="AJ33" i="32" s="1"/>
  <c r="Z33" i="32"/>
  <c r="AK33" i="32" s="1"/>
  <c r="AA33" i="32"/>
  <c r="AL33" i="32" s="1"/>
  <c r="AB33" i="32"/>
  <c r="AM33" i="32" s="1"/>
  <c r="S34" i="32"/>
  <c r="AD34" i="32" s="1"/>
  <c r="T34" i="32"/>
  <c r="U34" i="32"/>
  <c r="AF34" i="32" s="1"/>
  <c r="V34" i="32"/>
  <c r="AG34" i="32" s="1"/>
  <c r="W34" i="32"/>
  <c r="AH34" i="32" s="1"/>
  <c r="X34" i="32"/>
  <c r="Y34" i="32"/>
  <c r="AJ34" i="32" s="1"/>
  <c r="Z34" i="32"/>
  <c r="AK34" i="32" s="1"/>
  <c r="AA34" i="32"/>
  <c r="AB34" i="32"/>
  <c r="AM34" i="32" s="1"/>
  <c r="S35" i="32"/>
  <c r="AD35" i="32" s="1"/>
  <c r="T35" i="32"/>
  <c r="AE35" i="32" s="1"/>
  <c r="U35" i="32"/>
  <c r="AF35" i="32" s="1"/>
  <c r="V35" i="32"/>
  <c r="AG35" i="32" s="1"/>
  <c r="W35" i="32"/>
  <c r="AH35" i="32" s="1"/>
  <c r="X35" i="32"/>
  <c r="AI35" i="32" s="1"/>
  <c r="Y35" i="32"/>
  <c r="AJ35" i="32" s="1"/>
  <c r="Z35" i="32"/>
  <c r="AK35" i="32" s="1"/>
  <c r="AA35" i="32"/>
  <c r="AL35" i="32" s="1"/>
  <c r="AB35" i="32"/>
  <c r="AM35" i="32" s="1"/>
  <c r="S36" i="32"/>
  <c r="AD36" i="32" s="1"/>
  <c r="T36" i="32"/>
  <c r="AE36" i="32" s="1"/>
  <c r="U36" i="32"/>
  <c r="AF36" i="32" s="1"/>
  <c r="V36" i="32"/>
  <c r="AG36" i="32" s="1"/>
  <c r="W36" i="32"/>
  <c r="AH36" i="32" s="1"/>
  <c r="X36" i="32"/>
  <c r="AI36" i="32" s="1"/>
  <c r="Y36" i="32"/>
  <c r="AJ36" i="32" s="1"/>
  <c r="Z36" i="32"/>
  <c r="AK36" i="32" s="1"/>
  <c r="AA36" i="32"/>
  <c r="AL36" i="32" s="1"/>
  <c r="AB36" i="32"/>
  <c r="AM36" i="32" s="1"/>
  <c r="S37" i="32"/>
  <c r="AD37" i="32" s="1"/>
  <c r="T37" i="32"/>
  <c r="AE37" i="32" s="1"/>
  <c r="U37" i="32"/>
  <c r="AF37" i="32" s="1"/>
  <c r="V37" i="32"/>
  <c r="W37" i="32"/>
  <c r="AH37" i="32" s="1"/>
  <c r="X37" i="32"/>
  <c r="AI37" i="32" s="1"/>
  <c r="Y37" i="32"/>
  <c r="AJ37" i="32" s="1"/>
  <c r="Z37" i="32"/>
  <c r="AA37" i="32"/>
  <c r="AL37" i="32" s="1"/>
  <c r="AB37" i="32"/>
  <c r="AM37" i="32" s="1"/>
  <c r="S38" i="32"/>
  <c r="AD38" i="32" s="1"/>
  <c r="T38" i="32"/>
  <c r="AE38" i="32" s="1"/>
  <c r="U38" i="32"/>
  <c r="AF38" i="32" s="1"/>
  <c r="V38" i="32"/>
  <c r="W38" i="32"/>
  <c r="X38" i="32"/>
  <c r="AI38" i="32" s="1"/>
  <c r="Y38" i="32"/>
  <c r="AJ38" i="32" s="1"/>
  <c r="Z38" i="32"/>
  <c r="AK38" i="32" s="1"/>
  <c r="AA38" i="32"/>
  <c r="AL38" i="32" s="1"/>
  <c r="AB38" i="32"/>
  <c r="S39" i="32"/>
  <c r="AD39" i="32" s="1"/>
  <c r="T39" i="32"/>
  <c r="AE39" i="32" s="1"/>
  <c r="U39" i="32"/>
  <c r="AF39" i="32" s="1"/>
  <c r="V39" i="32"/>
  <c r="W39" i="32"/>
  <c r="AH39" i="32" s="1"/>
  <c r="X39" i="32"/>
  <c r="AI39" i="32" s="1"/>
  <c r="Y39" i="32"/>
  <c r="Z39" i="32"/>
  <c r="AK39" i="32" s="1"/>
  <c r="AA39" i="32"/>
  <c r="AL39" i="32" s="1"/>
  <c r="AB39" i="32"/>
  <c r="AM39" i="32" s="1"/>
  <c r="S40" i="32"/>
  <c r="AD40" i="32" s="1"/>
  <c r="T40" i="32"/>
  <c r="AE40" i="32" s="1"/>
  <c r="U40" i="32"/>
  <c r="AF40" i="32" s="1"/>
  <c r="V40" i="32"/>
  <c r="AG40" i="32" s="1"/>
  <c r="W40" i="32"/>
  <c r="AH40" i="32" s="1"/>
  <c r="X40" i="32"/>
  <c r="AI40" i="32" s="1"/>
  <c r="Y40" i="32"/>
  <c r="AJ40" i="32" s="1"/>
  <c r="Z40" i="32"/>
  <c r="AK40" i="32" s="1"/>
  <c r="AA40" i="32"/>
  <c r="AL40" i="32" s="1"/>
  <c r="AB40" i="32"/>
  <c r="AM40" i="32" s="1"/>
  <c r="S41" i="32"/>
  <c r="AD41" i="32" s="1"/>
  <c r="T41" i="32"/>
  <c r="AE41" i="32" s="1"/>
  <c r="U41" i="32"/>
  <c r="AF41" i="32" s="1"/>
  <c r="V41" i="32"/>
  <c r="AG41" i="32" s="1"/>
  <c r="W41" i="32"/>
  <c r="AH41" i="32" s="1"/>
  <c r="X41" i="32"/>
  <c r="AI41" i="32" s="1"/>
  <c r="Y41" i="32"/>
  <c r="AJ41" i="32" s="1"/>
  <c r="Z41" i="32"/>
  <c r="AK41" i="32" s="1"/>
  <c r="AA41" i="32"/>
  <c r="AL41" i="32" s="1"/>
  <c r="AB41" i="32"/>
  <c r="AM41" i="32" s="1"/>
  <c r="S42" i="32"/>
  <c r="AD42" i="32" s="1"/>
  <c r="T42" i="32"/>
  <c r="U42" i="32"/>
  <c r="AF42" i="32" s="1"/>
  <c r="V42" i="32"/>
  <c r="AG42" i="32" s="1"/>
  <c r="W42" i="32"/>
  <c r="AH42" i="32" s="1"/>
  <c r="X42" i="32"/>
  <c r="Y42" i="32"/>
  <c r="AJ42" i="32" s="1"/>
  <c r="Z42" i="32"/>
  <c r="AK42" i="32" s="1"/>
  <c r="AA42" i="32"/>
  <c r="AB42" i="32"/>
  <c r="S43" i="32"/>
  <c r="AD43" i="32" s="1"/>
  <c r="T43" i="32"/>
  <c r="AE43" i="32" s="1"/>
  <c r="U43" i="32"/>
  <c r="AF43" i="32" s="1"/>
  <c r="V43" i="32"/>
  <c r="AG43" i="32" s="1"/>
  <c r="W43" i="32"/>
  <c r="AH43" i="32" s="1"/>
  <c r="X43" i="32"/>
  <c r="AI43" i="32" s="1"/>
  <c r="Y43" i="32"/>
  <c r="AJ43" i="32" s="1"/>
  <c r="Z43" i="32"/>
  <c r="AA43" i="32"/>
  <c r="AL43" i="32" s="1"/>
  <c r="AB43" i="32"/>
  <c r="AM43" i="32" s="1"/>
  <c r="S44" i="32"/>
  <c r="AD44" i="32" s="1"/>
  <c r="T44" i="32"/>
  <c r="AE44" i="32" s="1"/>
  <c r="U44" i="32"/>
  <c r="AF44" i="32" s="1"/>
  <c r="V44" i="32"/>
  <c r="AG44" i="32" s="1"/>
  <c r="W44" i="32"/>
  <c r="AH44" i="32" s="1"/>
  <c r="X44" i="32"/>
  <c r="AI44" i="32" s="1"/>
  <c r="Y44" i="32"/>
  <c r="AJ44" i="32" s="1"/>
  <c r="Z44" i="32"/>
  <c r="AK44" i="32" s="1"/>
  <c r="AA44" i="32"/>
  <c r="AL44" i="32" s="1"/>
  <c r="AB44" i="32"/>
  <c r="AM44" i="32" s="1"/>
  <c r="S45" i="32"/>
  <c r="T45" i="32"/>
  <c r="AE45" i="32" s="1"/>
  <c r="U45" i="32"/>
  <c r="AF45" i="32" s="1"/>
  <c r="V45" i="32"/>
  <c r="W45" i="32"/>
  <c r="AH45" i="32" s="1"/>
  <c r="X45" i="32"/>
  <c r="AI45" i="32" s="1"/>
  <c r="Y45" i="32"/>
  <c r="AJ45" i="32" s="1"/>
  <c r="Z45" i="32"/>
  <c r="AA45" i="32"/>
  <c r="AL45" i="32" s="1"/>
  <c r="AB45" i="32"/>
  <c r="AM45" i="32" s="1"/>
  <c r="S46" i="32"/>
  <c r="AD46" i="32" s="1"/>
  <c r="T46" i="32"/>
  <c r="AE46" i="32" s="1"/>
  <c r="U46" i="32"/>
  <c r="AF46" i="32" s="1"/>
  <c r="V46" i="32"/>
  <c r="AG46" i="32" s="1"/>
  <c r="W46" i="32"/>
  <c r="AH46" i="32" s="1"/>
  <c r="X46" i="32"/>
  <c r="AI46" i="32" s="1"/>
  <c r="Y46" i="32"/>
  <c r="AJ46" i="32" s="1"/>
  <c r="Z46" i="32"/>
  <c r="AK46" i="32" s="1"/>
  <c r="AA46" i="32"/>
  <c r="AL46" i="32" s="1"/>
  <c r="AB46" i="32"/>
  <c r="S47" i="32"/>
  <c r="AD47" i="32" s="1"/>
  <c r="T47" i="32"/>
  <c r="AE47" i="32" s="1"/>
  <c r="U47" i="32"/>
  <c r="AF47" i="32" s="1"/>
  <c r="V47" i="32"/>
  <c r="AG47" i="32" s="1"/>
  <c r="W47" i="32"/>
  <c r="AH47" i="32" s="1"/>
  <c r="X47" i="32"/>
  <c r="AI47" i="32" s="1"/>
  <c r="Y47" i="32"/>
  <c r="AJ47" i="32" s="1"/>
  <c r="Z47" i="32"/>
  <c r="AK47" i="32" s="1"/>
  <c r="AA47" i="32"/>
  <c r="AL47" i="32" s="1"/>
  <c r="AB47" i="32"/>
  <c r="AM47" i="32" s="1"/>
  <c r="S48" i="32"/>
  <c r="AD48" i="32" s="1"/>
  <c r="T48" i="32"/>
  <c r="AE48" i="32" s="1"/>
  <c r="U48" i="32"/>
  <c r="V48" i="32"/>
  <c r="AG48" i="32" s="1"/>
  <c r="W48" i="32"/>
  <c r="AH48" i="32" s="1"/>
  <c r="X48" i="32"/>
  <c r="Y48" i="32"/>
  <c r="AJ48" i="32" s="1"/>
  <c r="Z48" i="32"/>
  <c r="AK48" i="32" s="1"/>
  <c r="AA48" i="32"/>
  <c r="AL48" i="32" s="1"/>
  <c r="AB48" i="32"/>
  <c r="S49" i="32"/>
  <c r="AD49" i="32" s="1"/>
  <c r="T49" i="32"/>
  <c r="AE49" i="32" s="1"/>
  <c r="U49" i="32"/>
  <c r="AF49" i="32" s="1"/>
  <c r="V49" i="32"/>
  <c r="AG49" i="32" s="1"/>
  <c r="W49" i="32"/>
  <c r="AH49" i="32" s="1"/>
  <c r="X49" i="32"/>
  <c r="AI49" i="32" s="1"/>
  <c r="Y49" i="32"/>
  <c r="AJ49" i="32" s="1"/>
  <c r="Z49" i="32"/>
  <c r="AK49" i="32" s="1"/>
  <c r="AA49" i="32"/>
  <c r="AL49" i="32" s="1"/>
  <c r="AB49" i="32"/>
  <c r="AM49" i="32" s="1"/>
  <c r="S50" i="32"/>
  <c r="AD50" i="32" s="1"/>
  <c r="T50" i="32"/>
  <c r="AE50" i="32" s="1"/>
  <c r="U50" i="32"/>
  <c r="AF50" i="32" s="1"/>
  <c r="V50" i="32"/>
  <c r="AG50" i="32" s="1"/>
  <c r="W50" i="32"/>
  <c r="AH50" i="32" s="1"/>
  <c r="X50" i="32"/>
  <c r="Y50" i="32"/>
  <c r="AJ50" i="32" s="1"/>
  <c r="Z50" i="32"/>
  <c r="AK50" i="32" s="1"/>
  <c r="AA50" i="32"/>
  <c r="AL50" i="32" s="1"/>
  <c r="AB50" i="32"/>
  <c r="AM50" i="32" s="1"/>
  <c r="S51" i="32"/>
  <c r="AD51" i="32" s="1"/>
  <c r="T51" i="32"/>
  <c r="AE51" i="32" s="1"/>
  <c r="U51" i="32"/>
  <c r="AF51" i="32" s="1"/>
  <c r="V51" i="32"/>
  <c r="AG51" i="32" s="1"/>
  <c r="W51" i="32"/>
  <c r="X51" i="32"/>
  <c r="AI51" i="32" s="1"/>
  <c r="Y51" i="32"/>
  <c r="AJ51" i="32" s="1"/>
  <c r="Z51" i="32"/>
  <c r="AA51" i="32"/>
  <c r="AL51" i="32" s="1"/>
  <c r="AB51" i="32"/>
  <c r="AM51" i="32" s="1"/>
  <c r="S52" i="32"/>
  <c r="AD52" i="32" s="1"/>
  <c r="T52" i="32"/>
  <c r="AE52" i="32" s="1"/>
  <c r="U52" i="32"/>
  <c r="AF52" i="32" s="1"/>
  <c r="V52" i="32"/>
  <c r="AG52" i="32" s="1"/>
  <c r="W52" i="32"/>
  <c r="AH52" i="32" s="1"/>
  <c r="X52" i="32"/>
  <c r="AI52" i="32" s="1"/>
  <c r="Y52" i="32"/>
  <c r="AJ52" i="32" s="1"/>
  <c r="Z52" i="32"/>
  <c r="AK52" i="32" s="1"/>
  <c r="AA52" i="32"/>
  <c r="AL52" i="32" s="1"/>
  <c r="AB52" i="32"/>
  <c r="AM52" i="32" s="1"/>
  <c r="S53" i="32"/>
  <c r="AD53" i="32" s="1"/>
  <c r="T53" i="32"/>
  <c r="AE53" i="32" s="1"/>
  <c r="U53" i="32"/>
  <c r="AF53" i="32" s="1"/>
  <c r="V53" i="32"/>
  <c r="W53" i="32"/>
  <c r="AH53" i="32" s="1"/>
  <c r="X53" i="32"/>
  <c r="AI53" i="32" s="1"/>
  <c r="Y53" i="32"/>
  <c r="AJ53" i="32" s="1"/>
  <c r="Z53" i="32"/>
  <c r="AA53" i="32"/>
  <c r="AL53" i="32" s="1"/>
  <c r="AB53" i="32"/>
  <c r="AM53" i="32" s="1"/>
  <c r="S54" i="32"/>
  <c r="AD54" i="32" s="1"/>
  <c r="T54" i="32"/>
  <c r="AE54" i="32" s="1"/>
  <c r="U54" i="32"/>
  <c r="AF54" i="32" s="1"/>
  <c r="V54" i="32"/>
  <c r="AG54" i="32" s="1"/>
  <c r="W54" i="32"/>
  <c r="AH54" i="32" s="1"/>
  <c r="X54" i="32"/>
  <c r="AI54" i="32" s="1"/>
  <c r="Y54" i="32"/>
  <c r="Z54" i="32"/>
  <c r="AK54" i="32" s="1"/>
  <c r="AA54" i="32"/>
  <c r="AL54" i="32" s="1"/>
  <c r="AB54" i="32"/>
  <c r="S55" i="32"/>
  <c r="AD55" i="32" s="1"/>
  <c r="AA8" i="32"/>
  <c r="AL8" i="32" s="1"/>
  <c r="AB8" i="32"/>
  <c r="AM8" i="32" s="1"/>
  <c r="T8" i="32"/>
  <c r="AE8" i="32" s="1"/>
  <c r="U8" i="32"/>
  <c r="AF8" i="32" s="1"/>
  <c r="V8" i="32"/>
  <c r="AG8" i="32" s="1"/>
  <c r="W8" i="32"/>
  <c r="AH8" i="32" s="1"/>
  <c r="X8" i="32"/>
  <c r="AI8" i="32" s="1"/>
  <c r="Y8" i="32"/>
  <c r="AJ8" i="32" s="1"/>
  <c r="Z8" i="32"/>
  <c r="AK8" i="32" s="1"/>
  <c r="S8" i="32"/>
  <c r="AD8" i="32" s="1"/>
  <c r="AL9" i="32"/>
  <c r="AE10" i="32"/>
  <c r="AK11" i="32"/>
  <c r="AD13" i="32"/>
  <c r="AG13" i="32"/>
  <c r="AM14" i="32"/>
  <c r="AG15" i="32"/>
  <c r="AF16" i="32"/>
  <c r="AG17" i="32"/>
  <c r="AL17" i="32"/>
  <c r="AE18" i="32"/>
  <c r="AK19" i="32"/>
  <c r="AE20" i="32"/>
  <c r="AF20" i="32"/>
  <c r="AD21" i="32"/>
  <c r="AM22" i="32"/>
  <c r="AG23" i="32"/>
  <c r="AI24" i="32"/>
  <c r="AM24" i="32"/>
  <c r="AL25" i="32"/>
  <c r="AE26" i="32"/>
  <c r="AK27" i="32"/>
  <c r="AE28" i="32"/>
  <c r="AD29" i="32"/>
  <c r="AG29" i="32"/>
  <c r="AM30" i="32"/>
  <c r="AG31" i="32"/>
  <c r="AK31" i="32"/>
  <c r="AE34" i="32"/>
  <c r="AI34" i="32"/>
  <c r="AL34" i="32"/>
  <c r="AG37" i="32"/>
  <c r="AK37" i="32"/>
  <c r="AG38" i="32"/>
  <c r="AH38" i="32"/>
  <c r="AM38" i="32"/>
  <c r="AG39" i="32"/>
  <c r="AJ39" i="32"/>
  <c r="AE42" i="32"/>
  <c r="AI42" i="32"/>
  <c r="AL42" i="32"/>
  <c r="AM42" i="32"/>
  <c r="AK43" i="32"/>
  <c r="AD45" i="32"/>
  <c r="AG45" i="32"/>
  <c r="AK45" i="32"/>
  <c r="AM46" i="32"/>
  <c r="AF48" i="32"/>
  <c r="AI48" i="32"/>
  <c r="AM48" i="32"/>
  <c r="AI50" i="32"/>
  <c r="AH51" i="32"/>
  <c r="AK51" i="32"/>
  <c r="AG53" i="32"/>
  <c r="AK53" i="32"/>
  <c r="AJ54" i="32"/>
  <c r="AM54" i="32"/>
  <c r="W548" i="33"/>
  <c r="V548" i="33"/>
  <c r="U548" i="33"/>
  <c r="T548" i="33"/>
  <c r="Q548" i="33"/>
  <c r="P548" i="33"/>
  <c r="O548" i="33"/>
  <c r="N548" i="33"/>
  <c r="W547" i="33"/>
  <c r="V547" i="33"/>
  <c r="U547" i="33"/>
  <c r="T547" i="33"/>
  <c r="Q547" i="33"/>
  <c r="P547" i="33"/>
  <c r="O547" i="33"/>
  <c r="N547" i="33"/>
  <c r="W546" i="33"/>
  <c r="V546" i="33"/>
  <c r="U546" i="33"/>
  <c r="T546" i="33"/>
  <c r="Q546" i="33"/>
  <c r="P546" i="33"/>
  <c r="O546" i="33"/>
  <c r="N546" i="33"/>
  <c r="W545" i="33"/>
  <c r="V545" i="33"/>
  <c r="U545" i="33"/>
  <c r="T545" i="33"/>
  <c r="Q545" i="33"/>
  <c r="P545" i="33"/>
  <c r="O545" i="33"/>
  <c r="N545" i="33"/>
  <c r="W544" i="33"/>
  <c r="V544" i="33"/>
  <c r="U544" i="33"/>
  <c r="T544" i="33"/>
  <c r="Q544" i="33"/>
  <c r="P544" i="33"/>
  <c r="O544" i="33"/>
  <c r="N544" i="33"/>
  <c r="W543" i="33"/>
  <c r="V543" i="33"/>
  <c r="U543" i="33"/>
  <c r="T543" i="33"/>
  <c r="Q543" i="33"/>
  <c r="P543" i="33"/>
  <c r="O543" i="33"/>
  <c r="N543" i="33"/>
  <c r="W542" i="33"/>
  <c r="V542" i="33"/>
  <c r="U542" i="33"/>
  <c r="T542" i="33"/>
  <c r="Q542" i="33"/>
  <c r="P542" i="33"/>
  <c r="O542" i="33"/>
  <c r="N542" i="33"/>
  <c r="W541" i="33"/>
  <c r="V541" i="33"/>
  <c r="U541" i="33"/>
  <c r="T541" i="33"/>
  <c r="Q541" i="33"/>
  <c r="P541" i="33"/>
  <c r="O541" i="33"/>
  <c r="N541" i="33"/>
  <c r="W540" i="33"/>
  <c r="V540" i="33"/>
  <c r="U540" i="33"/>
  <c r="T540" i="33"/>
  <c r="Q540" i="33"/>
  <c r="P540" i="33"/>
  <c r="O540" i="33"/>
  <c r="N540" i="33"/>
  <c r="W539" i="33"/>
  <c r="V539" i="33"/>
  <c r="U539" i="33"/>
  <c r="T539" i="33"/>
  <c r="Q539" i="33"/>
  <c r="P539" i="33"/>
  <c r="O539" i="33"/>
  <c r="N539" i="33"/>
  <c r="W538" i="33"/>
  <c r="V538" i="33"/>
  <c r="U538" i="33"/>
  <c r="T538" i="33"/>
  <c r="Q538" i="33"/>
  <c r="P538" i="33"/>
  <c r="O538" i="33"/>
  <c r="N538" i="33"/>
  <c r="W537" i="33"/>
  <c r="V537" i="33"/>
  <c r="U537" i="33"/>
  <c r="T537" i="33"/>
  <c r="Q537" i="33"/>
  <c r="P537" i="33"/>
  <c r="O537" i="33"/>
  <c r="N537" i="33"/>
  <c r="W536" i="33"/>
  <c r="V536" i="33"/>
  <c r="U536" i="33"/>
  <c r="T536" i="33"/>
  <c r="Q536" i="33"/>
  <c r="P536" i="33"/>
  <c r="O536" i="33"/>
  <c r="N536" i="33"/>
  <c r="W535" i="33"/>
  <c r="V535" i="33"/>
  <c r="U535" i="33"/>
  <c r="T535" i="33"/>
  <c r="Q535" i="33"/>
  <c r="P535" i="33"/>
  <c r="O535" i="33"/>
  <c r="N535" i="33"/>
  <c r="W534" i="33"/>
  <c r="V534" i="33"/>
  <c r="U534" i="33"/>
  <c r="T534" i="33"/>
  <c r="Q534" i="33"/>
  <c r="P534" i="33"/>
  <c r="O534" i="33"/>
  <c r="N534" i="33"/>
  <c r="W533" i="33"/>
  <c r="V533" i="33"/>
  <c r="U533" i="33"/>
  <c r="T533" i="33"/>
  <c r="Q533" i="33"/>
  <c r="P533" i="33"/>
  <c r="O533" i="33"/>
  <c r="N533" i="33"/>
  <c r="W532" i="33"/>
  <c r="V532" i="33"/>
  <c r="U532" i="33"/>
  <c r="T532" i="33"/>
  <c r="Q532" i="33"/>
  <c r="P532" i="33"/>
  <c r="O532" i="33"/>
  <c r="N532" i="33"/>
  <c r="W531" i="33"/>
  <c r="V531" i="33"/>
  <c r="U531" i="33"/>
  <c r="T531" i="33"/>
  <c r="Q531" i="33"/>
  <c r="P531" i="33"/>
  <c r="O531" i="33"/>
  <c r="N531" i="33"/>
  <c r="W530" i="33"/>
  <c r="V530" i="33"/>
  <c r="U530" i="33"/>
  <c r="T530" i="33"/>
  <c r="Q530" i="33"/>
  <c r="P530" i="33"/>
  <c r="O530" i="33"/>
  <c r="N530" i="33"/>
  <c r="W529" i="33"/>
  <c r="V529" i="33"/>
  <c r="U529" i="33"/>
  <c r="T529" i="33"/>
  <c r="Q529" i="33"/>
  <c r="P529" i="33"/>
  <c r="O529" i="33"/>
  <c r="N529" i="33"/>
  <c r="W528" i="33"/>
  <c r="V528" i="33"/>
  <c r="U528" i="33"/>
  <c r="T528" i="33"/>
  <c r="Q528" i="33"/>
  <c r="P528" i="33"/>
  <c r="O528" i="33"/>
  <c r="N528" i="33"/>
  <c r="W527" i="33"/>
  <c r="V527" i="33"/>
  <c r="U527" i="33"/>
  <c r="T527" i="33"/>
  <c r="Q527" i="33"/>
  <c r="P527" i="33"/>
  <c r="O527" i="33"/>
  <c r="N527" i="33"/>
  <c r="W526" i="33"/>
  <c r="V526" i="33"/>
  <c r="U526" i="33"/>
  <c r="T526" i="33"/>
  <c r="Q526" i="33"/>
  <c r="P526" i="33"/>
  <c r="O526" i="33"/>
  <c r="N526" i="33"/>
  <c r="W525" i="33"/>
  <c r="V525" i="33"/>
  <c r="U525" i="33"/>
  <c r="T525" i="33"/>
  <c r="Q525" i="33"/>
  <c r="P525" i="33"/>
  <c r="O525" i="33"/>
  <c r="N525" i="33"/>
  <c r="W524" i="33"/>
  <c r="V524" i="33"/>
  <c r="U524" i="33"/>
  <c r="T524" i="33"/>
  <c r="Q524" i="33"/>
  <c r="P524" i="33"/>
  <c r="O524" i="33"/>
  <c r="N524" i="33"/>
  <c r="W523" i="33"/>
  <c r="V523" i="33"/>
  <c r="U523" i="33"/>
  <c r="T523" i="33"/>
  <c r="Q523" i="33"/>
  <c r="P523" i="33"/>
  <c r="O523" i="33"/>
  <c r="N523" i="33"/>
  <c r="W522" i="33"/>
  <c r="V522" i="33"/>
  <c r="U522" i="33"/>
  <c r="T522" i="33"/>
  <c r="Q522" i="33"/>
  <c r="P522" i="33"/>
  <c r="O522" i="33"/>
  <c r="N522" i="33"/>
  <c r="W521" i="33"/>
  <c r="V521" i="33"/>
  <c r="U521" i="33"/>
  <c r="T521" i="33"/>
  <c r="Q521" i="33"/>
  <c r="P521" i="33"/>
  <c r="O521" i="33"/>
  <c r="N521" i="33"/>
  <c r="W520" i="33"/>
  <c r="V520" i="33"/>
  <c r="U520" i="33"/>
  <c r="T520" i="33"/>
  <c r="Q520" i="33"/>
  <c r="P520" i="33"/>
  <c r="O520" i="33"/>
  <c r="N520" i="33"/>
  <c r="W519" i="33"/>
  <c r="V519" i="33"/>
  <c r="U519" i="33"/>
  <c r="T519" i="33"/>
  <c r="Q519" i="33"/>
  <c r="P519" i="33"/>
  <c r="O519" i="33"/>
  <c r="N519" i="33"/>
  <c r="W518" i="33"/>
  <c r="V518" i="33"/>
  <c r="U518" i="33"/>
  <c r="T518" i="33"/>
  <c r="Q518" i="33"/>
  <c r="P518" i="33"/>
  <c r="O518" i="33"/>
  <c r="N518" i="33"/>
  <c r="W517" i="33"/>
  <c r="V517" i="33"/>
  <c r="U517" i="33"/>
  <c r="T517" i="33"/>
  <c r="Q517" i="33"/>
  <c r="P517" i="33"/>
  <c r="O517" i="33"/>
  <c r="N517" i="33"/>
  <c r="W516" i="33"/>
  <c r="V516" i="33"/>
  <c r="U516" i="33"/>
  <c r="T516" i="33"/>
  <c r="Q516" i="33"/>
  <c r="P516" i="33"/>
  <c r="O516" i="33"/>
  <c r="N516" i="33"/>
  <c r="W515" i="33"/>
  <c r="V515" i="33"/>
  <c r="U515" i="33"/>
  <c r="T515" i="33"/>
  <c r="Q515" i="33"/>
  <c r="P515" i="33"/>
  <c r="O515" i="33"/>
  <c r="N515" i="33"/>
  <c r="W514" i="33"/>
  <c r="V514" i="33"/>
  <c r="U514" i="33"/>
  <c r="T514" i="33"/>
  <c r="Q514" i="33"/>
  <c r="P514" i="33"/>
  <c r="O514" i="33"/>
  <c r="N514" i="33"/>
  <c r="W513" i="33"/>
  <c r="V513" i="33"/>
  <c r="U513" i="33"/>
  <c r="T513" i="33"/>
  <c r="Q513" i="33"/>
  <c r="P513" i="33"/>
  <c r="O513" i="33"/>
  <c r="N513" i="33"/>
  <c r="W512" i="33"/>
  <c r="V512" i="33"/>
  <c r="U512" i="33"/>
  <c r="T512" i="33"/>
  <c r="Q512" i="33"/>
  <c r="P512" i="33"/>
  <c r="O512" i="33"/>
  <c r="N512" i="33"/>
  <c r="W511" i="33"/>
  <c r="V511" i="33"/>
  <c r="U511" i="33"/>
  <c r="T511" i="33"/>
  <c r="Q511" i="33"/>
  <c r="P511" i="33"/>
  <c r="O511" i="33"/>
  <c r="N511" i="33"/>
  <c r="W510" i="33"/>
  <c r="V510" i="33"/>
  <c r="U510" i="33"/>
  <c r="T510" i="33"/>
  <c r="Q510" i="33"/>
  <c r="P510" i="33"/>
  <c r="O510" i="33"/>
  <c r="N510" i="33"/>
  <c r="W509" i="33"/>
  <c r="V509" i="33"/>
  <c r="U509" i="33"/>
  <c r="T509" i="33"/>
  <c r="Q509" i="33"/>
  <c r="P509" i="33"/>
  <c r="O509" i="33"/>
  <c r="N509" i="33"/>
  <c r="W508" i="33"/>
  <c r="V508" i="33"/>
  <c r="U508" i="33"/>
  <c r="T508" i="33"/>
  <c r="Q508" i="33"/>
  <c r="P508" i="33"/>
  <c r="O508" i="33"/>
  <c r="N508" i="33"/>
  <c r="W507" i="33"/>
  <c r="V507" i="33"/>
  <c r="U507" i="33"/>
  <c r="T507" i="33"/>
  <c r="Q507" i="33"/>
  <c r="P507" i="33"/>
  <c r="O507" i="33"/>
  <c r="N507" i="33"/>
  <c r="W506" i="33"/>
  <c r="V506" i="33"/>
  <c r="U506" i="33"/>
  <c r="T506" i="33"/>
  <c r="Q506" i="33"/>
  <c r="P506" i="33"/>
  <c r="O506" i="33"/>
  <c r="N506" i="33"/>
  <c r="W505" i="33"/>
  <c r="V505" i="33"/>
  <c r="U505" i="33"/>
  <c r="T505" i="33"/>
  <c r="Q505" i="33"/>
  <c r="P505" i="33"/>
  <c r="O505" i="33"/>
  <c r="N505" i="33"/>
  <c r="W504" i="33"/>
  <c r="V504" i="33"/>
  <c r="U504" i="33"/>
  <c r="T504" i="33"/>
  <c r="Q504" i="33"/>
  <c r="P504" i="33"/>
  <c r="O504" i="33"/>
  <c r="N504" i="33"/>
  <c r="W503" i="33"/>
  <c r="V503" i="33"/>
  <c r="U503" i="33"/>
  <c r="T503" i="33"/>
  <c r="Q503" i="33"/>
  <c r="P503" i="33"/>
  <c r="O503" i="33"/>
  <c r="N503" i="33"/>
  <c r="W502" i="33"/>
  <c r="V502" i="33"/>
  <c r="U502" i="33"/>
  <c r="T502" i="33"/>
  <c r="Q502" i="33"/>
  <c r="P502" i="33"/>
  <c r="O502" i="33"/>
  <c r="N502" i="33"/>
  <c r="W501" i="33"/>
  <c r="V501" i="33"/>
  <c r="U501" i="33"/>
  <c r="T501" i="33"/>
  <c r="Q501" i="33"/>
  <c r="P501" i="33"/>
  <c r="O501" i="33"/>
  <c r="N501" i="33"/>
  <c r="W500" i="33"/>
  <c r="V500" i="33"/>
  <c r="U500" i="33"/>
  <c r="T500" i="33"/>
  <c r="Q500" i="33"/>
  <c r="P500" i="33"/>
  <c r="O500" i="33"/>
  <c r="N500" i="33"/>
  <c r="W499" i="33"/>
  <c r="V499" i="33"/>
  <c r="U499" i="33"/>
  <c r="T499" i="33"/>
  <c r="Q499" i="33"/>
  <c r="P499" i="33"/>
  <c r="O499" i="33"/>
  <c r="N499" i="33"/>
  <c r="W498" i="33"/>
  <c r="V498" i="33"/>
  <c r="U498" i="33"/>
  <c r="T498" i="33"/>
  <c r="Q498" i="33"/>
  <c r="P498" i="33"/>
  <c r="O498" i="33"/>
  <c r="N498" i="33"/>
  <c r="W497" i="33"/>
  <c r="V497" i="33"/>
  <c r="U497" i="33"/>
  <c r="T497" i="33"/>
  <c r="Q497" i="33"/>
  <c r="P497" i="33"/>
  <c r="O497" i="33"/>
  <c r="N497" i="33"/>
  <c r="W496" i="33"/>
  <c r="V496" i="33"/>
  <c r="U496" i="33"/>
  <c r="T496" i="33"/>
  <c r="Q496" i="33"/>
  <c r="P496" i="33"/>
  <c r="O496" i="33"/>
  <c r="N496" i="33"/>
  <c r="W495" i="33"/>
  <c r="V495" i="33"/>
  <c r="U495" i="33"/>
  <c r="T495" i="33"/>
  <c r="Q495" i="33"/>
  <c r="P495" i="33"/>
  <c r="O495" i="33"/>
  <c r="N495" i="33"/>
  <c r="W494" i="33"/>
  <c r="V494" i="33"/>
  <c r="U494" i="33"/>
  <c r="T494" i="33"/>
  <c r="Q494" i="33"/>
  <c r="P494" i="33"/>
  <c r="O494" i="33"/>
  <c r="N494" i="33"/>
  <c r="W493" i="33"/>
  <c r="V493" i="33"/>
  <c r="U493" i="33"/>
  <c r="T493" i="33"/>
  <c r="Q493" i="33"/>
  <c r="P493" i="33"/>
  <c r="O493" i="33"/>
  <c r="N493" i="33"/>
  <c r="W492" i="33"/>
  <c r="V492" i="33"/>
  <c r="U492" i="33"/>
  <c r="T492" i="33"/>
  <c r="Q492" i="33"/>
  <c r="P492" i="33"/>
  <c r="O492" i="33"/>
  <c r="N492" i="33"/>
  <c r="W491" i="33"/>
  <c r="V491" i="33"/>
  <c r="U491" i="33"/>
  <c r="T491" i="33"/>
  <c r="Q491" i="33"/>
  <c r="P491" i="33"/>
  <c r="O491" i="33"/>
  <c r="N491" i="33"/>
  <c r="W490" i="33"/>
  <c r="V490" i="33"/>
  <c r="U490" i="33"/>
  <c r="T490" i="33"/>
  <c r="Q490" i="33"/>
  <c r="P490" i="33"/>
  <c r="O490" i="33"/>
  <c r="N490" i="33"/>
  <c r="W489" i="33"/>
  <c r="V489" i="33"/>
  <c r="U489" i="33"/>
  <c r="T489" i="33"/>
  <c r="Q489" i="33"/>
  <c r="P489" i="33"/>
  <c r="O489" i="33"/>
  <c r="N489" i="33"/>
  <c r="W488" i="33"/>
  <c r="V488" i="33"/>
  <c r="U488" i="33"/>
  <c r="T488" i="33"/>
  <c r="Q488" i="33"/>
  <c r="P488" i="33"/>
  <c r="O488" i="33"/>
  <c r="N488" i="33"/>
  <c r="W487" i="33"/>
  <c r="V487" i="33"/>
  <c r="U487" i="33"/>
  <c r="T487" i="33"/>
  <c r="Q487" i="33"/>
  <c r="P487" i="33"/>
  <c r="O487" i="33"/>
  <c r="N487" i="33"/>
  <c r="W486" i="33"/>
  <c r="V486" i="33"/>
  <c r="U486" i="33"/>
  <c r="T486" i="33"/>
  <c r="Q486" i="33"/>
  <c r="P486" i="33"/>
  <c r="O486" i="33"/>
  <c r="N486" i="33"/>
  <c r="W485" i="33"/>
  <c r="V485" i="33"/>
  <c r="U485" i="33"/>
  <c r="T485" i="33"/>
  <c r="Q485" i="33"/>
  <c r="P485" i="33"/>
  <c r="O485" i="33"/>
  <c r="N485" i="33"/>
  <c r="W484" i="33"/>
  <c r="V484" i="33"/>
  <c r="U484" i="33"/>
  <c r="T484" i="33"/>
  <c r="Q484" i="33"/>
  <c r="P484" i="33"/>
  <c r="O484" i="33"/>
  <c r="N484" i="33"/>
  <c r="W483" i="33"/>
  <c r="V483" i="33"/>
  <c r="U483" i="33"/>
  <c r="T483" i="33"/>
  <c r="Q483" i="33"/>
  <c r="P483" i="33"/>
  <c r="O483" i="33"/>
  <c r="N483" i="33"/>
  <c r="W482" i="33"/>
  <c r="V482" i="33"/>
  <c r="U482" i="33"/>
  <c r="T482" i="33"/>
  <c r="Q482" i="33"/>
  <c r="P482" i="33"/>
  <c r="O482" i="33"/>
  <c r="N482" i="33"/>
  <c r="W481" i="33"/>
  <c r="V481" i="33"/>
  <c r="U481" i="33"/>
  <c r="T481" i="33"/>
  <c r="Q481" i="33"/>
  <c r="P481" i="33"/>
  <c r="O481" i="33"/>
  <c r="N481" i="33"/>
  <c r="W480" i="33"/>
  <c r="V480" i="33"/>
  <c r="U480" i="33"/>
  <c r="T480" i="33"/>
  <c r="Q480" i="33"/>
  <c r="P480" i="33"/>
  <c r="O480" i="33"/>
  <c r="N480" i="33"/>
  <c r="W479" i="33"/>
  <c r="V479" i="33"/>
  <c r="U479" i="33"/>
  <c r="T479" i="33"/>
  <c r="Q479" i="33"/>
  <c r="P479" i="33"/>
  <c r="O479" i="33"/>
  <c r="N479" i="33"/>
  <c r="W478" i="33"/>
  <c r="V478" i="33"/>
  <c r="U478" i="33"/>
  <c r="T478" i="33"/>
  <c r="Q478" i="33"/>
  <c r="P478" i="33"/>
  <c r="O478" i="33"/>
  <c r="N478" i="33"/>
  <c r="W477" i="33"/>
  <c r="V477" i="33"/>
  <c r="U477" i="33"/>
  <c r="T477" i="33"/>
  <c r="Q477" i="33"/>
  <c r="P477" i="33"/>
  <c r="O477" i="33"/>
  <c r="N477" i="33"/>
  <c r="W476" i="33"/>
  <c r="V476" i="33"/>
  <c r="U476" i="33"/>
  <c r="T476" i="33"/>
  <c r="Q476" i="33"/>
  <c r="P476" i="33"/>
  <c r="O476" i="33"/>
  <c r="N476" i="33"/>
  <c r="W475" i="33"/>
  <c r="V475" i="33"/>
  <c r="U475" i="33"/>
  <c r="T475" i="33"/>
  <c r="Q475" i="33"/>
  <c r="P475" i="33"/>
  <c r="O475" i="33"/>
  <c r="N475" i="33"/>
  <c r="W474" i="33"/>
  <c r="V474" i="33"/>
  <c r="U474" i="33"/>
  <c r="T474" i="33"/>
  <c r="Q474" i="33"/>
  <c r="P474" i="33"/>
  <c r="O474" i="33"/>
  <c r="N474" i="33"/>
  <c r="W473" i="33"/>
  <c r="V473" i="33"/>
  <c r="U473" i="33"/>
  <c r="T473" i="33"/>
  <c r="Q473" i="33"/>
  <c r="P473" i="33"/>
  <c r="O473" i="33"/>
  <c r="N473" i="33"/>
  <c r="W472" i="33"/>
  <c r="V472" i="33"/>
  <c r="U472" i="33"/>
  <c r="T472" i="33"/>
  <c r="Q472" i="33"/>
  <c r="P472" i="33"/>
  <c r="O472" i="33"/>
  <c r="N472" i="33"/>
  <c r="W471" i="33"/>
  <c r="V471" i="33"/>
  <c r="U471" i="33"/>
  <c r="T471" i="33"/>
  <c r="Q471" i="33"/>
  <c r="P471" i="33"/>
  <c r="O471" i="33"/>
  <c r="N471" i="33"/>
  <c r="W470" i="33"/>
  <c r="V470" i="33"/>
  <c r="U470" i="33"/>
  <c r="T470" i="33"/>
  <c r="Q470" i="33"/>
  <c r="P470" i="33"/>
  <c r="O470" i="33"/>
  <c r="N470" i="33"/>
  <c r="W469" i="33"/>
  <c r="V469" i="33"/>
  <c r="U469" i="33"/>
  <c r="T469" i="33"/>
  <c r="Q469" i="33"/>
  <c r="P469" i="33"/>
  <c r="O469" i="33"/>
  <c r="N469" i="33"/>
  <c r="W468" i="33"/>
  <c r="V468" i="33"/>
  <c r="U468" i="33"/>
  <c r="T468" i="33"/>
  <c r="Q468" i="33"/>
  <c r="P468" i="33"/>
  <c r="O468" i="33"/>
  <c r="N468" i="33"/>
  <c r="W467" i="33"/>
  <c r="V467" i="33"/>
  <c r="U467" i="33"/>
  <c r="T467" i="33"/>
  <c r="Q467" i="33"/>
  <c r="P467" i="33"/>
  <c r="O467" i="33"/>
  <c r="N467" i="33"/>
  <c r="W466" i="33"/>
  <c r="V466" i="33"/>
  <c r="U466" i="33"/>
  <c r="T466" i="33"/>
  <c r="Q466" i="33"/>
  <c r="P466" i="33"/>
  <c r="O466" i="33"/>
  <c r="N466" i="33"/>
  <c r="W465" i="33"/>
  <c r="V465" i="33"/>
  <c r="U465" i="33"/>
  <c r="T465" i="33"/>
  <c r="Q465" i="33"/>
  <c r="P465" i="33"/>
  <c r="O465" i="33"/>
  <c r="N465" i="33"/>
  <c r="W464" i="33"/>
  <c r="V464" i="33"/>
  <c r="U464" i="33"/>
  <c r="T464" i="33"/>
  <c r="Q464" i="33"/>
  <c r="P464" i="33"/>
  <c r="O464" i="33"/>
  <c r="N464" i="33"/>
  <c r="W463" i="33"/>
  <c r="V463" i="33"/>
  <c r="U463" i="33"/>
  <c r="T463" i="33"/>
  <c r="Q463" i="33"/>
  <c r="P463" i="33"/>
  <c r="O463" i="33"/>
  <c r="N463" i="33"/>
  <c r="W462" i="33"/>
  <c r="V462" i="33"/>
  <c r="U462" i="33"/>
  <c r="T462" i="33"/>
  <c r="Q462" i="33"/>
  <c r="P462" i="33"/>
  <c r="O462" i="33"/>
  <c r="N462" i="33"/>
  <c r="W461" i="33"/>
  <c r="V461" i="33"/>
  <c r="U461" i="33"/>
  <c r="T461" i="33"/>
  <c r="Q461" i="33"/>
  <c r="P461" i="33"/>
  <c r="O461" i="33"/>
  <c r="N461" i="33"/>
  <c r="W460" i="33"/>
  <c r="V460" i="33"/>
  <c r="U460" i="33"/>
  <c r="T460" i="33"/>
  <c r="Q460" i="33"/>
  <c r="P460" i="33"/>
  <c r="O460" i="33"/>
  <c r="N460" i="33"/>
  <c r="W459" i="33"/>
  <c r="V459" i="33"/>
  <c r="U459" i="33"/>
  <c r="T459" i="33"/>
  <c r="Q459" i="33"/>
  <c r="P459" i="33"/>
  <c r="O459" i="33"/>
  <c r="N459" i="33"/>
  <c r="W458" i="33"/>
  <c r="V458" i="33"/>
  <c r="U458" i="33"/>
  <c r="T458" i="33"/>
  <c r="Q458" i="33"/>
  <c r="P458" i="33"/>
  <c r="O458" i="33"/>
  <c r="N458" i="33"/>
  <c r="W457" i="33"/>
  <c r="V457" i="33"/>
  <c r="U457" i="33"/>
  <c r="T457" i="33"/>
  <c r="Q457" i="33"/>
  <c r="P457" i="33"/>
  <c r="O457" i="33"/>
  <c r="N457" i="33"/>
  <c r="W456" i="33"/>
  <c r="V456" i="33"/>
  <c r="U456" i="33"/>
  <c r="T456" i="33"/>
  <c r="Q456" i="33"/>
  <c r="P456" i="33"/>
  <c r="O456" i="33"/>
  <c r="N456" i="33"/>
  <c r="W455" i="33"/>
  <c r="V455" i="33"/>
  <c r="U455" i="33"/>
  <c r="T455" i="33"/>
  <c r="Q455" i="33"/>
  <c r="P455" i="33"/>
  <c r="O455" i="33"/>
  <c r="N455" i="33"/>
  <c r="W454" i="33"/>
  <c r="V454" i="33"/>
  <c r="U454" i="33"/>
  <c r="T454" i="33"/>
  <c r="Q454" i="33"/>
  <c r="P454" i="33"/>
  <c r="O454" i="33"/>
  <c r="N454" i="33"/>
  <c r="W453" i="33"/>
  <c r="V453" i="33"/>
  <c r="U453" i="33"/>
  <c r="T453" i="33"/>
  <c r="Q453" i="33"/>
  <c r="P453" i="33"/>
  <c r="O453" i="33"/>
  <c r="N453" i="33"/>
  <c r="W452" i="33"/>
  <c r="V452" i="33"/>
  <c r="U452" i="33"/>
  <c r="T452" i="33"/>
  <c r="Q452" i="33"/>
  <c r="P452" i="33"/>
  <c r="O452" i="33"/>
  <c r="N452" i="33"/>
  <c r="W451" i="33"/>
  <c r="V451" i="33"/>
  <c r="U451" i="33"/>
  <c r="T451" i="33"/>
  <c r="Q451" i="33"/>
  <c r="P451" i="33"/>
  <c r="O451" i="33"/>
  <c r="N451" i="33"/>
  <c r="W450" i="33"/>
  <c r="V450" i="33"/>
  <c r="U450" i="33"/>
  <c r="T450" i="33"/>
  <c r="Q450" i="33"/>
  <c r="P450" i="33"/>
  <c r="O450" i="33"/>
  <c r="N450" i="33"/>
  <c r="W449" i="33"/>
  <c r="V449" i="33"/>
  <c r="U449" i="33"/>
  <c r="T449" i="33"/>
  <c r="Q449" i="33"/>
  <c r="P449" i="33"/>
  <c r="O449" i="33"/>
  <c r="N449" i="33"/>
  <c r="W448" i="33"/>
  <c r="V448" i="33"/>
  <c r="U448" i="33"/>
  <c r="T448" i="33"/>
  <c r="Q448" i="33"/>
  <c r="P448" i="33"/>
  <c r="P549" i="33" s="1"/>
  <c r="P550" i="33" s="1"/>
  <c r="O448" i="33"/>
  <c r="O549" i="33" s="1"/>
  <c r="N448" i="33"/>
  <c r="W441" i="33"/>
  <c r="V441" i="33"/>
  <c r="U441" i="33"/>
  <c r="T441" i="33"/>
  <c r="Q441" i="33"/>
  <c r="P441" i="33"/>
  <c r="O441" i="33"/>
  <c r="N441" i="33"/>
  <c r="W440" i="33"/>
  <c r="V440" i="33"/>
  <c r="U440" i="33"/>
  <c r="T440" i="33"/>
  <c r="Q440" i="33"/>
  <c r="P440" i="33"/>
  <c r="O440" i="33"/>
  <c r="N440" i="33"/>
  <c r="W439" i="33"/>
  <c r="V439" i="33"/>
  <c r="U439" i="33"/>
  <c r="T439" i="33"/>
  <c r="Q439" i="33"/>
  <c r="P439" i="33"/>
  <c r="O439" i="33"/>
  <c r="N439" i="33"/>
  <c r="W438" i="33"/>
  <c r="V438" i="33"/>
  <c r="U438" i="33"/>
  <c r="T438" i="33"/>
  <c r="Q438" i="33"/>
  <c r="P438" i="33"/>
  <c r="O438" i="33"/>
  <c r="N438" i="33"/>
  <c r="W437" i="33"/>
  <c r="V437" i="33"/>
  <c r="U437" i="33"/>
  <c r="T437" i="33"/>
  <c r="Q437" i="33"/>
  <c r="P437" i="33"/>
  <c r="O437" i="33"/>
  <c r="N437" i="33"/>
  <c r="W436" i="33"/>
  <c r="V436" i="33"/>
  <c r="U436" i="33"/>
  <c r="T436" i="33"/>
  <c r="Q436" i="33"/>
  <c r="P436" i="33"/>
  <c r="O436" i="33"/>
  <c r="N436" i="33"/>
  <c r="W435" i="33"/>
  <c r="V435" i="33"/>
  <c r="U435" i="33"/>
  <c r="T435" i="33"/>
  <c r="Q435" i="33"/>
  <c r="P435" i="33"/>
  <c r="O435" i="33"/>
  <c r="N435" i="33"/>
  <c r="W434" i="33"/>
  <c r="V434" i="33"/>
  <c r="U434" i="33"/>
  <c r="T434" i="33"/>
  <c r="Q434" i="33"/>
  <c r="P434" i="33"/>
  <c r="O434" i="33"/>
  <c r="N434" i="33"/>
  <c r="W433" i="33"/>
  <c r="V433" i="33"/>
  <c r="U433" i="33"/>
  <c r="T433" i="33"/>
  <c r="Q433" i="33"/>
  <c r="P433" i="33"/>
  <c r="O433" i="33"/>
  <c r="N433" i="33"/>
  <c r="W432" i="33"/>
  <c r="V432" i="33"/>
  <c r="U432" i="33"/>
  <c r="T432" i="33"/>
  <c r="Q432" i="33"/>
  <c r="P432" i="33"/>
  <c r="O432" i="33"/>
  <c r="N432" i="33"/>
  <c r="W431" i="33"/>
  <c r="V431" i="33"/>
  <c r="U431" i="33"/>
  <c r="T431" i="33"/>
  <c r="Q431" i="33"/>
  <c r="P431" i="33"/>
  <c r="O431" i="33"/>
  <c r="N431" i="33"/>
  <c r="W430" i="33"/>
  <c r="V430" i="33"/>
  <c r="U430" i="33"/>
  <c r="T430" i="33"/>
  <c r="Q430" i="33"/>
  <c r="P430" i="33"/>
  <c r="O430" i="33"/>
  <c r="N430" i="33"/>
  <c r="W429" i="33"/>
  <c r="V429" i="33"/>
  <c r="U429" i="33"/>
  <c r="T429" i="33"/>
  <c r="Q429" i="33"/>
  <c r="P429" i="33"/>
  <c r="O429" i="33"/>
  <c r="N429" i="33"/>
  <c r="W428" i="33"/>
  <c r="V428" i="33"/>
  <c r="U428" i="33"/>
  <c r="T428" i="33"/>
  <c r="Q428" i="33"/>
  <c r="P428" i="33"/>
  <c r="O428" i="33"/>
  <c r="N428" i="33"/>
  <c r="W427" i="33"/>
  <c r="V427" i="33"/>
  <c r="U427" i="33"/>
  <c r="T427" i="33"/>
  <c r="Q427" i="33"/>
  <c r="P427" i="33"/>
  <c r="O427" i="33"/>
  <c r="N427" i="33"/>
  <c r="W426" i="33"/>
  <c r="V426" i="33"/>
  <c r="U426" i="33"/>
  <c r="T426" i="33"/>
  <c r="Q426" i="33"/>
  <c r="P426" i="33"/>
  <c r="O426" i="33"/>
  <c r="N426" i="33"/>
  <c r="W425" i="33"/>
  <c r="V425" i="33"/>
  <c r="U425" i="33"/>
  <c r="T425" i="33"/>
  <c r="Q425" i="33"/>
  <c r="P425" i="33"/>
  <c r="O425" i="33"/>
  <c r="N425" i="33"/>
  <c r="W424" i="33"/>
  <c r="V424" i="33"/>
  <c r="U424" i="33"/>
  <c r="T424" i="33"/>
  <c r="Q424" i="33"/>
  <c r="P424" i="33"/>
  <c r="O424" i="33"/>
  <c r="N424" i="33"/>
  <c r="W423" i="33"/>
  <c r="V423" i="33"/>
  <c r="U423" i="33"/>
  <c r="T423" i="33"/>
  <c r="Q423" i="33"/>
  <c r="P423" i="33"/>
  <c r="O423" i="33"/>
  <c r="N423" i="33"/>
  <c r="W422" i="33"/>
  <c r="V422" i="33"/>
  <c r="U422" i="33"/>
  <c r="T422" i="33"/>
  <c r="Q422" i="33"/>
  <c r="P422" i="33"/>
  <c r="O422" i="33"/>
  <c r="N422" i="33"/>
  <c r="W421" i="33"/>
  <c r="V421" i="33"/>
  <c r="U421" i="33"/>
  <c r="T421" i="33"/>
  <c r="Q421" i="33"/>
  <c r="P421" i="33"/>
  <c r="O421" i="33"/>
  <c r="N421" i="33"/>
  <c r="W420" i="33"/>
  <c r="V420" i="33"/>
  <c r="U420" i="33"/>
  <c r="T420" i="33"/>
  <c r="Q420" i="33"/>
  <c r="P420" i="33"/>
  <c r="O420" i="33"/>
  <c r="N420" i="33"/>
  <c r="W419" i="33"/>
  <c r="V419" i="33"/>
  <c r="U419" i="33"/>
  <c r="T419" i="33"/>
  <c r="Q419" i="33"/>
  <c r="P419" i="33"/>
  <c r="O419" i="33"/>
  <c r="N419" i="33"/>
  <c r="W418" i="33"/>
  <c r="V418" i="33"/>
  <c r="U418" i="33"/>
  <c r="T418" i="33"/>
  <c r="Q418" i="33"/>
  <c r="P418" i="33"/>
  <c r="O418" i="33"/>
  <c r="N418" i="33"/>
  <c r="W417" i="33"/>
  <c r="V417" i="33"/>
  <c r="U417" i="33"/>
  <c r="T417" i="33"/>
  <c r="Q417" i="33"/>
  <c r="P417" i="33"/>
  <c r="O417" i="33"/>
  <c r="N417" i="33"/>
  <c r="W416" i="33"/>
  <c r="V416" i="33"/>
  <c r="U416" i="33"/>
  <c r="T416" i="33"/>
  <c r="Q416" i="33"/>
  <c r="P416" i="33"/>
  <c r="O416" i="33"/>
  <c r="N416" i="33"/>
  <c r="W415" i="33"/>
  <c r="V415" i="33"/>
  <c r="U415" i="33"/>
  <c r="T415" i="33"/>
  <c r="Q415" i="33"/>
  <c r="P415" i="33"/>
  <c r="O415" i="33"/>
  <c r="N415" i="33"/>
  <c r="W414" i="33"/>
  <c r="V414" i="33"/>
  <c r="U414" i="33"/>
  <c r="T414" i="33"/>
  <c r="Q414" i="33"/>
  <c r="P414" i="33"/>
  <c r="O414" i="33"/>
  <c r="N414" i="33"/>
  <c r="W413" i="33"/>
  <c r="V413" i="33"/>
  <c r="U413" i="33"/>
  <c r="T413" i="33"/>
  <c r="Q413" i="33"/>
  <c r="P413" i="33"/>
  <c r="O413" i="33"/>
  <c r="N413" i="33"/>
  <c r="W412" i="33"/>
  <c r="V412" i="33"/>
  <c r="U412" i="33"/>
  <c r="T412" i="33"/>
  <c r="Q412" i="33"/>
  <c r="P412" i="33"/>
  <c r="P442" i="33" s="1"/>
  <c r="P443" i="33" s="1"/>
  <c r="O412" i="33"/>
  <c r="N412" i="33"/>
  <c r="W404" i="33"/>
  <c r="V404" i="33"/>
  <c r="U404" i="33"/>
  <c r="T404" i="33"/>
  <c r="Q404" i="33"/>
  <c r="P404" i="33"/>
  <c r="O404" i="33"/>
  <c r="N404" i="33"/>
  <c r="W403" i="33"/>
  <c r="V403" i="33"/>
  <c r="U403" i="33"/>
  <c r="T403" i="33"/>
  <c r="Q403" i="33"/>
  <c r="P403" i="33"/>
  <c r="O403" i="33"/>
  <c r="N403" i="33"/>
  <c r="W402" i="33"/>
  <c r="V402" i="33"/>
  <c r="U402" i="33"/>
  <c r="T402" i="33"/>
  <c r="Q402" i="33"/>
  <c r="P402" i="33"/>
  <c r="O402" i="33"/>
  <c r="N402" i="33"/>
  <c r="W401" i="33"/>
  <c r="V401" i="33"/>
  <c r="U401" i="33"/>
  <c r="T401" i="33"/>
  <c r="Q401" i="33"/>
  <c r="P401" i="33"/>
  <c r="O401" i="33"/>
  <c r="N401" i="33"/>
  <c r="W400" i="33"/>
  <c r="V400" i="33"/>
  <c r="U400" i="33"/>
  <c r="T400" i="33"/>
  <c r="Q400" i="33"/>
  <c r="P400" i="33"/>
  <c r="O400" i="33"/>
  <c r="N400" i="33"/>
  <c r="W399" i="33"/>
  <c r="V399" i="33"/>
  <c r="U399" i="33"/>
  <c r="T399" i="33"/>
  <c r="Q399" i="33"/>
  <c r="P399" i="33"/>
  <c r="O399" i="33"/>
  <c r="N399" i="33"/>
  <c r="W398" i="33"/>
  <c r="V398" i="33"/>
  <c r="U398" i="33"/>
  <c r="T398" i="33"/>
  <c r="Q398" i="33"/>
  <c r="P398" i="33"/>
  <c r="O398" i="33"/>
  <c r="N398" i="33"/>
  <c r="W397" i="33"/>
  <c r="V397" i="33"/>
  <c r="U397" i="33"/>
  <c r="T397" i="33"/>
  <c r="Q397" i="33"/>
  <c r="P397" i="33"/>
  <c r="O397" i="33"/>
  <c r="N397" i="33"/>
  <c r="W396" i="33"/>
  <c r="V396" i="33"/>
  <c r="U396" i="33"/>
  <c r="T396" i="33"/>
  <c r="Q396" i="33"/>
  <c r="P396" i="33"/>
  <c r="O396" i="33"/>
  <c r="N396" i="33"/>
  <c r="W395" i="33"/>
  <c r="V395" i="33"/>
  <c r="U395" i="33"/>
  <c r="T395" i="33"/>
  <c r="Q395" i="33"/>
  <c r="P395" i="33"/>
  <c r="O395" i="33"/>
  <c r="N395" i="33"/>
  <c r="W394" i="33"/>
  <c r="V394" i="33"/>
  <c r="U394" i="33"/>
  <c r="T394" i="33"/>
  <c r="Q394" i="33"/>
  <c r="P394" i="33"/>
  <c r="O394" i="33"/>
  <c r="N394" i="33"/>
  <c r="W393" i="33"/>
  <c r="V393" i="33"/>
  <c r="U393" i="33"/>
  <c r="T393" i="33"/>
  <c r="Q393" i="33"/>
  <c r="P393" i="33"/>
  <c r="O393" i="33"/>
  <c r="N393" i="33"/>
  <c r="W392" i="33"/>
  <c r="V392" i="33"/>
  <c r="U392" i="33"/>
  <c r="T392" i="33"/>
  <c r="Q392" i="33"/>
  <c r="P392" i="33"/>
  <c r="O392" i="33"/>
  <c r="N392" i="33"/>
  <c r="W391" i="33"/>
  <c r="V391" i="33"/>
  <c r="U391" i="33"/>
  <c r="T391" i="33"/>
  <c r="Q391" i="33"/>
  <c r="P391" i="33"/>
  <c r="O391" i="33"/>
  <c r="N391" i="33"/>
  <c r="W390" i="33"/>
  <c r="V390" i="33"/>
  <c r="U390" i="33"/>
  <c r="T390" i="33"/>
  <c r="Q390" i="33"/>
  <c r="P390" i="33"/>
  <c r="O390" i="33"/>
  <c r="N390" i="33"/>
  <c r="W389" i="33"/>
  <c r="V389" i="33"/>
  <c r="U389" i="33"/>
  <c r="T389" i="33"/>
  <c r="Q389" i="33"/>
  <c r="P389" i="33"/>
  <c r="O389" i="33"/>
  <c r="N389" i="33"/>
  <c r="W388" i="33"/>
  <c r="V388" i="33"/>
  <c r="U388" i="33"/>
  <c r="T388" i="33"/>
  <c r="Q388" i="33"/>
  <c r="P388" i="33"/>
  <c r="O388" i="33"/>
  <c r="N388" i="33"/>
  <c r="W387" i="33"/>
  <c r="V387" i="33"/>
  <c r="U387" i="33"/>
  <c r="T387" i="33"/>
  <c r="Q387" i="33"/>
  <c r="P387" i="33"/>
  <c r="O387" i="33"/>
  <c r="N387" i="33"/>
  <c r="W386" i="33"/>
  <c r="V386" i="33"/>
  <c r="U386" i="33"/>
  <c r="T386" i="33"/>
  <c r="Q386" i="33"/>
  <c r="P386" i="33"/>
  <c r="O386" i="33"/>
  <c r="N386" i="33"/>
  <c r="W385" i="33"/>
  <c r="V385" i="33"/>
  <c r="U385" i="33"/>
  <c r="T385" i="33"/>
  <c r="Q385" i="33"/>
  <c r="P385" i="33"/>
  <c r="O385" i="33"/>
  <c r="N385" i="33"/>
  <c r="W384" i="33"/>
  <c r="V384" i="33"/>
  <c r="U384" i="33"/>
  <c r="T384" i="33"/>
  <c r="Q384" i="33"/>
  <c r="P384" i="33"/>
  <c r="O384" i="33"/>
  <c r="N384" i="33"/>
  <c r="W383" i="33"/>
  <c r="V383" i="33"/>
  <c r="U383" i="33"/>
  <c r="T383" i="33"/>
  <c r="Q383" i="33"/>
  <c r="P383" i="33"/>
  <c r="O383" i="33"/>
  <c r="N383" i="33"/>
  <c r="W382" i="33"/>
  <c r="V382" i="33"/>
  <c r="U382" i="33"/>
  <c r="T382" i="33"/>
  <c r="Q382" i="33"/>
  <c r="P382" i="33"/>
  <c r="O382" i="33"/>
  <c r="N382" i="33"/>
  <c r="W381" i="33"/>
  <c r="V381" i="33"/>
  <c r="U381" i="33"/>
  <c r="T381" i="33"/>
  <c r="Q381" i="33"/>
  <c r="P381" i="33"/>
  <c r="O381" i="33"/>
  <c r="N381" i="33"/>
  <c r="W380" i="33"/>
  <c r="V380" i="33"/>
  <c r="U380" i="33"/>
  <c r="T380" i="33"/>
  <c r="Q380" i="33"/>
  <c r="P380" i="33"/>
  <c r="O380" i="33"/>
  <c r="N380" i="33"/>
  <c r="W379" i="33"/>
  <c r="V379" i="33"/>
  <c r="U379" i="33"/>
  <c r="T379" i="33"/>
  <c r="Q379" i="33"/>
  <c r="P379" i="33"/>
  <c r="O379" i="33"/>
  <c r="N379" i="33"/>
  <c r="W378" i="33"/>
  <c r="V378" i="33"/>
  <c r="U378" i="33"/>
  <c r="T378" i="33"/>
  <c r="Q378" i="33"/>
  <c r="P378" i="33"/>
  <c r="O378" i="33"/>
  <c r="N378" i="33"/>
  <c r="W377" i="33"/>
  <c r="V377" i="33"/>
  <c r="U377" i="33"/>
  <c r="T377" i="33"/>
  <c r="Q377" i="33"/>
  <c r="P377" i="33"/>
  <c r="O377" i="33"/>
  <c r="N377" i="33"/>
  <c r="W376" i="33"/>
  <c r="V376" i="33"/>
  <c r="U376" i="33"/>
  <c r="T376" i="33"/>
  <c r="Q376" i="33"/>
  <c r="P376" i="33"/>
  <c r="O376" i="33"/>
  <c r="N376" i="33"/>
  <c r="W375" i="33"/>
  <c r="V375" i="33"/>
  <c r="U375" i="33"/>
  <c r="T375" i="33"/>
  <c r="Q375" i="33"/>
  <c r="P375" i="33"/>
  <c r="O375" i="33"/>
  <c r="N375" i="33"/>
  <c r="W374" i="33"/>
  <c r="V374" i="33"/>
  <c r="U374" i="33"/>
  <c r="T374" i="33"/>
  <c r="Q374" i="33"/>
  <c r="P374" i="33"/>
  <c r="O374" i="33"/>
  <c r="N374" i="33"/>
  <c r="W373" i="33"/>
  <c r="V373" i="33"/>
  <c r="U373" i="33"/>
  <c r="T373" i="33"/>
  <c r="Q373" i="33"/>
  <c r="P373" i="33"/>
  <c r="O373" i="33"/>
  <c r="N373" i="33"/>
  <c r="W372" i="33"/>
  <c r="V372" i="33"/>
  <c r="U372" i="33"/>
  <c r="T372" i="33"/>
  <c r="Q372" i="33"/>
  <c r="P372" i="33"/>
  <c r="O372" i="33"/>
  <c r="N372" i="33"/>
  <c r="W371" i="33"/>
  <c r="V371" i="33"/>
  <c r="U371" i="33"/>
  <c r="T371" i="33"/>
  <c r="Q371" i="33"/>
  <c r="P371" i="33"/>
  <c r="O371" i="33"/>
  <c r="N371" i="33"/>
  <c r="W370" i="33"/>
  <c r="V370" i="33"/>
  <c r="U370" i="33"/>
  <c r="T370" i="33"/>
  <c r="Q370" i="33"/>
  <c r="P370" i="33"/>
  <c r="O370" i="33"/>
  <c r="N370" i="33"/>
  <c r="W369" i="33"/>
  <c r="V369" i="33"/>
  <c r="U369" i="33"/>
  <c r="T369" i="33"/>
  <c r="Q369" i="33"/>
  <c r="P369" i="33"/>
  <c r="O369" i="33"/>
  <c r="N369" i="33"/>
  <c r="W368" i="33"/>
  <c r="V368" i="33"/>
  <c r="U368" i="33"/>
  <c r="T368" i="33"/>
  <c r="Q368" i="33"/>
  <c r="P368" i="33"/>
  <c r="O368" i="33"/>
  <c r="N368" i="33"/>
  <c r="W367" i="33"/>
  <c r="V367" i="33"/>
  <c r="U367" i="33"/>
  <c r="T367" i="33"/>
  <c r="Q367" i="33"/>
  <c r="P367" i="33"/>
  <c r="O367" i="33"/>
  <c r="N367" i="33"/>
  <c r="W366" i="33"/>
  <c r="V366" i="33"/>
  <c r="U366" i="33"/>
  <c r="T366" i="33"/>
  <c r="Q366" i="33"/>
  <c r="P366" i="33"/>
  <c r="O366" i="33"/>
  <c r="N366" i="33"/>
  <c r="W365" i="33"/>
  <c r="V365" i="33"/>
  <c r="U365" i="33"/>
  <c r="T365" i="33"/>
  <c r="Q365" i="33"/>
  <c r="P365" i="33"/>
  <c r="O365" i="33"/>
  <c r="N365" i="33"/>
  <c r="W364" i="33"/>
  <c r="V364" i="33"/>
  <c r="U364" i="33"/>
  <c r="T364" i="33"/>
  <c r="Q364" i="33"/>
  <c r="P364" i="33"/>
  <c r="O364" i="33"/>
  <c r="N364" i="33"/>
  <c r="W363" i="33"/>
  <c r="V363" i="33"/>
  <c r="U363" i="33"/>
  <c r="T363" i="33"/>
  <c r="Q363" i="33"/>
  <c r="P363" i="33"/>
  <c r="O363" i="33"/>
  <c r="N363" i="33"/>
  <c r="W362" i="33"/>
  <c r="V362" i="33"/>
  <c r="U362" i="33"/>
  <c r="T362" i="33"/>
  <c r="Q362" i="33"/>
  <c r="P362" i="33"/>
  <c r="O362" i="33"/>
  <c r="N362" i="33"/>
  <c r="W361" i="33"/>
  <c r="V361" i="33"/>
  <c r="U361" i="33"/>
  <c r="T361" i="33"/>
  <c r="Q361" i="33"/>
  <c r="P361" i="33"/>
  <c r="O361" i="33"/>
  <c r="N361" i="33"/>
  <c r="W360" i="33"/>
  <c r="V360" i="33"/>
  <c r="U360" i="33"/>
  <c r="T360" i="33"/>
  <c r="Q360" i="33"/>
  <c r="P360" i="33"/>
  <c r="O360" i="33"/>
  <c r="N360" i="33"/>
  <c r="W359" i="33"/>
  <c r="V359" i="33"/>
  <c r="U359" i="33"/>
  <c r="T359" i="33"/>
  <c r="Q359" i="33"/>
  <c r="P359" i="33"/>
  <c r="O359" i="33"/>
  <c r="N359" i="33"/>
  <c r="W358" i="33"/>
  <c r="V358" i="33"/>
  <c r="U358" i="33"/>
  <c r="T358" i="33"/>
  <c r="Q358" i="33"/>
  <c r="P358" i="33"/>
  <c r="O358" i="33"/>
  <c r="N358" i="33"/>
  <c r="W357" i="33"/>
  <c r="V357" i="33"/>
  <c r="U357" i="33"/>
  <c r="T357" i="33"/>
  <c r="Q357" i="33"/>
  <c r="P357" i="33"/>
  <c r="O357" i="33"/>
  <c r="N357" i="33"/>
  <c r="W356" i="33"/>
  <c r="V356" i="33"/>
  <c r="U356" i="33"/>
  <c r="T356" i="33"/>
  <c r="Q356" i="33"/>
  <c r="P356" i="33"/>
  <c r="O356" i="33"/>
  <c r="N356" i="33"/>
  <c r="W355" i="33"/>
  <c r="V355" i="33"/>
  <c r="U355" i="33"/>
  <c r="T355" i="33"/>
  <c r="Q355" i="33"/>
  <c r="P355" i="33"/>
  <c r="O355" i="33"/>
  <c r="N355" i="33"/>
  <c r="W354" i="33"/>
  <c r="V354" i="33"/>
  <c r="U354" i="33"/>
  <c r="T354" i="33"/>
  <c r="Q354" i="33"/>
  <c r="P354" i="33"/>
  <c r="O354" i="33"/>
  <c r="N354" i="33"/>
  <c r="W353" i="33"/>
  <c r="V353" i="33"/>
  <c r="U353" i="33"/>
  <c r="T353" i="33"/>
  <c r="Q353" i="33"/>
  <c r="P353" i="33"/>
  <c r="O353" i="33"/>
  <c r="N353" i="33"/>
  <c r="W352" i="33"/>
  <c r="V352" i="33"/>
  <c r="U352" i="33"/>
  <c r="T352" i="33"/>
  <c r="Q352" i="33"/>
  <c r="P352" i="33"/>
  <c r="O352" i="33"/>
  <c r="N352" i="33"/>
  <c r="W351" i="33"/>
  <c r="V351" i="33"/>
  <c r="U351" i="33"/>
  <c r="T351" i="33"/>
  <c r="Q351" i="33"/>
  <c r="P351" i="33"/>
  <c r="O351" i="33"/>
  <c r="N351" i="33"/>
  <c r="W350" i="33"/>
  <c r="V350" i="33"/>
  <c r="U350" i="33"/>
  <c r="T350" i="33"/>
  <c r="Q350" i="33"/>
  <c r="P350" i="33"/>
  <c r="O350" i="33"/>
  <c r="N350" i="33"/>
  <c r="W349" i="33"/>
  <c r="V349" i="33"/>
  <c r="U349" i="33"/>
  <c r="T349" i="33"/>
  <c r="Q349" i="33"/>
  <c r="P349" i="33"/>
  <c r="O349" i="33"/>
  <c r="N349" i="33"/>
  <c r="W348" i="33"/>
  <c r="V348" i="33"/>
  <c r="U348" i="33"/>
  <c r="T348" i="33"/>
  <c r="Q348" i="33"/>
  <c r="P348" i="33"/>
  <c r="O348" i="33"/>
  <c r="N348" i="33"/>
  <c r="W347" i="33"/>
  <c r="V347" i="33"/>
  <c r="U347" i="33"/>
  <c r="T347" i="33"/>
  <c r="Q347" i="33"/>
  <c r="P347" i="33"/>
  <c r="O347" i="33"/>
  <c r="N347" i="33"/>
  <c r="W346" i="33"/>
  <c r="V346" i="33"/>
  <c r="U346" i="33"/>
  <c r="T346" i="33"/>
  <c r="Q346" i="33"/>
  <c r="P346" i="33"/>
  <c r="O346" i="33"/>
  <c r="N346" i="33"/>
  <c r="W345" i="33"/>
  <c r="V345" i="33"/>
  <c r="U345" i="33"/>
  <c r="T345" i="33"/>
  <c r="Q345" i="33"/>
  <c r="P345" i="33"/>
  <c r="O345" i="33"/>
  <c r="N345" i="33"/>
  <c r="W344" i="33"/>
  <c r="V344" i="33"/>
  <c r="U344" i="33"/>
  <c r="T344" i="33"/>
  <c r="Q344" i="33"/>
  <c r="P344" i="33"/>
  <c r="O344" i="33"/>
  <c r="N344" i="33"/>
  <c r="W343" i="33"/>
  <c r="V343" i="33"/>
  <c r="U343" i="33"/>
  <c r="T343" i="33"/>
  <c r="Q343" i="33"/>
  <c r="P343" i="33"/>
  <c r="O343" i="33"/>
  <c r="N343" i="33"/>
  <c r="W342" i="33"/>
  <c r="V342" i="33"/>
  <c r="U342" i="33"/>
  <c r="T342" i="33"/>
  <c r="Q342" i="33"/>
  <c r="P342" i="33"/>
  <c r="O342" i="33"/>
  <c r="N342" i="33"/>
  <c r="W341" i="33"/>
  <c r="V341" i="33"/>
  <c r="U341" i="33"/>
  <c r="T341" i="33"/>
  <c r="Q341" i="33"/>
  <c r="P341" i="33"/>
  <c r="O341" i="33"/>
  <c r="N341" i="33"/>
  <c r="W340" i="33"/>
  <c r="V340" i="33"/>
  <c r="U340" i="33"/>
  <c r="T340" i="33"/>
  <c r="Q340" i="33"/>
  <c r="P340" i="33"/>
  <c r="O340" i="33"/>
  <c r="N340" i="33"/>
  <c r="W339" i="33"/>
  <c r="V339" i="33"/>
  <c r="U339" i="33"/>
  <c r="T339" i="33"/>
  <c r="Q339" i="33"/>
  <c r="P339" i="33"/>
  <c r="O339" i="33"/>
  <c r="N339" i="33"/>
  <c r="W338" i="33"/>
  <c r="V338" i="33"/>
  <c r="U338" i="33"/>
  <c r="T338" i="33"/>
  <c r="Q338" i="33"/>
  <c r="P338" i="33"/>
  <c r="O338" i="33"/>
  <c r="N338" i="33"/>
  <c r="W337" i="33"/>
  <c r="V337" i="33"/>
  <c r="U337" i="33"/>
  <c r="T337" i="33"/>
  <c r="Q337" i="33"/>
  <c r="P337" i="33"/>
  <c r="O337" i="33"/>
  <c r="N337" i="33"/>
  <c r="W336" i="33"/>
  <c r="V336" i="33"/>
  <c r="U336" i="33"/>
  <c r="T336" i="33"/>
  <c r="Q336" i="33"/>
  <c r="P336" i="33"/>
  <c r="O336" i="33"/>
  <c r="N336" i="33"/>
  <c r="W335" i="33"/>
  <c r="V335" i="33"/>
  <c r="U335" i="33"/>
  <c r="T335" i="33"/>
  <c r="Q335" i="33"/>
  <c r="P335" i="33"/>
  <c r="O335" i="33"/>
  <c r="N335" i="33"/>
  <c r="W334" i="33"/>
  <c r="V334" i="33"/>
  <c r="U334" i="33"/>
  <c r="T334" i="33"/>
  <c r="Q334" i="33"/>
  <c r="P334" i="33"/>
  <c r="O334" i="33"/>
  <c r="N334" i="33"/>
  <c r="W333" i="33"/>
  <c r="V333" i="33"/>
  <c r="U333" i="33"/>
  <c r="T333" i="33"/>
  <c r="Q333" i="33"/>
  <c r="P333" i="33"/>
  <c r="O333" i="33"/>
  <c r="N333" i="33"/>
  <c r="W332" i="33"/>
  <c r="V332" i="33"/>
  <c r="U332" i="33"/>
  <c r="T332" i="33"/>
  <c r="Q332" i="33"/>
  <c r="P332" i="33"/>
  <c r="O332" i="33"/>
  <c r="N332" i="33"/>
  <c r="W331" i="33"/>
  <c r="V331" i="33"/>
  <c r="U331" i="33"/>
  <c r="T331" i="33"/>
  <c r="Q331" i="33"/>
  <c r="P331" i="33"/>
  <c r="O331" i="33"/>
  <c r="N331" i="33"/>
  <c r="W330" i="33"/>
  <c r="V330" i="33"/>
  <c r="U330" i="33"/>
  <c r="T330" i="33"/>
  <c r="Q330" i="33"/>
  <c r="P330" i="33"/>
  <c r="O330" i="33"/>
  <c r="N330" i="33"/>
  <c r="W329" i="33"/>
  <c r="V329" i="33"/>
  <c r="U329" i="33"/>
  <c r="T329" i="33"/>
  <c r="Q329" i="33"/>
  <c r="P329" i="33"/>
  <c r="O329" i="33"/>
  <c r="N329" i="33"/>
  <c r="W328" i="33"/>
  <c r="V328" i="33"/>
  <c r="U328" i="33"/>
  <c r="T328" i="33"/>
  <c r="Q328" i="33"/>
  <c r="P328" i="33"/>
  <c r="O328" i="33"/>
  <c r="N328" i="33"/>
  <c r="W327" i="33"/>
  <c r="V327" i="33"/>
  <c r="U327" i="33"/>
  <c r="T327" i="33"/>
  <c r="Q327" i="33"/>
  <c r="P327" i="33"/>
  <c r="O327" i="33"/>
  <c r="N327" i="33"/>
  <c r="W326" i="33"/>
  <c r="V326" i="33"/>
  <c r="U326" i="33"/>
  <c r="T326" i="33"/>
  <c r="Q326" i="33"/>
  <c r="P326" i="33"/>
  <c r="O326" i="33"/>
  <c r="N326" i="33"/>
  <c r="W325" i="33"/>
  <c r="V325" i="33"/>
  <c r="U325" i="33"/>
  <c r="T325" i="33"/>
  <c r="Q325" i="33"/>
  <c r="P325" i="33"/>
  <c r="O325" i="33"/>
  <c r="N325" i="33"/>
  <c r="W324" i="33"/>
  <c r="V324" i="33"/>
  <c r="U324" i="33"/>
  <c r="T324" i="33"/>
  <c r="Q324" i="33"/>
  <c r="P324" i="33"/>
  <c r="O324" i="33"/>
  <c r="N324" i="33"/>
  <c r="W323" i="33"/>
  <c r="V323" i="33"/>
  <c r="U323" i="33"/>
  <c r="T323" i="33"/>
  <c r="Q323" i="33"/>
  <c r="P323" i="33"/>
  <c r="O323" i="33"/>
  <c r="N323" i="33"/>
  <c r="W322" i="33"/>
  <c r="V322" i="33"/>
  <c r="U322" i="33"/>
  <c r="T322" i="33"/>
  <c r="Q322" i="33"/>
  <c r="P322" i="33"/>
  <c r="O322" i="33"/>
  <c r="N322" i="33"/>
  <c r="W321" i="33"/>
  <c r="V321" i="33"/>
  <c r="U321" i="33"/>
  <c r="T321" i="33"/>
  <c r="Q321" i="33"/>
  <c r="P321" i="33"/>
  <c r="O321" i="33"/>
  <c r="N321" i="33"/>
  <c r="W320" i="33"/>
  <c r="V320" i="33"/>
  <c r="U320" i="33"/>
  <c r="T320" i="33"/>
  <c r="Q320" i="33"/>
  <c r="P320" i="33"/>
  <c r="O320" i="33"/>
  <c r="N320" i="33"/>
  <c r="W319" i="33"/>
  <c r="V319" i="33"/>
  <c r="U319" i="33"/>
  <c r="T319" i="33"/>
  <c r="Q319" i="33"/>
  <c r="P319" i="33"/>
  <c r="O319" i="33"/>
  <c r="N319" i="33"/>
  <c r="W318" i="33"/>
  <c r="V318" i="33"/>
  <c r="U318" i="33"/>
  <c r="T318" i="33"/>
  <c r="Q318" i="33"/>
  <c r="P318" i="33"/>
  <c r="O318" i="33"/>
  <c r="N318" i="33"/>
  <c r="W317" i="33"/>
  <c r="V317" i="33"/>
  <c r="U317" i="33"/>
  <c r="T317" i="33"/>
  <c r="Q317" i="33"/>
  <c r="P317" i="33"/>
  <c r="O317" i="33"/>
  <c r="N317" i="33"/>
  <c r="W316" i="33"/>
  <c r="V316" i="33"/>
  <c r="U316" i="33"/>
  <c r="T316" i="33"/>
  <c r="Q316" i="33"/>
  <c r="P316" i="33"/>
  <c r="O316" i="33"/>
  <c r="N316" i="33"/>
  <c r="W315" i="33"/>
  <c r="V315" i="33"/>
  <c r="U315" i="33"/>
  <c r="T315" i="33"/>
  <c r="Q315" i="33"/>
  <c r="P315" i="33"/>
  <c r="O315" i="33"/>
  <c r="N315" i="33"/>
  <c r="W314" i="33"/>
  <c r="V314" i="33"/>
  <c r="U314" i="33"/>
  <c r="T314" i="33"/>
  <c r="Q314" i="33"/>
  <c r="P314" i="33"/>
  <c r="O314" i="33"/>
  <c r="N314" i="33"/>
  <c r="W313" i="33"/>
  <c r="V313" i="33"/>
  <c r="U313" i="33"/>
  <c r="T313" i="33"/>
  <c r="Q313" i="33"/>
  <c r="P313" i="33"/>
  <c r="O313" i="33"/>
  <c r="N313" i="33"/>
  <c r="W312" i="33"/>
  <c r="V312" i="33"/>
  <c r="U312" i="33"/>
  <c r="T312" i="33"/>
  <c r="Q312" i="33"/>
  <c r="P312" i="33"/>
  <c r="O312" i="33"/>
  <c r="N312" i="33"/>
  <c r="W311" i="33"/>
  <c r="V311" i="33"/>
  <c r="U311" i="33"/>
  <c r="T311" i="33"/>
  <c r="Q311" i="33"/>
  <c r="P311" i="33"/>
  <c r="O311" i="33"/>
  <c r="N311" i="33"/>
  <c r="W310" i="33"/>
  <c r="V310" i="33"/>
  <c r="U310" i="33"/>
  <c r="T310" i="33"/>
  <c r="Q310" i="33"/>
  <c r="P310" i="33"/>
  <c r="O310" i="33"/>
  <c r="N310" i="33"/>
  <c r="W309" i="33"/>
  <c r="V309" i="33"/>
  <c r="U309" i="33"/>
  <c r="T309" i="33"/>
  <c r="Q309" i="33"/>
  <c r="P309" i="33"/>
  <c r="O309" i="33"/>
  <c r="N309" i="33"/>
  <c r="W308" i="33"/>
  <c r="V308" i="33"/>
  <c r="U308" i="33"/>
  <c r="T308" i="33"/>
  <c r="Q308" i="33"/>
  <c r="P308" i="33"/>
  <c r="O308" i="33"/>
  <c r="N308" i="33"/>
  <c r="W307" i="33"/>
  <c r="V307" i="33"/>
  <c r="U307" i="33"/>
  <c r="T307" i="33"/>
  <c r="Q307" i="33"/>
  <c r="P307" i="33"/>
  <c r="O307" i="33"/>
  <c r="N307" i="33"/>
  <c r="W306" i="33"/>
  <c r="V306" i="33"/>
  <c r="U306" i="33"/>
  <c r="T306" i="33"/>
  <c r="Q306" i="33"/>
  <c r="P306" i="33"/>
  <c r="O306" i="33"/>
  <c r="N306" i="33"/>
  <c r="W305" i="33"/>
  <c r="V305" i="33"/>
  <c r="U305" i="33"/>
  <c r="T305" i="33"/>
  <c r="Q305" i="33"/>
  <c r="P305" i="33"/>
  <c r="O305" i="33"/>
  <c r="N305" i="33"/>
  <c r="W304" i="33"/>
  <c r="V304" i="33"/>
  <c r="U304" i="33"/>
  <c r="T304" i="33"/>
  <c r="Q304" i="33"/>
  <c r="P304" i="33"/>
  <c r="O304" i="33"/>
  <c r="N304" i="33"/>
  <c r="W303" i="33"/>
  <c r="V303" i="33"/>
  <c r="U303" i="33"/>
  <c r="T303" i="33"/>
  <c r="Q303" i="33"/>
  <c r="P303" i="33"/>
  <c r="O303" i="33"/>
  <c r="N303" i="33"/>
  <c r="W302" i="33"/>
  <c r="V302" i="33"/>
  <c r="U302" i="33"/>
  <c r="T302" i="33"/>
  <c r="Q302" i="33"/>
  <c r="P302" i="33"/>
  <c r="O302" i="33"/>
  <c r="N302" i="33"/>
  <c r="W301" i="33"/>
  <c r="V301" i="33"/>
  <c r="U301" i="33"/>
  <c r="T301" i="33"/>
  <c r="Q301" i="33"/>
  <c r="P301" i="33"/>
  <c r="O301" i="33"/>
  <c r="N301" i="33"/>
  <c r="W300" i="33"/>
  <c r="V300" i="33"/>
  <c r="U300" i="33"/>
  <c r="T300" i="33"/>
  <c r="Q300" i="33"/>
  <c r="P300" i="33"/>
  <c r="O300" i="33"/>
  <c r="N300" i="33"/>
  <c r="W299" i="33"/>
  <c r="V299" i="33"/>
  <c r="U299" i="33"/>
  <c r="T299" i="33"/>
  <c r="Q299" i="33"/>
  <c r="P299" i="33"/>
  <c r="O299" i="33"/>
  <c r="N299" i="33"/>
  <c r="W298" i="33"/>
  <c r="V298" i="33"/>
  <c r="U298" i="33"/>
  <c r="T298" i="33"/>
  <c r="Q298" i="33"/>
  <c r="P298" i="33"/>
  <c r="O298" i="33"/>
  <c r="N298" i="33"/>
  <c r="W297" i="33"/>
  <c r="V297" i="33"/>
  <c r="U297" i="33"/>
  <c r="T297" i="33"/>
  <c r="Q297" i="33"/>
  <c r="P297" i="33"/>
  <c r="O297" i="33"/>
  <c r="N297" i="33"/>
  <c r="W296" i="33"/>
  <c r="V296" i="33"/>
  <c r="U296" i="33"/>
  <c r="T296" i="33"/>
  <c r="Q296" i="33"/>
  <c r="P296" i="33"/>
  <c r="O296" i="33"/>
  <c r="N296" i="33"/>
  <c r="W295" i="33"/>
  <c r="V295" i="33"/>
  <c r="U295" i="33"/>
  <c r="T295" i="33"/>
  <c r="Q295" i="33"/>
  <c r="P295" i="33"/>
  <c r="O295" i="33"/>
  <c r="N295" i="33"/>
  <c r="W294" i="33"/>
  <c r="V294" i="33"/>
  <c r="U294" i="33"/>
  <c r="T294" i="33"/>
  <c r="Q294" i="33"/>
  <c r="P294" i="33"/>
  <c r="O294" i="33"/>
  <c r="N294" i="33"/>
  <c r="W293" i="33"/>
  <c r="V293" i="33"/>
  <c r="U293" i="33"/>
  <c r="T293" i="33"/>
  <c r="Q293" i="33"/>
  <c r="P293" i="33"/>
  <c r="O293" i="33"/>
  <c r="N293" i="33"/>
  <c r="W292" i="33"/>
  <c r="V292" i="33"/>
  <c r="U292" i="33"/>
  <c r="T292" i="33"/>
  <c r="Q292" i="33"/>
  <c r="P292" i="33"/>
  <c r="O292" i="33"/>
  <c r="N292" i="33"/>
  <c r="W291" i="33"/>
  <c r="V291" i="33"/>
  <c r="U291" i="33"/>
  <c r="T291" i="33"/>
  <c r="Q291" i="33"/>
  <c r="P291" i="33"/>
  <c r="O291" i="33"/>
  <c r="N291" i="33"/>
  <c r="W290" i="33"/>
  <c r="V290" i="33"/>
  <c r="U290" i="33"/>
  <c r="T290" i="33"/>
  <c r="Q290" i="33"/>
  <c r="P290" i="33"/>
  <c r="O290" i="33"/>
  <c r="N290" i="33"/>
  <c r="W289" i="33"/>
  <c r="V289" i="33"/>
  <c r="U289" i="33"/>
  <c r="T289" i="33"/>
  <c r="Q289" i="33"/>
  <c r="P289" i="33"/>
  <c r="O289" i="33"/>
  <c r="N289" i="33"/>
  <c r="W288" i="33"/>
  <c r="V288" i="33"/>
  <c r="U288" i="33"/>
  <c r="T288" i="33"/>
  <c r="Q288" i="33"/>
  <c r="P288" i="33"/>
  <c r="O288" i="33"/>
  <c r="N288" i="33"/>
  <c r="W287" i="33"/>
  <c r="V287" i="33"/>
  <c r="U287" i="33"/>
  <c r="T287" i="33"/>
  <c r="Q287" i="33"/>
  <c r="P287" i="33"/>
  <c r="O287" i="33"/>
  <c r="N287" i="33"/>
  <c r="W286" i="33"/>
  <c r="V286" i="33"/>
  <c r="U286" i="33"/>
  <c r="T286" i="33"/>
  <c r="Q286" i="33"/>
  <c r="P286" i="33"/>
  <c r="O286" i="33"/>
  <c r="N286" i="33"/>
  <c r="W285" i="33"/>
  <c r="V285" i="33"/>
  <c r="U285" i="33"/>
  <c r="T285" i="33"/>
  <c r="Q285" i="33"/>
  <c r="P285" i="33"/>
  <c r="O285" i="33"/>
  <c r="N285" i="33"/>
  <c r="W284" i="33"/>
  <c r="V284" i="33"/>
  <c r="U284" i="33"/>
  <c r="T284" i="33"/>
  <c r="Q284" i="33"/>
  <c r="P284" i="33"/>
  <c r="O284" i="33"/>
  <c r="N284" i="33"/>
  <c r="W283" i="33"/>
  <c r="V283" i="33"/>
  <c r="U283" i="33"/>
  <c r="T283" i="33"/>
  <c r="Q283" i="33"/>
  <c r="P283" i="33"/>
  <c r="O283" i="33"/>
  <c r="N283" i="33"/>
  <c r="W282" i="33"/>
  <c r="V282" i="33"/>
  <c r="U282" i="33"/>
  <c r="T282" i="33"/>
  <c r="Q282" i="33"/>
  <c r="P282" i="33"/>
  <c r="O282" i="33"/>
  <c r="N282" i="33"/>
  <c r="W281" i="33"/>
  <c r="V281" i="33"/>
  <c r="U281" i="33"/>
  <c r="T281" i="33"/>
  <c r="Q281" i="33"/>
  <c r="P281" i="33"/>
  <c r="O281" i="33"/>
  <c r="N281" i="33"/>
  <c r="W280" i="33"/>
  <c r="V280" i="33"/>
  <c r="U280" i="33"/>
  <c r="T280" i="33"/>
  <c r="Q280" i="33"/>
  <c r="P280" i="33"/>
  <c r="O280" i="33"/>
  <c r="N280" i="33"/>
  <c r="W279" i="33"/>
  <c r="V279" i="33"/>
  <c r="U279" i="33"/>
  <c r="T279" i="33"/>
  <c r="Q279" i="33"/>
  <c r="P279" i="33"/>
  <c r="O279" i="33"/>
  <c r="N279" i="33"/>
  <c r="W278" i="33"/>
  <c r="V278" i="33"/>
  <c r="U278" i="33"/>
  <c r="T278" i="33"/>
  <c r="Q278" i="33"/>
  <c r="P278" i="33"/>
  <c r="O278" i="33"/>
  <c r="N278" i="33"/>
  <c r="W277" i="33"/>
  <c r="V277" i="33"/>
  <c r="U277" i="33"/>
  <c r="T277" i="33"/>
  <c r="Q277" i="33"/>
  <c r="P277" i="33"/>
  <c r="O277" i="33"/>
  <c r="N277" i="33"/>
  <c r="W276" i="33"/>
  <c r="V276" i="33"/>
  <c r="U276" i="33"/>
  <c r="T276" i="33"/>
  <c r="Q276" i="33"/>
  <c r="P276" i="33"/>
  <c r="O276" i="33"/>
  <c r="N276" i="33"/>
  <c r="W275" i="33"/>
  <c r="V275" i="33"/>
  <c r="U275" i="33"/>
  <c r="T275" i="33"/>
  <c r="Q275" i="33"/>
  <c r="P275" i="33"/>
  <c r="O275" i="33"/>
  <c r="N275" i="33"/>
  <c r="W274" i="33"/>
  <c r="V274" i="33"/>
  <c r="U274" i="33"/>
  <c r="T274" i="33"/>
  <c r="Q274" i="33"/>
  <c r="P274" i="33"/>
  <c r="O274" i="33"/>
  <c r="N274" i="33"/>
  <c r="W273" i="33"/>
  <c r="V273" i="33"/>
  <c r="U273" i="33"/>
  <c r="T273" i="33"/>
  <c r="Q273" i="33"/>
  <c r="P273" i="33"/>
  <c r="O273" i="33"/>
  <c r="N273" i="33"/>
  <c r="W272" i="33"/>
  <c r="V272" i="33"/>
  <c r="U272" i="33"/>
  <c r="T272" i="33"/>
  <c r="Q272" i="33"/>
  <c r="P272" i="33"/>
  <c r="O272" i="33"/>
  <c r="N272" i="33"/>
  <c r="W271" i="33"/>
  <c r="V271" i="33"/>
  <c r="U271" i="33"/>
  <c r="T271" i="33"/>
  <c r="Q271" i="33"/>
  <c r="P271" i="33"/>
  <c r="O271" i="33"/>
  <c r="N271" i="33"/>
  <c r="W270" i="33"/>
  <c r="V270" i="33"/>
  <c r="U270" i="33"/>
  <c r="T270" i="33"/>
  <c r="Q270" i="33"/>
  <c r="P270" i="33"/>
  <c r="O270" i="33"/>
  <c r="N270" i="33"/>
  <c r="W269" i="33"/>
  <c r="V269" i="33"/>
  <c r="U269" i="33"/>
  <c r="T269" i="33"/>
  <c r="Q269" i="33"/>
  <c r="P269" i="33"/>
  <c r="O269" i="33"/>
  <c r="N269" i="33"/>
  <c r="W268" i="33"/>
  <c r="V268" i="33"/>
  <c r="U268" i="33"/>
  <c r="T268" i="33"/>
  <c r="Q268" i="33"/>
  <c r="P268" i="33"/>
  <c r="O268" i="33"/>
  <c r="N268" i="33"/>
  <c r="W267" i="33"/>
  <c r="V267" i="33"/>
  <c r="U267" i="33"/>
  <c r="T267" i="33"/>
  <c r="Q267" i="33"/>
  <c r="P267" i="33"/>
  <c r="O267" i="33"/>
  <c r="N267" i="33"/>
  <c r="W266" i="33"/>
  <c r="V266" i="33"/>
  <c r="U266" i="33"/>
  <c r="T266" i="33"/>
  <c r="Q266" i="33"/>
  <c r="P266" i="33"/>
  <c r="O266" i="33"/>
  <c r="N266" i="33"/>
  <c r="W265" i="33"/>
  <c r="V265" i="33"/>
  <c r="U265" i="33"/>
  <c r="T265" i="33"/>
  <c r="Q265" i="33"/>
  <c r="P265" i="33"/>
  <c r="O265" i="33"/>
  <c r="N265" i="33"/>
  <c r="W264" i="33"/>
  <c r="V264" i="33"/>
  <c r="U264" i="33"/>
  <c r="T264" i="33"/>
  <c r="Q264" i="33"/>
  <c r="P264" i="33"/>
  <c r="O264" i="33"/>
  <c r="N264" i="33"/>
  <c r="W263" i="33"/>
  <c r="V263" i="33"/>
  <c r="U263" i="33"/>
  <c r="T263" i="33"/>
  <c r="Q263" i="33"/>
  <c r="P263" i="33"/>
  <c r="O263" i="33"/>
  <c r="N263" i="33"/>
  <c r="W262" i="33"/>
  <c r="V262" i="33"/>
  <c r="U262" i="33"/>
  <c r="T262" i="33"/>
  <c r="Q262" i="33"/>
  <c r="P262" i="33"/>
  <c r="O262" i="33"/>
  <c r="N262" i="33"/>
  <c r="W261" i="33"/>
  <c r="V261" i="33"/>
  <c r="U261" i="33"/>
  <c r="T261" i="33"/>
  <c r="Q261" i="33"/>
  <c r="P261" i="33"/>
  <c r="O261" i="33"/>
  <c r="N261" i="33"/>
  <c r="W260" i="33"/>
  <c r="V260" i="33"/>
  <c r="U260" i="33"/>
  <c r="T260" i="33"/>
  <c r="Q260" i="33"/>
  <c r="P260" i="33"/>
  <c r="O260" i="33"/>
  <c r="N260" i="33"/>
  <c r="W259" i="33"/>
  <c r="V259" i="33"/>
  <c r="U259" i="33"/>
  <c r="T259" i="33"/>
  <c r="Q259" i="33"/>
  <c r="P259" i="33"/>
  <c r="O259" i="33"/>
  <c r="N259" i="33"/>
  <c r="W258" i="33"/>
  <c r="V258" i="33"/>
  <c r="U258" i="33"/>
  <c r="T258" i="33"/>
  <c r="Q258" i="33"/>
  <c r="P258" i="33"/>
  <c r="O258" i="33"/>
  <c r="N258" i="33"/>
  <c r="W257" i="33"/>
  <c r="V257" i="33"/>
  <c r="U257" i="33"/>
  <c r="T257" i="33"/>
  <c r="Q257" i="33"/>
  <c r="P257" i="33"/>
  <c r="O257" i="33"/>
  <c r="N257" i="33"/>
  <c r="W256" i="33"/>
  <c r="V256" i="33"/>
  <c r="U256" i="33"/>
  <c r="T256" i="33"/>
  <c r="Q256" i="33"/>
  <c r="P256" i="33"/>
  <c r="O256" i="33"/>
  <c r="N256" i="33"/>
  <c r="W255" i="33"/>
  <c r="V255" i="33"/>
  <c r="U255" i="33"/>
  <c r="T255" i="33"/>
  <c r="Q255" i="33"/>
  <c r="P255" i="33"/>
  <c r="O255" i="33"/>
  <c r="N255" i="33"/>
  <c r="W254" i="33"/>
  <c r="V254" i="33"/>
  <c r="U254" i="33"/>
  <c r="T254" i="33"/>
  <c r="Q254" i="33"/>
  <c r="P254" i="33"/>
  <c r="O254" i="33"/>
  <c r="N254" i="33"/>
  <c r="W253" i="33"/>
  <c r="V253" i="33"/>
  <c r="U253" i="33"/>
  <c r="T253" i="33"/>
  <c r="Q253" i="33"/>
  <c r="P253" i="33"/>
  <c r="O253" i="33"/>
  <c r="N253" i="33"/>
  <c r="W252" i="33"/>
  <c r="V252" i="33"/>
  <c r="U252" i="33"/>
  <c r="T252" i="33"/>
  <c r="Q252" i="33"/>
  <c r="P252" i="33"/>
  <c r="O252" i="33"/>
  <c r="N252" i="33"/>
  <c r="W251" i="33"/>
  <c r="V251" i="33"/>
  <c r="U251" i="33"/>
  <c r="T251" i="33"/>
  <c r="Q251" i="33"/>
  <c r="P251" i="33"/>
  <c r="O251" i="33"/>
  <c r="N251" i="33"/>
  <c r="W250" i="33"/>
  <c r="V250" i="33"/>
  <c r="U250" i="33"/>
  <c r="T250" i="33"/>
  <c r="Q250" i="33"/>
  <c r="P250" i="33"/>
  <c r="O250" i="33"/>
  <c r="N250" i="33"/>
  <c r="W249" i="33"/>
  <c r="V249" i="33"/>
  <c r="U249" i="33"/>
  <c r="T249" i="33"/>
  <c r="Q249" i="33"/>
  <c r="P249" i="33"/>
  <c r="O249" i="33"/>
  <c r="N249" i="33"/>
  <c r="W248" i="33"/>
  <c r="V248" i="33"/>
  <c r="U248" i="33"/>
  <c r="T248" i="33"/>
  <c r="Q248" i="33"/>
  <c r="P248" i="33"/>
  <c r="O248" i="33"/>
  <c r="N248" i="33"/>
  <c r="W247" i="33"/>
  <c r="V247" i="33"/>
  <c r="U247" i="33"/>
  <c r="T247" i="33"/>
  <c r="Q247" i="33"/>
  <c r="P247" i="33"/>
  <c r="O247" i="33"/>
  <c r="N247" i="33"/>
  <c r="W246" i="33"/>
  <c r="V246" i="33"/>
  <c r="U246" i="33"/>
  <c r="T246" i="33"/>
  <c r="Q246" i="33"/>
  <c r="P246" i="33"/>
  <c r="O246" i="33"/>
  <c r="N246" i="33"/>
  <c r="W245" i="33"/>
  <c r="V245" i="33"/>
  <c r="U245" i="33"/>
  <c r="T245" i="33"/>
  <c r="Q245" i="33"/>
  <c r="P245" i="33"/>
  <c r="O245" i="33"/>
  <c r="N245" i="33"/>
  <c r="W244" i="33"/>
  <c r="V244" i="33"/>
  <c r="U244" i="33"/>
  <c r="T244" i="33"/>
  <c r="Q244" i="33"/>
  <c r="P244" i="33"/>
  <c r="O244" i="33"/>
  <c r="N244" i="33"/>
  <c r="W243" i="33"/>
  <c r="V243" i="33"/>
  <c r="U243" i="33"/>
  <c r="T243" i="33"/>
  <c r="Q243" i="33"/>
  <c r="P243" i="33"/>
  <c r="O243" i="33"/>
  <c r="N243" i="33"/>
  <c r="W242" i="33"/>
  <c r="V242" i="33"/>
  <c r="U242" i="33"/>
  <c r="T242" i="33"/>
  <c r="Q242" i="33"/>
  <c r="P242" i="33"/>
  <c r="O242" i="33"/>
  <c r="N242" i="33"/>
  <c r="W241" i="33"/>
  <c r="V241" i="33"/>
  <c r="U241" i="33"/>
  <c r="T241" i="33"/>
  <c r="Q241" i="33"/>
  <c r="P241" i="33"/>
  <c r="O241" i="33"/>
  <c r="N241" i="33"/>
  <c r="W240" i="33"/>
  <c r="V240" i="33"/>
  <c r="U240" i="33"/>
  <c r="T240" i="33"/>
  <c r="Q240" i="33"/>
  <c r="P240" i="33"/>
  <c r="O240" i="33"/>
  <c r="N240" i="33"/>
  <c r="W239" i="33"/>
  <c r="V239" i="33"/>
  <c r="U239" i="33"/>
  <c r="T239" i="33"/>
  <c r="Q239" i="33"/>
  <c r="P239" i="33"/>
  <c r="O239" i="33"/>
  <c r="N239" i="33"/>
  <c r="W238" i="33"/>
  <c r="V238" i="33"/>
  <c r="U238" i="33"/>
  <c r="T238" i="33"/>
  <c r="Q238" i="33"/>
  <c r="P238" i="33"/>
  <c r="O238" i="33"/>
  <c r="N238" i="33"/>
  <c r="W237" i="33"/>
  <c r="V237" i="33"/>
  <c r="U237" i="33"/>
  <c r="T237" i="33"/>
  <c r="Q237" i="33"/>
  <c r="P237" i="33"/>
  <c r="O237" i="33"/>
  <c r="N237" i="33"/>
  <c r="W236" i="33"/>
  <c r="V236" i="33"/>
  <c r="U236" i="33"/>
  <c r="T236" i="33"/>
  <c r="Q236" i="33"/>
  <c r="P236" i="33"/>
  <c r="O236" i="33"/>
  <c r="N236" i="33"/>
  <c r="W235" i="33"/>
  <c r="V235" i="33"/>
  <c r="U235" i="33"/>
  <c r="T235" i="33"/>
  <c r="Q235" i="33"/>
  <c r="P235" i="33"/>
  <c r="O235" i="33"/>
  <c r="N235" i="33"/>
  <c r="W234" i="33"/>
  <c r="V234" i="33"/>
  <c r="U234" i="33"/>
  <c r="T234" i="33"/>
  <c r="Q234" i="33"/>
  <c r="P234" i="33"/>
  <c r="O234" i="33"/>
  <c r="N234" i="33"/>
  <c r="W233" i="33"/>
  <c r="V233" i="33"/>
  <c r="U233" i="33"/>
  <c r="T233" i="33"/>
  <c r="Q233" i="33"/>
  <c r="P233" i="33"/>
  <c r="O233" i="33"/>
  <c r="N233" i="33"/>
  <c r="W232" i="33"/>
  <c r="V232" i="33"/>
  <c r="U232" i="33"/>
  <c r="T232" i="33"/>
  <c r="Q232" i="33"/>
  <c r="P232" i="33"/>
  <c r="O232" i="33"/>
  <c r="N232" i="33"/>
  <c r="W231" i="33"/>
  <c r="V231" i="33"/>
  <c r="U231" i="33"/>
  <c r="T231" i="33"/>
  <c r="Q231" i="33"/>
  <c r="P231" i="33"/>
  <c r="O231" i="33"/>
  <c r="N231" i="33"/>
  <c r="W230" i="33"/>
  <c r="V230" i="33"/>
  <c r="U230" i="33"/>
  <c r="T230" i="33"/>
  <c r="Q230" i="33"/>
  <c r="P230" i="33"/>
  <c r="O230" i="33"/>
  <c r="N230" i="33"/>
  <c r="W229" i="33"/>
  <c r="V229" i="33"/>
  <c r="U229" i="33"/>
  <c r="T229" i="33"/>
  <c r="Q229" i="33"/>
  <c r="P229" i="33"/>
  <c r="O229" i="33"/>
  <c r="N229" i="33"/>
  <c r="W228" i="33"/>
  <c r="V228" i="33"/>
  <c r="U228" i="33"/>
  <c r="T228" i="33"/>
  <c r="Q228" i="33"/>
  <c r="P228" i="33"/>
  <c r="O228" i="33"/>
  <c r="N228" i="33"/>
  <c r="W227" i="33"/>
  <c r="V227" i="33"/>
  <c r="U227" i="33"/>
  <c r="T227" i="33"/>
  <c r="Q227" i="33"/>
  <c r="P227" i="33"/>
  <c r="O227" i="33"/>
  <c r="N227" i="33"/>
  <c r="W226" i="33"/>
  <c r="V226" i="33"/>
  <c r="U226" i="33"/>
  <c r="T226" i="33"/>
  <c r="Q226" i="33"/>
  <c r="P226" i="33"/>
  <c r="O226" i="33"/>
  <c r="N226" i="33"/>
  <c r="W225" i="33"/>
  <c r="V225" i="33"/>
  <c r="U225" i="33"/>
  <c r="T225" i="33"/>
  <c r="Q225" i="33"/>
  <c r="P225" i="33"/>
  <c r="O225" i="33"/>
  <c r="N225" i="33"/>
  <c r="W224" i="33"/>
  <c r="V224" i="33"/>
  <c r="U224" i="33"/>
  <c r="T224" i="33"/>
  <c r="Q224" i="33"/>
  <c r="P224" i="33"/>
  <c r="O224" i="33"/>
  <c r="N224" i="33"/>
  <c r="W223" i="33"/>
  <c r="V223" i="33"/>
  <c r="U223" i="33"/>
  <c r="T223" i="33"/>
  <c r="Q223" i="33"/>
  <c r="P223" i="33"/>
  <c r="O223" i="33"/>
  <c r="N223" i="33"/>
  <c r="W222" i="33"/>
  <c r="V222" i="33"/>
  <c r="U222" i="33"/>
  <c r="T222" i="33"/>
  <c r="Q222" i="33"/>
  <c r="P222" i="33"/>
  <c r="O222" i="33"/>
  <c r="N222" i="33"/>
  <c r="W221" i="33"/>
  <c r="V221" i="33"/>
  <c r="U221" i="33"/>
  <c r="T221" i="33"/>
  <c r="Q221" i="33"/>
  <c r="P221" i="33"/>
  <c r="O221" i="33"/>
  <c r="N221" i="33"/>
  <c r="W220" i="33"/>
  <c r="V220" i="33"/>
  <c r="U220" i="33"/>
  <c r="T220" i="33"/>
  <c r="Q220" i="33"/>
  <c r="P220" i="33"/>
  <c r="O220" i="33"/>
  <c r="N220" i="33"/>
  <c r="W219" i="33"/>
  <c r="V219" i="33"/>
  <c r="U219" i="33"/>
  <c r="T219" i="33"/>
  <c r="Q219" i="33"/>
  <c r="P219" i="33"/>
  <c r="O219" i="33"/>
  <c r="N219" i="33"/>
  <c r="W218" i="33"/>
  <c r="V218" i="33"/>
  <c r="U218" i="33"/>
  <c r="T218" i="33"/>
  <c r="Q218" i="33"/>
  <c r="P218" i="33"/>
  <c r="O218" i="33"/>
  <c r="N218" i="33"/>
  <c r="W217" i="33"/>
  <c r="V217" i="33"/>
  <c r="U217" i="33"/>
  <c r="T217" i="33"/>
  <c r="Q217" i="33"/>
  <c r="P217" i="33"/>
  <c r="O217" i="33"/>
  <c r="N217" i="33"/>
  <c r="W216" i="33"/>
  <c r="V216" i="33"/>
  <c r="U216" i="33"/>
  <c r="T216" i="33"/>
  <c r="Q216" i="33"/>
  <c r="P216" i="33"/>
  <c r="O216" i="33"/>
  <c r="N216" i="33"/>
  <c r="W215" i="33"/>
  <c r="V215" i="33"/>
  <c r="U215" i="33"/>
  <c r="T215" i="33"/>
  <c r="Q215" i="33"/>
  <c r="P215" i="33"/>
  <c r="O215" i="33"/>
  <c r="N215" i="33"/>
  <c r="W214" i="33"/>
  <c r="V214" i="33"/>
  <c r="U214" i="33"/>
  <c r="T214" i="33"/>
  <c r="Q214" i="33"/>
  <c r="P214" i="33"/>
  <c r="O214" i="33"/>
  <c r="N214" i="33"/>
  <c r="W213" i="33"/>
  <c r="V213" i="33"/>
  <c r="U213" i="33"/>
  <c r="T213" i="33"/>
  <c r="Q213" i="33"/>
  <c r="P213" i="33"/>
  <c r="O213" i="33"/>
  <c r="N213" i="33"/>
  <c r="W212" i="33"/>
  <c r="V212" i="33"/>
  <c r="U212" i="33"/>
  <c r="T212" i="33"/>
  <c r="Q212" i="33"/>
  <c r="P212" i="33"/>
  <c r="O212" i="33"/>
  <c r="N212" i="33"/>
  <c r="W211" i="33"/>
  <c r="V211" i="33"/>
  <c r="U211" i="33"/>
  <c r="T211" i="33"/>
  <c r="Q211" i="33"/>
  <c r="P211" i="33"/>
  <c r="O211" i="33"/>
  <c r="N211" i="33"/>
  <c r="W210" i="33"/>
  <c r="V210" i="33"/>
  <c r="U210" i="33"/>
  <c r="T210" i="33"/>
  <c r="Q210" i="33"/>
  <c r="P210" i="33"/>
  <c r="O210" i="33"/>
  <c r="N210" i="33"/>
  <c r="W209" i="33"/>
  <c r="V209" i="33"/>
  <c r="U209" i="33"/>
  <c r="T209" i="33"/>
  <c r="Q209" i="33"/>
  <c r="P209" i="33"/>
  <c r="O209" i="33"/>
  <c r="N209" i="33"/>
  <c r="W208" i="33"/>
  <c r="V208" i="33"/>
  <c r="U208" i="33"/>
  <c r="T208" i="33"/>
  <c r="Q208" i="33"/>
  <c r="P208" i="33"/>
  <c r="O208" i="33"/>
  <c r="N208" i="33"/>
  <c r="W207" i="33"/>
  <c r="V207" i="33"/>
  <c r="U207" i="33"/>
  <c r="T207" i="33"/>
  <c r="Q207" i="33"/>
  <c r="P207" i="33"/>
  <c r="O207" i="33"/>
  <c r="N207" i="33"/>
  <c r="W206" i="33"/>
  <c r="V206" i="33"/>
  <c r="U206" i="33"/>
  <c r="T206" i="33"/>
  <c r="Q206" i="33"/>
  <c r="P206" i="33"/>
  <c r="O206" i="33"/>
  <c r="N206" i="33"/>
  <c r="W205" i="33"/>
  <c r="V205" i="33"/>
  <c r="U205" i="33"/>
  <c r="T205" i="33"/>
  <c r="Q205" i="33"/>
  <c r="P205" i="33"/>
  <c r="O205" i="33"/>
  <c r="N205" i="33"/>
  <c r="W204" i="33"/>
  <c r="V204" i="33"/>
  <c r="U204" i="33"/>
  <c r="T204" i="33"/>
  <c r="Q204" i="33"/>
  <c r="P204" i="33"/>
  <c r="O204" i="33"/>
  <c r="N204" i="33"/>
  <c r="W203" i="33"/>
  <c r="V203" i="33"/>
  <c r="U203" i="33"/>
  <c r="T203" i="33"/>
  <c r="Q203" i="33"/>
  <c r="P203" i="33"/>
  <c r="O203" i="33"/>
  <c r="N203" i="33"/>
  <c r="W202" i="33"/>
  <c r="V202" i="33"/>
  <c r="U202" i="33"/>
  <c r="T202" i="33"/>
  <c r="Q202" i="33"/>
  <c r="P202" i="33"/>
  <c r="O202" i="33"/>
  <c r="N202" i="33"/>
  <c r="W201" i="33"/>
  <c r="V201" i="33"/>
  <c r="U201" i="33"/>
  <c r="T201" i="33"/>
  <c r="Q201" i="33"/>
  <c r="P201" i="33"/>
  <c r="O201" i="33"/>
  <c r="N201" i="33"/>
  <c r="W200" i="33"/>
  <c r="V200" i="33"/>
  <c r="U200" i="33"/>
  <c r="T200" i="33"/>
  <c r="Q200" i="33"/>
  <c r="P200" i="33"/>
  <c r="O200" i="33"/>
  <c r="N200" i="33"/>
  <c r="W199" i="33"/>
  <c r="V199" i="33"/>
  <c r="U199" i="33"/>
  <c r="T199" i="33"/>
  <c r="Q199" i="33"/>
  <c r="P199" i="33"/>
  <c r="O199" i="33"/>
  <c r="N199" i="33"/>
  <c r="W198" i="33"/>
  <c r="V198" i="33"/>
  <c r="U198" i="33"/>
  <c r="T198" i="33"/>
  <c r="Q198" i="33"/>
  <c r="P198" i="33"/>
  <c r="O198" i="33"/>
  <c r="N198" i="33"/>
  <c r="W197" i="33"/>
  <c r="V197" i="33"/>
  <c r="U197" i="33"/>
  <c r="T197" i="33"/>
  <c r="Q197" i="33"/>
  <c r="P197" i="33"/>
  <c r="O197" i="33"/>
  <c r="N197" i="33"/>
  <c r="W196" i="33"/>
  <c r="V196" i="33"/>
  <c r="U196" i="33"/>
  <c r="T196" i="33"/>
  <c r="Q196" i="33"/>
  <c r="P196" i="33"/>
  <c r="O196" i="33"/>
  <c r="N196" i="33"/>
  <c r="W195" i="33"/>
  <c r="V195" i="33"/>
  <c r="U195" i="33"/>
  <c r="T195" i="33"/>
  <c r="Q195" i="33"/>
  <c r="P195" i="33"/>
  <c r="O195" i="33"/>
  <c r="N195" i="33"/>
  <c r="W194" i="33"/>
  <c r="V194" i="33"/>
  <c r="U194" i="33"/>
  <c r="T194" i="33"/>
  <c r="Q194" i="33"/>
  <c r="P194" i="33"/>
  <c r="O194" i="33"/>
  <c r="N194" i="33"/>
  <c r="W193" i="33"/>
  <c r="V193" i="33"/>
  <c r="U193" i="33"/>
  <c r="T193" i="33"/>
  <c r="Q193" i="33"/>
  <c r="P193" i="33"/>
  <c r="O193" i="33"/>
  <c r="N193" i="33"/>
  <c r="W192" i="33"/>
  <c r="V192" i="33"/>
  <c r="U192" i="33"/>
  <c r="T192" i="33"/>
  <c r="Q192" i="33"/>
  <c r="P192" i="33"/>
  <c r="O192" i="33"/>
  <c r="N192" i="33"/>
  <c r="W191" i="33"/>
  <c r="V191" i="33"/>
  <c r="U191" i="33"/>
  <c r="T191" i="33"/>
  <c r="Q191" i="33"/>
  <c r="P191" i="33"/>
  <c r="O191" i="33"/>
  <c r="N191" i="33"/>
  <c r="W190" i="33"/>
  <c r="V190" i="33"/>
  <c r="U190" i="33"/>
  <c r="T190" i="33"/>
  <c r="Q190" i="33"/>
  <c r="P190" i="33"/>
  <c r="O190" i="33"/>
  <c r="N190" i="33"/>
  <c r="W189" i="33"/>
  <c r="V189" i="33"/>
  <c r="U189" i="33"/>
  <c r="T189" i="33"/>
  <c r="Q189" i="33"/>
  <c r="P189" i="33"/>
  <c r="O189" i="33"/>
  <c r="N189" i="33"/>
  <c r="W188" i="33"/>
  <c r="V188" i="33"/>
  <c r="U188" i="33"/>
  <c r="T188" i="33"/>
  <c r="Q188" i="33"/>
  <c r="P188" i="33"/>
  <c r="O188" i="33"/>
  <c r="N188" i="33"/>
  <c r="W187" i="33"/>
  <c r="V187" i="33"/>
  <c r="U187" i="33"/>
  <c r="T187" i="33"/>
  <c r="Q187" i="33"/>
  <c r="P187" i="33"/>
  <c r="O187" i="33"/>
  <c r="N187" i="33"/>
  <c r="W186" i="33"/>
  <c r="V186" i="33"/>
  <c r="U186" i="33"/>
  <c r="T186" i="33"/>
  <c r="Q186" i="33"/>
  <c r="P186" i="33"/>
  <c r="O186" i="33"/>
  <c r="N186" i="33"/>
  <c r="W185" i="33"/>
  <c r="V185" i="33"/>
  <c r="U185" i="33"/>
  <c r="T185" i="33"/>
  <c r="Q185" i="33"/>
  <c r="P185" i="33"/>
  <c r="O185" i="33"/>
  <c r="N185" i="33"/>
  <c r="W184" i="33"/>
  <c r="V184" i="33"/>
  <c r="U184" i="33"/>
  <c r="T184" i="33"/>
  <c r="Q184" i="33"/>
  <c r="P184" i="33"/>
  <c r="O184" i="33"/>
  <c r="N184" i="33"/>
  <c r="W183" i="33"/>
  <c r="V183" i="33"/>
  <c r="U183" i="33"/>
  <c r="T183" i="33"/>
  <c r="Q183" i="33"/>
  <c r="P183" i="33"/>
  <c r="O183" i="33"/>
  <c r="N183" i="33"/>
  <c r="W182" i="33"/>
  <c r="V182" i="33"/>
  <c r="U182" i="33"/>
  <c r="T182" i="33"/>
  <c r="Q182" i="33"/>
  <c r="P182" i="33"/>
  <c r="O182" i="33"/>
  <c r="N182" i="33"/>
  <c r="W181" i="33"/>
  <c r="V181" i="33"/>
  <c r="U181" i="33"/>
  <c r="T181" i="33"/>
  <c r="Q181" i="33"/>
  <c r="P181" i="33"/>
  <c r="O181" i="33"/>
  <c r="N181" i="33"/>
  <c r="W180" i="33"/>
  <c r="V180" i="33"/>
  <c r="U180" i="33"/>
  <c r="T180" i="33"/>
  <c r="Q180" i="33"/>
  <c r="P180" i="33"/>
  <c r="O180" i="33"/>
  <c r="N180" i="33"/>
  <c r="W179" i="33"/>
  <c r="V179" i="33"/>
  <c r="U179" i="33"/>
  <c r="T179" i="33"/>
  <c r="Q179" i="33"/>
  <c r="P179" i="33"/>
  <c r="O179" i="33"/>
  <c r="N179" i="33"/>
  <c r="W178" i="33"/>
  <c r="V178" i="33"/>
  <c r="U178" i="33"/>
  <c r="T178" i="33"/>
  <c r="Q178" i="33"/>
  <c r="P178" i="33"/>
  <c r="O178" i="33"/>
  <c r="N178" i="33"/>
  <c r="W177" i="33"/>
  <c r="V177" i="33"/>
  <c r="U177" i="33"/>
  <c r="T177" i="33"/>
  <c r="Q177" i="33"/>
  <c r="P177" i="33"/>
  <c r="O177" i="33"/>
  <c r="N177" i="33"/>
  <c r="W176" i="33"/>
  <c r="V176" i="33"/>
  <c r="U176" i="33"/>
  <c r="T176" i="33"/>
  <c r="Q176" i="33"/>
  <c r="P176" i="33"/>
  <c r="O176" i="33"/>
  <c r="N176" i="33"/>
  <c r="W175" i="33"/>
  <c r="V175" i="33"/>
  <c r="U175" i="33"/>
  <c r="T175" i="33"/>
  <c r="Q175" i="33"/>
  <c r="P175" i="33"/>
  <c r="O175" i="33"/>
  <c r="N175" i="33"/>
  <c r="W174" i="33"/>
  <c r="V174" i="33"/>
  <c r="U174" i="33"/>
  <c r="T174" i="33"/>
  <c r="Q174" i="33"/>
  <c r="P174" i="33"/>
  <c r="O174" i="33"/>
  <c r="N174" i="33"/>
  <c r="W173" i="33"/>
  <c r="V173" i="33"/>
  <c r="U173" i="33"/>
  <c r="T173" i="33"/>
  <c r="Q173" i="33"/>
  <c r="P173" i="33"/>
  <c r="O173" i="33"/>
  <c r="N173" i="33"/>
  <c r="W172" i="33"/>
  <c r="V172" i="33"/>
  <c r="U172" i="33"/>
  <c r="T172" i="33"/>
  <c r="Q172" i="33"/>
  <c r="P172" i="33"/>
  <c r="O172" i="33"/>
  <c r="N172" i="33"/>
  <c r="W171" i="33"/>
  <c r="V171" i="33"/>
  <c r="U171" i="33"/>
  <c r="T171" i="33"/>
  <c r="Q171" i="33"/>
  <c r="P171" i="33"/>
  <c r="O171" i="33"/>
  <c r="N171" i="33"/>
  <c r="W170" i="33"/>
  <c r="V170" i="33"/>
  <c r="U170" i="33"/>
  <c r="T170" i="33"/>
  <c r="Q170" i="33"/>
  <c r="P170" i="33"/>
  <c r="O170" i="33"/>
  <c r="N170" i="33"/>
  <c r="W169" i="33"/>
  <c r="V169" i="33"/>
  <c r="U169" i="33"/>
  <c r="T169" i="33"/>
  <c r="Q169" i="33"/>
  <c r="P169" i="33"/>
  <c r="O169" i="33"/>
  <c r="N169" i="33"/>
  <c r="W168" i="33"/>
  <c r="V168" i="33"/>
  <c r="U168" i="33"/>
  <c r="T168" i="33"/>
  <c r="Q168" i="33"/>
  <c r="P168" i="33"/>
  <c r="O168" i="33"/>
  <c r="N168" i="33"/>
  <c r="W167" i="33"/>
  <c r="V167" i="33"/>
  <c r="U167" i="33"/>
  <c r="T167" i="33"/>
  <c r="Q167" i="33"/>
  <c r="P167" i="33"/>
  <c r="O167" i="33"/>
  <c r="N167" i="33"/>
  <c r="W166" i="33"/>
  <c r="V166" i="33"/>
  <c r="U166" i="33"/>
  <c r="T166" i="33"/>
  <c r="Q166" i="33"/>
  <c r="P166" i="33"/>
  <c r="O166" i="33"/>
  <c r="N166" i="33"/>
  <c r="W165" i="33"/>
  <c r="V165" i="33"/>
  <c r="U165" i="33"/>
  <c r="T165" i="33"/>
  <c r="Q165" i="33"/>
  <c r="P165" i="33"/>
  <c r="O165" i="33"/>
  <c r="N165" i="33"/>
  <c r="W164" i="33"/>
  <c r="V164" i="33"/>
  <c r="U164" i="33"/>
  <c r="T164" i="33"/>
  <c r="Q164" i="33"/>
  <c r="P164" i="33"/>
  <c r="O164" i="33"/>
  <c r="N164" i="33"/>
  <c r="W163" i="33"/>
  <c r="V163" i="33"/>
  <c r="U163" i="33"/>
  <c r="T163" i="33"/>
  <c r="Q163" i="33"/>
  <c r="P163" i="33"/>
  <c r="O163" i="33"/>
  <c r="N163" i="33"/>
  <c r="W162" i="33"/>
  <c r="V162" i="33"/>
  <c r="U162" i="33"/>
  <c r="T162" i="33"/>
  <c r="Q162" i="33"/>
  <c r="P162" i="33"/>
  <c r="O162" i="33"/>
  <c r="N162" i="33"/>
  <c r="W161" i="33"/>
  <c r="V161" i="33"/>
  <c r="U161" i="33"/>
  <c r="T161" i="33"/>
  <c r="Q161" i="33"/>
  <c r="P161" i="33"/>
  <c r="O161" i="33"/>
  <c r="N161" i="33"/>
  <c r="W160" i="33"/>
  <c r="V160" i="33"/>
  <c r="U160" i="33"/>
  <c r="T160" i="33"/>
  <c r="Q160" i="33"/>
  <c r="Q405" i="33" s="1"/>
  <c r="P160" i="33"/>
  <c r="P405" i="33" s="1"/>
  <c r="P406" i="33" s="1"/>
  <c r="O160" i="33"/>
  <c r="O405" i="33" s="1"/>
  <c r="N160" i="33"/>
  <c r="W152" i="33"/>
  <c r="V152" i="33"/>
  <c r="U152" i="33"/>
  <c r="T152" i="33"/>
  <c r="Q152" i="33"/>
  <c r="P152" i="33"/>
  <c r="O152" i="33"/>
  <c r="N152" i="33"/>
  <c r="W151" i="33"/>
  <c r="V151" i="33"/>
  <c r="U151" i="33"/>
  <c r="T151" i="33"/>
  <c r="Q151" i="33"/>
  <c r="P151" i="33"/>
  <c r="O151" i="33"/>
  <c r="N151" i="33"/>
  <c r="W150" i="33"/>
  <c r="V150" i="33"/>
  <c r="U150" i="33"/>
  <c r="T150" i="33"/>
  <c r="Q150" i="33"/>
  <c r="P150" i="33"/>
  <c r="O150" i="33"/>
  <c r="N150" i="33"/>
  <c r="W149" i="33"/>
  <c r="V149" i="33"/>
  <c r="U149" i="33"/>
  <c r="T149" i="33"/>
  <c r="Q149" i="33"/>
  <c r="P149" i="33"/>
  <c r="O149" i="33"/>
  <c r="N149" i="33"/>
  <c r="W148" i="33"/>
  <c r="V148" i="33"/>
  <c r="U148" i="33"/>
  <c r="T148" i="33"/>
  <c r="Q148" i="33"/>
  <c r="P148" i="33"/>
  <c r="O148" i="33"/>
  <c r="N148" i="33"/>
  <c r="W147" i="33"/>
  <c r="V147" i="33"/>
  <c r="U147" i="33"/>
  <c r="T147" i="33"/>
  <c r="Q147" i="33"/>
  <c r="P147" i="33"/>
  <c r="O147" i="33"/>
  <c r="N147" i="33"/>
  <c r="W146" i="33"/>
  <c r="V146" i="33"/>
  <c r="U146" i="33"/>
  <c r="T146" i="33"/>
  <c r="Q146" i="33"/>
  <c r="P146" i="33"/>
  <c r="O146" i="33"/>
  <c r="N146" i="33"/>
  <c r="W145" i="33"/>
  <c r="V145" i="33"/>
  <c r="U145" i="33"/>
  <c r="T145" i="33"/>
  <c r="Q145" i="33"/>
  <c r="P145" i="33"/>
  <c r="O145" i="33"/>
  <c r="N145" i="33"/>
  <c r="W144" i="33"/>
  <c r="V144" i="33"/>
  <c r="U144" i="33"/>
  <c r="T144" i="33"/>
  <c r="Q144" i="33"/>
  <c r="P144" i="33"/>
  <c r="O144" i="33"/>
  <c r="N144" i="33"/>
  <c r="W143" i="33"/>
  <c r="V143" i="33"/>
  <c r="U143" i="33"/>
  <c r="T143" i="33"/>
  <c r="Q143" i="33"/>
  <c r="P143" i="33"/>
  <c r="O143" i="33"/>
  <c r="N143" i="33"/>
  <c r="W142" i="33"/>
  <c r="V142" i="33"/>
  <c r="U142" i="33"/>
  <c r="T142" i="33"/>
  <c r="Q142" i="33"/>
  <c r="P142" i="33"/>
  <c r="O142" i="33"/>
  <c r="N142" i="33"/>
  <c r="W141" i="33"/>
  <c r="V141" i="33"/>
  <c r="U141" i="33"/>
  <c r="T141" i="33"/>
  <c r="Q141" i="33"/>
  <c r="P141" i="33"/>
  <c r="O141" i="33"/>
  <c r="N141" i="33"/>
  <c r="W140" i="33"/>
  <c r="V140" i="33"/>
  <c r="U140" i="33"/>
  <c r="T140" i="33"/>
  <c r="Q140" i="33"/>
  <c r="P140" i="33"/>
  <c r="O140" i="33"/>
  <c r="N140" i="33"/>
  <c r="W139" i="33"/>
  <c r="V139" i="33"/>
  <c r="U139" i="33"/>
  <c r="T139" i="33"/>
  <c r="Q139" i="33"/>
  <c r="P139" i="33"/>
  <c r="O139" i="33"/>
  <c r="N139" i="33"/>
  <c r="W138" i="33"/>
  <c r="V138" i="33"/>
  <c r="U138" i="33"/>
  <c r="T138" i="33"/>
  <c r="Q138" i="33"/>
  <c r="P138" i="33"/>
  <c r="O138" i="33"/>
  <c r="N138" i="33"/>
  <c r="W137" i="33"/>
  <c r="V137" i="33"/>
  <c r="U137" i="33"/>
  <c r="T137" i="33"/>
  <c r="Q137" i="33"/>
  <c r="P137" i="33"/>
  <c r="O137" i="33"/>
  <c r="N137" i="33"/>
  <c r="W136" i="33"/>
  <c r="V136" i="33"/>
  <c r="U136" i="33"/>
  <c r="T136" i="33"/>
  <c r="Q136" i="33"/>
  <c r="P136" i="33"/>
  <c r="O136" i="33"/>
  <c r="N136" i="33"/>
  <c r="W135" i="33"/>
  <c r="V135" i="33"/>
  <c r="U135" i="33"/>
  <c r="T135" i="33"/>
  <c r="Q135" i="33"/>
  <c r="P135" i="33"/>
  <c r="O135" i="33"/>
  <c r="N135" i="33"/>
  <c r="W134" i="33"/>
  <c r="V134" i="33"/>
  <c r="U134" i="33"/>
  <c r="T134" i="33"/>
  <c r="Q134" i="33"/>
  <c r="P134" i="33"/>
  <c r="O134" i="33"/>
  <c r="N134" i="33"/>
  <c r="W133" i="33"/>
  <c r="V133" i="33"/>
  <c r="U133" i="33"/>
  <c r="T133" i="33"/>
  <c r="Q133" i="33"/>
  <c r="P133" i="33"/>
  <c r="O133" i="33"/>
  <c r="N133" i="33"/>
  <c r="W132" i="33"/>
  <c r="V132" i="33"/>
  <c r="U132" i="33"/>
  <c r="T132" i="33"/>
  <c r="Q132" i="33"/>
  <c r="P132" i="33"/>
  <c r="O132" i="33"/>
  <c r="N132" i="33"/>
  <c r="W131" i="33"/>
  <c r="V131" i="33"/>
  <c r="U131" i="33"/>
  <c r="T131" i="33"/>
  <c r="Q131" i="33"/>
  <c r="P131" i="33"/>
  <c r="O131" i="33"/>
  <c r="N131" i="33"/>
  <c r="W130" i="33"/>
  <c r="V130" i="33"/>
  <c r="U130" i="33"/>
  <c r="T130" i="33"/>
  <c r="Q130" i="33"/>
  <c r="P130" i="33"/>
  <c r="O130" i="33"/>
  <c r="N130" i="33"/>
  <c r="W129" i="33"/>
  <c r="V129" i="33"/>
  <c r="U129" i="33"/>
  <c r="T129" i="33"/>
  <c r="Q129" i="33"/>
  <c r="P129" i="33"/>
  <c r="O129" i="33"/>
  <c r="N129" i="33"/>
  <c r="W128" i="33"/>
  <c r="V128" i="33"/>
  <c r="U128" i="33"/>
  <c r="T128" i="33"/>
  <c r="Q128" i="33"/>
  <c r="P128" i="33"/>
  <c r="O128" i="33"/>
  <c r="N128" i="33"/>
  <c r="W127" i="33"/>
  <c r="V127" i="33"/>
  <c r="U127" i="33"/>
  <c r="T127" i="33"/>
  <c r="Q127" i="33"/>
  <c r="P127" i="33"/>
  <c r="O127" i="33"/>
  <c r="N127" i="33"/>
  <c r="W126" i="33"/>
  <c r="V126" i="33"/>
  <c r="U126" i="33"/>
  <c r="T126" i="33"/>
  <c r="Q126" i="33"/>
  <c r="P126" i="33"/>
  <c r="O126" i="33"/>
  <c r="N126" i="33"/>
  <c r="W125" i="33"/>
  <c r="V125" i="33"/>
  <c r="U125" i="33"/>
  <c r="T125" i="33"/>
  <c r="Q125" i="33"/>
  <c r="P125" i="33"/>
  <c r="O125" i="33"/>
  <c r="N125" i="33"/>
  <c r="W124" i="33"/>
  <c r="V124" i="33"/>
  <c r="U124" i="33"/>
  <c r="T124" i="33"/>
  <c r="Q124" i="33"/>
  <c r="P124" i="33"/>
  <c r="O124" i="33"/>
  <c r="N124" i="33"/>
  <c r="W116" i="33"/>
  <c r="V116" i="33"/>
  <c r="U116" i="33"/>
  <c r="T116" i="33"/>
  <c r="Q116" i="33"/>
  <c r="P116" i="33"/>
  <c r="O116" i="33"/>
  <c r="N116" i="33"/>
  <c r="W115" i="33"/>
  <c r="V115" i="33"/>
  <c r="U115" i="33"/>
  <c r="T115" i="33"/>
  <c r="Q115" i="33"/>
  <c r="P115" i="33"/>
  <c r="O115" i="33"/>
  <c r="N115" i="33"/>
  <c r="W114" i="33"/>
  <c r="V114" i="33"/>
  <c r="U114" i="33"/>
  <c r="T114" i="33"/>
  <c r="Q114" i="33"/>
  <c r="P114" i="33"/>
  <c r="O114" i="33"/>
  <c r="N114" i="33"/>
  <c r="W113" i="33"/>
  <c r="V113" i="33"/>
  <c r="U113" i="33"/>
  <c r="T113" i="33"/>
  <c r="Q113" i="33"/>
  <c r="P113" i="33"/>
  <c r="O113" i="33"/>
  <c r="N113" i="33"/>
  <c r="W112" i="33"/>
  <c r="V112" i="33"/>
  <c r="U112" i="33"/>
  <c r="T112" i="33"/>
  <c r="Q112" i="33"/>
  <c r="P112" i="33"/>
  <c r="O112" i="33"/>
  <c r="N112" i="33"/>
  <c r="W111" i="33"/>
  <c r="V111" i="33"/>
  <c r="U111" i="33"/>
  <c r="T111" i="33"/>
  <c r="Q111" i="33"/>
  <c r="P111" i="33"/>
  <c r="O111" i="33"/>
  <c r="N111" i="33"/>
  <c r="W110" i="33"/>
  <c r="V110" i="33"/>
  <c r="U110" i="33"/>
  <c r="T110" i="33"/>
  <c r="Q110" i="33"/>
  <c r="P110" i="33"/>
  <c r="O110" i="33"/>
  <c r="N110" i="33"/>
  <c r="W109" i="33"/>
  <c r="V109" i="33"/>
  <c r="U109" i="33"/>
  <c r="T109" i="33"/>
  <c r="Q109" i="33"/>
  <c r="P109" i="33"/>
  <c r="O109" i="33"/>
  <c r="N109" i="33"/>
  <c r="W108" i="33"/>
  <c r="V108" i="33"/>
  <c r="U108" i="33"/>
  <c r="T108" i="33"/>
  <c r="Q108" i="33"/>
  <c r="P108" i="33"/>
  <c r="O108" i="33"/>
  <c r="N108" i="33"/>
  <c r="W107" i="33"/>
  <c r="V107" i="33"/>
  <c r="U107" i="33"/>
  <c r="T107" i="33"/>
  <c r="Q107" i="33"/>
  <c r="P107" i="33"/>
  <c r="O107" i="33"/>
  <c r="N107" i="33"/>
  <c r="W106" i="33"/>
  <c r="V106" i="33"/>
  <c r="U106" i="33"/>
  <c r="T106" i="33"/>
  <c r="Q106" i="33"/>
  <c r="P106" i="33"/>
  <c r="O106" i="33"/>
  <c r="N106" i="33"/>
  <c r="W105" i="33"/>
  <c r="V105" i="33"/>
  <c r="U105" i="33"/>
  <c r="T105" i="33"/>
  <c r="Q105" i="33"/>
  <c r="P105" i="33"/>
  <c r="O105" i="33"/>
  <c r="N105" i="33"/>
  <c r="W104" i="33"/>
  <c r="V104" i="33"/>
  <c r="U104" i="33"/>
  <c r="T104" i="33"/>
  <c r="Q104" i="33"/>
  <c r="P104" i="33"/>
  <c r="O104" i="33"/>
  <c r="N104" i="33"/>
  <c r="W103" i="33"/>
  <c r="V103" i="33"/>
  <c r="U103" i="33"/>
  <c r="T103" i="33"/>
  <c r="Q103" i="33"/>
  <c r="P103" i="33"/>
  <c r="O103" i="33"/>
  <c r="N103" i="33"/>
  <c r="W102" i="33"/>
  <c r="V102" i="33"/>
  <c r="U102" i="33"/>
  <c r="T102" i="33"/>
  <c r="Q102" i="33"/>
  <c r="P102" i="33"/>
  <c r="O102" i="33"/>
  <c r="N102" i="33"/>
  <c r="W101" i="33"/>
  <c r="V101" i="33"/>
  <c r="U101" i="33"/>
  <c r="T101" i="33"/>
  <c r="Q101" i="33"/>
  <c r="P101" i="33"/>
  <c r="O101" i="33"/>
  <c r="N101" i="33"/>
  <c r="W100" i="33"/>
  <c r="V100" i="33"/>
  <c r="U100" i="33"/>
  <c r="T100" i="33"/>
  <c r="Q100" i="33"/>
  <c r="P100" i="33"/>
  <c r="O100" i="33"/>
  <c r="N100" i="33"/>
  <c r="W99" i="33"/>
  <c r="V99" i="33"/>
  <c r="U99" i="33"/>
  <c r="T99" i="33"/>
  <c r="Q99" i="33"/>
  <c r="P99" i="33"/>
  <c r="O99" i="33"/>
  <c r="N99" i="33"/>
  <c r="W98" i="33"/>
  <c r="V98" i="33"/>
  <c r="U98" i="33"/>
  <c r="T98" i="33"/>
  <c r="Q98" i="33"/>
  <c r="P98" i="33"/>
  <c r="O98" i="33"/>
  <c r="N98" i="33"/>
  <c r="W97" i="33"/>
  <c r="V97" i="33"/>
  <c r="U97" i="33"/>
  <c r="T97" i="33"/>
  <c r="Q97" i="33"/>
  <c r="P97" i="33"/>
  <c r="O97" i="33"/>
  <c r="N97" i="33"/>
  <c r="W96" i="33"/>
  <c r="V96" i="33"/>
  <c r="U96" i="33"/>
  <c r="T96" i="33"/>
  <c r="Q96" i="33"/>
  <c r="P96" i="33"/>
  <c r="O96" i="33"/>
  <c r="N96" i="33"/>
  <c r="W95" i="33"/>
  <c r="V95" i="33"/>
  <c r="U95" i="33"/>
  <c r="T95" i="33"/>
  <c r="Q95" i="33"/>
  <c r="P95" i="33"/>
  <c r="O95" i="33"/>
  <c r="N95" i="33"/>
  <c r="W94" i="33"/>
  <c r="V94" i="33"/>
  <c r="U94" i="33"/>
  <c r="T94" i="33"/>
  <c r="Q94" i="33"/>
  <c r="P94" i="33"/>
  <c r="O94" i="33"/>
  <c r="N94" i="33"/>
  <c r="W93" i="33"/>
  <c r="V93" i="33"/>
  <c r="U93" i="33"/>
  <c r="T93" i="33"/>
  <c r="Q93" i="33"/>
  <c r="P93" i="33"/>
  <c r="O93" i="33"/>
  <c r="N93" i="33"/>
  <c r="W92" i="33"/>
  <c r="V92" i="33"/>
  <c r="U92" i="33"/>
  <c r="T92" i="33"/>
  <c r="Q92" i="33"/>
  <c r="P92" i="33"/>
  <c r="O92" i="33"/>
  <c r="N92" i="33"/>
  <c r="W91" i="33"/>
  <c r="V91" i="33"/>
  <c r="U91" i="33"/>
  <c r="T91" i="33"/>
  <c r="Q91" i="33"/>
  <c r="P91" i="33"/>
  <c r="O91" i="33"/>
  <c r="N91" i="33"/>
  <c r="W90" i="33"/>
  <c r="V90" i="33"/>
  <c r="U90" i="33"/>
  <c r="T90" i="33"/>
  <c r="Q90" i="33"/>
  <c r="P90" i="33"/>
  <c r="O90" i="33"/>
  <c r="N90" i="33"/>
  <c r="W89" i="33"/>
  <c r="V89" i="33"/>
  <c r="U89" i="33"/>
  <c r="T89" i="33"/>
  <c r="Q89" i="33"/>
  <c r="P89" i="33"/>
  <c r="O89" i="33"/>
  <c r="N89" i="33"/>
  <c r="W88" i="33"/>
  <c r="V88" i="33"/>
  <c r="U88" i="33"/>
  <c r="T88" i="33"/>
  <c r="Q88" i="33"/>
  <c r="P88" i="33"/>
  <c r="O88" i="33"/>
  <c r="N88" i="33"/>
  <c r="W87" i="33"/>
  <c r="V87" i="33"/>
  <c r="U87" i="33"/>
  <c r="T87" i="33"/>
  <c r="Q87" i="33"/>
  <c r="P87" i="33"/>
  <c r="O87" i="33"/>
  <c r="N87" i="33"/>
  <c r="W86" i="33"/>
  <c r="V86" i="33"/>
  <c r="U86" i="33"/>
  <c r="T86" i="33"/>
  <c r="Q86" i="33"/>
  <c r="P86" i="33"/>
  <c r="O86" i="33"/>
  <c r="N86" i="33"/>
  <c r="W85" i="33"/>
  <c r="V85" i="33"/>
  <c r="U85" i="33"/>
  <c r="T85" i="33"/>
  <c r="Q85" i="33"/>
  <c r="P85" i="33"/>
  <c r="O85" i="33"/>
  <c r="N85" i="33"/>
  <c r="W84" i="33"/>
  <c r="V84" i="33"/>
  <c r="U84" i="33"/>
  <c r="T84" i="33"/>
  <c r="Q84" i="33"/>
  <c r="P84" i="33"/>
  <c r="O84" i="33"/>
  <c r="O117" i="33" s="1"/>
  <c r="N84" i="33"/>
  <c r="AC76" i="33"/>
  <c r="AB76" i="33"/>
  <c r="AA76" i="33"/>
  <c r="Z76" i="33"/>
  <c r="Y76" i="33"/>
  <c r="X76" i="33"/>
  <c r="U76" i="33"/>
  <c r="T76" i="33"/>
  <c r="S76" i="33"/>
  <c r="R76" i="33"/>
  <c r="Q76" i="33"/>
  <c r="P76" i="33"/>
  <c r="AC75" i="33"/>
  <c r="AB75" i="33"/>
  <c r="AA75" i="33"/>
  <c r="Z75" i="33"/>
  <c r="Y75" i="33"/>
  <c r="X75" i="33"/>
  <c r="U75" i="33"/>
  <c r="T75" i="33"/>
  <c r="S75" i="33"/>
  <c r="R75" i="33"/>
  <c r="Q75" i="33"/>
  <c r="P75" i="33"/>
  <c r="AC74" i="33"/>
  <c r="AB74" i="33"/>
  <c r="AA74" i="33"/>
  <c r="Z74" i="33"/>
  <c r="Y74" i="33"/>
  <c r="X74" i="33"/>
  <c r="U74" i="33"/>
  <c r="T74" i="33"/>
  <c r="S74" i="33"/>
  <c r="R74" i="33"/>
  <c r="Q74" i="33"/>
  <c r="P74" i="33"/>
  <c r="AC73" i="33"/>
  <c r="AB73" i="33"/>
  <c r="AA73" i="33"/>
  <c r="Z73" i="33"/>
  <c r="Y73" i="33"/>
  <c r="X73" i="33"/>
  <c r="U73" i="33"/>
  <c r="T73" i="33"/>
  <c r="S73" i="33"/>
  <c r="R73" i="33"/>
  <c r="Q73" i="33"/>
  <c r="P73" i="33"/>
  <c r="AC72" i="33"/>
  <c r="AB72" i="33"/>
  <c r="AA72" i="33"/>
  <c r="Z72" i="33"/>
  <c r="Y72" i="33"/>
  <c r="X72" i="33"/>
  <c r="U72" i="33"/>
  <c r="T72" i="33"/>
  <c r="S72" i="33"/>
  <c r="R72" i="33"/>
  <c r="Q72" i="33"/>
  <c r="P72" i="33"/>
  <c r="AC71" i="33"/>
  <c r="AB71" i="33"/>
  <c r="AA71" i="33"/>
  <c r="Z71" i="33"/>
  <c r="Y71" i="33"/>
  <c r="X71" i="33"/>
  <c r="U71" i="33"/>
  <c r="T71" i="33"/>
  <c r="S71" i="33"/>
  <c r="R71" i="33"/>
  <c r="Q71" i="33"/>
  <c r="P71" i="33"/>
  <c r="AC70" i="33"/>
  <c r="AB70" i="33"/>
  <c r="AA70" i="33"/>
  <c r="Z70" i="33"/>
  <c r="Y70" i="33"/>
  <c r="X70" i="33"/>
  <c r="U70" i="33"/>
  <c r="T70" i="33"/>
  <c r="S70" i="33"/>
  <c r="R70" i="33"/>
  <c r="Q70" i="33"/>
  <c r="P70" i="33"/>
  <c r="AC69" i="33"/>
  <c r="AB69" i="33"/>
  <c r="AA69" i="33"/>
  <c r="Z69" i="33"/>
  <c r="Y69" i="33"/>
  <c r="X69" i="33"/>
  <c r="U69" i="33"/>
  <c r="T69" i="33"/>
  <c r="S69" i="33"/>
  <c r="R69" i="33"/>
  <c r="Q69" i="33"/>
  <c r="P69" i="33"/>
  <c r="AC68" i="33"/>
  <c r="AB68" i="33"/>
  <c r="AA68" i="33"/>
  <c r="Z68" i="33"/>
  <c r="Y68" i="33"/>
  <c r="X68" i="33"/>
  <c r="U68" i="33"/>
  <c r="T68" i="33"/>
  <c r="S68" i="33"/>
  <c r="R68" i="33"/>
  <c r="Q68" i="33"/>
  <c r="P68" i="33"/>
  <c r="AC67" i="33"/>
  <c r="AB67" i="33"/>
  <c r="AA67" i="33"/>
  <c r="Z67" i="33"/>
  <c r="Y67" i="33"/>
  <c r="X67" i="33"/>
  <c r="U67" i="33"/>
  <c r="T67" i="33"/>
  <c r="S67" i="33"/>
  <c r="R67" i="33"/>
  <c r="Q67" i="33"/>
  <c r="P67" i="33"/>
  <c r="AC66" i="33"/>
  <c r="AB66" i="33"/>
  <c r="AA66" i="33"/>
  <c r="Z66" i="33"/>
  <c r="Y66" i="33"/>
  <c r="X66" i="33"/>
  <c r="U66" i="33"/>
  <c r="T66" i="33"/>
  <c r="S66" i="33"/>
  <c r="R66" i="33"/>
  <c r="Q66" i="33"/>
  <c r="P66" i="33"/>
  <c r="AC65" i="33"/>
  <c r="AB65" i="33"/>
  <c r="AA65" i="33"/>
  <c r="Z65" i="33"/>
  <c r="Y65" i="33"/>
  <c r="X65" i="33"/>
  <c r="U65" i="33"/>
  <c r="T65" i="33"/>
  <c r="S65" i="33"/>
  <c r="R65" i="33"/>
  <c r="Q65" i="33"/>
  <c r="P65" i="33"/>
  <c r="AC64" i="33"/>
  <c r="AB64" i="33"/>
  <c r="AA64" i="33"/>
  <c r="Z64" i="33"/>
  <c r="Y64" i="33"/>
  <c r="X64" i="33"/>
  <c r="U64" i="33"/>
  <c r="T64" i="33"/>
  <c r="S64" i="33"/>
  <c r="R64" i="33"/>
  <c r="Q64" i="33"/>
  <c r="P64" i="33"/>
  <c r="AC63" i="33"/>
  <c r="AB63" i="33"/>
  <c r="AA63" i="33"/>
  <c r="Z63" i="33"/>
  <c r="Y63" i="33"/>
  <c r="X63" i="33"/>
  <c r="U63" i="33"/>
  <c r="T63" i="33"/>
  <c r="S63" i="33"/>
  <c r="R63" i="33"/>
  <c r="Q63" i="33"/>
  <c r="P63" i="33"/>
  <c r="AC62" i="33"/>
  <c r="AB62" i="33"/>
  <c r="AA62" i="33"/>
  <c r="Z62" i="33"/>
  <c r="Y62" i="33"/>
  <c r="X62" i="33"/>
  <c r="U62" i="33"/>
  <c r="T62" i="33"/>
  <c r="S62" i="33"/>
  <c r="R62" i="33"/>
  <c r="Q62" i="33"/>
  <c r="P62" i="33"/>
  <c r="AC61" i="33"/>
  <c r="AB61" i="33"/>
  <c r="AA61" i="33"/>
  <c r="Z61" i="33"/>
  <c r="Y61" i="33"/>
  <c r="X61" i="33"/>
  <c r="U61" i="33"/>
  <c r="T61" i="33"/>
  <c r="S61" i="33"/>
  <c r="R61" i="33"/>
  <c r="Q61" i="33"/>
  <c r="P61" i="33"/>
  <c r="AC60" i="33"/>
  <c r="AB60" i="33"/>
  <c r="AA60" i="33"/>
  <c r="Z60" i="33"/>
  <c r="Y60" i="33"/>
  <c r="X60" i="33"/>
  <c r="U60" i="33"/>
  <c r="T60" i="33"/>
  <c r="S60" i="33"/>
  <c r="R60" i="33"/>
  <c r="Q60" i="33"/>
  <c r="P60" i="33"/>
  <c r="AC59" i="33"/>
  <c r="AB59" i="33"/>
  <c r="AA59" i="33"/>
  <c r="Z59" i="33"/>
  <c r="Y59" i="33"/>
  <c r="X59" i="33"/>
  <c r="U59" i="33"/>
  <c r="T59" i="33"/>
  <c r="S59" i="33"/>
  <c r="R59" i="33"/>
  <c r="Q59" i="33"/>
  <c r="P59" i="33"/>
  <c r="AC58" i="33"/>
  <c r="AB58" i="33"/>
  <c r="AA58" i="33"/>
  <c r="Z58" i="33"/>
  <c r="Y58" i="33"/>
  <c r="X58" i="33"/>
  <c r="U58" i="33"/>
  <c r="T58" i="33"/>
  <c r="S58" i="33"/>
  <c r="R58" i="33"/>
  <c r="Q58" i="33"/>
  <c r="P58" i="33"/>
  <c r="AC57" i="33"/>
  <c r="AB57" i="33"/>
  <c r="AA57" i="33"/>
  <c r="Z57" i="33"/>
  <c r="Y57" i="33"/>
  <c r="X57" i="33"/>
  <c r="U57" i="33"/>
  <c r="T57" i="33"/>
  <c r="S57" i="33"/>
  <c r="R57" i="33"/>
  <c r="Q57" i="33"/>
  <c r="P57" i="33"/>
  <c r="AC56" i="33"/>
  <c r="AB56" i="33"/>
  <c r="AA56" i="33"/>
  <c r="Z56" i="33"/>
  <c r="Y56" i="33"/>
  <c r="X56" i="33"/>
  <c r="U56" i="33"/>
  <c r="T56" i="33"/>
  <c r="S56" i="33"/>
  <c r="R56" i="33"/>
  <c r="Q56" i="33"/>
  <c r="P56" i="33"/>
  <c r="AC55" i="33"/>
  <c r="AB55" i="33"/>
  <c r="AA55" i="33"/>
  <c r="Z55" i="33"/>
  <c r="Y55" i="33"/>
  <c r="X55" i="33"/>
  <c r="U55" i="33"/>
  <c r="T55" i="33"/>
  <c r="S55" i="33"/>
  <c r="R55" i="33"/>
  <c r="Q55" i="33"/>
  <c r="P55" i="33"/>
  <c r="AC54" i="33"/>
  <c r="AB54" i="33"/>
  <c r="AA54" i="33"/>
  <c r="Z54" i="33"/>
  <c r="Y54" i="33"/>
  <c r="X54" i="33"/>
  <c r="U54" i="33"/>
  <c r="T54" i="33"/>
  <c r="S54" i="33"/>
  <c r="R54" i="33"/>
  <c r="Q54" i="33"/>
  <c r="P54" i="33"/>
  <c r="AC53" i="33"/>
  <c r="AB53" i="33"/>
  <c r="AA53" i="33"/>
  <c r="Z53" i="33"/>
  <c r="Y53" i="33"/>
  <c r="X53" i="33"/>
  <c r="U53" i="33"/>
  <c r="T53" i="33"/>
  <c r="S53" i="33"/>
  <c r="R53" i="33"/>
  <c r="Q53" i="33"/>
  <c r="P53" i="33"/>
  <c r="AC52" i="33"/>
  <c r="AB52" i="33"/>
  <c r="AA52" i="33"/>
  <c r="Z52" i="33"/>
  <c r="Y52" i="33"/>
  <c r="X52" i="33"/>
  <c r="U52" i="33"/>
  <c r="T52" i="33"/>
  <c r="S52" i="33"/>
  <c r="R52" i="33"/>
  <c r="Q52" i="33"/>
  <c r="P52" i="33"/>
  <c r="AC51" i="33"/>
  <c r="AB51" i="33"/>
  <c r="AA51" i="33"/>
  <c r="Z51" i="33"/>
  <c r="Y51" i="33"/>
  <c r="X51" i="33"/>
  <c r="U51" i="33"/>
  <c r="T51" i="33"/>
  <c r="S51" i="33"/>
  <c r="R51" i="33"/>
  <c r="Q51" i="33"/>
  <c r="P51" i="33"/>
  <c r="AC50" i="33"/>
  <c r="AB50" i="33"/>
  <c r="AA50" i="33"/>
  <c r="Z50" i="33"/>
  <c r="Y50" i="33"/>
  <c r="X50" i="33"/>
  <c r="U50" i="33"/>
  <c r="T50" i="33"/>
  <c r="S50" i="33"/>
  <c r="R50" i="33"/>
  <c r="Q50" i="33"/>
  <c r="P50" i="33"/>
  <c r="AC49" i="33"/>
  <c r="AB49" i="33"/>
  <c r="AA49" i="33"/>
  <c r="Z49" i="33"/>
  <c r="Y49" i="33"/>
  <c r="X49" i="33"/>
  <c r="U49" i="33"/>
  <c r="T49" i="33"/>
  <c r="S49" i="33"/>
  <c r="R49" i="33"/>
  <c r="Q49" i="33"/>
  <c r="P49" i="33"/>
  <c r="AC41" i="33"/>
  <c r="AB41" i="33"/>
  <c r="AA41" i="33"/>
  <c r="Z41" i="33"/>
  <c r="Y41" i="33"/>
  <c r="X41" i="33"/>
  <c r="U41" i="33"/>
  <c r="T41" i="33"/>
  <c r="S41" i="33"/>
  <c r="R41" i="33"/>
  <c r="Q41" i="33"/>
  <c r="P41" i="33"/>
  <c r="AC40" i="33"/>
  <c r="AB40" i="33"/>
  <c r="AA40" i="33"/>
  <c r="Z40" i="33"/>
  <c r="Y40" i="33"/>
  <c r="X40" i="33"/>
  <c r="U40" i="33"/>
  <c r="T40" i="33"/>
  <c r="S40" i="33"/>
  <c r="R40" i="33"/>
  <c r="Q40" i="33"/>
  <c r="P40" i="33"/>
  <c r="AC39" i="33"/>
  <c r="AB39" i="33"/>
  <c r="AA39" i="33"/>
  <c r="Z39" i="33"/>
  <c r="Y39" i="33"/>
  <c r="X39" i="33"/>
  <c r="U39" i="33"/>
  <c r="T39" i="33"/>
  <c r="S39" i="33"/>
  <c r="R39" i="33"/>
  <c r="Q39" i="33"/>
  <c r="P39" i="33"/>
  <c r="AC38" i="33"/>
  <c r="AB38" i="33"/>
  <c r="AA38" i="33"/>
  <c r="Z38" i="33"/>
  <c r="Y38" i="33"/>
  <c r="X38" i="33"/>
  <c r="U38" i="33"/>
  <c r="T38" i="33"/>
  <c r="S38" i="33"/>
  <c r="R38" i="33"/>
  <c r="Q38" i="33"/>
  <c r="P38" i="33"/>
  <c r="AC37" i="33"/>
  <c r="AB37" i="33"/>
  <c r="AA37" i="33"/>
  <c r="Z37" i="33"/>
  <c r="Y37" i="33"/>
  <c r="X37" i="33"/>
  <c r="U37" i="33"/>
  <c r="T37" i="33"/>
  <c r="S37" i="33"/>
  <c r="R37" i="33"/>
  <c r="Q37" i="33"/>
  <c r="P37" i="33"/>
  <c r="AC36" i="33"/>
  <c r="AB36" i="33"/>
  <c r="AA36" i="33"/>
  <c r="Z36" i="33"/>
  <c r="Y36" i="33"/>
  <c r="X36" i="33"/>
  <c r="U36" i="33"/>
  <c r="T36" i="33"/>
  <c r="S36" i="33"/>
  <c r="R36" i="33"/>
  <c r="Q36" i="33"/>
  <c r="P36" i="33"/>
  <c r="AC35" i="33"/>
  <c r="AB35" i="33"/>
  <c r="AA35" i="33"/>
  <c r="Z35" i="33"/>
  <c r="Y35" i="33"/>
  <c r="X35" i="33"/>
  <c r="U35" i="33"/>
  <c r="T35" i="33"/>
  <c r="S35" i="33"/>
  <c r="R35" i="33"/>
  <c r="Q35" i="33"/>
  <c r="P35" i="33"/>
  <c r="AC34" i="33"/>
  <c r="AB34" i="33"/>
  <c r="AA34" i="33"/>
  <c r="Z34" i="33"/>
  <c r="Y34" i="33"/>
  <c r="X34" i="33"/>
  <c r="U34" i="33"/>
  <c r="T34" i="33"/>
  <c r="S34" i="33"/>
  <c r="R34" i="33"/>
  <c r="Q34" i="33"/>
  <c r="P34" i="33"/>
  <c r="AC33" i="33"/>
  <c r="AB33" i="33"/>
  <c r="AA33" i="33"/>
  <c r="Z33" i="33"/>
  <c r="Y33" i="33"/>
  <c r="X33" i="33"/>
  <c r="U33" i="33"/>
  <c r="T33" i="33"/>
  <c r="S33" i="33"/>
  <c r="R33" i="33"/>
  <c r="Q33" i="33"/>
  <c r="P33" i="33"/>
  <c r="AC32" i="33"/>
  <c r="AB32" i="33"/>
  <c r="AA32" i="33"/>
  <c r="Z32" i="33"/>
  <c r="Y32" i="33"/>
  <c r="X32" i="33"/>
  <c r="U32" i="33"/>
  <c r="T32" i="33"/>
  <c r="S32" i="33"/>
  <c r="R32" i="33"/>
  <c r="Q32" i="33"/>
  <c r="P32" i="33"/>
  <c r="AC31" i="33"/>
  <c r="AB31" i="33"/>
  <c r="AA31" i="33"/>
  <c r="Z31" i="33"/>
  <c r="Y31" i="33"/>
  <c r="X31" i="33"/>
  <c r="U31" i="33"/>
  <c r="T31" i="33"/>
  <c r="S31" i="33"/>
  <c r="R31" i="33"/>
  <c r="Q31" i="33"/>
  <c r="P31" i="33"/>
  <c r="AC30" i="33"/>
  <c r="AB30" i="33"/>
  <c r="AA30" i="33"/>
  <c r="Z30" i="33"/>
  <c r="Y30" i="33"/>
  <c r="X30" i="33"/>
  <c r="U30" i="33"/>
  <c r="T30" i="33"/>
  <c r="S30" i="33"/>
  <c r="R30" i="33"/>
  <c r="Q30" i="33"/>
  <c r="P30" i="33"/>
  <c r="AC29" i="33"/>
  <c r="AB29" i="33"/>
  <c r="AA29" i="33"/>
  <c r="Z29" i="33"/>
  <c r="Y29" i="33"/>
  <c r="X29" i="33"/>
  <c r="U29" i="33"/>
  <c r="T29" i="33"/>
  <c r="S29" i="33"/>
  <c r="R29" i="33"/>
  <c r="Q29" i="33"/>
  <c r="P29" i="33"/>
  <c r="AC28" i="33"/>
  <c r="AB28" i="33"/>
  <c r="AA28" i="33"/>
  <c r="Z28" i="33"/>
  <c r="Y28" i="33"/>
  <c r="X28" i="33"/>
  <c r="U28" i="33"/>
  <c r="T28" i="33"/>
  <c r="S28" i="33"/>
  <c r="R28" i="33"/>
  <c r="Q28" i="33"/>
  <c r="P28" i="33"/>
  <c r="AC27" i="33"/>
  <c r="AB27" i="33"/>
  <c r="AA27" i="33"/>
  <c r="Z27" i="33"/>
  <c r="Y27" i="33"/>
  <c r="X27" i="33"/>
  <c r="U27" i="33"/>
  <c r="T27" i="33"/>
  <c r="S27" i="33"/>
  <c r="R27" i="33"/>
  <c r="Q27" i="33"/>
  <c r="P27" i="33"/>
  <c r="AC26" i="33"/>
  <c r="AB26" i="33"/>
  <c r="AA26" i="33"/>
  <c r="Z26" i="33"/>
  <c r="Y26" i="33"/>
  <c r="X26" i="33"/>
  <c r="U26" i="33"/>
  <c r="T26" i="33"/>
  <c r="S26" i="33"/>
  <c r="R26" i="33"/>
  <c r="Q26" i="33"/>
  <c r="P26" i="33"/>
  <c r="AC25" i="33"/>
  <c r="AB25" i="33"/>
  <c r="AA25" i="33"/>
  <c r="Z25" i="33"/>
  <c r="Y25" i="33"/>
  <c r="X25" i="33"/>
  <c r="U25" i="33"/>
  <c r="T25" i="33"/>
  <c r="S25" i="33"/>
  <c r="R25" i="33"/>
  <c r="Q25" i="33"/>
  <c r="P25" i="33"/>
  <c r="AC24" i="33"/>
  <c r="AB24" i="33"/>
  <c r="AA24" i="33"/>
  <c r="Z24" i="33"/>
  <c r="Y24" i="33"/>
  <c r="X24" i="33"/>
  <c r="U24" i="33"/>
  <c r="T24" i="33"/>
  <c r="S24" i="33"/>
  <c r="R24" i="33"/>
  <c r="Q24" i="33"/>
  <c r="P24" i="33"/>
  <c r="AC23" i="33"/>
  <c r="AB23" i="33"/>
  <c r="AA23" i="33"/>
  <c r="Z23" i="33"/>
  <c r="Y23" i="33"/>
  <c r="X23" i="33"/>
  <c r="U23" i="33"/>
  <c r="T23" i="33"/>
  <c r="S23" i="33"/>
  <c r="R23" i="33"/>
  <c r="Q23" i="33"/>
  <c r="P23" i="33"/>
  <c r="AC22" i="33"/>
  <c r="AB22" i="33"/>
  <c r="AA22" i="33"/>
  <c r="Z22" i="33"/>
  <c r="Y22" i="33"/>
  <c r="X22" i="33"/>
  <c r="U22" i="33"/>
  <c r="T22" i="33"/>
  <c r="S22" i="33"/>
  <c r="R22" i="33"/>
  <c r="Q22" i="33"/>
  <c r="P22" i="33"/>
  <c r="AC21" i="33"/>
  <c r="AB21" i="33"/>
  <c r="AA21" i="33"/>
  <c r="Z21" i="33"/>
  <c r="Y21" i="33"/>
  <c r="X21" i="33"/>
  <c r="U21" i="33"/>
  <c r="T21" i="33"/>
  <c r="S21" i="33"/>
  <c r="R21" i="33"/>
  <c r="Q21" i="33"/>
  <c r="P21" i="33"/>
  <c r="AC20" i="33"/>
  <c r="AB20" i="33"/>
  <c r="AA20" i="33"/>
  <c r="Z20" i="33"/>
  <c r="Y20" i="33"/>
  <c r="X20" i="33"/>
  <c r="U20" i="33"/>
  <c r="T20" i="33"/>
  <c r="S20" i="33"/>
  <c r="R20" i="33"/>
  <c r="Q20" i="33"/>
  <c r="P20" i="33"/>
  <c r="AC19" i="33"/>
  <c r="AB19" i="33"/>
  <c r="AA19" i="33"/>
  <c r="Z19" i="33"/>
  <c r="Y19" i="33"/>
  <c r="X19" i="33"/>
  <c r="U19" i="33"/>
  <c r="T19" i="33"/>
  <c r="S19" i="33"/>
  <c r="R19" i="33"/>
  <c r="Q19" i="33"/>
  <c r="P19" i="33"/>
  <c r="AC18" i="33"/>
  <c r="AB18" i="33"/>
  <c r="AA18" i="33"/>
  <c r="Z18" i="33"/>
  <c r="Y18" i="33"/>
  <c r="X18" i="33"/>
  <c r="U18" i="33"/>
  <c r="T18" i="33"/>
  <c r="S18" i="33"/>
  <c r="R18" i="33"/>
  <c r="Q18" i="33"/>
  <c r="P18" i="33"/>
  <c r="AC17" i="33"/>
  <c r="AB17" i="33"/>
  <c r="AA17" i="33"/>
  <c r="Z17" i="33"/>
  <c r="Y17" i="33"/>
  <c r="X17" i="33"/>
  <c r="U17" i="33"/>
  <c r="T17" i="33"/>
  <c r="S17" i="33"/>
  <c r="R17" i="33"/>
  <c r="Q17" i="33"/>
  <c r="P17" i="33"/>
  <c r="AC16" i="33"/>
  <c r="AB16" i="33"/>
  <c r="AA16" i="33"/>
  <c r="Z16" i="33"/>
  <c r="Y16" i="33"/>
  <c r="X16" i="33"/>
  <c r="U16" i="33"/>
  <c r="T16" i="33"/>
  <c r="S16" i="33"/>
  <c r="R16" i="33"/>
  <c r="Q16" i="33"/>
  <c r="P16" i="33"/>
  <c r="AC15" i="33"/>
  <c r="AB15" i="33"/>
  <c r="AA15" i="33"/>
  <c r="Z15" i="33"/>
  <c r="Y15" i="33"/>
  <c r="X15" i="33"/>
  <c r="U15" i="33"/>
  <c r="T15" i="33"/>
  <c r="S15" i="33"/>
  <c r="R15" i="33"/>
  <c r="Q15" i="33"/>
  <c r="P15" i="33"/>
  <c r="AC14" i="33"/>
  <c r="AB14" i="33"/>
  <c r="AA14" i="33"/>
  <c r="Z14" i="33"/>
  <c r="Y14" i="33"/>
  <c r="X14" i="33"/>
  <c r="U14" i="33"/>
  <c r="T14" i="33"/>
  <c r="S14" i="33"/>
  <c r="R14" i="33"/>
  <c r="Q14" i="33"/>
  <c r="P14" i="33"/>
  <c r="AC13" i="33"/>
  <c r="AB13" i="33"/>
  <c r="AA13" i="33"/>
  <c r="Z13" i="33"/>
  <c r="Y13" i="33"/>
  <c r="X13" i="33"/>
  <c r="U13" i="33"/>
  <c r="T13" i="33"/>
  <c r="S13" i="33"/>
  <c r="R13" i="33"/>
  <c r="Q13" i="33"/>
  <c r="P13" i="33"/>
  <c r="AC12" i="33"/>
  <c r="AB12" i="33"/>
  <c r="AA12" i="33"/>
  <c r="Z12" i="33"/>
  <c r="Y12" i="33"/>
  <c r="X12" i="33"/>
  <c r="U12" i="33"/>
  <c r="T12" i="33"/>
  <c r="S12" i="33"/>
  <c r="R12" i="33"/>
  <c r="Q12" i="33"/>
  <c r="P12" i="33"/>
  <c r="AC11" i="33"/>
  <c r="AB11" i="33"/>
  <c r="AA11" i="33"/>
  <c r="Z11" i="33"/>
  <c r="Y11" i="33"/>
  <c r="X11" i="33"/>
  <c r="U11" i="33"/>
  <c r="T11" i="33"/>
  <c r="S11" i="33"/>
  <c r="R11" i="33"/>
  <c r="Q11" i="33"/>
  <c r="P11" i="33"/>
  <c r="AC10" i="33"/>
  <c r="AB10" i="33"/>
  <c r="AA10" i="33"/>
  <c r="Z10" i="33"/>
  <c r="Y10" i="33"/>
  <c r="X10" i="33"/>
  <c r="U10" i="33"/>
  <c r="T10" i="33"/>
  <c r="S10" i="33"/>
  <c r="R10" i="33"/>
  <c r="Q10" i="33"/>
  <c r="P10" i="33"/>
  <c r="AC9" i="33"/>
  <c r="AB9" i="33"/>
  <c r="AA9" i="33"/>
  <c r="Z9" i="33"/>
  <c r="Y9" i="33"/>
  <c r="X9" i="33"/>
  <c r="U9" i="33"/>
  <c r="T9" i="33"/>
  <c r="S9" i="33"/>
  <c r="R9" i="33"/>
  <c r="Q9" i="33"/>
  <c r="P9" i="33"/>
  <c r="AC8" i="33"/>
  <c r="AB8" i="33"/>
  <c r="AA8" i="33"/>
  <c r="Z8" i="33"/>
  <c r="Y8" i="33"/>
  <c r="X8" i="33"/>
  <c r="U8" i="33"/>
  <c r="T8" i="33"/>
  <c r="S8" i="33"/>
  <c r="R8" i="33"/>
  <c r="Q8" i="33"/>
  <c r="P8" i="33"/>
  <c r="P42" i="33" l="1"/>
  <c r="P43" i="33" s="1"/>
  <c r="N442" i="33"/>
  <c r="N443" i="33" s="1"/>
  <c r="O153" i="33"/>
  <c r="N153" i="33"/>
  <c r="N154" i="33" s="1"/>
  <c r="P153" i="33"/>
  <c r="P154" i="33" s="1"/>
  <c r="Q153" i="33"/>
  <c r="Q442" i="33"/>
  <c r="Q549" i="33"/>
  <c r="S42" i="33"/>
  <c r="N117" i="33"/>
  <c r="N118" i="33" s="1"/>
  <c r="S77" i="33"/>
  <c r="Q77" i="33"/>
  <c r="R42" i="33"/>
  <c r="R43" i="33" s="1"/>
  <c r="R77" i="33"/>
  <c r="R78" i="33" s="1"/>
  <c r="N405" i="33"/>
  <c r="N406" i="33" s="1"/>
  <c r="P77" i="33"/>
  <c r="P78" i="33" s="1"/>
  <c r="P117" i="33"/>
  <c r="P118" i="33" s="1"/>
  <c r="N549" i="33"/>
  <c r="N550" i="33" s="1"/>
  <c r="Q42" i="33"/>
  <c r="T77" i="33"/>
  <c r="T78" i="33" s="1"/>
  <c r="U42" i="33"/>
  <c r="U77" i="33"/>
  <c r="Q117" i="33"/>
  <c r="T42" i="33"/>
  <c r="T43" i="33" s="1"/>
  <c r="O442" i="33"/>
  <c r="BA9" i="30" l="1"/>
  <c r="BB9" i="30"/>
  <c r="BC9" i="30"/>
  <c r="BD9" i="30"/>
  <c r="BE9" i="30"/>
  <c r="BA10" i="30"/>
  <c r="BB10" i="30"/>
  <c r="BC10" i="30"/>
  <c r="BD10" i="30"/>
  <c r="BE10" i="30"/>
  <c r="BA11" i="30"/>
  <c r="BB11" i="30"/>
  <c r="BC11" i="30"/>
  <c r="BD11" i="30"/>
  <c r="BE11" i="30"/>
  <c r="BA12" i="30"/>
  <c r="BB12" i="30"/>
  <c r="BC12" i="30"/>
  <c r="BD12" i="30"/>
  <c r="BE12" i="30"/>
  <c r="BA13" i="30"/>
  <c r="BB13" i="30"/>
  <c r="BC13" i="30"/>
  <c r="BD13" i="30"/>
  <c r="BE13" i="30"/>
  <c r="BA14" i="30"/>
  <c r="BB14" i="30"/>
  <c r="BC14" i="30"/>
  <c r="BD14" i="30"/>
  <c r="BE14" i="30"/>
  <c r="BA15" i="30"/>
  <c r="BB15" i="30"/>
  <c r="BC15" i="30"/>
  <c r="BD15" i="30"/>
  <c r="BE15" i="30"/>
  <c r="BA16" i="30"/>
  <c r="BB16" i="30"/>
  <c r="BC16" i="30"/>
  <c r="BD16" i="30"/>
  <c r="BE16" i="30"/>
  <c r="BA17" i="30"/>
  <c r="BB17" i="30"/>
  <c r="BC17" i="30"/>
  <c r="BD17" i="30"/>
  <c r="BE17" i="30"/>
  <c r="BA18" i="30"/>
  <c r="BB18" i="30"/>
  <c r="BC18" i="30"/>
  <c r="BD18" i="30"/>
  <c r="BE18" i="30"/>
  <c r="BA19" i="30"/>
  <c r="BB19" i="30"/>
  <c r="BC19" i="30"/>
  <c r="BD19" i="30"/>
  <c r="BE19" i="30"/>
  <c r="BA20" i="30"/>
  <c r="BB20" i="30"/>
  <c r="BC20" i="30"/>
  <c r="BD20" i="30"/>
  <c r="BE20" i="30"/>
  <c r="BA21" i="30"/>
  <c r="BB21" i="30"/>
  <c r="BC21" i="30"/>
  <c r="BD21" i="30"/>
  <c r="BE21" i="30"/>
  <c r="BA22" i="30"/>
  <c r="BB22" i="30"/>
  <c r="BC22" i="30"/>
  <c r="BD22" i="30"/>
  <c r="BE22" i="30"/>
  <c r="BA23" i="30"/>
  <c r="BB23" i="30"/>
  <c r="BC23" i="30"/>
  <c r="BD23" i="30"/>
  <c r="BE23" i="30"/>
  <c r="BA24" i="30"/>
  <c r="BB24" i="30"/>
  <c r="BC24" i="30"/>
  <c r="BD24" i="30"/>
  <c r="BE24" i="30"/>
  <c r="BA25" i="30"/>
  <c r="BB25" i="30"/>
  <c r="BC25" i="30"/>
  <c r="BD25" i="30"/>
  <c r="BE25" i="30"/>
  <c r="BA26" i="30"/>
  <c r="BB26" i="30"/>
  <c r="BC26" i="30"/>
  <c r="BD26" i="30"/>
  <c r="BE26" i="30"/>
  <c r="BA27" i="30"/>
  <c r="BB27" i="30"/>
  <c r="BC27" i="30"/>
  <c r="BD27" i="30"/>
  <c r="BE27" i="30"/>
  <c r="BA28" i="30"/>
  <c r="BB28" i="30"/>
  <c r="BC28" i="30"/>
  <c r="BD28" i="30"/>
  <c r="BE28" i="30"/>
  <c r="BA29" i="30"/>
  <c r="BB29" i="30"/>
  <c r="BC29" i="30"/>
  <c r="BD29" i="30"/>
  <c r="BE29" i="30"/>
  <c r="BA30" i="30"/>
  <c r="BB30" i="30"/>
  <c r="BC30" i="30"/>
  <c r="BD30" i="30"/>
  <c r="BE30" i="30"/>
  <c r="BA31" i="30"/>
  <c r="BB31" i="30"/>
  <c r="BC31" i="30"/>
  <c r="BD31" i="30"/>
  <c r="BE31" i="30"/>
  <c r="BA32" i="30"/>
  <c r="BB32" i="30"/>
  <c r="BC32" i="30"/>
  <c r="BD32" i="30"/>
  <c r="BE32" i="30"/>
  <c r="BA33" i="30"/>
  <c r="BB33" i="30"/>
  <c r="BC33" i="30"/>
  <c r="BD33" i="30"/>
  <c r="BE33" i="30"/>
  <c r="BA34" i="30"/>
  <c r="BB34" i="30"/>
  <c r="BC34" i="30"/>
  <c r="BD34" i="30"/>
  <c r="BE34" i="30"/>
  <c r="BA35" i="30"/>
  <c r="BB35" i="30"/>
  <c r="BC35" i="30"/>
  <c r="BD35" i="30"/>
  <c r="BE35" i="30"/>
  <c r="BA36" i="30"/>
  <c r="BB36" i="30"/>
  <c r="BC36" i="30"/>
  <c r="BD36" i="30"/>
  <c r="BE36" i="30"/>
  <c r="BA37" i="30"/>
  <c r="BB37" i="30"/>
  <c r="BC37" i="30"/>
  <c r="BD37" i="30"/>
  <c r="BE37" i="30"/>
  <c r="BA38" i="30"/>
  <c r="BB38" i="30"/>
  <c r="BC38" i="30"/>
  <c r="BD38" i="30"/>
  <c r="BE38" i="30"/>
  <c r="BA39" i="30"/>
  <c r="BB39" i="30"/>
  <c r="BC39" i="30"/>
  <c r="BD39" i="30"/>
  <c r="BE39" i="30"/>
  <c r="BA40" i="30"/>
  <c r="BB40" i="30"/>
  <c r="BC40" i="30"/>
  <c r="BD40" i="30"/>
  <c r="BE40" i="30"/>
  <c r="BA41" i="30"/>
  <c r="BB41" i="30"/>
  <c r="BC41" i="30"/>
  <c r="BD41" i="30"/>
  <c r="BE41" i="30"/>
  <c r="BA42" i="30"/>
  <c r="BB42" i="30"/>
  <c r="BC42" i="30"/>
  <c r="BD42" i="30"/>
  <c r="BE42" i="30"/>
  <c r="BA43" i="30"/>
  <c r="BB43" i="30"/>
  <c r="BC43" i="30"/>
  <c r="BD43" i="30"/>
  <c r="BE43" i="30"/>
  <c r="BA44" i="30"/>
  <c r="BB44" i="30"/>
  <c r="BC44" i="30"/>
  <c r="BD44" i="30"/>
  <c r="BE44" i="30"/>
  <c r="BA45" i="30"/>
  <c r="BB45" i="30"/>
  <c r="BC45" i="30"/>
  <c r="BD45" i="30"/>
  <c r="BE45" i="30"/>
  <c r="BA46" i="30"/>
  <c r="BB46" i="30"/>
  <c r="BC46" i="30"/>
  <c r="BD46" i="30"/>
  <c r="BE46" i="30"/>
  <c r="BA47" i="30"/>
  <c r="BB47" i="30"/>
  <c r="BC47" i="30"/>
  <c r="BD47" i="30"/>
  <c r="BE47" i="30"/>
  <c r="BB8" i="30"/>
  <c r="BC8" i="30"/>
  <c r="BD8" i="30"/>
  <c r="BE8" i="30"/>
  <c r="BA8" i="30"/>
  <c r="T48" i="30"/>
  <c r="S48" i="30"/>
  <c r="R48" i="30"/>
  <c r="Q48" i="30"/>
  <c r="P48" i="30"/>
  <c r="O48" i="30"/>
  <c r="N48" i="30"/>
  <c r="M48" i="30"/>
  <c r="AI47" i="30"/>
  <c r="AX47" i="30" s="1"/>
  <c r="AH47" i="30"/>
  <c r="AW47" i="30" s="1"/>
  <c r="AG47" i="30"/>
  <c r="AV47" i="30" s="1"/>
  <c r="AF47" i="30"/>
  <c r="AU47" i="30" s="1"/>
  <c r="AE47" i="30"/>
  <c r="AT47" i="30" s="1"/>
  <c r="AD47" i="30"/>
  <c r="AS47" i="30" s="1"/>
  <c r="AC47" i="30"/>
  <c r="AR47" i="30" s="1"/>
  <c r="AB47" i="30"/>
  <c r="AQ47" i="30" s="1"/>
  <c r="AA47" i="30"/>
  <c r="AP47" i="30" s="1"/>
  <c r="Z47" i="30"/>
  <c r="AO47" i="30" s="1"/>
  <c r="Y47" i="30"/>
  <c r="AN47" i="30" s="1"/>
  <c r="X47" i="30"/>
  <c r="AM47" i="30" s="1"/>
  <c r="W47" i="30"/>
  <c r="AL47" i="30" s="1"/>
  <c r="AI46" i="30"/>
  <c r="AX46" i="30" s="1"/>
  <c r="AH46" i="30"/>
  <c r="AW46" i="30" s="1"/>
  <c r="AG46" i="30"/>
  <c r="AV46" i="30" s="1"/>
  <c r="AF46" i="30"/>
  <c r="AU46" i="30" s="1"/>
  <c r="AE46" i="30"/>
  <c r="AT46" i="30" s="1"/>
  <c r="AD46" i="30"/>
  <c r="AS46" i="30" s="1"/>
  <c r="AC46" i="30"/>
  <c r="AR46" i="30" s="1"/>
  <c r="AB46" i="30"/>
  <c r="AQ46" i="30" s="1"/>
  <c r="AA46" i="30"/>
  <c r="AP46" i="30" s="1"/>
  <c r="Z46" i="30"/>
  <c r="AO46" i="30" s="1"/>
  <c r="Y46" i="30"/>
  <c r="AN46" i="30" s="1"/>
  <c r="X46" i="30"/>
  <c r="AM46" i="30" s="1"/>
  <c r="W46" i="30"/>
  <c r="AL46" i="30" s="1"/>
  <c r="AI45" i="30"/>
  <c r="AX45" i="30" s="1"/>
  <c r="AH45" i="30"/>
  <c r="AW45" i="30" s="1"/>
  <c r="AG45" i="30"/>
  <c r="AV45" i="30" s="1"/>
  <c r="AF45" i="30"/>
  <c r="AU45" i="30" s="1"/>
  <c r="AE45" i="30"/>
  <c r="AT45" i="30" s="1"/>
  <c r="AD45" i="30"/>
  <c r="AS45" i="30" s="1"/>
  <c r="AC45" i="30"/>
  <c r="AR45" i="30" s="1"/>
  <c r="AB45" i="30"/>
  <c r="AQ45" i="30" s="1"/>
  <c r="AA45" i="30"/>
  <c r="AP45" i="30" s="1"/>
  <c r="Z45" i="30"/>
  <c r="AO45" i="30" s="1"/>
  <c r="Y45" i="30"/>
  <c r="AN45" i="30" s="1"/>
  <c r="X45" i="30"/>
  <c r="AM45" i="30" s="1"/>
  <c r="W45" i="30"/>
  <c r="AL45" i="30" s="1"/>
  <c r="AI44" i="30"/>
  <c r="AX44" i="30" s="1"/>
  <c r="AH44" i="30"/>
  <c r="AW44" i="30" s="1"/>
  <c r="AG44" i="30"/>
  <c r="AV44" i="30" s="1"/>
  <c r="AF44" i="30"/>
  <c r="AU44" i="30" s="1"/>
  <c r="AE44" i="30"/>
  <c r="AT44" i="30" s="1"/>
  <c r="AD44" i="30"/>
  <c r="AS44" i="30" s="1"/>
  <c r="AC44" i="30"/>
  <c r="AR44" i="30" s="1"/>
  <c r="AB44" i="30"/>
  <c r="AQ44" i="30" s="1"/>
  <c r="AA44" i="30"/>
  <c r="AP44" i="30" s="1"/>
  <c r="Z44" i="30"/>
  <c r="AO44" i="30" s="1"/>
  <c r="Y44" i="30"/>
  <c r="AN44" i="30" s="1"/>
  <c r="X44" i="30"/>
  <c r="AM44" i="30" s="1"/>
  <c r="W44" i="30"/>
  <c r="AL44" i="30" s="1"/>
  <c r="AI43" i="30"/>
  <c r="AX43" i="30" s="1"/>
  <c r="AH43" i="30"/>
  <c r="AW43" i="30" s="1"/>
  <c r="AG43" i="30"/>
  <c r="AV43" i="30" s="1"/>
  <c r="AF43" i="30"/>
  <c r="AU43" i="30" s="1"/>
  <c r="AE43" i="30"/>
  <c r="AT43" i="30" s="1"/>
  <c r="AD43" i="30"/>
  <c r="AS43" i="30" s="1"/>
  <c r="AC43" i="30"/>
  <c r="AR43" i="30" s="1"/>
  <c r="AB43" i="30"/>
  <c r="AQ43" i="30" s="1"/>
  <c r="AA43" i="30"/>
  <c r="AP43" i="30" s="1"/>
  <c r="Z43" i="30"/>
  <c r="AO43" i="30" s="1"/>
  <c r="Y43" i="30"/>
  <c r="AN43" i="30" s="1"/>
  <c r="X43" i="30"/>
  <c r="AM43" i="30" s="1"/>
  <c r="W43" i="30"/>
  <c r="AL43" i="30" s="1"/>
  <c r="AI42" i="30"/>
  <c r="AX42" i="30" s="1"/>
  <c r="AH42" i="30"/>
  <c r="AW42" i="30" s="1"/>
  <c r="AG42" i="30"/>
  <c r="AV42" i="30" s="1"/>
  <c r="AF42" i="30"/>
  <c r="AU42" i="30" s="1"/>
  <c r="AE42" i="30"/>
  <c r="AT42" i="30" s="1"/>
  <c r="AD42" i="30"/>
  <c r="AS42" i="30" s="1"/>
  <c r="AC42" i="30"/>
  <c r="AR42" i="30" s="1"/>
  <c r="AB42" i="30"/>
  <c r="AQ42" i="30" s="1"/>
  <c r="AA42" i="30"/>
  <c r="AP42" i="30" s="1"/>
  <c r="Z42" i="30"/>
  <c r="AO42" i="30" s="1"/>
  <c r="Y42" i="30"/>
  <c r="AN42" i="30" s="1"/>
  <c r="X42" i="30"/>
  <c r="AM42" i="30" s="1"/>
  <c r="W42" i="30"/>
  <c r="AL42" i="30" s="1"/>
  <c r="AI41" i="30"/>
  <c r="AX41" i="30" s="1"/>
  <c r="AH41" i="30"/>
  <c r="AW41" i="30" s="1"/>
  <c r="AG41" i="30"/>
  <c r="AV41" i="30" s="1"/>
  <c r="AF41" i="30"/>
  <c r="AU41" i="30" s="1"/>
  <c r="AE41" i="30"/>
  <c r="AT41" i="30" s="1"/>
  <c r="AD41" i="30"/>
  <c r="AS41" i="30" s="1"/>
  <c r="AC41" i="30"/>
  <c r="AR41" i="30" s="1"/>
  <c r="AB41" i="30"/>
  <c r="AQ41" i="30" s="1"/>
  <c r="AA41" i="30"/>
  <c r="AP41" i="30" s="1"/>
  <c r="Z41" i="30"/>
  <c r="AO41" i="30" s="1"/>
  <c r="Y41" i="30"/>
  <c r="AN41" i="30" s="1"/>
  <c r="X41" i="30"/>
  <c r="AM41" i="30" s="1"/>
  <c r="W41" i="30"/>
  <c r="AL41" i="30" s="1"/>
  <c r="AI40" i="30"/>
  <c r="AX40" i="30" s="1"/>
  <c r="AH40" i="30"/>
  <c r="AW40" i="30" s="1"/>
  <c r="AG40" i="30"/>
  <c r="AV40" i="30" s="1"/>
  <c r="AF40" i="30"/>
  <c r="AU40" i="30" s="1"/>
  <c r="AE40" i="30"/>
  <c r="AT40" i="30" s="1"/>
  <c r="AD40" i="30"/>
  <c r="AS40" i="30" s="1"/>
  <c r="AC40" i="30"/>
  <c r="AR40" i="30" s="1"/>
  <c r="AB40" i="30"/>
  <c r="AQ40" i="30" s="1"/>
  <c r="AA40" i="30"/>
  <c r="AP40" i="30" s="1"/>
  <c r="Z40" i="30"/>
  <c r="AO40" i="30" s="1"/>
  <c r="Y40" i="30"/>
  <c r="AN40" i="30" s="1"/>
  <c r="X40" i="30"/>
  <c r="AM40" i="30" s="1"/>
  <c r="W40" i="30"/>
  <c r="AL40" i="30" s="1"/>
  <c r="AI39" i="30"/>
  <c r="AX39" i="30" s="1"/>
  <c r="AH39" i="30"/>
  <c r="AW39" i="30" s="1"/>
  <c r="AG39" i="30"/>
  <c r="AV39" i="30" s="1"/>
  <c r="AF39" i="30"/>
  <c r="AU39" i="30" s="1"/>
  <c r="AE39" i="30"/>
  <c r="AT39" i="30" s="1"/>
  <c r="AD39" i="30"/>
  <c r="AS39" i="30" s="1"/>
  <c r="AC39" i="30"/>
  <c r="AR39" i="30" s="1"/>
  <c r="AB39" i="30"/>
  <c r="AQ39" i="30" s="1"/>
  <c r="AA39" i="30"/>
  <c r="AP39" i="30" s="1"/>
  <c r="Z39" i="30"/>
  <c r="AO39" i="30" s="1"/>
  <c r="Y39" i="30"/>
  <c r="AN39" i="30" s="1"/>
  <c r="X39" i="30"/>
  <c r="AM39" i="30" s="1"/>
  <c r="W39" i="30"/>
  <c r="AL39" i="30" s="1"/>
  <c r="AI38" i="30"/>
  <c r="AX38" i="30" s="1"/>
  <c r="AH38" i="30"/>
  <c r="AW38" i="30" s="1"/>
  <c r="AG38" i="30"/>
  <c r="AV38" i="30" s="1"/>
  <c r="AF38" i="30"/>
  <c r="AU38" i="30" s="1"/>
  <c r="AE38" i="30"/>
  <c r="AT38" i="30" s="1"/>
  <c r="AD38" i="30"/>
  <c r="AS38" i="30" s="1"/>
  <c r="AC38" i="30"/>
  <c r="AR38" i="30" s="1"/>
  <c r="AB38" i="30"/>
  <c r="AQ38" i="30" s="1"/>
  <c r="AA38" i="30"/>
  <c r="AP38" i="30" s="1"/>
  <c r="Z38" i="30"/>
  <c r="AO38" i="30" s="1"/>
  <c r="Y38" i="30"/>
  <c r="AN38" i="30" s="1"/>
  <c r="X38" i="30"/>
  <c r="AM38" i="30" s="1"/>
  <c r="W38" i="30"/>
  <c r="AL38" i="30" s="1"/>
  <c r="AI37" i="30"/>
  <c r="AX37" i="30" s="1"/>
  <c r="AH37" i="30"/>
  <c r="AW37" i="30" s="1"/>
  <c r="AG37" i="30"/>
  <c r="AV37" i="30" s="1"/>
  <c r="AF37" i="30"/>
  <c r="AU37" i="30" s="1"/>
  <c r="AE37" i="30"/>
  <c r="AT37" i="30" s="1"/>
  <c r="AD37" i="30"/>
  <c r="AS37" i="30" s="1"/>
  <c r="AC37" i="30"/>
  <c r="AR37" i="30" s="1"/>
  <c r="AB37" i="30"/>
  <c r="AQ37" i="30" s="1"/>
  <c r="AA37" i="30"/>
  <c r="AP37" i="30" s="1"/>
  <c r="Z37" i="30"/>
  <c r="AO37" i="30" s="1"/>
  <c r="Y37" i="30"/>
  <c r="AN37" i="30" s="1"/>
  <c r="X37" i="30"/>
  <c r="AM37" i="30" s="1"/>
  <c r="W37" i="30"/>
  <c r="AL37" i="30" s="1"/>
  <c r="AI36" i="30"/>
  <c r="AX36" i="30" s="1"/>
  <c r="AH36" i="30"/>
  <c r="AW36" i="30" s="1"/>
  <c r="AG36" i="30"/>
  <c r="AV36" i="30" s="1"/>
  <c r="AF36" i="30"/>
  <c r="AU36" i="30" s="1"/>
  <c r="AE36" i="30"/>
  <c r="AT36" i="30" s="1"/>
  <c r="AD36" i="30"/>
  <c r="AS36" i="30" s="1"/>
  <c r="AC36" i="30"/>
  <c r="AR36" i="30" s="1"/>
  <c r="AB36" i="30"/>
  <c r="AQ36" i="30" s="1"/>
  <c r="AA36" i="30"/>
  <c r="AP36" i="30" s="1"/>
  <c r="Z36" i="30"/>
  <c r="AO36" i="30" s="1"/>
  <c r="Y36" i="30"/>
  <c r="AN36" i="30" s="1"/>
  <c r="X36" i="30"/>
  <c r="AM36" i="30" s="1"/>
  <c r="W36" i="30"/>
  <c r="AL36" i="30" s="1"/>
  <c r="AI35" i="30"/>
  <c r="AX35" i="30" s="1"/>
  <c r="AH35" i="30"/>
  <c r="AW35" i="30" s="1"/>
  <c r="AG35" i="30"/>
  <c r="AV35" i="30" s="1"/>
  <c r="AF35" i="30"/>
  <c r="AU35" i="30" s="1"/>
  <c r="AE35" i="30"/>
  <c r="AT35" i="30" s="1"/>
  <c r="AD35" i="30"/>
  <c r="AS35" i="30" s="1"/>
  <c r="AC35" i="30"/>
  <c r="AR35" i="30" s="1"/>
  <c r="AB35" i="30"/>
  <c r="AQ35" i="30" s="1"/>
  <c r="AA35" i="30"/>
  <c r="AP35" i="30" s="1"/>
  <c r="Z35" i="30"/>
  <c r="AO35" i="30" s="1"/>
  <c r="Y35" i="30"/>
  <c r="AN35" i="30" s="1"/>
  <c r="X35" i="30"/>
  <c r="AM35" i="30" s="1"/>
  <c r="W35" i="30"/>
  <c r="AL35" i="30" s="1"/>
  <c r="AI34" i="30"/>
  <c r="AX34" i="30" s="1"/>
  <c r="AH34" i="30"/>
  <c r="AW34" i="30" s="1"/>
  <c r="AG34" i="30"/>
  <c r="AV34" i="30" s="1"/>
  <c r="AF34" i="30"/>
  <c r="AU34" i="30" s="1"/>
  <c r="AE34" i="30"/>
  <c r="AT34" i="30" s="1"/>
  <c r="AD34" i="30"/>
  <c r="AS34" i="30" s="1"/>
  <c r="AC34" i="30"/>
  <c r="AR34" i="30" s="1"/>
  <c r="AB34" i="30"/>
  <c r="AQ34" i="30" s="1"/>
  <c r="AA34" i="30"/>
  <c r="AP34" i="30" s="1"/>
  <c r="Z34" i="30"/>
  <c r="AO34" i="30" s="1"/>
  <c r="Y34" i="30"/>
  <c r="AN34" i="30" s="1"/>
  <c r="X34" i="30"/>
  <c r="AM34" i="30" s="1"/>
  <c r="W34" i="30"/>
  <c r="AL34" i="30" s="1"/>
  <c r="AI33" i="30"/>
  <c r="AX33" i="30" s="1"/>
  <c r="AH33" i="30"/>
  <c r="AW33" i="30" s="1"/>
  <c r="AG33" i="30"/>
  <c r="AV33" i="30" s="1"/>
  <c r="AF33" i="30"/>
  <c r="AU33" i="30" s="1"/>
  <c r="AE33" i="30"/>
  <c r="AT33" i="30" s="1"/>
  <c r="AD33" i="30"/>
  <c r="AS33" i="30" s="1"/>
  <c r="AC33" i="30"/>
  <c r="AR33" i="30" s="1"/>
  <c r="AB33" i="30"/>
  <c r="AQ33" i="30" s="1"/>
  <c r="AA33" i="30"/>
  <c r="AP33" i="30" s="1"/>
  <c r="Z33" i="30"/>
  <c r="AO33" i="30" s="1"/>
  <c r="Y33" i="30"/>
  <c r="AN33" i="30" s="1"/>
  <c r="X33" i="30"/>
  <c r="AM33" i="30" s="1"/>
  <c r="W33" i="30"/>
  <c r="AL33" i="30" s="1"/>
  <c r="AI32" i="30"/>
  <c r="AX32" i="30" s="1"/>
  <c r="AH32" i="30"/>
  <c r="AW32" i="30" s="1"/>
  <c r="AG32" i="30"/>
  <c r="AV32" i="30" s="1"/>
  <c r="AF32" i="30"/>
  <c r="AU32" i="30" s="1"/>
  <c r="AE32" i="30"/>
  <c r="AT32" i="30" s="1"/>
  <c r="AD32" i="30"/>
  <c r="AS32" i="30" s="1"/>
  <c r="AC32" i="30"/>
  <c r="AR32" i="30" s="1"/>
  <c r="AB32" i="30"/>
  <c r="AQ32" i="30" s="1"/>
  <c r="AA32" i="30"/>
  <c r="AP32" i="30" s="1"/>
  <c r="Z32" i="30"/>
  <c r="AO32" i="30" s="1"/>
  <c r="Y32" i="30"/>
  <c r="AN32" i="30" s="1"/>
  <c r="X32" i="30"/>
  <c r="AM32" i="30" s="1"/>
  <c r="W32" i="30"/>
  <c r="AL32" i="30" s="1"/>
  <c r="AI31" i="30"/>
  <c r="AX31" i="30" s="1"/>
  <c r="AH31" i="30"/>
  <c r="AW31" i="30" s="1"/>
  <c r="AG31" i="30"/>
  <c r="AV31" i="30" s="1"/>
  <c r="AF31" i="30"/>
  <c r="AU31" i="30" s="1"/>
  <c r="AE31" i="30"/>
  <c r="AT31" i="30" s="1"/>
  <c r="AD31" i="30"/>
  <c r="AS31" i="30" s="1"/>
  <c r="AC31" i="30"/>
  <c r="AR31" i="30" s="1"/>
  <c r="AB31" i="30"/>
  <c r="AQ31" i="30" s="1"/>
  <c r="AA31" i="30"/>
  <c r="AP31" i="30" s="1"/>
  <c r="Z31" i="30"/>
  <c r="AO31" i="30" s="1"/>
  <c r="Y31" i="30"/>
  <c r="AN31" i="30" s="1"/>
  <c r="X31" i="30"/>
  <c r="AM31" i="30" s="1"/>
  <c r="W31" i="30"/>
  <c r="AL31" i="30" s="1"/>
  <c r="AI30" i="30"/>
  <c r="AX30" i="30" s="1"/>
  <c r="AH30" i="30"/>
  <c r="AW30" i="30" s="1"/>
  <c r="AG30" i="30"/>
  <c r="AV30" i="30" s="1"/>
  <c r="AF30" i="30"/>
  <c r="AU30" i="30" s="1"/>
  <c r="AE30" i="30"/>
  <c r="AT30" i="30" s="1"/>
  <c r="AD30" i="30"/>
  <c r="AS30" i="30" s="1"/>
  <c r="AC30" i="30"/>
  <c r="AR30" i="30" s="1"/>
  <c r="AB30" i="30"/>
  <c r="AQ30" i="30" s="1"/>
  <c r="AA30" i="30"/>
  <c r="AP30" i="30" s="1"/>
  <c r="Z30" i="30"/>
  <c r="AO30" i="30" s="1"/>
  <c r="Y30" i="30"/>
  <c r="AN30" i="30" s="1"/>
  <c r="X30" i="30"/>
  <c r="AM30" i="30" s="1"/>
  <c r="W30" i="30"/>
  <c r="AL30" i="30" s="1"/>
  <c r="AI29" i="30"/>
  <c r="AX29" i="30" s="1"/>
  <c r="AH29" i="30"/>
  <c r="AW29" i="30" s="1"/>
  <c r="AG29" i="30"/>
  <c r="AV29" i="30" s="1"/>
  <c r="AF29" i="30"/>
  <c r="AU29" i="30" s="1"/>
  <c r="AE29" i="30"/>
  <c r="AT29" i="30" s="1"/>
  <c r="AD29" i="30"/>
  <c r="AS29" i="30" s="1"/>
  <c r="AC29" i="30"/>
  <c r="AR29" i="30" s="1"/>
  <c r="AB29" i="30"/>
  <c r="AQ29" i="30" s="1"/>
  <c r="AA29" i="30"/>
  <c r="AP29" i="30" s="1"/>
  <c r="Z29" i="30"/>
  <c r="AO29" i="30" s="1"/>
  <c r="Y29" i="30"/>
  <c r="AN29" i="30" s="1"/>
  <c r="X29" i="30"/>
  <c r="AM29" i="30" s="1"/>
  <c r="W29" i="30"/>
  <c r="AL29" i="30" s="1"/>
  <c r="AI28" i="30"/>
  <c r="AX28" i="30" s="1"/>
  <c r="AH28" i="30"/>
  <c r="AW28" i="30" s="1"/>
  <c r="AG28" i="30"/>
  <c r="AV28" i="30" s="1"/>
  <c r="AF28" i="30"/>
  <c r="AU28" i="30" s="1"/>
  <c r="AE28" i="30"/>
  <c r="AT28" i="30" s="1"/>
  <c r="AD28" i="30"/>
  <c r="AS28" i="30" s="1"/>
  <c r="AC28" i="30"/>
  <c r="AR28" i="30" s="1"/>
  <c r="AB28" i="30"/>
  <c r="AQ28" i="30" s="1"/>
  <c r="AA28" i="30"/>
  <c r="AP28" i="30" s="1"/>
  <c r="Z28" i="30"/>
  <c r="AO28" i="30" s="1"/>
  <c r="Y28" i="30"/>
  <c r="AN28" i="30" s="1"/>
  <c r="X28" i="30"/>
  <c r="AM28" i="30" s="1"/>
  <c r="W28" i="30"/>
  <c r="AL28" i="30" s="1"/>
  <c r="AI27" i="30"/>
  <c r="AX27" i="30" s="1"/>
  <c r="AH27" i="30"/>
  <c r="AW27" i="30" s="1"/>
  <c r="AG27" i="30"/>
  <c r="AV27" i="30" s="1"/>
  <c r="AF27" i="30"/>
  <c r="AU27" i="30" s="1"/>
  <c r="AE27" i="30"/>
  <c r="AT27" i="30" s="1"/>
  <c r="AD27" i="30"/>
  <c r="AS27" i="30" s="1"/>
  <c r="AC27" i="30"/>
  <c r="AR27" i="30" s="1"/>
  <c r="AB27" i="30"/>
  <c r="AQ27" i="30" s="1"/>
  <c r="AA27" i="30"/>
  <c r="AP27" i="30" s="1"/>
  <c r="Z27" i="30"/>
  <c r="AO27" i="30" s="1"/>
  <c r="Y27" i="30"/>
  <c r="AN27" i="30" s="1"/>
  <c r="X27" i="30"/>
  <c r="AM27" i="30" s="1"/>
  <c r="W27" i="30"/>
  <c r="AL27" i="30" s="1"/>
  <c r="AI26" i="30"/>
  <c r="AX26" i="30" s="1"/>
  <c r="AH26" i="30"/>
  <c r="AW26" i="30" s="1"/>
  <c r="AG26" i="30"/>
  <c r="AV26" i="30" s="1"/>
  <c r="AF26" i="30"/>
  <c r="AU26" i="30" s="1"/>
  <c r="AE26" i="30"/>
  <c r="AT26" i="30" s="1"/>
  <c r="AD26" i="30"/>
  <c r="AS26" i="30" s="1"/>
  <c r="AC26" i="30"/>
  <c r="AR26" i="30" s="1"/>
  <c r="AB26" i="30"/>
  <c r="AQ26" i="30" s="1"/>
  <c r="AA26" i="30"/>
  <c r="AP26" i="30" s="1"/>
  <c r="Z26" i="30"/>
  <c r="AO26" i="30" s="1"/>
  <c r="Y26" i="30"/>
  <c r="AN26" i="30" s="1"/>
  <c r="X26" i="30"/>
  <c r="AM26" i="30" s="1"/>
  <c r="W26" i="30"/>
  <c r="AL26" i="30" s="1"/>
  <c r="AI25" i="30"/>
  <c r="AX25" i="30" s="1"/>
  <c r="AH25" i="30"/>
  <c r="AW25" i="30" s="1"/>
  <c r="AG25" i="30"/>
  <c r="AV25" i="30" s="1"/>
  <c r="AF25" i="30"/>
  <c r="AU25" i="30" s="1"/>
  <c r="AE25" i="30"/>
  <c r="AT25" i="30" s="1"/>
  <c r="AD25" i="30"/>
  <c r="AS25" i="30" s="1"/>
  <c r="AC25" i="30"/>
  <c r="AR25" i="30" s="1"/>
  <c r="AB25" i="30"/>
  <c r="AQ25" i="30" s="1"/>
  <c r="AA25" i="30"/>
  <c r="AP25" i="30" s="1"/>
  <c r="Z25" i="30"/>
  <c r="AO25" i="30" s="1"/>
  <c r="Y25" i="30"/>
  <c r="AN25" i="30" s="1"/>
  <c r="X25" i="30"/>
  <c r="AM25" i="30" s="1"/>
  <c r="W25" i="30"/>
  <c r="AL25" i="30" s="1"/>
  <c r="AI24" i="30"/>
  <c r="AX24" i="30" s="1"/>
  <c r="AH24" i="30"/>
  <c r="AW24" i="30" s="1"/>
  <c r="AG24" i="30"/>
  <c r="AV24" i="30" s="1"/>
  <c r="AF24" i="30"/>
  <c r="AU24" i="30" s="1"/>
  <c r="AE24" i="30"/>
  <c r="AT24" i="30" s="1"/>
  <c r="AD24" i="30"/>
  <c r="AS24" i="30" s="1"/>
  <c r="AC24" i="30"/>
  <c r="AR24" i="30" s="1"/>
  <c r="AB24" i="30"/>
  <c r="AQ24" i="30" s="1"/>
  <c r="AA24" i="30"/>
  <c r="AP24" i="30" s="1"/>
  <c r="Z24" i="30"/>
  <c r="AO24" i="30" s="1"/>
  <c r="Y24" i="30"/>
  <c r="AN24" i="30" s="1"/>
  <c r="X24" i="30"/>
  <c r="AM24" i="30" s="1"/>
  <c r="W24" i="30"/>
  <c r="AL24" i="30" s="1"/>
  <c r="AI23" i="30"/>
  <c r="AX23" i="30" s="1"/>
  <c r="AH23" i="30"/>
  <c r="AW23" i="30" s="1"/>
  <c r="AG23" i="30"/>
  <c r="AV23" i="30" s="1"/>
  <c r="AF23" i="30"/>
  <c r="AU23" i="30" s="1"/>
  <c r="AE23" i="30"/>
  <c r="AT23" i="30" s="1"/>
  <c r="AD23" i="30"/>
  <c r="AS23" i="30" s="1"/>
  <c r="AC23" i="30"/>
  <c r="AR23" i="30" s="1"/>
  <c r="AB23" i="30"/>
  <c r="AQ23" i="30" s="1"/>
  <c r="AA23" i="30"/>
  <c r="AP23" i="30" s="1"/>
  <c r="Z23" i="30"/>
  <c r="AO23" i="30" s="1"/>
  <c r="Y23" i="30"/>
  <c r="AN23" i="30" s="1"/>
  <c r="X23" i="30"/>
  <c r="AM23" i="30" s="1"/>
  <c r="W23" i="30"/>
  <c r="AL23" i="30" s="1"/>
  <c r="AI22" i="30"/>
  <c r="AX22" i="30" s="1"/>
  <c r="AH22" i="30"/>
  <c r="AW22" i="30" s="1"/>
  <c r="AG22" i="30"/>
  <c r="AV22" i="30" s="1"/>
  <c r="AF22" i="30"/>
  <c r="AU22" i="30" s="1"/>
  <c r="AE22" i="30"/>
  <c r="AT22" i="30" s="1"/>
  <c r="AD22" i="30"/>
  <c r="AS22" i="30" s="1"/>
  <c r="AC22" i="30"/>
  <c r="AR22" i="30" s="1"/>
  <c r="AB22" i="30"/>
  <c r="AQ22" i="30" s="1"/>
  <c r="AA22" i="30"/>
  <c r="AP22" i="30" s="1"/>
  <c r="Z22" i="30"/>
  <c r="AO22" i="30" s="1"/>
  <c r="Y22" i="30"/>
  <c r="AN22" i="30" s="1"/>
  <c r="X22" i="30"/>
  <c r="AM22" i="30" s="1"/>
  <c r="W22" i="30"/>
  <c r="AL22" i="30" s="1"/>
  <c r="AI21" i="30"/>
  <c r="AX21" i="30" s="1"/>
  <c r="AH21" i="30"/>
  <c r="AW21" i="30" s="1"/>
  <c r="AG21" i="30"/>
  <c r="AV21" i="30" s="1"/>
  <c r="AF21" i="30"/>
  <c r="AU21" i="30" s="1"/>
  <c r="AE21" i="30"/>
  <c r="AT21" i="30" s="1"/>
  <c r="AD21" i="30"/>
  <c r="AS21" i="30" s="1"/>
  <c r="AC21" i="30"/>
  <c r="AR21" i="30" s="1"/>
  <c r="AB21" i="30"/>
  <c r="AQ21" i="30" s="1"/>
  <c r="AA21" i="30"/>
  <c r="AP21" i="30" s="1"/>
  <c r="Z21" i="30"/>
  <c r="AO21" i="30" s="1"/>
  <c r="Y21" i="30"/>
  <c r="AN21" i="30" s="1"/>
  <c r="X21" i="30"/>
  <c r="AM21" i="30" s="1"/>
  <c r="W21" i="30"/>
  <c r="AL21" i="30" s="1"/>
  <c r="AI20" i="30"/>
  <c r="AX20" i="30" s="1"/>
  <c r="AH20" i="30"/>
  <c r="AW20" i="30" s="1"/>
  <c r="AG20" i="30"/>
  <c r="AV20" i="30" s="1"/>
  <c r="AF20" i="30"/>
  <c r="AU20" i="30" s="1"/>
  <c r="AE20" i="30"/>
  <c r="AT20" i="30" s="1"/>
  <c r="AD20" i="30"/>
  <c r="AS20" i="30" s="1"/>
  <c r="AC20" i="30"/>
  <c r="AR20" i="30" s="1"/>
  <c r="AB20" i="30"/>
  <c r="AQ20" i="30" s="1"/>
  <c r="AA20" i="30"/>
  <c r="AP20" i="30" s="1"/>
  <c r="Z20" i="30"/>
  <c r="AO20" i="30" s="1"/>
  <c r="Y20" i="30"/>
  <c r="AN20" i="30" s="1"/>
  <c r="X20" i="30"/>
  <c r="AM20" i="30" s="1"/>
  <c r="W20" i="30"/>
  <c r="AL20" i="30" s="1"/>
  <c r="AI19" i="30"/>
  <c r="AX19" i="30" s="1"/>
  <c r="AH19" i="30"/>
  <c r="AW19" i="30" s="1"/>
  <c r="AG19" i="30"/>
  <c r="AV19" i="30" s="1"/>
  <c r="AF19" i="30"/>
  <c r="AU19" i="30" s="1"/>
  <c r="AE19" i="30"/>
  <c r="AT19" i="30" s="1"/>
  <c r="AD19" i="30"/>
  <c r="AS19" i="30" s="1"/>
  <c r="AC19" i="30"/>
  <c r="AR19" i="30" s="1"/>
  <c r="AB19" i="30"/>
  <c r="AQ19" i="30" s="1"/>
  <c r="AA19" i="30"/>
  <c r="AP19" i="30" s="1"/>
  <c r="Z19" i="30"/>
  <c r="AO19" i="30" s="1"/>
  <c r="Y19" i="30"/>
  <c r="AN19" i="30" s="1"/>
  <c r="X19" i="30"/>
  <c r="AM19" i="30" s="1"/>
  <c r="W19" i="30"/>
  <c r="AL19" i="30" s="1"/>
  <c r="AI18" i="30"/>
  <c r="AX18" i="30" s="1"/>
  <c r="AH18" i="30"/>
  <c r="AW18" i="30" s="1"/>
  <c r="AG18" i="30"/>
  <c r="AV18" i="30" s="1"/>
  <c r="AF18" i="30"/>
  <c r="AU18" i="30" s="1"/>
  <c r="AE18" i="30"/>
  <c r="AT18" i="30" s="1"/>
  <c r="AD18" i="30"/>
  <c r="AS18" i="30" s="1"/>
  <c r="AC18" i="30"/>
  <c r="AR18" i="30" s="1"/>
  <c r="AB18" i="30"/>
  <c r="AQ18" i="30" s="1"/>
  <c r="AA18" i="30"/>
  <c r="AP18" i="30" s="1"/>
  <c r="Z18" i="30"/>
  <c r="AO18" i="30" s="1"/>
  <c r="Y18" i="30"/>
  <c r="AN18" i="30" s="1"/>
  <c r="X18" i="30"/>
  <c r="AM18" i="30" s="1"/>
  <c r="W18" i="30"/>
  <c r="AL18" i="30" s="1"/>
  <c r="AI17" i="30"/>
  <c r="AX17" i="30" s="1"/>
  <c r="AH17" i="30"/>
  <c r="AW17" i="30" s="1"/>
  <c r="AG17" i="30"/>
  <c r="AV17" i="30" s="1"/>
  <c r="AF17" i="30"/>
  <c r="AU17" i="30" s="1"/>
  <c r="AE17" i="30"/>
  <c r="AT17" i="30" s="1"/>
  <c r="AD17" i="30"/>
  <c r="AS17" i="30" s="1"/>
  <c r="AC17" i="30"/>
  <c r="AR17" i="30" s="1"/>
  <c r="AB17" i="30"/>
  <c r="AQ17" i="30" s="1"/>
  <c r="AA17" i="30"/>
  <c r="AP17" i="30" s="1"/>
  <c r="Z17" i="30"/>
  <c r="AO17" i="30" s="1"/>
  <c r="Y17" i="30"/>
  <c r="AN17" i="30" s="1"/>
  <c r="X17" i="30"/>
  <c r="AM17" i="30" s="1"/>
  <c r="W17" i="30"/>
  <c r="AL17" i="30" s="1"/>
  <c r="AI16" i="30"/>
  <c r="AX16" i="30" s="1"/>
  <c r="AH16" i="30"/>
  <c r="AW16" i="30" s="1"/>
  <c r="AG16" i="30"/>
  <c r="AV16" i="30" s="1"/>
  <c r="AF16" i="30"/>
  <c r="AU16" i="30" s="1"/>
  <c r="AE16" i="30"/>
  <c r="AT16" i="30" s="1"/>
  <c r="AD16" i="30"/>
  <c r="AS16" i="30" s="1"/>
  <c r="AC16" i="30"/>
  <c r="AR16" i="30" s="1"/>
  <c r="AB16" i="30"/>
  <c r="AQ16" i="30" s="1"/>
  <c r="AA16" i="30"/>
  <c r="AP16" i="30" s="1"/>
  <c r="Z16" i="30"/>
  <c r="AO16" i="30" s="1"/>
  <c r="Y16" i="30"/>
  <c r="AN16" i="30" s="1"/>
  <c r="X16" i="30"/>
  <c r="AM16" i="30" s="1"/>
  <c r="W16" i="30"/>
  <c r="AL16" i="30" s="1"/>
  <c r="AI15" i="30"/>
  <c r="AX15" i="30" s="1"/>
  <c r="AH15" i="30"/>
  <c r="AW15" i="30" s="1"/>
  <c r="AG15" i="30"/>
  <c r="AV15" i="30" s="1"/>
  <c r="AF15" i="30"/>
  <c r="AU15" i="30" s="1"/>
  <c r="AE15" i="30"/>
  <c r="AT15" i="30" s="1"/>
  <c r="AD15" i="30"/>
  <c r="AS15" i="30" s="1"/>
  <c r="AC15" i="30"/>
  <c r="AR15" i="30" s="1"/>
  <c r="AB15" i="30"/>
  <c r="AQ15" i="30" s="1"/>
  <c r="AA15" i="30"/>
  <c r="AP15" i="30" s="1"/>
  <c r="Z15" i="30"/>
  <c r="AO15" i="30" s="1"/>
  <c r="Y15" i="30"/>
  <c r="AN15" i="30" s="1"/>
  <c r="X15" i="30"/>
  <c r="AM15" i="30" s="1"/>
  <c r="W15" i="30"/>
  <c r="AL15" i="30" s="1"/>
  <c r="AI14" i="30"/>
  <c r="AX14" i="30" s="1"/>
  <c r="AH14" i="30"/>
  <c r="AW14" i="30" s="1"/>
  <c r="AG14" i="30"/>
  <c r="AV14" i="30" s="1"/>
  <c r="AF14" i="30"/>
  <c r="AU14" i="30" s="1"/>
  <c r="AE14" i="30"/>
  <c r="AT14" i="30" s="1"/>
  <c r="AD14" i="30"/>
  <c r="AS14" i="30" s="1"/>
  <c r="AC14" i="30"/>
  <c r="AR14" i="30" s="1"/>
  <c r="AB14" i="30"/>
  <c r="AQ14" i="30" s="1"/>
  <c r="AA14" i="30"/>
  <c r="AP14" i="30" s="1"/>
  <c r="Z14" i="30"/>
  <c r="AO14" i="30" s="1"/>
  <c r="Y14" i="30"/>
  <c r="AN14" i="30" s="1"/>
  <c r="X14" i="30"/>
  <c r="AM14" i="30" s="1"/>
  <c r="W14" i="30"/>
  <c r="AL14" i="30" s="1"/>
  <c r="AI13" i="30"/>
  <c r="AX13" i="30" s="1"/>
  <c r="AH13" i="30"/>
  <c r="AW13" i="30" s="1"/>
  <c r="AG13" i="30"/>
  <c r="AV13" i="30" s="1"/>
  <c r="AF13" i="30"/>
  <c r="AU13" i="30" s="1"/>
  <c r="AE13" i="30"/>
  <c r="AT13" i="30" s="1"/>
  <c r="AD13" i="30"/>
  <c r="AS13" i="30" s="1"/>
  <c r="AC13" i="30"/>
  <c r="AR13" i="30" s="1"/>
  <c r="AB13" i="30"/>
  <c r="AQ13" i="30" s="1"/>
  <c r="AA13" i="30"/>
  <c r="AP13" i="30" s="1"/>
  <c r="Z13" i="30"/>
  <c r="AO13" i="30" s="1"/>
  <c r="Y13" i="30"/>
  <c r="AN13" i="30" s="1"/>
  <c r="X13" i="30"/>
  <c r="AM13" i="30" s="1"/>
  <c r="W13" i="30"/>
  <c r="AL13" i="30" s="1"/>
  <c r="AI12" i="30"/>
  <c r="AX12" i="30" s="1"/>
  <c r="AH12" i="30"/>
  <c r="AW12" i="30" s="1"/>
  <c r="AG12" i="30"/>
  <c r="AV12" i="30" s="1"/>
  <c r="AF12" i="30"/>
  <c r="AU12" i="30" s="1"/>
  <c r="AE12" i="30"/>
  <c r="AT12" i="30" s="1"/>
  <c r="AD12" i="30"/>
  <c r="AS12" i="30" s="1"/>
  <c r="AC12" i="30"/>
  <c r="AR12" i="30" s="1"/>
  <c r="AB12" i="30"/>
  <c r="AQ12" i="30" s="1"/>
  <c r="AA12" i="30"/>
  <c r="AP12" i="30" s="1"/>
  <c r="Z12" i="30"/>
  <c r="AO12" i="30" s="1"/>
  <c r="Y12" i="30"/>
  <c r="AN12" i="30" s="1"/>
  <c r="X12" i="30"/>
  <c r="AM12" i="30" s="1"/>
  <c r="W12" i="30"/>
  <c r="AL12" i="30" s="1"/>
  <c r="AI11" i="30"/>
  <c r="AX11" i="30" s="1"/>
  <c r="AH11" i="30"/>
  <c r="AW11" i="30" s="1"/>
  <c r="AG11" i="30"/>
  <c r="AV11" i="30" s="1"/>
  <c r="AF11" i="30"/>
  <c r="AU11" i="30" s="1"/>
  <c r="AE11" i="30"/>
  <c r="AT11" i="30" s="1"/>
  <c r="AD11" i="30"/>
  <c r="AS11" i="30" s="1"/>
  <c r="AC11" i="30"/>
  <c r="AR11" i="30" s="1"/>
  <c r="AB11" i="30"/>
  <c r="AQ11" i="30" s="1"/>
  <c r="AA11" i="30"/>
  <c r="AP11" i="30" s="1"/>
  <c r="Z11" i="30"/>
  <c r="AO11" i="30" s="1"/>
  <c r="Y11" i="30"/>
  <c r="AN11" i="30" s="1"/>
  <c r="X11" i="30"/>
  <c r="AM11" i="30" s="1"/>
  <c r="W11" i="30"/>
  <c r="AL11" i="30" s="1"/>
  <c r="AI10" i="30"/>
  <c r="AX10" i="30" s="1"/>
  <c r="AH10" i="30"/>
  <c r="AW10" i="30" s="1"/>
  <c r="AG10" i="30"/>
  <c r="AV10" i="30" s="1"/>
  <c r="AF10" i="30"/>
  <c r="AU10" i="30" s="1"/>
  <c r="AE10" i="30"/>
  <c r="AT10" i="30" s="1"/>
  <c r="AD10" i="30"/>
  <c r="AS10" i="30" s="1"/>
  <c r="AC10" i="30"/>
  <c r="AR10" i="30" s="1"/>
  <c r="AB10" i="30"/>
  <c r="AQ10" i="30" s="1"/>
  <c r="AA10" i="30"/>
  <c r="AP10" i="30" s="1"/>
  <c r="Z10" i="30"/>
  <c r="AO10" i="30" s="1"/>
  <c r="Y10" i="30"/>
  <c r="AN10" i="30" s="1"/>
  <c r="X10" i="30"/>
  <c r="AM10" i="30" s="1"/>
  <c r="W10" i="30"/>
  <c r="AL10" i="30" s="1"/>
  <c r="AI9" i="30"/>
  <c r="AX9" i="30" s="1"/>
  <c r="AH9" i="30"/>
  <c r="AW9" i="30" s="1"/>
  <c r="AG9" i="30"/>
  <c r="AV9" i="30" s="1"/>
  <c r="AF9" i="30"/>
  <c r="AU9" i="30" s="1"/>
  <c r="AE9" i="30"/>
  <c r="AT9" i="30" s="1"/>
  <c r="AD9" i="30"/>
  <c r="AS9" i="30" s="1"/>
  <c r="AC9" i="30"/>
  <c r="AR9" i="30" s="1"/>
  <c r="AB9" i="30"/>
  <c r="AQ9" i="30" s="1"/>
  <c r="AA9" i="30"/>
  <c r="AP9" i="30" s="1"/>
  <c r="Z9" i="30"/>
  <c r="AO9" i="30" s="1"/>
  <c r="Y9" i="30"/>
  <c r="AN9" i="30" s="1"/>
  <c r="X9" i="30"/>
  <c r="AM9" i="30" s="1"/>
  <c r="W9" i="30"/>
  <c r="AL9" i="30" s="1"/>
  <c r="AI8" i="30"/>
  <c r="AX8" i="30" s="1"/>
  <c r="AH8" i="30"/>
  <c r="AW8" i="30" s="1"/>
  <c r="AG8" i="30"/>
  <c r="AV8" i="30" s="1"/>
  <c r="AF8" i="30"/>
  <c r="AU8" i="30" s="1"/>
  <c r="AE8" i="30"/>
  <c r="AT8" i="30" s="1"/>
  <c r="AD8" i="30"/>
  <c r="AS8" i="30" s="1"/>
  <c r="AC8" i="30"/>
  <c r="AR8" i="30" s="1"/>
  <c r="AB8" i="30"/>
  <c r="AQ8" i="30" s="1"/>
  <c r="AA8" i="30"/>
  <c r="AP8" i="30" s="1"/>
  <c r="Z8" i="30"/>
  <c r="AO8" i="30" s="1"/>
  <c r="Y8" i="30"/>
  <c r="AN8" i="30" s="1"/>
  <c r="X8" i="30"/>
  <c r="AM8" i="30" s="1"/>
  <c r="W8" i="30"/>
  <c r="AL8" i="30" s="1"/>
  <c r="AT48" i="30" l="1"/>
  <c r="AR48" i="30"/>
  <c r="AS48" i="30"/>
  <c r="AS49" i="30" s="1"/>
  <c r="AQ48" i="30"/>
  <c r="AQ49" i="30" s="1"/>
  <c r="AV48" i="30"/>
  <c r="AW48" i="30"/>
  <c r="AW49" i="30" s="1"/>
  <c r="AU48" i="30"/>
  <c r="AU49" i="30" s="1"/>
  <c r="AX48" i="30"/>
</calcChain>
</file>

<file path=xl/sharedStrings.xml><?xml version="1.0" encoding="utf-8"?>
<sst xmlns="http://schemas.openxmlformats.org/spreadsheetml/2006/main" count="3231" uniqueCount="1371">
  <si>
    <t>Start</t>
  </si>
  <si>
    <t>End</t>
  </si>
  <si>
    <t>Replication</t>
  </si>
  <si>
    <t>Time point</t>
  </si>
  <si>
    <t>10 sec</t>
  </si>
  <si>
    <t>1 min</t>
  </si>
  <si>
    <t>10 min</t>
  </si>
  <si>
    <t>HDX Data Summary and list of experimental parameters</t>
  </si>
  <si>
    <t xml:space="preserve">HDX time course </t>
  </si>
  <si>
    <t xml:space="preserve">Replicates </t>
  </si>
  <si>
    <t>Number of replicates</t>
  </si>
  <si>
    <t>150-161</t>
  </si>
  <si>
    <t>0.20 products/amino acid; 1 consecutive products</t>
  </si>
  <si>
    <t>90-98</t>
  </si>
  <si>
    <t>182-197</t>
  </si>
  <si>
    <t>See replication table</t>
  </si>
  <si>
    <r>
      <t>HDX reaction details</t>
    </r>
    <r>
      <rPr>
        <vertAlign val="superscript"/>
        <sz val="11"/>
        <color rgb="FF000000"/>
        <rFont val="Arial"/>
        <family val="2"/>
      </rPr>
      <t>a</t>
    </r>
  </si>
  <si>
    <t>Peptide filtering parameters</t>
  </si>
  <si>
    <t xml:space="preserve">Data Set  </t>
  </si>
  <si>
    <t xml:space="preserve">Number of peptides </t>
  </si>
  <si>
    <t xml:space="preserve">Repeatability </t>
  </si>
  <si>
    <t>undeuterated</t>
  </si>
  <si>
    <t>Sequence Coverage.  All followed peptides are indicated</t>
  </si>
  <si>
    <t>+/- 0.20 relative Da</t>
  </si>
  <si>
    <t>Figure 3</t>
  </si>
  <si>
    <t>1_Mb</t>
  </si>
  <si>
    <t>Figure 4</t>
  </si>
  <si>
    <t>3_CytC</t>
  </si>
  <si>
    <t>2_Hb</t>
  </si>
  <si>
    <t>4_CA</t>
  </si>
  <si>
    <t>5_PhosB</t>
  </si>
  <si>
    <t>6_IgG</t>
  </si>
  <si>
    <r>
      <t>Final D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O concentration=90%, pH</t>
    </r>
    <r>
      <rPr>
        <vertAlign val="subscript"/>
        <sz val="11"/>
        <color rgb="FF000000"/>
        <rFont val="Arial"/>
        <family val="2"/>
      </rPr>
      <t>read</t>
    </r>
    <r>
      <rPr>
        <sz val="11"/>
        <color rgb="FF000000"/>
        <rFont val="Arial"/>
        <family val="2"/>
      </rPr>
      <t>=7.1, 20 °C</t>
    </r>
  </si>
  <si>
    <t>none</t>
  </si>
  <si>
    <t>1 min, 10 min, 30 min, 60 min, 120 min</t>
  </si>
  <si>
    <r>
      <t xml:space="preserve">a </t>
    </r>
    <r>
      <rPr>
        <sz val="9"/>
        <color theme="1"/>
        <rFont val="Arial"/>
        <family val="2"/>
      </rPr>
      <t>10-fold dilution with labeling buffer [10 mM sodium phosphate, 150 mM NaCl, pD 7.5, 99.9% D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O]. 1:1 dilution with quench buffer [200 mM sodium phosphate, 4 M Gdn·HCl. 0.72 M TCEP, pH 2.37, H</t>
    </r>
    <r>
      <rPr>
        <vertAlign val="sub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>O].</t>
    </r>
  </si>
  <si>
    <t>HDX und controls and maximally deuterated controls</t>
  </si>
  <si>
    <t>30 min</t>
  </si>
  <si>
    <t>60 min</t>
  </si>
  <si>
    <t>120 min</t>
  </si>
  <si>
    <t>maxD_Free peptide method</t>
  </si>
  <si>
    <t>maxD_Sowole 2014</t>
  </si>
  <si>
    <r>
      <t>94.7%, pH</t>
    </r>
    <r>
      <rPr>
        <vertAlign val="subscript"/>
        <sz val="11"/>
        <color rgb="FF000000"/>
        <rFont val="Arial"/>
        <family val="2"/>
      </rPr>
      <t>read</t>
    </r>
    <r>
      <rPr>
        <sz val="11"/>
        <color rgb="FF000000"/>
        <rFont val="Arial"/>
        <family val="2"/>
      </rPr>
      <t>=7.1, 20 °C</t>
    </r>
  </si>
  <si>
    <t>40 followed; 108 identified</t>
  </si>
  <si>
    <t>16.1; 4.27</t>
  </si>
  <si>
    <t xml:space="preserve">2_Hb_a           </t>
  </si>
  <si>
    <t>2_Hb_b</t>
  </si>
  <si>
    <t>6_IgG_LC</t>
  </si>
  <si>
    <t xml:space="preserve">   6_IgG_HC</t>
  </si>
  <si>
    <t>34 followed; 194 identified</t>
  </si>
  <si>
    <t>13.9; 3.56</t>
  </si>
  <si>
    <t>28 followed; 194 identified</t>
  </si>
  <si>
    <t>11.14; 2.50</t>
  </si>
  <si>
    <t>15.0; 5.07</t>
  </si>
  <si>
    <t>14.8; 1.97</t>
  </si>
  <si>
    <t>12.4; 3.94</t>
  </si>
  <si>
    <t>11.4; 3.35</t>
  </si>
  <si>
    <t>maxD_Our protocol</t>
  </si>
  <si>
    <t>25-35%</t>
  </si>
  <si>
    <t>Back-exchange</t>
  </si>
  <si>
    <t xml:space="preserve">Average peptide length;  Redundancy  </t>
  </si>
  <si>
    <r>
      <t>Sequence coverage (%)</t>
    </r>
    <r>
      <rPr>
        <vertAlign val="superscript"/>
        <sz val="11"/>
        <color rgb="FF000000"/>
        <rFont val="Arial"/>
        <family val="2"/>
      </rPr>
      <t>b</t>
    </r>
    <r>
      <rPr>
        <b/>
        <sz val="11"/>
        <color rgb="FF000000"/>
        <rFont val="Arial"/>
        <family val="2"/>
      </rPr>
      <t xml:space="preserve"> </t>
    </r>
  </si>
  <si>
    <r>
      <rPr>
        <vertAlign val="superscript"/>
        <sz val="9"/>
        <color theme="1"/>
        <rFont val="Arial"/>
        <family val="2"/>
      </rPr>
      <t>b</t>
    </r>
    <r>
      <rPr>
        <sz val="9"/>
        <color theme="1"/>
        <rFont val="Arial"/>
        <family val="2"/>
      </rPr>
      <t xml:space="preserve"> see "Sequence Coverage" tab</t>
    </r>
  </si>
  <si>
    <t>0.25 products/amino acid; 0 consecutive products</t>
  </si>
  <si>
    <r>
      <t>Meaningful differences</t>
    </r>
    <r>
      <rPr>
        <vertAlign val="superscript"/>
        <sz val="11"/>
        <color rgb="FF000000"/>
        <rFont val="Arial"/>
        <family val="2"/>
      </rPr>
      <t>c</t>
    </r>
    <r>
      <rPr>
        <b/>
        <sz val="11"/>
        <color rgb="FF000000"/>
        <rFont val="Arial"/>
        <family val="2"/>
      </rPr>
      <t xml:space="preserve">  </t>
    </r>
  </si>
  <si>
    <t>10 sec, 1 min, 10 min, 60 min</t>
  </si>
  <si>
    <t>9.2; 1.71</t>
  </si>
  <si>
    <t>10.7; 4.66</t>
  </si>
  <si>
    <t>9.8; 4.19</t>
  </si>
  <si>
    <t>StEnd</t>
  </si>
  <si>
    <t>MaxUptake</t>
  </si>
  <si>
    <t>%D</t>
  </si>
  <si>
    <t>GLSDGEW</t>
  </si>
  <si>
    <t>1-7</t>
  </si>
  <si>
    <t>GLSDGEWQ</t>
  </si>
  <si>
    <t>1-8</t>
  </si>
  <si>
    <t>GLSDGEWQQVL</t>
  </si>
  <si>
    <t>1-11</t>
  </si>
  <si>
    <t>WQQVLNV</t>
  </si>
  <si>
    <t>7-13</t>
  </si>
  <si>
    <t>NVWGKVEA</t>
  </si>
  <si>
    <t>12-19</t>
  </si>
  <si>
    <t>NVWGKVEAD</t>
  </si>
  <si>
    <t>12-20</t>
  </si>
  <si>
    <t>NVWGKVEADIAGHGQEVL</t>
  </si>
  <si>
    <t>12-29</t>
  </si>
  <si>
    <t>WGKVEAD</t>
  </si>
  <si>
    <t>14-20</t>
  </si>
  <si>
    <t>WGKVEADIAGHGQEVL</t>
  </si>
  <si>
    <t>14-29</t>
  </si>
  <si>
    <t>DIAGHGQEVL</t>
  </si>
  <si>
    <t>20-29</t>
  </si>
  <si>
    <t>IAGHGQEVL</t>
  </si>
  <si>
    <t>21-29</t>
  </si>
  <si>
    <t>IRLFTGHPETL</t>
  </si>
  <si>
    <t>30-40</t>
  </si>
  <si>
    <t>IRLFTGHPETLEKFDKFKHLKTEAEM</t>
  </si>
  <si>
    <t>30-55</t>
  </si>
  <si>
    <t>FTGHPETL</t>
  </si>
  <si>
    <t>33-40</t>
  </si>
  <si>
    <t>FTGHPETLEKFDKFKHLKTEAE</t>
  </si>
  <si>
    <t>33-54</t>
  </si>
  <si>
    <t>FTGHPETLEKFDKFKHLKTEAEM</t>
  </si>
  <si>
    <t>33-55</t>
  </si>
  <si>
    <t>EKFDKFKHLKTEAEM</t>
  </si>
  <si>
    <t>41-55</t>
  </si>
  <si>
    <t>FDKFKHLKTEAEMK</t>
  </si>
  <si>
    <t>43-56</t>
  </si>
  <si>
    <t>MKASEDLKKHGTVVL</t>
  </si>
  <si>
    <t>55-69</t>
  </si>
  <si>
    <t>KASEDLKKHGTVVL</t>
  </si>
  <si>
    <t>56-69</t>
  </si>
  <si>
    <t>DLKKHGTVVL</t>
  </si>
  <si>
    <t>60-69</t>
  </si>
  <si>
    <t>TALGGIL</t>
  </si>
  <si>
    <t>70-76</t>
  </si>
  <si>
    <t>TALGGILKKKGHHEAEL</t>
  </si>
  <si>
    <t>70-86</t>
  </si>
  <si>
    <t>TALGGILKKKGHHEAELKPLAQSHATKHKIPIKY</t>
  </si>
  <si>
    <t>70-103</t>
  </si>
  <si>
    <t>TALGGILKKKGHHEAELKPLAQSHATKHKIPIKYLE</t>
  </si>
  <si>
    <t>70-105</t>
  </si>
  <si>
    <t>TALGGILKKKGHHEAELKPLAQSHATKHKIPIKYLEF</t>
  </si>
  <si>
    <t>70-106</t>
  </si>
  <si>
    <t>LGGILKKKGHHEAELKPLAQSHATKHKIPIKY</t>
  </si>
  <si>
    <t>72-103</t>
  </si>
  <si>
    <t>AELKPLAQSHATK</t>
  </si>
  <si>
    <t>84-96</t>
  </si>
  <si>
    <t>KPLAQSHATKHKIPIKYLEF</t>
  </si>
  <si>
    <t>87-106</t>
  </si>
  <si>
    <t>ISDAIIHVLHSKHPGDFGADAQGAMTKA</t>
  </si>
  <si>
    <t>107-134</t>
  </si>
  <si>
    <t>AIIHVLHSKHPGDFGAD</t>
  </si>
  <si>
    <t>110-126</t>
  </si>
  <si>
    <t>AIIHVLHSKHPGDFGADAQGAMTKA</t>
  </si>
  <si>
    <t>110-134</t>
  </si>
  <si>
    <t>IIHVLHSKHPGDFGADAQGAMTKA</t>
  </si>
  <si>
    <t>111-134</t>
  </si>
  <si>
    <t>LFRNDIAAKYKELGFQG</t>
  </si>
  <si>
    <t>137-153</t>
  </si>
  <si>
    <t>FRNDIAA</t>
  </si>
  <si>
    <t>138-144</t>
  </si>
  <si>
    <t>FRNDIAAKY</t>
  </si>
  <si>
    <t>138-146</t>
  </si>
  <si>
    <t>FRNDIAAKYKE</t>
  </si>
  <si>
    <t>138-148</t>
  </si>
  <si>
    <t>FRNDIAAKYKELG</t>
  </si>
  <si>
    <t>138-150</t>
  </si>
  <si>
    <t>FRNDIAAKYKELGF</t>
  </si>
  <si>
    <t>138-151</t>
  </si>
  <si>
    <t>FRNDIAAKYKELGFQG</t>
  </si>
  <si>
    <t>138-153</t>
  </si>
  <si>
    <t>MaxD Sowole 2014</t>
  </si>
  <si>
    <t>SD Sowole 2014</t>
  </si>
  <si>
    <t>MaxD Our protocol_2</t>
  </si>
  <si>
    <t>MaxD Our protocol_1</t>
  </si>
  <si>
    <t>SD Our protocol_2</t>
  </si>
  <si>
    <t>SD Our protocol_1</t>
  </si>
  <si>
    <t>MaxD Free peptide method</t>
  </si>
  <si>
    <t>SD Free peptide method</t>
  </si>
  <si>
    <t>AVERAGE Uptake</t>
  </si>
  <si>
    <t>Start-End</t>
  </si>
  <si>
    <r>
      <t>AVERAGE RFU</t>
    </r>
    <r>
      <rPr>
        <b/>
        <vertAlign val="subscript"/>
        <sz val="11"/>
        <color theme="1"/>
        <rFont val="Calibri"/>
        <family val="2"/>
        <scheme val="minor"/>
      </rPr>
      <t>90%</t>
    </r>
  </si>
  <si>
    <t>AVERAGE BE</t>
  </si>
  <si>
    <t>Dlevel (labeling time point/MaxD_Our protocol1)*100</t>
  </si>
  <si>
    <t>MaxD Normalized</t>
  </si>
  <si>
    <t>Raw Data</t>
  </si>
  <si>
    <t>Figure 3 Data. Data shown in the figure are highlighted with green</t>
  </si>
  <si>
    <t>VLSAADKGNVKAAWGKVGGHAAE</t>
  </si>
  <si>
    <t>1-23</t>
  </si>
  <si>
    <t>LSAADKGNVKAAWGKVGGHAAE</t>
  </si>
  <si>
    <t>2-23</t>
  </si>
  <si>
    <t>NVKAAWGKVGGHAAEYG</t>
  </si>
  <si>
    <t>9-25</t>
  </si>
  <si>
    <t>FLSFPTTKTYFPHF</t>
  </si>
  <si>
    <t>33-46</t>
  </si>
  <si>
    <t>LSFPTTKTYFPHF</t>
  </si>
  <si>
    <t>34-46</t>
  </si>
  <si>
    <t>SFPTTKTYFPHF</t>
  </si>
  <si>
    <t>35-46</t>
  </si>
  <si>
    <t>FPTTKTYFPHF</t>
  </si>
  <si>
    <t>36-46</t>
  </si>
  <si>
    <t>FPTTKTYFPH</t>
  </si>
  <si>
    <t>36-45</t>
  </si>
  <si>
    <t>PTTKTYFPHF</t>
  </si>
  <si>
    <t>37-46</t>
  </si>
  <si>
    <t>DLSHGSAQVKGHGAKVAAALTKAVEHL</t>
  </si>
  <si>
    <t>47-73</t>
  </si>
  <si>
    <t>DLSHGSAQVKGHGAKVAAA</t>
  </si>
  <si>
    <t>47-65</t>
  </si>
  <si>
    <t>DLSHGSAQVKGHGAKVAAALTKAVEHLDDLPGAL</t>
  </si>
  <si>
    <t>47-80</t>
  </si>
  <si>
    <t>DLSHGSAQVKGHGAKVAAAL</t>
  </si>
  <si>
    <t>47-66</t>
  </si>
  <si>
    <t>DLSHGSAQVKGHGAKVAAALTKAVE</t>
  </si>
  <si>
    <t>47-71</t>
  </si>
  <si>
    <t>AKVAAALT</t>
  </si>
  <si>
    <t>60-67</t>
  </si>
  <si>
    <t>ALTKAVEHLDDLPGAL</t>
  </si>
  <si>
    <t>65-80</t>
  </si>
  <si>
    <t>LTKAVEHL</t>
  </si>
  <si>
    <t>66-73</t>
  </si>
  <si>
    <t>LTKAVEHLDDLPGAL</t>
  </si>
  <si>
    <t>66-80</t>
  </si>
  <si>
    <t>TKAVEHLDDLPGAL</t>
  </si>
  <si>
    <t>67-80</t>
  </si>
  <si>
    <t>HLDDLPGAL</t>
  </si>
  <si>
    <t>72-80</t>
  </si>
  <si>
    <t>DDLPGALSE</t>
  </si>
  <si>
    <t>74-82</t>
  </si>
  <si>
    <t>DDLPGAL</t>
  </si>
  <si>
    <t>74-80</t>
  </si>
  <si>
    <t>SDLHAHKLRVDPVNF</t>
  </si>
  <si>
    <t>84-98</t>
  </si>
  <si>
    <t>HAHKLRVDPVNF</t>
  </si>
  <si>
    <t>87-98</t>
  </si>
  <si>
    <t>FKLLSHSLL</t>
  </si>
  <si>
    <t>98-106</t>
  </si>
  <si>
    <t>KLLSHSLL</t>
  </si>
  <si>
    <t>99-106</t>
  </si>
  <si>
    <t>KLLSHSL</t>
  </si>
  <si>
    <t>99-105</t>
  </si>
  <si>
    <t>VTLASHLPSDFTPAVHASL</t>
  </si>
  <si>
    <t>107-125</t>
  </si>
  <si>
    <t>ASHLPSDFTPAVHASL</t>
  </si>
  <si>
    <t>110-125</t>
  </si>
  <si>
    <t>PSDFTPAVHASLDKF</t>
  </si>
  <si>
    <t>114-128</t>
  </si>
  <si>
    <t>DKFLANVS</t>
  </si>
  <si>
    <t>126-133</t>
  </si>
  <si>
    <t>DKFLANV</t>
  </si>
  <si>
    <t>126-132</t>
  </si>
  <si>
    <t>LANVSTVL</t>
  </si>
  <si>
    <t>129-136</t>
  </si>
  <si>
    <t>VLTSKYR</t>
  </si>
  <si>
    <t>135-141</t>
  </si>
  <si>
    <t>2_Hb_a</t>
  </si>
  <si>
    <t>MLTAEEKA</t>
  </si>
  <si>
    <t>MLTAEEKAAVTAF</t>
  </si>
  <si>
    <t>1-13</t>
  </si>
  <si>
    <t>EKAAVTAF</t>
  </si>
  <si>
    <t>6-13</t>
  </si>
  <si>
    <t>KAAVTAF</t>
  </si>
  <si>
    <t>WGKVKVDEVGGEAL</t>
  </si>
  <si>
    <t>14-27</t>
  </si>
  <si>
    <t>VGGEALGRL</t>
  </si>
  <si>
    <t>22-30</t>
  </si>
  <si>
    <t>LVVYPWTQRF</t>
  </si>
  <si>
    <t>31-40</t>
  </si>
  <si>
    <t>VVYPWTQRF</t>
  </si>
  <si>
    <t>32-40</t>
  </si>
  <si>
    <t>FESFGDL</t>
  </si>
  <si>
    <t>41-47</t>
  </si>
  <si>
    <t>GDLSTAD</t>
  </si>
  <si>
    <t>45-51</t>
  </si>
  <si>
    <t>TADAVMNNPKVKAHGKKVLDSFSNGMKHLDDLKGTFA</t>
  </si>
  <si>
    <t>49-85</t>
  </si>
  <si>
    <t>AVMNNPKVKAHGKKVLDS</t>
  </si>
  <si>
    <t>52-69</t>
  </si>
  <si>
    <t>MNNPKVKAHGKKVLDS</t>
  </si>
  <si>
    <t>54-69</t>
  </si>
  <si>
    <t>DSFSNGMKHLDDLKGTF</t>
  </si>
  <si>
    <t>68-84</t>
  </si>
  <si>
    <t>FSNGMKHLDDLKGTF</t>
  </si>
  <si>
    <t>70-84</t>
  </si>
  <si>
    <t>MKHLDDLKGTF</t>
  </si>
  <si>
    <t>74-84</t>
  </si>
  <si>
    <t>HCDKLHVDPEN</t>
  </si>
  <si>
    <t>91-101</t>
  </si>
  <si>
    <t>HVDPENF</t>
  </si>
  <si>
    <t>96-102</t>
  </si>
  <si>
    <t>FKLLGNVL</t>
  </si>
  <si>
    <t>102-109</t>
  </si>
  <si>
    <t>ARNFGKEFTPVLQA</t>
  </si>
  <si>
    <t>114-127</t>
  </si>
  <si>
    <t>ARNFGKE</t>
  </si>
  <si>
    <t>114-120</t>
  </si>
  <si>
    <t>ARNFGKEFTPVL</t>
  </si>
  <si>
    <t>114-125</t>
  </si>
  <si>
    <t>FQKVVAGVANALAHRYH</t>
  </si>
  <si>
    <t>129-145</t>
  </si>
  <si>
    <t>FQKVVAGVANA</t>
  </si>
  <si>
    <t>129-139</t>
  </si>
  <si>
    <t>QKVVAGVANA</t>
  </si>
  <si>
    <t>130-139</t>
  </si>
  <si>
    <t>QKVVAGVANALAHRYH</t>
  </si>
  <si>
    <t>130-145</t>
  </si>
  <si>
    <t>GVANALAHRYH</t>
  </si>
  <si>
    <t>135-145</t>
  </si>
  <si>
    <t>NALAHRYH</t>
  </si>
  <si>
    <t>138-145</t>
  </si>
  <si>
    <t>HTVEKGGKH</t>
  </si>
  <si>
    <t>18-26</t>
  </si>
  <si>
    <t>EKGGKHKTGPNLHGLFG</t>
  </si>
  <si>
    <t>21-37</t>
  </si>
  <si>
    <t>KGGKHKTGPNLHGLF</t>
  </si>
  <si>
    <t>22-36</t>
  </si>
  <si>
    <t>FGRKTGQAPGFTYTDA</t>
  </si>
  <si>
    <t>36-51</t>
  </si>
  <si>
    <t>GRKTGQAPGFTYTDANKNKGITWKEETL</t>
  </si>
  <si>
    <t>37-64</t>
  </si>
  <si>
    <t>GRKTGQAPGFTYTDANKNKGITWKEETLM</t>
  </si>
  <si>
    <t>37-65</t>
  </si>
  <si>
    <t>GRKTGQAPGF</t>
  </si>
  <si>
    <t>GRKTGQAPGFTYTDANKNKGITWKEET</t>
  </si>
  <si>
    <t>37-63</t>
  </si>
  <si>
    <t>GRKTGQAPGFT</t>
  </si>
  <si>
    <t>37-47</t>
  </si>
  <si>
    <t>APGFTYTDANKNKGITWKEETLMEYLE</t>
  </si>
  <si>
    <t>43-69</t>
  </si>
  <si>
    <t>TYTDANKNKGITWKEETLM</t>
  </si>
  <si>
    <t>YTDANKNKGITWKEETLME</t>
  </si>
  <si>
    <t>48-66</t>
  </si>
  <si>
    <t>YTDANKNKGITWKEETLM</t>
  </si>
  <si>
    <t>48-65</t>
  </si>
  <si>
    <t>YTDANKNKGITWKEETL</t>
  </si>
  <si>
    <t>48-64</t>
  </si>
  <si>
    <t>TDANKNKGITWKEETL</t>
  </si>
  <si>
    <t>49-64</t>
  </si>
  <si>
    <t>DANKNKGITWKEETL</t>
  </si>
  <si>
    <t>50-64</t>
  </si>
  <si>
    <t>MEYLENPKKYIPGTKM</t>
  </si>
  <si>
    <t>MEYLENPKKYIPGTKMIF</t>
  </si>
  <si>
    <t>65-82</t>
  </si>
  <si>
    <t>EYLENPKKYIPGTKMIF</t>
  </si>
  <si>
    <t>66-82</t>
  </si>
  <si>
    <t>YLENPKKYIPGTKMIF</t>
  </si>
  <si>
    <t>67-82</t>
  </si>
  <si>
    <t>YLENPKKYIPGTKM</t>
  </si>
  <si>
    <t>LENPKKYIPGTKMIF</t>
  </si>
  <si>
    <t>68-82</t>
  </si>
  <si>
    <t>LENPKKYIPGTKM</t>
  </si>
  <si>
    <t>68-80</t>
  </si>
  <si>
    <t>ENPKKYIPGTKMIF</t>
  </si>
  <si>
    <t>69-82</t>
  </si>
  <si>
    <t>PGTKMIFAGIK</t>
  </si>
  <si>
    <t>76-86</t>
  </si>
  <si>
    <t>PGTKMIF</t>
  </si>
  <si>
    <t>76-82</t>
  </si>
  <si>
    <t>IFAGIKKKTEREDL</t>
  </si>
  <si>
    <t>81-94</t>
  </si>
  <si>
    <t>IFAGIKKKTERED</t>
  </si>
  <si>
    <t>81-93</t>
  </si>
  <si>
    <t>IFAGIKKKTEREDLIA</t>
  </si>
  <si>
    <t>81-96</t>
  </si>
  <si>
    <t>AGIKKKTEREDLIA</t>
  </si>
  <si>
    <t>83-96</t>
  </si>
  <si>
    <t>AGIKKKTEREDL</t>
  </si>
  <si>
    <t>83-94</t>
  </si>
  <si>
    <t>IAYLKKATNE</t>
  </si>
  <si>
    <t>95-104</t>
  </si>
  <si>
    <t>YLKKATNE</t>
  </si>
  <si>
    <t>97-104</t>
  </si>
  <si>
    <t>GENGPEHWGKLYPIAN</t>
  </si>
  <si>
    <t>9-24</t>
  </si>
  <si>
    <t>PEHWGKLYPIANGNNQS</t>
  </si>
  <si>
    <t>13-29</t>
  </si>
  <si>
    <t>HWGKLYPIANGNN</t>
  </si>
  <si>
    <t>15-27</t>
  </si>
  <si>
    <t>GNNQSPIDI</t>
  </si>
  <si>
    <t>25-33</t>
  </si>
  <si>
    <t>IKTSETKRDPSLKPLSVSYN</t>
  </si>
  <si>
    <t>33-52</t>
  </si>
  <si>
    <t>ETKRDPSLKP</t>
  </si>
  <si>
    <t>VSYNPATAKEIVNVGHSFHVNFE</t>
  </si>
  <si>
    <t>49-71</t>
  </si>
  <si>
    <t>SYNPATAKEIVNVGHSFHVNFE</t>
  </si>
  <si>
    <t>50-71</t>
  </si>
  <si>
    <t>SFHVNFEDSDNRSVLKGGPLS</t>
  </si>
  <si>
    <t>65-85</t>
  </si>
  <si>
    <t>DSDNRSVLKGGPLSESYRLR</t>
  </si>
  <si>
    <t>72-91</t>
  </si>
  <si>
    <t>GITDDCGSE</t>
  </si>
  <si>
    <t>DCGSEHLV</t>
  </si>
  <si>
    <t>SEHLVDGAKFSAELHLVHWN</t>
  </si>
  <si>
    <t>105-124</t>
  </si>
  <si>
    <t>EHLVDGAKFSAELHLVHWNS</t>
  </si>
  <si>
    <t>106-125</t>
  </si>
  <si>
    <t>LVDGAKFSAELHLVHWNSAKYPSFA</t>
  </si>
  <si>
    <t>108-132</t>
  </si>
  <si>
    <t>HLVHWNSAKYP</t>
  </si>
  <si>
    <t>119-129</t>
  </si>
  <si>
    <t>NSAKYPSFADAASQADG</t>
  </si>
  <si>
    <t>124-140</t>
  </si>
  <si>
    <t>NPNLQKVLDALKAVKN</t>
  </si>
  <si>
    <t>154-169</t>
  </si>
  <si>
    <t>PNLQKVLDA</t>
  </si>
  <si>
    <t>155-163</t>
  </si>
  <si>
    <t>LQKVLDAL</t>
  </si>
  <si>
    <t>157-164</t>
  </si>
  <si>
    <t>QKVLDAL</t>
  </si>
  <si>
    <t>158-164</t>
  </si>
  <si>
    <t>PFTNFDPSVLLP</t>
  </si>
  <si>
    <t>175-186</t>
  </si>
  <si>
    <t>FDPSVLLPPSLD</t>
  </si>
  <si>
    <t>179-190</t>
  </si>
  <si>
    <t>VLLPPSLDYWAYSG</t>
  </si>
  <si>
    <t>183-196</t>
  </si>
  <si>
    <t>YWAYSGSLTHPPLHESV</t>
  </si>
  <si>
    <t>191-207</t>
  </si>
  <si>
    <t>ESVTWIIFKETISVSSEQLA</t>
  </si>
  <si>
    <t>205-224</t>
  </si>
  <si>
    <t>SSEQLAQFRSLLANAEGD</t>
  </si>
  <si>
    <t>219-236</t>
  </si>
  <si>
    <t>AEGDREVHIKQ</t>
  </si>
  <si>
    <t>233-243</t>
  </si>
  <si>
    <t>PPQPLNGRT</t>
  </si>
  <si>
    <t>247-255</t>
  </si>
  <si>
    <t>SDQEKRKQISVRGLAG</t>
  </si>
  <si>
    <t>5-20</t>
  </si>
  <si>
    <t>RGLAGVE</t>
  </si>
  <si>
    <t>16-22</t>
  </si>
  <si>
    <t>NVTELKKNFNRHLHF</t>
  </si>
  <si>
    <t>23-37</t>
  </si>
  <si>
    <t>TELKKNFNRHLHF</t>
  </si>
  <si>
    <t>25-37</t>
  </si>
  <si>
    <t>LKKNFNRHLHFTL</t>
  </si>
  <si>
    <t>27-39</t>
  </si>
  <si>
    <t>LKKNFNRHLHF</t>
  </si>
  <si>
    <t>27-37</t>
  </si>
  <si>
    <t>KKNFNRHLHF</t>
  </si>
  <si>
    <t>28-37</t>
  </si>
  <si>
    <t>KNFNRHLHF</t>
  </si>
  <si>
    <t>29-37</t>
  </si>
  <si>
    <t>NFNRHLHF</t>
  </si>
  <si>
    <t>30-37</t>
  </si>
  <si>
    <t>TLVKDRNVAT</t>
  </si>
  <si>
    <t>38-47</t>
  </si>
  <si>
    <t>TLVKDRNVATPRDYY</t>
  </si>
  <si>
    <t>38-52</t>
  </si>
  <si>
    <t>TLVKDRNVATPRD</t>
  </si>
  <si>
    <t>38-50</t>
  </si>
  <si>
    <t>VKDRNVATPRDYY</t>
  </si>
  <si>
    <t>40-52</t>
  </si>
  <si>
    <t>VKDRNVATPRDY</t>
  </si>
  <si>
    <t>40-51</t>
  </si>
  <si>
    <t>VKDRNVATPRD</t>
  </si>
  <si>
    <t>40-50</t>
  </si>
  <si>
    <t>KDRNVATPRD</t>
  </si>
  <si>
    <t>41-50</t>
  </si>
  <si>
    <t>FALAHTVRDHL</t>
  </si>
  <si>
    <t>53-63</t>
  </si>
  <si>
    <t>FALAHTVRDHLVG</t>
  </si>
  <si>
    <t>53-65</t>
  </si>
  <si>
    <t>ALAHTVRD</t>
  </si>
  <si>
    <t>54-61</t>
  </si>
  <si>
    <t>ALAHTVRDHLVGRW</t>
  </si>
  <si>
    <t>54-67</t>
  </si>
  <si>
    <t>LAHTVRDHLVGRW</t>
  </si>
  <si>
    <t>55-67</t>
  </si>
  <si>
    <t>AHTVRDHLVGRW</t>
  </si>
  <si>
    <t>56-67</t>
  </si>
  <si>
    <t>HTVRDHLVGRW</t>
  </si>
  <si>
    <t>57-67</t>
  </si>
  <si>
    <t>IRTQQHY</t>
  </si>
  <si>
    <t>68-74</t>
  </si>
  <si>
    <t>IRTQQHYYEKDPKRIYY</t>
  </si>
  <si>
    <t>YEKDPKRIYY</t>
  </si>
  <si>
    <t>75-84</t>
  </si>
  <si>
    <t>EFYMGRTLQNTMVN</t>
  </si>
  <si>
    <t>88-101</t>
  </si>
  <si>
    <t>FYMGRTLQNTMVNL</t>
  </si>
  <si>
    <t>89-102</t>
  </si>
  <si>
    <t>FYMGRTLQNT</t>
  </si>
  <si>
    <t>89-98</t>
  </si>
  <si>
    <t>FYMGRTLQNTMVN</t>
  </si>
  <si>
    <t>89-101</t>
  </si>
  <si>
    <t>FYMGRTLQNTM</t>
  </si>
  <si>
    <t>89-99</t>
  </si>
  <si>
    <t>YMGRTLQNT</t>
  </si>
  <si>
    <t>YMGRTLQNTMVN</t>
  </si>
  <si>
    <t>90-101</t>
  </si>
  <si>
    <t>LALENACD</t>
  </si>
  <si>
    <t>ALENACDE</t>
  </si>
  <si>
    <t>103-110</t>
  </si>
  <si>
    <t>ALENACD</t>
  </si>
  <si>
    <t>103-109</t>
  </si>
  <si>
    <t>EATYQLGLD</t>
  </si>
  <si>
    <t>110-118</t>
  </si>
  <si>
    <t>ATYQLGLD</t>
  </si>
  <si>
    <t>111-118</t>
  </si>
  <si>
    <t>YQLGLDM</t>
  </si>
  <si>
    <t>113-119</t>
  </si>
  <si>
    <t>EEIEEDAGLGNGGLGRL</t>
  </si>
  <si>
    <t>123-139</t>
  </si>
  <si>
    <t>IEEDAGLGNGGLGRLAA</t>
  </si>
  <si>
    <t>125-141</t>
  </si>
  <si>
    <t>IEEDAGLGNGGLGRL</t>
  </si>
  <si>
    <t>125-139</t>
  </si>
  <si>
    <t>IEEDAGLGNGGLGRLAAC</t>
  </si>
  <si>
    <t>125-142</t>
  </si>
  <si>
    <t>ATLGLAA</t>
  </si>
  <si>
    <t>148-154</t>
  </si>
  <si>
    <t>YGYGIRYEF</t>
  </si>
  <si>
    <t>NQKICGGWQM</t>
  </si>
  <si>
    <t>167-176</t>
  </si>
  <si>
    <t>NQKICGGWQME</t>
  </si>
  <si>
    <t>167-177</t>
  </si>
  <si>
    <t>NQKICGGWQ</t>
  </si>
  <si>
    <t>167-175</t>
  </si>
  <si>
    <t>NQKICGGWQMEE</t>
  </si>
  <si>
    <t>167-178</t>
  </si>
  <si>
    <t>DWLRYGNPWEKARPEF</t>
  </si>
  <si>
    <t>181-196</t>
  </si>
  <si>
    <t>DWLRYGNPWEKARPEFTLPVHF</t>
  </si>
  <si>
    <t>181-202</t>
  </si>
  <si>
    <t>WLRYGNPWEKARPEF</t>
  </si>
  <si>
    <t>182-196</t>
  </si>
  <si>
    <t>WLRYGNPWEKARPEFT</t>
  </si>
  <si>
    <t>WLRYGNPWEKARPEFTLPVHF</t>
  </si>
  <si>
    <t>182-202</t>
  </si>
  <si>
    <t>LRYGNPWEKARPEF</t>
  </si>
  <si>
    <t>LRYGNPWEKARPEFTLPVHF</t>
  </si>
  <si>
    <t>183-202</t>
  </si>
  <si>
    <t>YGRVEHTSQGAKWVDTQVV</t>
  </si>
  <si>
    <t>203-221</t>
  </si>
  <si>
    <t>YGRVEHTSQGAKWVDTQ</t>
  </si>
  <si>
    <t>203-219</t>
  </si>
  <si>
    <t>YGRVEHTSQGAKWVDT</t>
  </si>
  <si>
    <t>203-218</t>
  </si>
  <si>
    <t>YGRVEHTSQGAKW</t>
  </si>
  <si>
    <t>203-215</t>
  </si>
  <si>
    <t>VVLAMPYDTPVPGYRN</t>
  </si>
  <si>
    <t>220-235</t>
  </si>
  <si>
    <t>LAMPYDTPVPGYRN</t>
  </si>
  <si>
    <t>222-235</t>
  </si>
  <si>
    <t>AMPYDTPVPGYRN</t>
  </si>
  <si>
    <t>223-235</t>
  </si>
  <si>
    <t>WSAKAPNDFN</t>
  </si>
  <si>
    <t>244-253</t>
  </si>
  <si>
    <t>WSAKAPNDFNLKD</t>
  </si>
  <si>
    <t>244-256</t>
  </si>
  <si>
    <t>WSAKAPNDFNL</t>
  </si>
  <si>
    <t>244-254</t>
  </si>
  <si>
    <t>SAKAPNDFNLKD</t>
  </si>
  <si>
    <t>245-256</t>
  </si>
  <si>
    <t>NLKDFNVGGYIQ</t>
  </si>
  <si>
    <t>253-264</t>
  </si>
  <si>
    <t>NLKDFNVGGY</t>
  </si>
  <si>
    <t>253-262</t>
  </si>
  <si>
    <t>NLKDFNVGGYIQA</t>
  </si>
  <si>
    <t>253-265</t>
  </si>
  <si>
    <t>FNVGGYIQA</t>
  </si>
  <si>
    <t>257-265</t>
  </si>
  <si>
    <t>FNVGGYIQ</t>
  </si>
  <si>
    <t>257-264</t>
  </si>
  <si>
    <t>VLDRNLAEN</t>
  </si>
  <si>
    <t>266-274</t>
  </si>
  <si>
    <t>VLDRNLAENI</t>
  </si>
  <si>
    <t>266-275</t>
  </si>
  <si>
    <t>VLDRNLAE</t>
  </si>
  <si>
    <t>266-273</t>
  </si>
  <si>
    <t>DRNLAENIS</t>
  </si>
  <si>
    <t>268-276</t>
  </si>
  <si>
    <t>DRNLAEN</t>
  </si>
  <si>
    <t>268-274</t>
  </si>
  <si>
    <t>LAENISRVLYPNDNF</t>
  </si>
  <si>
    <t>271-285</t>
  </si>
  <si>
    <t>AENISRVLYPNDNF</t>
  </si>
  <si>
    <t>272-285</t>
  </si>
  <si>
    <t>NISRVLYPNDNF</t>
  </si>
  <si>
    <t>274-285</t>
  </si>
  <si>
    <t>NISRVLYPNDN</t>
  </si>
  <si>
    <t>274-284</t>
  </si>
  <si>
    <t>ISRVLYPNDN</t>
  </si>
  <si>
    <t>275-284</t>
  </si>
  <si>
    <t>SRVLYPNDNF</t>
  </si>
  <si>
    <t>276-285</t>
  </si>
  <si>
    <t>RVLYPNDNF</t>
  </si>
  <si>
    <t>277-285</t>
  </si>
  <si>
    <t>FEGKELRL</t>
  </si>
  <si>
    <t>286-293</t>
  </si>
  <si>
    <t>EGKELRL</t>
  </si>
  <si>
    <t>287-293</t>
  </si>
  <si>
    <t>LRLKQEY</t>
  </si>
  <si>
    <t>291-297</t>
  </si>
  <si>
    <t>IIRRFKSSKFGCRDPVRTNF</t>
  </si>
  <si>
    <t>307-326</t>
  </si>
  <si>
    <t>IIRRFKSSKFGCRD</t>
  </si>
  <si>
    <t>307-320</t>
  </si>
  <si>
    <t>NFDAFPDKVAIQL</t>
  </si>
  <si>
    <t>325-337</t>
  </si>
  <si>
    <t>DAFPDKVA</t>
  </si>
  <si>
    <t>327-334</t>
  </si>
  <si>
    <t>DAFPDKVAIQ</t>
  </si>
  <si>
    <t>327-336</t>
  </si>
  <si>
    <t>FPDKVAIQL</t>
  </si>
  <si>
    <t>329-337</t>
  </si>
  <si>
    <t>PDKVAIQL</t>
  </si>
  <si>
    <t>330-337</t>
  </si>
  <si>
    <t>NDTHPSLA</t>
  </si>
  <si>
    <t>338-345</t>
  </si>
  <si>
    <t>NDTHPSL</t>
  </si>
  <si>
    <t>338-344</t>
  </si>
  <si>
    <t>LERLDWDKAWEVTVKTCA</t>
  </si>
  <si>
    <t>356-373</t>
  </si>
  <si>
    <t>LERLDWDKAWE</t>
  </si>
  <si>
    <t>356-366</t>
  </si>
  <si>
    <t>ERLDWDKAWE</t>
  </si>
  <si>
    <t>357-366</t>
  </si>
  <si>
    <t>ERLDWDKAWEVTVKTCA</t>
  </si>
  <si>
    <t>357-373</t>
  </si>
  <si>
    <t>ERLDWDKA</t>
  </si>
  <si>
    <t>357-364</t>
  </si>
  <si>
    <t>DWDKAWE</t>
  </si>
  <si>
    <t>360-366</t>
  </si>
  <si>
    <t>WEVTVKT</t>
  </si>
  <si>
    <t>365-371</t>
  </si>
  <si>
    <t>VTVKTCA</t>
  </si>
  <si>
    <t>367-373</t>
  </si>
  <si>
    <t>VTVKTCAYTNHTVLPEAL</t>
  </si>
  <si>
    <t>367-384</t>
  </si>
  <si>
    <t>VKTCAYTNHTVLPEAL</t>
  </si>
  <si>
    <t>369-384</t>
  </si>
  <si>
    <t>YTNHTVL</t>
  </si>
  <si>
    <t>374-380</t>
  </si>
  <si>
    <t>LERWPVHL</t>
  </si>
  <si>
    <t>384-391</t>
  </si>
  <si>
    <t>LERWPVHLLE</t>
  </si>
  <si>
    <t>384-393</t>
  </si>
  <si>
    <t>ERWPVHLLE</t>
  </si>
  <si>
    <t>385-393</t>
  </si>
  <si>
    <t>ERWPVHL</t>
  </si>
  <si>
    <t>385-391</t>
  </si>
  <si>
    <t>LETLLPRHLQI</t>
  </si>
  <si>
    <t>392-402</t>
  </si>
  <si>
    <t>LETLLPRHLQIIY</t>
  </si>
  <si>
    <t>392-404</t>
  </si>
  <si>
    <t>ETLLPRHLQI</t>
  </si>
  <si>
    <t>393-402</t>
  </si>
  <si>
    <t>TLLPRHLQI</t>
  </si>
  <si>
    <t>394-402</t>
  </si>
  <si>
    <t>TLLPRHLQIIYE</t>
  </si>
  <si>
    <t>394-405</t>
  </si>
  <si>
    <t>TLLPRHL</t>
  </si>
  <si>
    <t>394-400</t>
  </si>
  <si>
    <t>TLLPRHLQIIY</t>
  </si>
  <si>
    <t>394-404</t>
  </si>
  <si>
    <t>LPRHLQIIYE</t>
  </si>
  <si>
    <t>396-405</t>
  </si>
  <si>
    <t>PRHLQIIY</t>
  </si>
  <si>
    <t>397-404</t>
  </si>
  <si>
    <t>IYEINQRFLNRVAAAF</t>
  </si>
  <si>
    <t>403-418</t>
  </si>
  <si>
    <t>EINQRFLNRVAAAFPGDVDRL</t>
  </si>
  <si>
    <t>405-425</t>
  </si>
  <si>
    <t>EINQRFLNRVA</t>
  </si>
  <si>
    <t>405-415</t>
  </si>
  <si>
    <t>INQRFLNRVAAAFPGDVDRLRRMSL</t>
  </si>
  <si>
    <t>406-430</t>
  </si>
  <si>
    <t>INQRFLNRVAAAFPGD</t>
  </si>
  <si>
    <t>406-421</t>
  </si>
  <si>
    <t>INQRFLNRVAAAFPGDVDRL</t>
  </si>
  <si>
    <t>406-425</t>
  </si>
  <si>
    <t>INQRFLNRVAAA</t>
  </si>
  <si>
    <t>406-417</t>
  </si>
  <si>
    <t>QRFLNRVAAAFPGDVDRL</t>
  </si>
  <si>
    <t>408-425</t>
  </si>
  <si>
    <t>RFLNRVAAAFPGDVDRL</t>
  </si>
  <si>
    <t>409-425</t>
  </si>
  <si>
    <t>LNRVAAAFPGDVDRL</t>
  </si>
  <si>
    <t>411-425</t>
  </si>
  <si>
    <t>LNRVAAAF</t>
  </si>
  <si>
    <t>411-418</t>
  </si>
  <si>
    <t>AAFPGDVDRL</t>
  </si>
  <si>
    <t>416-425</t>
  </si>
  <si>
    <t>AAFPGDVDRLRRMSL</t>
  </si>
  <si>
    <t>416-430</t>
  </si>
  <si>
    <t>PGDVDRL</t>
  </si>
  <si>
    <t>419-425</t>
  </si>
  <si>
    <t>VEEGAVKRINMAHL</t>
  </si>
  <si>
    <t>431-444</t>
  </si>
  <si>
    <t>EEGAVKRINM</t>
  </si>
  <si>
    <t>432-441</t>
  </si>
  <si>
    <t>EGAVKRINM</t>
  </si>
  <si>
    <t>433-441</t>
  </si>
  <si>
    <t>AVKRINM</t>
  </si>
  <si>
    <t>435-441</t>
  </si>
  <si>
    <t>AHLCIAGSHAVNGVARIHSEIL</t>
  </si>
  <si>
    <t>442-463</t>
  </si>
  <si>
    <t>CIAGSHAVNG</t>
  </si>
  <si>
    <t>445-454</t>
  </si>
  <si>
    <t>CIAGSHAVNGVA</t>
  </si>
  <si>
    <t>445-456</t>
  </si>
  <si>
    <t>IAGSHAVNGVARIHSEIL</t>
  </si>
  <si>
    <t>446-463</t>
  </si>
  <si>
    <t>VARIHSEIL</t>
  </si>
  <si>
    <t>455-463</t>
  </si>
  <si>
    <t>ILKKTIFKDF</t>
  </si>
  <si>
    <t>462-471</t>
  </si>
  <si>
    <t>KKTIFKDF</t>
  </si>
  <si>
    <t>464-471</t>
  </si>
  <si>
    <t>FYELEPHKFQNKTNGITPRRWLVL</t>
  </si>
  <si>
    <t>471-494</t>
  </si>
  <si>
    <t>YELEPHKFQNKTNGITPRRW</t>
  </si>
  <si>
    <t>472-491</t>
  </si>
  <si>
    <t>YELEPHKFQNKTNGITPRRWLVL</t>
  </si>
  <si>
    <t>472-494</t>
  </si>
  <si>
    <t>LEPHKFQNKTNGITPRRWLVL</t>
  </si>
  <si>
    <t>474-494</t>
  </si>
  <si>
    <t>PHKFQNKTNGITPRRWLVL</t>
  </si>
  <si>
    <t>476-494</t>
  </si>
  <si>
    <t>IAERIGE</t>
  </si>
  <si>
    <t>503-509</t>
  </si>
  <si>
    <t>IAERIGEE</t>
  </si>
  <si>
    <t>503-510</t>
  </si>
  <si>
    <t>YISDLDQ</t>
  </si>
  <si>
    <t>511-517</t>
  </si>
  <si>
    <t>LDQLRKLLS</t>
  </si>
  <si>
    <t>515-523</t>
  </si>
  <si>
    <t>DQLRKLLS</t>
  </si>
  <si>
    <t>516-523</t>
  </si>
  <si>
    <t>YVDDEAF</t>
  </si>
  <si>
    <t>524-530</t>
  </si>
  <si>
    <t>FIRDVAKVKQENKLKFAA</t>
  </si>
  <si>
    <t>530-547</t>
  </si>
  <si>
    <t>FIRDVAKVKQENKLKFAAY</t>
  </si>
  <si>
    <t>530-548</t>
  </si>
  <si>
    <t>FIRDVAKVKQENKLKF</t>
  </si>
  <si>
    <t>530-545</t>
  </si>
  <si>
    <t>IRDVAKVKQENKLKFAAY</t>
  </si>
  <si>
    <t>531-548</t>
  </si>
  <si>
    <t>IRDVAKVKQENKLKF</t>
  </si>
  <si>
    <t>531-545</t>
  </si>
  <si>
    <t>VAKVKQENKLKFAAY</t>
  </si>
  <si>
    <t>534-548</t>
  </si>
  <si>
    <t>AKVKQENKLKF</t>
  </si>
  <si>
    <t>535-545</t>
  </si>
  <si>
    <t>YLEREYKVHINPNSL</t>
  </si>
  <si>
    <t>548-562</t>
  </si>
  <si>
    <t>LEREYKVHINPNSLF</t>
  </si>
  <si>
    <t>549-563</t>
  </si>
  <si>
    <t>LEREYKVHINPNSL</t>
  </si>
  <si>
    <t>549-562</t>
  </si>
  <si>
    <t>EREYKVHINPNSLF</t>
  </si>
  <si>
    <t>550-563</t>
  </si>
  <si>
    <t>EREYKVHINPNSL</t>
  </si>
  <si>
    <t>550-562</t>
  </si>
  <si>
    <t>YKVHINPNSL</t>
  </si>
  <si>
    <t>553-562</t>
  </si>
  <si>
    <t>FDVQVKRIHEYKRQLLNC</t>
  </si>
  <si>
    <t>563-580</t>
  </si>
  <si>
    <t>FDVQVKRIHE</t>
  </si>
  <si>
    <t>563-572</t>
  </si>
  <si>
    <t>FDVQVKRIHEYKRQLL</t>
  </si>
  <si>
    <t>563-578</t>
  </si>
  <si>
    <t>DVQVKRIHEYKRQLLNCL</t>
  </si>
  <si>
    <t>564-581</t>
  </si>
  <si>
    <t>DVQVKRIHEYKRQLLNC</t>
  </si>
  <si>
    <t>564-580</t>
  </si>
  <si>
    <t>DVQVKRIHE</t>
  </si>
  <si>
    <t>564-572</t>
  </si>
  <si>
    <t>VKRIHEYKRQLLNC</t>
  </si>
  <si>
    <t>567-580</t>
  </si>
  <si>
    <t>YNRIKKEPNKF</t>
  </si>
  <si>
    <t>587-597</t>
  </si>
  <si>
    <t>YNRIKKEPNKFVVPRTVM</t>
  </si>
  <si>
    <t>587-604</t>
  </si>
  <si>
    <t>IGGKAAPGYHMAKM</t>
  </si>
  <si>
    <t>605-618</t>
  </si>
  <si>
    <t>IGGKAAPGYHM</t>
  </si>
  <si>
    <t>605-615</t>
  </si>
  <si>
    <t>GGKAAPGYHMAKM</t>
  </si>
  <si>
    <t>606-618</t>
  </si>
  <si>
    <t>PGYHMAKM</t>
  </si>
  <si>
    <t>611-618</t>
  </si>
  <si>
    <t>IIKLITA</t>
  </si>
  <si>
    <t>619-625</t>
  </si>
  <si>
    <t>ITAIGDVVNHDPVVGDRL</t>
  </si>
  <si>
    <t>623-640</t>
  </si>
  <si>
    <t>ITAIGDVVNHDPVVGDRLRV</t>
  </si>
  <si>
    <t>623-642</t>
  </si>
  <si>
    <t>IGDVVNHDPVVGDRL</t>
  </si>
  <si>
    <t>626-640</t>
  </si>
  <si>
    <t>DVVNHDPVVGDRL</t>
  </si>
  <si>
    <t>628-640</t>
  </si>
  <si>
    <t>VVNHDPVVGDRL</t>
  </si>
  <si>
    <t>629-640</t>
  </si>
  <si>
    <t>LENYRVSL</t>
  </si>
  <si>
    <t>645-652</t>
  </si>
  <si>
    <t>RVSLAEKVIPAADLSEQIS</t>
  </si>
  <si>
    <t>649-667</t>
  </si>
  <si>
    <t>AEKVIPAADL</t>
  </si>
  <si>
    <t>653-662</t>
  </si>
  <si>
    <t>KVIPAADL</t>
  </si>
  <si>
    <t>655-662</t>
  </si>
  <si>
    <t>LSEQISTAGTEASGTGNM</t>
  </si>
  <si>
    <t>662-679</t>
  </si>
  <si>
    <t>SEQISTAGTEASGTGNMKF</t>
  </si>
  <si>
    <t>663-681</t>
  </si>
  <si>
    <t>ISTAGTEASGTGNMKF</t>
  </si>
  <si>
    <t>666-681</t>
  </si>
  <si>
    <t>MLNGALTIGTM</t>
  </si>
  <si>
    <t>682-692</t>
  </si>
  <si>
    <t>MLNGALT</t>
  </si>
  <si>
    <t>682-688</t>
  </si>
  <si>
    <t>MLNGALTIGTMDGANVE</t>
  </si>
  <si>
    <t>682-698</t>
  </si>
  <si>
    <t>ALTIGTMDGAN</t>
  </si>
  <si>
    <t>686-696</t>
  </si>
  <si>
    <t>TIGTMDGAN</t>
  </si>
  <si>
    <t>688-696</t>
  </si>
  <si>
    <t>TIGTMDGANVE</t>
  </si>
  <si>
    <t>688-698</t>
  </si>
  <si>
    <t>GTMDGAN</t>
  </si>
  <si>
    <t>690-696</t>
  </si>
  <si>
    <t>MAEEAGEENF</t>
  </si>
  <si>
    <t>699-708</t>
  </si>
  <si>
    <t>AEEAGEENF</t>
  </si>
  <si>
    <t>700-708</t>
  </si>
  <si>
    <t>EAGEENF</t>
  </si>
  <si>
    <t>702-708</t>
  </si>
  <si>
    <t>FIFGMRV</t>
  </si>
  <si>
    <t>709-715</t>
  </si>
  <si>
    <t>MRVEDVDRLDQRGYNAQE</t>
  </si>
  <si>
    <t>713-730</t>
  </si>
  <si>
    <t>MRVEDVDRLDQRGYNAQEY</t>
  </si>
  <si>
    <t>713-731</t>
  </si>
  <si>
    <t>EDVDRLDQRGYNAQEY</t>
  </si>
  <si>
    <t>716-731</t>
  </si>
  <si>
    <t>EDVDRLDQRGYNAQE</t>
  </si>
  <si>
    <t>716-730</t>
  </si>
  <si>
    <t>VDRLDQRGYNAQEYY</t>
  </si>
  <si>
    <t>718-732</t>
  </si>
  <si>
    <t>VDRLDQRGYNAQE</t>
  </si>
  <si>
    <t>718-730</t>
  </si>
  <si>
    <t>VDRLDQRGY</t>
  </si>
  <si>
    <t>718-726</t>
  </si>
  <si>
    <t>DQRGYNAQEYY</t>
  </si>
  <si>
    <t>722-732</t>
  </si>
  <si>
    <t>DQRGYNAQE</t>
  </si>
  <si>
    <t>722-730</t>
  </si>
  <si>
    <t>DQRGYNAQEY</t>
  </si>
  <si>
    <t>722-731</t>
  </si>
  <si>
    <t>YYDRIPELRQ</t>
  </si>
  <si>
    <t>731-740</t>
  </si>
  <si>
    <t>YYDRIPEL</t>
  </si>
  <si>
    <t>731-738</t>
  </si>
  <si>
    <t>YDRIPEL</t>
  </si>
  <si>
    <t>732-738</t>
  </si>
  <si>
    <t>RQIIEQL</t>
  </si>
  <si>
    <t>739-745</t>
  </si>
  <si>
    <t>IIEQLSSG</t>
  </si>
  <si>
    <t>741-748</t>
  </si>
  <si>
    <t>LSSGFFSPKQPDL</t>
  </si>
  <si>
    <t>745-757</t>
  </si>
  <si>
    <t>FFSPKQPDL</t>
  </si>
  <si>
    <t>749-757</t>
  </si>
  <si>
    <t>FSPKQPDL</t>
  </si>
  <si>
    <t>750-757</t>
  </si>
  <si>
    <t>LMHHDRFKVFADYEE</t>
  </si>
  <si>
    <t>765-779</t>
  </si>
  <si>
    <t>EEYVKCQE</t>
  </si>
  <si>
    <t>778-785</t>
  </si>
  <si>
    <t>YVKCQERVSA</t>
  </si>
  <si>
    <t>780-789</t>
  </si>
  <si>
    <t>YVKCQERVSAL</t>
  </si>
  <si>
    <t>780-790</t>
  </si>
  <si>
    <t>LYKNPREWTRM</t>
  </si>
  <si>
    <t>790-800</t>
  </si>
  <si>
    <t>YKNPREWTRM</t>
  </si>
  <si>
    <t>791-800</t>
  </si>
  <si>
    <t>VIRNIATSGKF</t>
  </si>
  <si>
    <t>801-811</t>
  </si>
  <si>
    <t>VIRNIATSGKFSSDRTIAQY</t>
  </si>
  <si>
    <t>801-820</t>
  </si>
  <si>
    <t>VIRNIATSGKFSSDRT</t>
  </si>
  <si>
    <t>801-816</t>
  </si>
  <si>
    <t>VIRNIATSGKFSSD</t>
  </si>
  <si>
    <t>801-814</t>
  </si>
  <si>
    <t>VIRNIATSGKFSSDRTIAQ</t>
  </si>
  <si>
    <t>801-819</t>
  </si>
  <si>
    <t>IATSGKFSSDRTIAQ</t>
  </si>
  <si>
    <t>805-819</t>
  </si>
  <si>
    <t>SGKFSSDRTIAQ</t>
  </si>
  <si>
    <t>808-819</t>
  </si>
  <si>
    <t>SSDRTIAQ</t>
  </si>
  <si>
    <t>812-819</t>
  </si>
  <si>
    <t>YAREIWGVEPSRQRLPAPDEKIP</t>
  </si>
  <si>
    <t>820-842</t>
  </si>
  <si>
    <t>AREIWGVEPSRQRLPAPDEKIP</t>
  </si>
  <si>
    <t>821-842</t>
  </si>
  <si>
    <t>IWGVEPSRQRLPAPDEKIP</t>
  </si>
  <si>
    <t>824-842</t>
  </si>
  <si>
    <t>WGVEPSRQRLPAPDEKIP</t>
  </si>
  <si>
    <t>825-842</t>
  </si>
  <si>
    <t>GVEPSRQRLPAPDEKIP</t>
  </si>
  <si>
    <t>826-842</t>
  </si>
  <si>
    <t>EPSRQRLPAPDEKIP</t>
  </si>
  <si>
    <t>828-842</t>
  </si>
  <si>
    <t>PSRQRLPAPDEKIP</t>
  </si>
  <si>
    <t>829-842</t>
  </si>
  <si>
    <t>DIQMTQSPSSL</t>
  </si>
  <si>
    <t>GDRVTIT</t>
  </si>
  <si>
    <t>WYQQTPGKAPRL</t>
  </si>
  <si>
    <t>SALQPGI</t>
  </si>
  <si>
    <t>52-58</t>
  </si>
  <si>
    <t>PGIPSRFSG</t>
  </si>
  <si>
    <t>56-64</t>
  </si>
  <si>
    <t>GRDYTFT</t>
  </si>
  <si>
    <t>TFTISSLQ</t>
  </si>
  <si>
    <t>72-79</t>
  </si>
  <si>
    <t>ISSLQPEDI</t>
  </si>
  <si>
    <t>75-83</t>
  </si>
  <si>
    <t>YCLQYDNLWTFGQGTKVE</t>
  </si>
  <si>
    <t>87-104</t>
  </si>
  <si>
    <t>QYDNLWTF</t>
  </si>
  <si>
    <t>90-97</t>
  </si>
  <si>
    <t>DNLWTFGQ</t>
  </si>
  <si>
    <t>92-99</t>
  </si>
  <si>
    <t>NLWTFGQGTKV</t>
  </si>
  <si>
    <t>93-103</t>
  </si>
  <si>
    <t>TFGQGTK</t>
  </si>
  <si>
    <t>VFIFPPS</t>
  </si>
  <si>
    <t>IFPPSDEQLK</t>
  </si>
  <si>
    <t>116-125</t>
  </si>
  <si>
    <t>PSDEQLKSGTASVV</t>
  </si>
  <si>
    <t>119-132</t>
  </si>
  <si>
    <t>DEQLKSGT</t>
  </si>
  <si>
    <t>121-128</t>
  </si>
  <si>
    <t>SGTASVVCLLN</t>
  </si>
  <si>
    <t>126-136</t>
  </si>
  <si>
    <t>CLLNNFYPREA</t>
  </si>
  <si>
    <t>133-143</t>
  </si>
  <si>
    <t>NFYPREAKVQ</t>
  </si>
  <si>
    <t>137-146</t>
  </si>
  <si>
    <t>FYPREAKV</t>
  </si>
  <si>
    <t>AKVQWKV</t>
  </si>
  <si>
    <t>143-149</t>
  </si>
  <si>
    <t>KVDNALQ</t>
  </si>
  <si>
    <t>QSGNSQESVTE</t>
  </si>
  <si>
    <t>154-164</t>
  </si>
  <si>
    <t>SVTEQDSKD</t>
  </si>
  <si>
    <t>161-169</t>
  </si>
  <si>
    <t>SVTEQDSKDS</t>
  </si>
  <si>
    <t>161-170</t>
  </si>
  <si>
    <t>SSTLTLSKAD</t>
  </si>
  <si>
    <t>175-184</t>
  </si>
  <si>
    <t>KADYEKHK</t>
  </si>
  <si>
    <t>182-189</t>
  </si>
  <si>
    <t>VYACEVTHQ</t>
  </si>
  <si>
    <t>190-198</t>
  </si>
  <si>
    <t>SSPVTKSF</t>
  </si>
  <si>
    <t>201-208</t>
  </si>
  <si>
    <t>6_IgG_HC</t>
  </si>
  <si>
    <t>QSGAEVKKPGAS</t>
  </si>
  <si>
    <t>6-17</t>
  </si>
  <si>
    <t>GAEVKKPGASV</t>
  </si>
  <si>
    <t>8-18</t>
  </si>
  <si>
    <t>FNIKDTYIH</t>
  </si>
  <si>
    <t>27-35</t>
  </si>
  <si>
    <t>WMGRIDPA</t>
  </si>
  <si>
    <t>47-54</t>
  </si>
  <si>
    <t>RIDPANGYTKY</t>
  </si>
  <si>
    <t>50-60</t>
  </si>
  <si>
    <t>VTITADTSASTA</t>
  </si>
  <si>
    <t>68-79</t>
  </si>
  <si>
    <t>AVYYCAR</t>
  </si>
  <si>
    <t>92-98</t>
  </si>
  <si>
    <t>YYCAREGY</t>
  </si>
  <si>
    <t>94-101</t>
  </si>
  <si>
    <t>TLVTVSSASTKGPSVF</t>
  </si>
  <si>
    <t>117-132</t>
  </si>
  <si>
    <t>SASTKGPSVFPLAPC</t>
  </si>
  <si>
    <t>123-137</t>
  </si>
  <si>
    <t>PSVFPLAP</t>
  </si>
  <si>
    <t>SVFPLAPC</t>
  </si>
  <si>
    <t>130-137</t>
  </si>
  <si>
    <t>SRSTSESTAAL</t>
  </si>
  <si>
    <t>ESTAALGCL</t>
  </si>
  <si>
    <t>143-151</t>
  </si>
  <si>
    <t>CLVKDYFPEPVT</t>
  </si>
  <si>
    <t>LVKDYFPEPVT</t>
  </si>
  <si>
    <t>151-161</t>
  </si>
  <si>
    <t>VKDYFPEPVT</t>
  </si>
  <si>
    <t>152-161</t>
  </si>
  <si>
    <t>VKDYFPEPVTVSWNSGALTSGVHTFPAVL</t>
  </si>
  <si>
    <t>152-180</t>
  </si>
  <si>
    <t>VKDYFPEPVTVSW</t>
  </si>
  <si>
    <t>152-164</t>
  </si>
  <si>
    <t>VSWNSGAL</t>
  </si>
  <si>
    <t>162-169</t>
  </si>
  <si>
    <t>VSWNSGALTSGV</t>
  </si>
  <si>
    <t>162-173</t>
  </si>
  <si>
    <t>VSWNSGALTSGVHTF</t>
  </si>
  <si>
    <t>162-176</t>
  </si>
  <si>
    <t>WNSGALTSGVHTFPA</t>
  </si>
  <si>
    <t>164-178</t>
  </si>
  <si>
    <t>NSGALTSGVHTFPAVL</t>
  </si>
  <si>
    <t>165-180</t>
  </si>
  <si>
    <t>SGALTSGVHTF</t>
  </si>
  <si>
    <t>166-176</t>
  </si>
  <si>
    <t>TSGVHTFP</t>
  </si>
  <si>
    <t>170-177</t>
  </si>
  <si>
    <t>TSGVHTFPAVL</t>
  </si>
  <si>
    <t>170-180</t>
  </si>
  <si>
    <t>GVHTFPAVL</t>
  </si>
  <si>
    <t>172-180</t>
  </si>
  <si>
    <t>HTFPAVL</t>
  </si>
  <si>
    <t>174-180</t>
  </si>
  <si>
    <t>LQSSGLY</t>
  </si>
  <si>
    <t>180-186</t>
  </si>
  <si>
    <t>YSLSSVVTVPSSSLGTKT</t>
  </si>
  <si>
    <t>186-203</t>
  </si>
  <si>
    <t>YSLSSVVTVPSSSL</t>
  </si>
  <si>
    <t>186-199</t>
  </si>
  <si>
    <t>VVTVPSSSL</t>
  </si>
  <si>
    <t>191-199</t>
  </si>
  <si>
    <t>VTVPSSSLGTKT</t>
  </si>
  <si>
    <t>192-203</t>
  </si>
  <si>
    <t>VTVPSSSLGTKTY</t>
  </si>
  <si>
    <t>192-204</t>
  </si>
  <si>
    <t>KPSNTKVDKRVESKYGPPCPSCPAPEFLGGPS</t>
  </si>
  <si>
    <t>211-242</t>
  </si>
  <si>
    <t>NTKVDKRVESKY</t>
  </si>
  <si>
    <t>214-225</t>
  </si>
  <si>
    <t>DKRVESKYGPP</t>
  </si>
  <si>
    <t>218-228</t>
  </si>
  <si>
    <t>SVFLFPPKPKDT</t>
  </si>
  <si>
    <t>242-253</t>
  </si>
  <si>
    <t>FLFPPKPKDTLM</t>
  </si>
  <si>
    <t>244-255</t>
  </si>
  <si>
    <t>FLFPPKPKDTLMISRTPEVTC</t>
  </si>
  <si>
    <t>244-264</t>
  </si>
  <si>
    <t>FLFPPKPKDTL</t>
  </si>
  <si>
    <t>LFPPKPKDTLM</t>
  </si>
  <si>
    <t>245-255</t>
  </si>
  <si>
    <t>LFPPKPKDTL</t>
  </si>
  <si>
    <t>245-254</t>
  </si>
  <si>
    <t>FPPKPKDTLM</t>
  </si>
  <si>
    <t>246-255</t>
  </si>
  <si>
    <t>PKPKDTL</t>
  </si>
  <si>
    <t>248-254</t>
  </si>
  <si>
    <t>MISRTPEVTC</t>
  </si>
  <si>
    <t>255-264</t>
  </si>
  <si>
    <t>MISRTPEVTCV</t>
  </si>
  <si>
    <t>255-265</t>
  </si>
  <si>
    <t>ISRTPEVTC</t>
  </si>
  <si>
    <t>256-264</t>
  </si>
  <si>
    <t>ISRTPEVTCV</t>
  </si>
  <si>
    <t>256-265</t>
  </si>
  <si>
    <t>ISRTPEVT</t>
  </si>
  <si>
    <t>256-263</t>
  </si>
  <si>
    <t>VVVDVSQ</t>
  </si>
  <si>
    <t>265-271</t>
  </si>
  <si>
    <t>VDVSQEDPEVQ</t>
  </si>
  <si>
    <t>267-277</t>
  </si>
  <si>
    <t>QEDPEVQF</t>
  </si>
  <si>
    <t>271-278</t>
  </si>
  <si>
    <t>YVDGVEVHNAKTKPRE</t>
  </si>
  <si>
    <t>281-296</t>
  </si>
  <si>
    <t>VDGVEVH</t>
  </si>
  <si>
    <t>282-288</t>
  </si>
  <si>
    <t>YRVVSVL</t>
  </si>
  <si>
    <t>303-309</t>
  </si>
  <si>
    <t>LTVLHQDWLNGKE</t>
  </si>
  <si>
    <t>309-321</t>
  </si>
  <si>
    <t>TVLHQDWLNGKE</t>
  </si>
  <si>
    <t>310-321</t>
  </si>
  <si>
    <t>TVLHQDWLNGKEYKC</t>
  </si>
  <si>
    <t>310-324</t>
  </si>
  <si>
    <t>LHQDWLNGKE</t>
  </si>
  <si>
    <t>312-321</t>
  </si>
  <si>
    <t>HQDWLNGKEYKCKVSNK</t>
  </si>
  <si>
    <t>313-329</t>
  </si>
  <si>
    <t>WLNGKEYKCK</t>
  </si>
  <si>
    <t>316-325</t>
  </si>
  <si>
    <t>YKCKVSNK</t>
  </si>
  <si>
    <t>322-329</t>
  </si>
  <si>
    <t>KGLPSSI</t>
  </si>
  <si>
    <t>329-335</t>
  </si>
  <si>
    <t>PSSIEKT</t>
  </si>
  <si>
    <t>332-338</t>
  </si>
  <si>
    <t>KTISKAKGQPREPQV</t>
  </si>
  <si>
    <t>337-351</t>
  </si>
  <si>
    <t>KGQPREP</t>
  </si>
  <si>
    <t>343-349</t>
  </si>
  <si>
    <t>TKNQVSLTC</t>
  </si>
  <si>
    <t>362-370</t>
  </si>
  <si>
    <t>TKNQVSL</t>
  </si>
  <si>
    <t>362-368</t>
  </si>
  <si>
    <t>TKNQVSLT</t>
  </si>
  <si>
    <t>362-369</t>
  </si>
  <si>
    <t>LTCLVKGF</t>
  </si>
  <si>
    <t>368-375</t>
  </si>
  <si>
    <t>TCLVKGFYPSDIAVE</t>
  </si>
  <si>
    <t>369-383</t>
  </si>
  <si>
    <t>CLVKGFYPSD</t>
  </si>
  <si>
    <t>370-379</t>
  </si>
  <si>
    <t>LVKGFYPSDIAVE</t>
  </si>
  <si>
    <t>371-383</t>
  </si>
  <si>
    <t>LVKGFYPSDIA</t>
  </si>
  <si>
    <t>371-381</t>
  </si>
  <si>
    <t>VKGFYPSDIAV</t>
  </si>
  <si>
    <t>372-382</t>
  </si>
  <si>
    <t>VKGFYPSDIA</t>
  </si>
  <si>
    <t>372-381</t>
  </si>
  <si>
    <t>VKGFYPSD</t>
  </si>
  <si>
    <t>372-379</t>
  </si>
  <si>
    <t>IAVEWESNGQPENNYKTTPPVLDSDGSF</t>
  </si>
  <si>
    <t>380-407</t>
  </si>
  <si>
    <t>IAVEWESNGQPENN</t>
  </si>
  <si>
    <t>380-393</t>
  </si>
  <si>
    <t>IAVEWESNGQPENNY</t>
  </si>
  <si>
    <t>380-394</t>
  </si>
  <si>
    <t>VEWESNGQPENN</t>
  </si>
  <si>
    <t>382-393</t>
  </si>
  <si>
    <t>EWESNGQPENN</t>
  </si>
  <si>
    <t>383-393</t>
  </si>
  <si>
    <t>WESNGQPENNYKTTPPVL</t>
  </si>
  <si>
    <t>384-401</t>
  </si>
  <si>
    <t>WESNGQPENN</t>
  </si>
  <si>
    <t>WESNGQPENNY</t>
  </si>
  <si>
    <t>384-394</t>
  </si>
  <si>
    <t>WESNGQPENNYKTTPPVLDSDGSF</t>
  </si>
  <si>
    <t>384-407</t>
  </si>
  <si>
    <t>ENNYKTT</t>
  </si>
  <si>
    <t>391-397</t>
  </si>
  <si>
    <t>YKTTPPVL</t>
  </si>
  <si>
    <t>394-401</t>
  </si>
  <si>
    <t>KTTPPVL</t>
  </si>
  <si>
    <t>395-401</t>
  </si>
  <si>
    <t>DSDGSFF</t>
  </si>
  <si>
    <t>402-408</t>
  </si>
  <si>
    <t>SFFLYSR</t>
  </si>
  <si>
    <t>406-412</t>
  </si>
  <si>
    <t>SCSVMHE</t>
  </si>
  <si>
    <t>427-433</t>
  </si>
  <si>
    <t>SCSVMHEALHNHYTQKS</t>
  </si>
  <si>
    <t>427-443</t>
  </si>
  <si>
    <t>SCSVMHEAL</t>
  </si>
  <si>
    <t>427-435</t>
  </si>
  <si>
    <t>SVMHEALHNHY</t>
  </si>
  <si>
    <t>429-439</t>
  </si>
  <si>
    <t>HEALHNHYTQKS</t>
  </si>
  <si>
    <t>432-443</t>
  </si>
  <si>
    <t>ALHNHYTQKS</t>
  </si>
  <si>
    <t>434-443</t>
  </si>
  <si>
    <t>YTQKSLSLSLGK</t>
  </si>
  <si>
    <t>439-450</t>
  </si>
  <si>
    <t>TQKSLSLS</t>
  </si>
  <si>
    <t>440-447</t>
  </si>
  <si>
    <t>KRQGRTL</t>
  </si>
  <si>
    <t>LKRQGRTL</t>
  </si>
  <si>
    <t>ALKRQGRTL</t>
  </si>
  <si>
    <t>DVVYALK</t>
  </si>
  <si>
    <t>RKTVTAMD</t>
  </si>
  <si>
    <t>EHAKRKT</t>
  </si>
  <si>
    <t>YTEHAKRK</t>
  </si>
  <si>
    <t>TYTEHAKRK</t>
  </si>
  <si>
    <t>VTYTEHAKRK</t>
  </si>
  <si>
    <t>DAVTYTEHAKRK</t>
  </si>
  <si>
    <t>DAVTYTEHAK</t>
  </si>
  <si>
    <t>DAVTYTEH</t>
  </si>
  <si>
    <t>DAVTYTE</t>
  </si>
  <si>
    <t>FLENVIR</t>
  </si>
  <si>
    <t>EETRGVLK</t>
  </si>
  <si>
    <t>YEETRGVL</t>
  </si>
  <si>
    <t>IYEETRGVLK</t>
  </si>
  <si>
    <t>RISGLIY</t>
  </si>
  <si>
    <t>VKRISGLIY</t>
  </si>
  <si>
    <t>VKRISGL</t>
  </si>
  <si>
    <t>ARRGGVKRISGLIY</t>
  </si>
  <si>
    <t>ARRGGVKRISGL</t>
  </si>
  <si>
    <t>KPAIRRL</t>
  </si>
  <si>
    <t>TKPAIRRL</t>
  </si>
  <si>
    <t>GITKPAIRRL</t>
  </si>
  <si>
    <t>QGITKPAIRRL</t>
  </si>
  <si>
    <t>QGITKPAIR</t>
  </si>
  <si>
    <t>IQGITKPAIRRL</t>
  </si>
  <si>
    <t>IQGITKPAIRR</t>
  </si>
  <si>
    <t>NIQGITKPAIRRL</t>
  </si>
  <si>
    <t>NIQGITKPAIRR</t>
  </si>
  <si>
    <t>NIQGITKPAIR</t>
  </si>
  <si>
    <t>NIQGITK</t>
  </si>
  <si>
    <t>DNIQGITKPAIRRL</t>
  </si>
  <si>
    <t>DNIQGITK</t>
  </si>
  <si>
    <t>RDNIQGITKPAIRRL</t>
  </si>
  <si>
    <t>RDNIQGITKPAIRR</t>
  </si>
  <si>
    <t>RDNIQGITK</t>
  </si>
  <si>
    <t>VLRDNIQGITK</t>
  </si>
  <si>
    <t>VLRDNIQG</t>
  </si>
  <si>
    <t>SGRGKGGKGLGKGGAKRHRK</t>
  </si>
  <si>
    <t>IMPKDIQ</t>
  </si>
  <si>
    <t>VTIMPKDIQ</t>
  </si>
  <si>
    <t>RVTIMPKDIQ</t>
  </si>
  <si>
    <t>RVTIMPKD</t>
  </si>
  <si>
    <t>AKRVTIMPKDIQ</t>
  </si>
  <si>
    <t>AKRVTIMPKD</t>
  </si>
  <si>
    <t>AKRVTIM</t>
  </si>
  <si>
    <t>LFEDTNL</t>
  </si>
  <si>
    <t>QEASEAY</t>
  </si>
  <si>
    <t>VMALQEA</t>
  </si>
  <si>
    <t>FQSSAVM</t>
  </si>
  <si>
    <t>RFQSSAVM</t>
  </si>
  <si>
    <t>DLRFQSS</t>
  </si>
  <si>
    <t>DFKTDLR</t>
  </si>
  <si>
    <t>VREIAQDF</t>
  </si>
  <si>
    <t>VREIAQD</t>
  </si>
  <si>
    <t>LVREIAQD</t>
  </si>
  <si>
    <t>KLPFQRL</t>
  </si>
  <si>
    <t>IRKLPFQRL</t>
  </si>
  <si>
    <t>IRKLPFQR</t>
  </si>
  <si>
    <t>LIRKLPFQRL</t>
  </si>
  <si>
    <t>QKSTELL</t>
  </si>
  <si>
    <t>YQKSTELL</t>
  </si>
  <si>
    <t>YQKSTEL</t>
  </si>
  <si>
    <t>VALREIR</t>
  </si>
  <si>
    <t>PHRYRPGTVA</t>
  </si>
  <si>
    <t>KPHRYRPGTVALRE</t>
  </si>
  <si>
    <t>KPHRYRPGTVA</t>
  </si>
  <si>
    <t>PATGGVKKPHRYRPGTVALR</t>
  </si>
  <si>
    <t>PATGGVKKPHRYRPGTVAL</t>
  </si>
  <si>
    <t>PATGGVKKPHRYRPGTVA</t>
  </si>
  <si>
    <t>PATGGVKKPHRYRPGT</t>
  </si>
  <si>
    <t>PATGGVK</t>
  </si>
  <si>
    <t>SAPATGGVKKPHRYRPGTVAL</t>
  </si>
  <si>
    <t>SAPATGGVKKPHRYRPGTVA</t>
  </si>
  <si>
    <t>SAPATGGVKKPHRYRPGT</t>
  </si>
  <si>
    <t>SAPATGGVKK</t>
  </si>
  <si>
    <t>SAPATGGVK</t>
  </si>
  <si>
    <t>RKSAPAT</t>
  </si>
  <si>
    <t>AARKSAPATGGVKKPHRYRPGTVA</t>
  </si>
  <si>
    <t>AARKSAPATGGVK</t>
  </si>
  <si>
    <t>GGKAPRKQLATK</t>
  </si>
  <si>
    <t>GGKAPRKQL</t>
  </si>
  <si>
    <t>TGGKAPRKQL</t>
  </si>
  <si>
    <t>STGGKAPRKQLATK</t>
  </si>
  <si>
    <t>STGGKAPRKQL</t>
  </si>
  <si>
    <t>ARTKQTARKSTGGKAPRK</t>
  </si>
  <si>
    <t>ARTKQTARK</t>
  </si>
  <si>
    <t>H3dm</t>
  </si>
  <si>
    <t>H3wt</t>
  </si>
  <si>
    <t>RFU (Uptake/MaxUptake)</t>
  </si>
  <si>
    <r>
      <t>RFU</t>
    </r>
    <r>
      <rPr>
        <vertAlign val="subscript"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 (RFU/0.9)</t>
    </r>
  </si>
  <si>
    <t>Figure 4 Data. Data shown in the figure are highlighted with green</t>
  </si>
  <si>
    <t>1-9</t>
  </si>
  <si>
    <t>10-20</t>
  </si>
  <si>
    <t>10-23</t>
  </si>
  <si>
    <t>11-20</t>
  </si>
  <si>
    <t>12-23</t>
  </si>
  <si>
    <t>24-36</t>
  </si>
  <si>
    <t>24-47</t>
  </si>
  <si>
    <t>26-32</t>
  </si>
  <si>
    <t>28-36</t>
  </si>
  <si>
    <t>28-45</t>
  </si>
  <si>
    <t>28-47</t>
  </si>
  <si>
    <t>28-48</t>
  </si>
  <si>
    <t>30-36</t>
  </si>
  <si>
    <t>30-45</t>
  </si>
  <si>
    <t>30-47</t>
  </si>
  <si>
    <t>30-48</t>
  </si>
  <si>
    <t>30-49</t>
  </si>
  <si>
    <t>37-50</t>
  </si>
  <si>
    <t>46-52</t>
  </si>
  <si>
    <t>54-60</t>
  </si>
  <si>
    <t>55-61</t>
  </si>
  <si>
    <t>61-70</t>
  </si>
  <si>
    <t>62-69</t>
  </si>
  <si>
    <t>62-70</t>
  </si>
  <si>
    <t>64-70</t>
  </si>
  <si>
    <t>70-77</t>
  </si>
  <si>
    <t>71-77</t>
  </si>
  <si>
    <t>71-78</t>
  </si>
  <si>
    <t>77-83</t>
  </si>
  <si>
    <t>81-87</t>
  </si>
  <si>
    <t>83-90</t>
  </si>
  <si>
    <t>84-90</t>
  </si>
  <si>
    <t>89-95</t>
  </si>
  <si>
    <t>93-99</t>
  </si>
  <si>
    <t>114-123</t>
  </si>
  <si>
    <t>116-123</t>
  </si>
  <si>
    <t>117-125</t>
  </si>
  <si>
    <t>119-125</t>
  </si>
  <si>
    <t>1-18</t>
  </si>
  <si>
    <t>1-20</t>
  </si>
  <si>
    <t>21-28</t>
  </si>
  <si>
    <t>21-31</t>
  </si>
  <si>
    <t>23-31</t>
  </si>
  <si>
    <t>23-36</t>
  </si>
  <si>
    <t>24-31</t>
  </si>
  <si>
    <t>24-37</t>
  </si>
  <si>
    <t>25-31</t>
  </si>
  <si>
    <t>25-35</t>
  </si>
  <si>
    <t>25-36</t>
  </si>
  <si>
    <t>26-36</t>
  </si>
  <si>
    <t>26-37</t>
  </si>
  <si>
    <t>31-37</t>
  </si>
  <si>
    <t>38-49</t>
  </si>
  <si>
    <t>38-51</t>
  </si>
  <si>
    <t>43-49</t>
  </si>
  <si>
    <t>43-51</t>
  </si>
  <si>
    <t>50-59</t>
  </si>
  <si>
    <t>51-58</t>
  </si>
  <si>
    <t>52-59</t>
  </si>
  <si>
    <t>61-67</t>
  </si>
  <si>
    <t>68-75</t>
  </si>
  <si>
    <t>68-77</t>
  </si>
  <si>
    <t>70-79</t>
  </si>
  <si>
    <t>71-79</t>
  </si>
  <si>
    <t>78-85</t>
  </si>
  <si>
    <t>85-91</t>
  </si>
  <si>
    <t>89-97</t>
  </si>
  <si>
    <t>91-97</t>
  </si>
  <si>
    <t>1 min SD</t>
  </si>
  <si>
    <t>1 0min</t>
  </si>
  <si>
    <t>10 min SD</t>
  </si>
  <si>
    <t>60min</t>
  </si>
  <si>
    <t>60 min SD</t>
  </si>
  <si>
    <t>10 sec SD</t>
  </si>
  <si>
    <t>RFU</t>
  </si>
  <si>
    <r>
      <t>RFU</t>
    </r>
    <r>
      <rPr>
        <vertAlign val="subscript"/>
        <sz val="11"/>
        <color theme="1"/>
        <rFont val="Calibri"/>
        <family val="2"/>
        <scheme val="minor"/>
      </rPr>
      <t>94.7%</t>
    </r>
    <r>
      <rPr>
        <sz val="11"/>
        <color theme="1"/>
        <rFont val="Calibri"/>
        <family val="2"/>
        <scheme val="minor"/>
      </rPr>
      <t xml:space="preserve"> (RFU/0.947)</t>
    </r>
  </si>
  <si>
    <t>Peptide</t>
  </si>
  <si>
    <t>Figure S5</t>
  </si>
  <si>
    <t>Figure S3</t>
  </si>
  <si>
    <t>7_Mb</t>
  </si>
  <si>
    <t>GLSDGEWQQVLNV</t>
  </si>
  <si>
    <t>NVWGKVE</t>
  </si>
  <si>
    <t>ADIAGHGQEVL</t>
  </si>
  <si>
    <t>FTGHPETLE</t>
  </si>
  <si>
    <t>KFDKFKHLKTEAEM</t>
  </si>
  <si>
    <t>DKFKHLKTEAEM</t>
  </si>
  <si>
    <t>KPLAQSHATKHKIPIKY</t>
  </si>
  <si>
    <t>ISDAIIHVLHSKHPGDFGADAQGAMTKALEL</t>
  </si>
  <si>
    <t>AIIHVLHSKHPGDF</t>
  </si>
  <si>
    <t>AIIHVLHSKHPGDFGADAQGAMTKALE</t>
  </si>
  <si>
    <t>IIHVLHSKHPGDFGAD</t>
  </si>
  <si>
    <t>GADAQGAMTKA</t>
  </si>
  <si>
    <t>LFRNDIAA</t>
  </si>
  <si>
    <t>AKYKELGFQG</t>
  </si>
  <si>
    <t>KYKELGFQG</t>
  </si>
  <si>
    <t>KELGFQG</t>
  </si>
  <si>
    <t>14.2; 1.48</t>
  </si>
  <si>
    <t>8a_H3H4wt</t>
  </si>
  <si>
    <t>8b_H3H4dm</t>
  </si>
  <si>
    <t>19-29</t>
  </si>
  <si>
    <t>33-41</t>
  </si>
  <si>
    <t>42-55</t>
  </si>
  <si>
    <t>44-55</t>
  </si>
  <si>
    <t>87-103</t>
  </si>
  <si>
    <t>110-123</t>
  </si>
  <si>
    <t>111-126</t>
  </si>
  <si>
    <t>107-137</t>
  </si>
  <si>
    <t>110-136</t>
  </si>
  <si>
    <t>124-134</t>
  </si>
  <si>
    <t>137-144</t>
  </si>
  <si>
    <t>144-153</t>
  </si>
  <si>
    <t>145-153</t>
  </si>
  <si>
    <t>147-153</t>
  </si>
  <si>
    <t>Figure S5 Data. Data shown in the figure are highlighted with green</t>
  </si>
  <si>
    <t>50 C, 10 min</t>
  </si>
  <si>
    <t>20 C, 10 min</t>
  </si>
  <si>
    <t>12-18</t>
  </si>
  <si>
    <t xml:space="preserve">8a_H3wt, 8a_H3dm             </t>
  </si>
  <si>
    <t>H4wt</t>
  </si>
  <si>
    <t>H4dm</t>
  </si>
  <si>
    <r>
      <rPr>
        <vertAlign val="superscript"/>
        <sz val="9"/>
        <color theme="1"/>
        <rFont val="Arial"/>
        <family val="2"/>
      </rPr>
      <t xml:space="preserve">c </t>
    </r>
    <r>
      <rPr>
        <sz val="9"/>
        <color theme="1"/>
        <rFont val="Arial"/>
        <family val="2"/>
      </rPr>
      <t xml:space="preserve">No statistical tests were applied to these HDX MS measurements.  Rather, based on measurements of mean methodological error [+/- 0.14 Da; (Houde D, Berkowitz SA, Engen JR. </t>
    </r>
    <r>
      <rPr>
        <i/>
        <sz val="9"/>
        <color theme="1"/>
        <rFont val="Arial"/>
        <family val="2"/>
      </rPr>
      <t>J. Pharm. Sci.</t>
    </r>
    <r>
      <rPr>
        <sz val="9"/>
        <color theme="1"/>
        <rFont val="Arial"/>
        <family val="2"/>
      </rPr>
      <t xml:space="preserve"> 2011; 100(6): 2071-2086)], we chose a value (+/- 0.50 Da) well above the measurement error as the threshold for calling meaningful differences in % deuterium incorporation measurement.  See also explanations of this methodology in (Engen JR, Wales TE. </t>
    </r>
    <r>
      <rPr>
        <i/>
        <sz val="9"/>
        <color theme="1"/>
        <rFont val="Arial"/>
        <family val="2"/>
      </rPr>
      <t>Annu. Rev. Anal. Chem.</t>
    </r>
    <r>
      <rPr>
        <sz val="9"/>
        <color theme="1"/>
        <rFont val="Arial"/>
        <family val="2"/>
      </rPr>
      <t xml:space="preserve"> 2015;8:127-148).</t>
    </r>
  </si>
  <si>
    <t>&gt; 0.50 Da, after back-exchange correction </t>
  </si>
  <si>
    <t>33 followed; 64 identified</t>
  </si>
  <si>
    <t>29 followed; 61 identified</t>
  </si>
  <si>
    <t>245 followed; 530 identified</t>
  </si>
  <si>
    <t>31 followed; 425 identified</t>
  </si>
  <si>
    <t>104 followed; 425 identified</t>
  </si>
  <si>
    <t>47 followed; 59 identified</t>
  </si>
  <si>
    <t>51 followed; 228 identified</t>
  </si>
  <si>
    <t>41 followed; 228 identified</t>
  </si>
  <si>
    <t xml:space="preserve">8b_H4wt, 8b_H4dm   </t>
  </si>
  <si>
    <t>Figure S3 Data. Data shown in the figure are highlighted with green</t>
  </si>
  <si>
    <t>6*</t>
  </si>
  <si>
    <t>* maxD_Our protocol was tested in 2 sets of triplicates executed 3 months apart from each other.</t>
  </si>
  <si>
    <t>MaxD Our protocol_1 and 2 are two sets of triplicates performed three months apart from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</si>
</sst>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vertAlign val="subscript"/>
      <sz val="11"/>
      <color rgb="FF000000"/>
      <name val="Arial"/>
      <family val="2"/>
    </font>
    <font>
      <vertAlign val="superscript"/>
      <sz val="11"/>
      <color rgb="FF00000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theme="1"/>
      <name val="Arial"/>
      <family val="2"/>
    </font>
    <font>
      <vertAlign val="subscript"/>
      <sz val="9"/>
      <color theme="1"/>
      <name val="Arial"/>
      <family val="2"/>
    </font>
    <font>
      <i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5" xfId="0" applyFont="1" applyBorder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0" fillId="0" borderId="5" xfId="0" applyBorder="1"/>
    <xf numFmtId="0" fontId="8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Fill="1" applyAlignment="1">
      <alignment horizontal="left"/>
    </xf>
    <xf numFmtId="0" fontId="15" fillId="0" borderId="0" xfId="0" applyFont="1"/>
    <xf numFmtId="0" fontId="1" fillId="0" borderId="0" xfId="0" applyFont="1" applyFill="1"/>
    <xf numFmtId="0" fontId="12" fillId="0" borderId="0" xfId="0" applyFont="1" applyFill="1" applyAlignment="1">
      <alignment horizontal="left" wrapText="1"/>
    </xf>
    <xf numFmtId="0" fontId="10" fillId="0" borderId="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5" fillId="0" borderId="0" xfId="0" applyFont="1" applyBorder="1"/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49" fontId="0" fillId="0" borderId="5" xfId="0" applyNumberFormat="1" applyBorder="1"/>
    <xf numFmtId="49" fontId="0" fillId="2" borderId="0" xfId="0" applyNumberFormat="1" applyFill="1"/>
    <xf numFmtId="0" fontId="18" fillId="2" borderId="0" xfId="0" applyFont="1" applyFill="1"/>
    <xf numFmtId="49" fontId="0" fillId="0" borderId="0" xfId="0" applyNumberFormat="1" applyBorder="1"/>
    <xf numFmtId="0" fontId="0" fillId="0" borderId="0" xfId="0" applyBorder="1"/>
    <xf numFmtId="0" fontId="0" fillId="0" borderId="8" xfId="0" applyBorder="1"/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left"/>
    </xf>
    <xf numFmtId="164" fontId="0" fillId="0" borderId="5" xfId="0" applyNumberFormat="1" applyBorder="1"/>
    <xf numFmtId="16" fontId="0" fillId="0" borderId="0" xfId="0" applyNumberFormat="1"/>
    <xf numFmtId="165" fontId="0" fillId="0" borderId="0" xfId="0" applyNumberFormat="1"/>
    <xf numFmtId="0" fontId="11" fillId="0" borderId="0" xfId="0" applyFont="1" applyAlignment="1">
      <alignment vertical="center" wrapText="1"/>
    </xf>
    <xf numFmtId="0" fontId="10" fillId="0" borderId="3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5" xfId="0" applyBorder="1" applyAlignment="1">
      <alignment horizontal="left"/>
    </xf>
    <xf numFmtId="49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20" fillId="0" borderId="0" xfId="0" applyFont="1"/>
    <xf numFmtId="0" fontId="2" fillId="0" borderId="0" xfId="0" applyFont="1" applyBorder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EBF7"/>
      <color rgb="FFCCECFF"/>
      <color rgb="FFFFE7FF"/>
      <color rgb="FFFFCCFF"/>
      <color rgb="FFCC99FF"/>
      <color rgb="FFCC66FF"/>
      <color rgb="FF9FD6EF"/>
      <color rgb="FF4BB3E1"/>
      <color rgb="FF25A3DB"/>
      <color rgb="FF25CA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image" Target="../media/image5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5" Type="http://schemas.openxmlformats.org/officeDocument/2006/relationships/image" Target="../media/image7.emf"/><Relationship Id="rId10" Type="http://schemas.openxmlformats.org/officeDocument/2006/relationships/image" Target="../media/image12.emf"/><Relationship Id="rId4" Type="http://schemas.openxmlformats.org/officeDocument/2006/relationships/image" Target="../media/image6.emf"/><Relationship Id="rId9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</xdr:colOff>
      <xdr:row>10</xdr:row>
      <xdr:rowOff>190500</xdr:rowOff>
    </xdr:from>
    <xdr:to>
      <xdr:col>14</xdr:col>
      <xdr:colOff>0</xdr:colOff>
      <xdr:row>14</xdr:row>
      <xdr:rowOff>160131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7A77C2BB-34B2-40A7-B9D3-AD641AA58D30}"/>
            </a:ext>
          </a:extLst>
        </xdr:cNvPr>
        <xdr:cNvCxnSpPr/>
      </xdr:nvCxnSpPr>
      <xdr:spPr>
        <a:xfrm flipV="1">
          <a:off x="8875124" y="2734235"/>
          <a:ext cx="5188258" cy="1269514"/>
        </a:xfrm>
        <a:prstGeom prst="bentConnector3">
          <a:avLst>
            <a:gd name="adj1" fmla="val 93197"/>
          </a:avLst>
        </a:prstGeom>
        <a:ln w="9525">
          <a:solidFill>
            <a:schemeClr val="accent2">
              <a:lumMod val="50000"/>
            </a:schemeClr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5586</xdr:colOff>
      <xdr:row>8</xdr:row>
      <xdr:rowOff>149087</xdr:rowOff>
    </xdr:from>
    <xdr:to>
      <xdr:col>13</xdr:col>
      <xdr:colOff>593911</xdr:colOff>
      <xdr:row>10</xdr:row>
      <xdr:rowOff>89647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8F16C566-21E6-4083-92B5-50F6AD74FCA4}"/>
            </a:ext>
          </a:extLst>
        </xdr:cNvPr>
        <xdr:cNvCxnSpPr/>
      </xdr:nvCxnSpPr>
      <xdr:spPr>
        <a:xfrm>
          <a:off x="8880645" y="2087705"/>
          <a:ext cx="5171531" cy="545677"/>
        </a:xfrm>
        <a:prstGeom prst="bentConnector3">
          <a:avLst>
            <a:gd name="adj1" fmla="val 93554"/>
          </a:avLst>
        </a:prstGeom>
        <a:ln w="9525">
          <a:solidFill>
            <a:schemeClr val="accent2">
              <a:lumMod val="50000"/>
            </a:schemeClr>
          </a:solidFill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22412</xdr:colOff>
      <xdr:row>27</xdr:row>
      <xdr:rowOff>123265</xdr:rowOff>
    </xdr:from>
    <xdr:to>
      <xdr:col>7</xdr:col>
      <xdr:colOff>384362</xdr:colOff>
      <xdr:row>71</xdr:row>
      <xdr:rowOff>29697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362EF0A-BF31-4BB6-9EF7-C836FFFD9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0118" y="7709647"/>
          <a:ext cx="5953685" cy="779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15</xdr:col>
      <xdr:colOff>190500</xdr:colOff>
      <xdr:row>42</xdr:row>
      <xdr:rowOff>38101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908E33-3E85-4698-934E-30A15BE06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67875" y="7791450"/>
          <a:ext cx="5953125" cy="257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6</xdr:row>
      <xdr:rowOff>17930</xdr:rowOff>
    </xdr:from>
    <xdr:to>
      <xdr:col>33</xdr:col>
      <xdr:colOff>529590</xdr:colOff>
      <xdr:row>12</xdr:row>
      <xdr:rowOff>83127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CFC6DE-0387-4364-A2A5-0767E28E23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9673"/>
        <a:stretch/>
      </xdr:blipFill>
      <xdr:spPr bwMode="auto">
        <a:xfrm>
          <a:off x="933450" y="1139159"/>
          <a:ext cx="19712940" cy="11755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16</xdr:row>
      <xdr:rowOff>58317</xdr:rowOff>
    </xdr:from>
    <xdr:to>
      <xdr:col>33</xdr:col>
      <xdr:colOff>529590</xdr:colOff>
      <xdr:row>23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8CD061-E4D2-403F-B626-ACEC211BC5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8730"/>
        <a:stretch/>
      </xdr:blipFill>
      <xdr:spPr bwMode="auto">
        <a:xfrm>
          <a:off x="933450" y="2953917"/>
          <a:ext cx="19712940" cy="1202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25</xdr:row>
      <xdr:rowOff>76200</xdr:rowOff>
    </xdr:from>
    <xdr:to>
      <xdr:col>33</xdr:col>
      <xdr:colOff>529590</xdr:colOff>
      <xdr:row>31</xdr:row>
      <xdr:rowOff>55420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E7AEE4-84F0-4E3D-B6E6-127E5CAC9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1402"/>
        <a:stretch/>
      </xdr:blipFill>
      <xdr:spPr bwMode="auto">
        <a:xfrm>
          <a:off x="933450" y="4592782"/>
          <a:ext cx="19712940" cy="1059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36</xdr:row>
      <xdr:rowOff>159426</xdr:rowOff>
    </xdr:from>
    <xdr:to>
      <xdr:col>33</xdr:col>
      <xdr:colOff>529590</xdr:colOff>
      <xdr:row>44</xdr:row>
      <xdr:rowOff>142009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D3DD50E-E629-476F-8ADD-E55CDFF9BE4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4801"/>
        <a:stretch/>
      </xdr:blipFill>
      <xdr:spPr bwMode="auto">
        <a:xfrm>
          <a:off x="933450" y="6758346"/>
          <a:ext cx="19712940" cy="1445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49</xdr:row>
      <xdr:rowOff>61354</xdr:rowOff>
    </xdr:from>
    <xdr:to>
      <xdr:col>33</xdr:col>
      <xdr:colOff>529590</xdr:colOff>
      <xdr:row>58</xdr:row>
      <xdr:rowOff>99753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CCAB176-DBB7-41E6-A995-A3FC3BF8C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157"/>
        <a:stretch/>
      </xdr:blipFill>
      <xdr:spPr bwMode="auto">
        <a:xfrm>
          <a:off x="933450" y="9037714"/>
          <a:ext cx="19712940" cy="1684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64</xdr:row>
      <xdr:rowOff>48253</xdr:rowOff>
    </xdr:from>
    <xdr:to>
      <xdr:col>33</xdr:col>
      <xdr:colOff>529590</xdr:colOff>
      <xdr:row>89</xdr:row>
      <xdr:rowOff>125493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A876FAD-18A8-4F88-B023-34E623A4A5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5149"/>
        <a:stretch/>
      </xdr:blipFill>
      <xdr:spPr bwMode="auto">
        <a:xfrm>
          <a:off x="933450" y="11541006"/>
          <a:ext cx="19712940" cy="4559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94</xdr:row>
      <xdr:rowOff>121574</xdr:rowOff>
    </xdr:from>
    <xdr:to>
      <xdr:col>33</xdr:col>
      <xdr:colOff>529590</xdr:colOff>
      <xdr:row>100</xdr:row>
      <xdr:rowOff>58882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4043ED-BE4D-4479-9EBE-9DC829E96B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908"/>
        <a:stretch/>
      </xdr:blipFill>
      <xdr:spPr bwMode="auto">
        <a:xfrm>
          <a:off x="933450" y="16993150"/>
          <a:ext cx="19712940" cy="1013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103</xdr:row>
      <xdr:rowOff>49298</xdr:rowOff>
    </xdr:from>
    <xdr:to>
      <xdr:col>33</xdr:col>
      <xdr:colOff>529590</xdr:colOff>
      <xdr:row>121</xdr:row>
      <xdr:rowOff>87398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060732D-17F2-42C5-8A5A-9DC415F9D5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6846"/>
        <a:stretch/>
      </xdr:blipFill>
      <xdr:spPr bwMode="auto">
        <a:xfrm>
          <a:off x="933450" y="18534522"/>
          <a:ext cx="19712940" cy="32653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138</xdr:row>
      <xdr:rowOff>51110</xdr:rowOff>
    </xdr:from>
    <xdr:to>
      <xdr:col>33</xdr:col>
      <xdr:colOff>529590</xdr:colOff>
      <xdr:row>147</xdr:row>
      <xdr:rowOff>28251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576EA67-5ECB-4EB8-96C7-319D31B8A6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9589"/>
        <a:stretch/>
      </xdr:blipFill>
      <xdr:spPr bwMode="auto">
        <a:xfrm>
          <a:off x="933450" y="24920019"/>
          <a:ext cx="19712940" cy="1598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323850</xdr:colOff>
      <xdr:row>150</xdr:row>
      <xdr:rowOff>3117</xdr:rowOff>
    </xdr:from>
    <xdr:to>
      <xdr:col>33</xdr:col>
      <xdr:colOff>529590</xdr:colOff>
      <xdr:row>160</xdr:row>
      <xdr:rowOff>56457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8331179-1F2D-4B98-B9A8-8662633B83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6536"/>
        <a:stretch/>
      </xdr:blipFill>
      <xdr:spPr bwMode="auto">
        <a:xfrm>
          <a:off x="933450" y="27033335"/>
          <a:ext cx="19712940" cy="1854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355326</xdr:colOff>
      <xdr:row>4</xdr:row>
      <xdr:rowOff>80682</xdr:rowOff>
    </xdr:from>
    <xdr:ext cx="612925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BFFA05-1D68-4184-8AF7-AD48702A4F64}"/>
            </a:ext>
          </a:extLst>
        </xdr:cNvPr>
        <xdr:cNvSpPr txBox="1"/>
      </xdr:nvSpPr>
      <xdr:spPr>
        <a:xfrm>
          <a:off x="964926" y="814973"/>
          <a:ext cx="612925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1_Mb</a:t>
          </a:r>
        </a:p>
      </xdr:txBody>
    </xdr:sp>
    <xdr:clientData/>
  </xdr:oneCellAnchor>
  <xdr:oneCellAnchor>
    <xdr:from>
      <xdr:col>1</xdr:col>
      <xdr:colOff>299908</xdr:colOff>
      <xdr:row>14</xdr:row>
      <xdr:rowOff>108391</xdr:rowOff>
    </xdr:from>
    <xdr:ext cx="746743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EBB3B3F-4B4A-407D-9EED-D675A916CA94}"/>
            </a:ext>
          </a:extLst>
        </xdr:cNvPr>
        <xdr:cNvSpPr txBox="1"/>
      </xdr:nvSpPr>
      <xdr:spPr>
        <a:xfrm>
          <a:off x="909508" y="2643773"/>
          <a:ext cx="746743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2_Hb_a</a:t>
          </a:r>
        </a:p>
      </xdr:txBody>
    </xdr:sp>
    <xdr:clientData/>
  </xdr:oneCellAnchor>
  <xdr:oneCellAnchor>
    <xdr:from>
      <xdr:col>1</xdr:col>
      <xdr:colOff>269428</xdr:colOff>
      <xdr:row>23</xdr:row>
      <xdr:rowOff>131251</xdr:rowOff>
    </xdr:from>
    <xdr:ext cx="760529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9056479-B0A4-4113-96DC-9E3210E96A09}"/>
            </a:ext>
          </a:extLst>
        </xdr:cNvPr>
        <xdr:cNvSpPr txBox="1"/>
      </xdr:nvSpPr>
      <xdr:spPr>
        <a:xfrm>
          <a:off x="879028" y="4352731"/>
          <a:ext cx="760529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2_Hb_b</a:t>
          </a:r>
        </a:p>
      </xdr:txBody>
    </xdr:sp>
    <xdr:clientData/>
  </xdr:oneCellAnchor>
  <xdr:oneCellAnchor>
    <xdr:from>
      <xdr:col>1</xdr:col>
      <xdr:colOff>284668</xdr:colOff>
      <xdr:row>35</xdr:row>
      <xdr:rowOff>1711</xdr:rowOff>
    </xdr:from>
    <xdr:ext cx="702436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E48288B-9443-43E9-A921-59E949B278A5}"/>
            </a:ext>
          </a:extLst>
        </xdr:cNvPr>
        <xdr:cNvSpPr txBox="1"/>
      </xdr:nvSpPr>
      <xdr:spPr>
        <a:xfrm>
          <a:off x="894268" y="6417751"/>
          <a:ext cx="702436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3_CytC</a:t>
          </a:r>
        </a:p>
      </xdr:txBody>
    </xdr:sp>
    <xdr:clientData/>
  </xdr:oneCellAnchor>
  <xdr:oneCellAnchor>
    <xdr:from>
      <xdr:col>1</xdr:col>
      <xdr:colOff>284668</xdr:colOff>
      <xdr:row>47</xdr:row>
      <xdr:rowOff>161731</xdr:rowOff>
    </xdr:from>
    <xdr:ext cx="568938" cy="311496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A3E4A66-769C-442F-9089-781572C5AEAE}"/>
            </a:ext>
          </a:extLst>
        </xdr:cNvPr>
        <xdr:cNvSpPr txBox="1"/>
      </xdr:nvSpPr>
      <xdr:spPr>
        <a:xfrm>
          <a:off x="894268" y="9115231"/>
          <a:ext cx="568938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4_CA</a:t>
          </a:r>
        </a:p>
      </xdr:txBody>
    </xdr:sp>
    <xdr:clientData/>
  </xdr:oneCellAnchor>
  <xdr:oneCellAnchor>
    <xdr:from>
      <xdr:col>1</xdr:col>
      <xdr:colOff>293633</xdr:colOff>
      <xdr:row>62</xdr:row>
      <xdr:rowOff>107942</xdr:rowOff>
    </xdr:from>
    <xdr:ext cx="825803" cy="31149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AA2228A-9BA2-4E55-9301-12B6EEAB0F7F}"/>
            </a:ext>
          </a:extLst>
        </xdr:cNvPr>
        <xdr:cNvSpPr txBox="1"/>
      </xdr:nvSpPr>
      <xdr:spPr>
        <a:xfrm>
          <a:off x="903233" y="11242107"/>
          <a:ext cx="825803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5_PhosB</a:t>
          </a:r>
        </a:p>
      </xdr:txBody>
    </xdr:sp>
    <xdr:clientData/>
  </xdr:oneCellAnchor>
  <xdr:oneCellAnchor>
    <xdr:from>
      <xdr:col>1</xdr:col>
      <xdr:colOff>284668</xdr:colOff>
      <xdr:row>93</xdr:row>
      <xdr:rowOff>36225</xdr:rowOff>
    </xdr:from>
    <xdr:ext cx="872868" cy="31149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09B4DA1-0421-4679-9A24-14FA4DA9E844}"/>
            </a:ext>
          </a:extLst>
        </xdr:cNvPr>
        <xdr:cNvSpPr txBox="1"/>
      </xdr:nvSpPr>
      <xdr:spPr>
        <a:xfrm>
          <a:off x="894268" y="16728507"/>
          <a:ext cx="872868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6_IgG_LC</a:t>
          </a:r>
        </a:p>
      </xdr:txBody>
    </xdr:sp>
    <xdr:clientData/>
  </xdr:oneCellAnchor>
  <xdr:oneCellAnchor>
    <xdr:from>
      <xdr:col>1</xdr:col>
      <xdr:colOff>257774</xdr:colOff>
      <xdr:row>101</xdr:row>
      <xdr:rowOff>125872</xdr:rowOff>
    </xdr:from>
    <xdr:ext cx="910186" cy="31149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00E8412-210F-474D-B38C-835F529D3FD8}"/>
            </a:ext>
          </a:extLst>
        </xdr:cNvPr>
        <xdr:cNvSpPr txBox="1"/>
      </xdr:nvSpPr>
      <xdr:spPr>
        <a:xfrm>
          <a:off x="867374" y="18252507"/>
          <a:ext cx="910186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6_IgG_HC</a:t>
          </a:r>
        </a:p>
      </xdr:txBody>
    </xdr:sp>
    <xdr:clientData/>
  </xdr:oneCellAnchor>
  <xdr:oneCellAnchor>
    <xdr:from>
      <xdr:col>1</xdr:col>
      <xdr:colOff>290432</xdr:colOff>
      <xdr:row>136</xdr:row>
      <xdr:rowOff>111076</xdr:rowOff>
    </xdr:from>
    <xdr:ext cx="1663148" cy="31149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654AEEE-F37A-4115-999C-E1F7505F262E}"/>
            </a:ext>
          </a:extLst>
        </xdr:cNvPr>
        <xdr:cNvSpPr txBox="1"/>
      </xdr:nvSpPr>
      <xdr:spPr>
        <a:xfrm>
          <a:off x="898218" y="24803505"/>
          <a:ext cx="1663148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8a_H3wt</a:t>
          </a:r>
          <a:r>
            <a:rPr lang="en-US" sz="1400" b="1" baseline="0"/>
            <a:t> and H3dm</a:t>
          </a:r>
          <a:endParaRPr lang="en-US" sz="1400" b="1"/>
        </a:p>
      </xdr:txBody>
    </xdr:sp>
    <xdr:clientData/>
  </xdr:oneCellAnchor>
  <xdr:oneCellAnchor>
    <xdr:from>
      <xdr:col>1</xdr:col>
      <xdr:colOff>279546</xdr:colOff>
      <xdr:row>148</xdr:row>
      <xdr:rowOff>50711</xdr:rowOff>
    </xdr:from>
    <xdr:ext cx="665695" cy="311496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6A6D46D-0AD7-417E-B8D6-13BAC2510B76}"/>
            </a:ext>
          </a:extLst>
        </xdr:cNvPr>
        <xdr:cNvSpPr txBox="1"/>
      </xdr:nvSpPr>
      <xdr:spPr>
        <a:xfrm>
          <a:off x="887332" y="26920282"/>
          <a:ext cx="665695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8b_H4</a:t>
          </a:r>
        </a:p>
      </xdr:txBody>
    </xdr:sp>
    <xdr:clientData/>
  </xdr:oneCellAnchor>
  <xdr:twoCellAnchor editAs="oneCell">
    <xdr:from>
      <xdr:col>1</xdr:col>
      <xdr:colOff>376545</xdr:colOff>
      <xdr:row>125</xdr:row>
      <xdr:rowOff>111091</xdr:rowOff>
    </xdr:from>
    <xdr:to>
      <xdr:col>32</xdr:col>
      <xdr:colOff>277485</xdr:colOff>
      <xdr:row>132</xdr:row>
      <xdr:rowOff>178383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7A58B99-96A9-4E31-9509-F2A00C1EC83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6042"/>
        <a:stretch/>
      </xdr:blipFill>
      <xdr:spPr bwMode="auto">
        <a:xfrm>
          <a:off x="986145" y="22638582"/>
          <a:ext cx="18798540" cy="1328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331996</xdr:colOff>
      <xdr:row>124</xdr:row>
      <xdr:rowOff>27948</xdr:rowOff>
    </xdr:from>
    <xdr:ext cx="618374" cy="311496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AC348CEB-5D66-4769-A685-D0F5693EF4D1}"/>
            </a:ext>
          </a:extLst>
        </xdr:cNvPr>
        <xdr:cNvSpPr txBox="1"/>
      </xdr:nvSpPr>
      <xdr:spPr>
        <a:xfrm>
          <a:off x="941596" y="22375330"/>
          <a:ext cx="6183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7_Mb</a:t>
          </a:r>
        </a:p>
      </xdr:txBody>
    </xdr:sp>
    <xdr:clientData/>
  </xdr:oneCellAnchor>
  <xdr:twoCellAnchor editAs="oneCell">
    <xdr:from>
      <xdr:col>34</xdr:col>
      <xdr:colOff>27708</xdr:colOff>
      <xdr:row>6</xdr:row>
      <xdr:rowOff>55417</xdr:rowOff>
    </xdr:from>
    <xdr:to>
      <xdr:col>67</xdr:col>
      <xdr:colOff>81048</xdr:colOff>
      <xdr:row>12</xdr:row>
      <xdr:rowOff>138545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A357E98-77C1-47E0-B625-172783A166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9191"/>
        <a:stretch/>
      </xdr:blipFill>
      <xdr:spPr bwMode="auto">
        <a:xfrm>
          <a:off x="20754108" y="1149926"/>
          <a:ext cx="20170140" cy="1163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33</xdr:col>
      <xdr:colOff>583926</xdr:colOff>
      <xdr:row>4</xdr:row>
      <xdr:rowOff>77218</xdr:rowOff>
    </xdr:from>
    <xdr:ext cx="10271273" cy="31149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5EA8B97-B58D-4EB8-9CFA-B4BC5C1322CE}"/>
            </a:ext>
          </a:extLst>
        </xdr:cNvPr>
        <xdr:cNvSpPr txBox="1"/>
      </xdr:nvSpPr>
      <xdr:spPr>
        <a:xfrm>
          <a:off x="20700726" y="811509"/>
          <a:ext cx="10271273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1_Mb - Peptides that can be followed by normal labeling time points. Application of our maxD protocol results in the loss of 4 peptides.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145C-1DFE-4DB0-A568-F62F48E540E0}">
  <dimension ref="B3:AJ33"/>
  <sheetViews>
    <sheetView tabSelected="1" zoomScale="85" zoomScaleNormal="85" workbookViewId="0">
      <selection activeCell="S6" sqref="S6"/>
    </sheetView>
  </sheetViews>
  <sheetFormatPr defaultColWidth="9.140625" defaultRowHeight="14.25" x14ac:dyDescent="0.2"/>
  <cols>
    <col min="1" max="1" width="7.140625" style="7" customWidth="1"/>
    <col min="2" max="2" width="30" style="7" customWidth="1"/>
    <col min="3" max="3" width="40.28515625" style="7" customWidth="1"/>
    <col min="4" max="4" width="10.5703125" style="7" customWidth="1"/>
    <col min="5" max="5" width="11.140625" style="7" customWidth="1"/>
    <col min="6" max="6" width="10.7109375" style="7" customWidth="1"/>
    <col min="7" max="7" width="11.140625" style="7" customWidth="1"/>
    <col min="8" max="9" width="12" style="7" customWidth="1"/>
    <col min="10" max="10" width="12.5703125" style="7" customWidth="1"/>
    <col min="11" max="11" width="14.85546875" style="7" customWidth="1"/>
    <col min="12" max="12" width="14.5703125" style="7" customWidth="1"/>
    <col min="13" max="13" width="14.85546875" style="7" customWidth="1"/>
    <col min="14" max="14" width="9.140625" style="7"/>
    <col min="15" max="15" width="20.42578125" style="7" customWidth="1"/>
    <col min="16" max="21" width="10.5703125" style="7" customWidth="1"/>
    <col min="22" max="22" width="2.85546875" style="7" customWidth="1"/>
    <col min="23" max="23" width="16.42578125" style="7" customWidth="1"/>
    <col min="24" max="24" width="12.85546875" style="7" customWidth="1"/>
    <col min="25" max="25" width="14.42578125" style="7" customWidth="1"/>
    <col min="26" max="26" width="13.85546875" style="7" customWidth="1"/>
    <col min="27" max="29" width="10.5703125" style="7" customWidth="1"/>
    <col min="30" max="35" width="14.5703125" style="7" customWidth="1"/>
    <col min="36" max="16384" width="9.140625" style="7"/>
  </cols>
  <sheetData>
    <row r="3" spans="2:26" ht="15.75" x14ac:dyDescent="0.2">
      <c r="B3" s="1" t="s">
        <v>7</v>
      </c>
    </row>
    <row r="4" spans="2:26" ht="16.5" thickBot="1" x14ac:dyDescent="0.25">
      <c r="B4" s="1"/>
    </row>
    <row r="5" spans="2:26" s="8" customFormat="1" ht="16.5" customHeight="1" thickBot="1" x14ac:dyDescent="0.3">
      <c r="C5" s="91" t="s">
        <v>24</v>
      </c>
      <c r="D5" s="94" t="s">
        <v>26</v>
      </c>
      <c r="E5" s="95"/>
      <c r="F5" s="95"/>
      <c r="G5" s="95"/>
      <c r="H5" s="95"/>
      <c r="I5" s="95"/>
      <c r="J5" s="95"/>
      <c r="K5" s="92" t="s">
        <v>1314</v>
      </c>
      <c r="L5" s="98" t="s">
        <v>1313</v>
      </c>
      <c r="M5" s="99"/>
    </row>
    <row r="6" spans="2:26" ht="33" customHeight="1" thickBot="1" x14ac:dyDescent="0.25">
      <c r="B6" s="2" t="s">
        <v>18</v>
      </c>
      <c r="C6" s="87" t="s">
        <v>25</v>
      </c>
      <c r="D6" s="87" t="s">
        <v>45</v>
      </c>
      <c r="E6" s="88" t="s">
        <v>46</v>
      </c>
      <c r="F6" s="89" t="s">
        <v>27</v>
      </c>
      <c r="G6" s="89" t="s">
        <v>29</v>
      </c>
      <c r="H6" s="89" t="s">
        <v>30</v>
      </c>
      <c r="I6" s="89" t="s">
        <v>47</v>
      </c>
      <c r="J6" s="89" t="s">
        <v>48</v>
      </c>
      <c r="K6" s="90" t="s">
        <v>1315</v>
      </c>
      <c r="L6" s="90" t="s">
        <v>1353</v>
      </c>
      <c r="M6" s="90" t="s">
        <v>1366</v>
      </c>
    </row>
    <row r="7" spans="2:26" ht="24" customHeight="1" thickBot="1" x14ac:dyDescent="0.25">
      <c r="B7" s="2" t="s">
        <v>16</v>
      </c>
      <c r="C7" s="96" t="s">
        <v>32</v>
      </c>
      <c r="D7" s="97"/>
      <c r="E7" s="97"/>
      <c r="F7" s="97"/>
      <c r="G7" s="97"/>
      <c r="H7" s="97"/>
      <c r="I7" s="97"/>
      <c r="J7" s="97"/>
      <c r="K7" s="59"/>
      <c r="L7" s="96" t="s">
        <v>42</v>
      </c>
      <c r="M7" s="100"/>
    </row>
    <row r="8" spans="2:26" ht="24" customHeight="1" thickBot="1" x14ac:dyDescent="0.25">
      <c r="B8" s="2" t="s">
        <v>8</v>
      </c>
      <c r="C8" s="3" t="s">
        <v>34</v>
      </c>
      <c r="D8" s="96" t="s">
        <v>33</v>
      </c>
      <c r="E8" s="97"/>
      <c r="F8" s="97"/>
      <c r="G8" s="97"/>
      <c r="H8" s="97"/>
      <c r="I8" s="97"/>
      <c r="J8" s="97"/>
      <c r="K8" s="59"/>
      <c r="L8" s="96" t="s">
        <v>65</v>
      </c>
      <c r="M8" s="100"/>
    </row>
    <row r="9" spans="2:26" ht="24" customHeight="1" thickBot="1" x14ac:dyDescent="0.25">
      <c r="B9" s="4" t="s">
        <v>36</v>
      </c>
      <c r="C9" s="103" t="s">
        <v>15</v>
      </c>
      <c r="D9" s="104"/>
      <c r="E9" s="104"/>
      <c r="F9" s="104"/>
      <c r="G9" s="104"/>
      <c r="H9" s="104"/>
      <c r="I9" s="104"/>
      <c r="J9" s="104"/>
      <c r="K9" s="104"/>
      <c r="L9" s="104"/>
      <c r="M9" s="105"/>
    </row>
    <row r="10" spans="2:26" ht="24" customHeight="1" thickBot="1" x14ac:dyDescent="0.25">
      <c r="B10" s="2" t="s">
        <v>59</v>
      </c>
      <c r="C10" s="96" t="s">
        <v>58</v>
      </c>
      <c r="D10" s="97"/>
      <c r="E10" s="97"/>
      <c r="F10" s="97"/>
      <c r="G10" s="97"/>
      <c r="H10" s="97"/>
      <c r="I10" s="97"/>
      <c r="J10" s="97"/>
      <c r="K10" s="97"/>
      <c r="L10" s="97"/>
      <c r="M10" s="100"/>
    </row>
    <row r="11" spans="2:26" ht="24" customHeight="1" thickBot="1" x14ac:dyDescent="0.25">
      <c r="B11" s="2" t="s">
        <v>19</v>
      </c>
      <c r="C11" s="85" t="s">
        <v>43</v>
      </c>
      <c r="D11" s="85" t="s">
        <v>49</v>
      </c>
      <c r="E11" s="85" t="s">
        <v>51</v>
      </c>
      <c r="F11" s="85" t="s">
        <v>1358</v>
      </c>
      <c r="G11" s="85" t="s">
        <v>1359</v>
      </c>
      <c r="H11" s="85" t="s">
        <v>1360</v>
      </c>
      <c r="I11" s="85" t="s">
        <v>1361</v>
      </c>
      <c r="J11" s="85" t="s">
        <v>1362</v>
      </c>
      <c r="K11" s="85" t="s">
        <v>1363</v>
      </c>
      <c r="L11" s="85" t="s">
        <v>1364</v>
      </c>
      <c r="M11" s="86" t="s">
        <v>1365</v>
      </c>
      <c r="O11" s="84" t="s">
        <v>2</v>
      </c>
      <c r="P11" s="73" t="s">
        <v>10</v>
      </c>
      <c r="X11" s="73" t="s">
        <v>10</v>
      </c>
    </row>
    <row r="12" spans="2:26" ht="24" customHeight="1" thickBot="1" x14ac:dyDescent="0.25">
      <c r="B12" s="2" t="s">
        <v>61</v>
      </c>
      <c r="C12" s="3">
        <v>98.7</v>
      </c>
      <c r="D12" s="3">
        <v>94.3</v>
      </c>
      <c r="E12" s="3">
        <v>93.1</v>
      </c>
      <c r="F12" s="3">
        <v>83.7</v>
      </c>
      <c r="G12" s="3">
        <v>84.6</v>
      </c>
      <c r="H12" s="3">
        <v>91.8</v>
      </c>
      <c r="I12" s="3">
        <v>78.900000000000006</v>
      </c>
      <c r="J12" s="3">
        <v>78.7</v>
      </c>
      <c r="K12" s="3">
        <v>100</v>
      </c>
      <c r="L12" s="3">
        <v>86.7</v>
      </c>
      <c r="M12" s="3">
        <v>94.1</v>
      </c>
      <c r="O12" s="9"/>
      <c r="P12" s="91" t="s">
        <v>24</v>
      </c>
      <c r="Q12" s="94" t="s">
        <v>26</v>
      </c>
      <c r="R12" s="95"/>
      <c r="S12" s="95"/>
      <c r="T12" s="95"/>
      <c r="U12" s="106"/>
      <c r="V12" s="71"/>
      <c r="W12" s="70"/>
      <c r="X12" s="92" t="s">
        <v>1314</v>
      </c>
      <c r="Y12" s="98" t="s">
        <v>1313</v>
      </c>
      <c r="Z12" s="99"/>
    </row>
    <row r="13" spans="2:26" ht="30.75" thickBot="1" x14ac:dyDescent="0.25">
      <c r="B13" s="4" t="s">
        <v>60</v>
      </c>
      <c r="C13" s="16" t="s">
        <v>44</v>
      </c>
      <c r="D13" s="16" t="s">
        <v>50</v>
      </c>
      <c r="E13" s="16" t="s">
        <v>52</v>
      </c>
      <c r="F13" s="16" t="s">
        <v>54</v>
      </c>
      <c r="G13" s="16" t="s">
        <v>53</v>
      </c>
      <c r="H13" s="16" t="s">
        <v>55</v>
      </c>
      <c r="I13" s="16" t="s">
        <v>66</v>
      </c>
      <c r="J13" s="16" t="s">
        <v>56</v>
      </c>
      <c r="K13" s="16" t="s">
        <v>1332</v>
      </c>
      <c r="L13" s="16" t="s">
        <v>67</v>
      </c>
      <c r="M13" s="16" t="s">
        <v>68</v>
      </c>
      <c r="N13" s="74"/>
      <c r="O13" s="93" t="s">
        <v>3</v>
      </c>
      <c r="P13" s="26" t="s">
        <v>25</v>
      </c>
      <c r="Q13" s="26" t="s">
        <v>28</v>
      </c>
      <c r="R13" s="26" t="s">
        <v>27</v>
      </c>
      <c r="S13" s="26" t="s">
        <v>29</v>
      </c>
      <c r="T13" s="69" t="s">
        <v>30</v>
      </c>
      <c r="U13" s="69" t="s">
        <v>31</v>
      </c>
      <c r="V13" s="72"/>
      <c r="W13" s="60" t="s">
        <v>3</v>
      </c>
      <c r="X13" s="60" t="s">
        <v>1315</v>
      </c>
      <c r="Y13" s="26" t="s">
        <v>1333</v>
      </c>
      <c r="Z13" s="26" t="s">
        <v>1334</v>
      </c>
    </row>
    <row r="14" spans="2:26" ht="24" customHeight="1" thickBot="1" x14ac:dyDescent="0.25">
      <c r="B14" s="2" t="s">
        <v>17</v>
      </c>
      <c r="C14" s="109" t="s">
        <v>12</v>
      </c>
      <c r="D14" s="110"/>
      <c r="E14" s="110"/>
      <c r="F14" s="110"/>
      <c r="G14" s="110"/>
      <c r="H14" s="111"/>
      <c r="I14" s="107" t="s">
        <v>63</v>
      </c>
      <c r="J14" s="108"/>
      <c r="K14" s="107" t="s">
        <v>12</v>
      </c>
      <c r="L14" s="115"/>
      <c r="M14" s="108"/>
      <c r="N14" s="74"/>
      <c r="O14" s="32" t="s">
        <v>21</v>
      </c>
      <c r="P14" s="35">
        <v>2</v>
      </c>
      <c r="Q14" s="27">
        <v>2</v>
      </c>
      <c r="R14" s="27">
        <v>2</v>
      </c>
      <c r="S14" s="27">
        <v>2</v>
      </c>
      <c r="T14" s="27">
        <v>2</v>
      </c>
      <c r="U14" s="28">
        <v>2</v>
      </c>
      <c r="V14" s="29"/>
      <c r="W14" s="43" t="s">
        <v>21</v>
      </c>
      <c r="X14" s="28">
        <v>2</v>
      </c>
      <c r="Y14" s="28">
        <v>1</v>
      </c>
      <c r="Z14" s="28">
        <v>1</v>
      </c>
    </row>
    <row r="15" spans="2:26" ht="24" customHeight="1" thickBot="1" x14ac:dyDescent="0.25">
      <c r="B15" s="2" t="s">
        <v>9</v>
      </c>
      <c r="C15" s="103" t="s">
        <v>15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5"/>
      <c r="N15" s="74"/>
      <c r="O15" s="33" t="s">
        <v>5</v>
      </c>
      <c r="P15" s="36">
        <v>1</v>
      </c>
      <c r="Q15" s="17">
        <v>0</v>
      </c>
      <c r="R15" s="17">
        <v>0</v>
      </c>
      <c r="S15" s="17">
        <v>0</v>
      </c>
      <c r="T15" s="17">
        <v>0</v>
      </c>
      <c r="U15" s="29">
        <v>0</v>
      </c>
      <c r="V15" s="29"/>
      <c r="W15" s="44" t="s">
        <v>4</v>
      </c>
      <c r="X15" s="29">
        <v>0</v>
      </c>
      <c r="Y15" s="29">
        <v>2</v>
      </c>
      <c r="Z15" s="29">
        <v>2</v>
      </c>
    </row>
    <row r="16" spans="2:26" ht="24" customHeight="1" thickBot="1" x14ac:dyDescent="0.25">
      <c r="B16" s="2" t="s">
        <v>20</v>
      </c>
      <c r="C16" s="112" t="s">
        <v>23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4"/>
      <c r="N16" s="74"/>
      <c r="O16" s="33" t="s">
        <v>6</v>
      </c>
      <c r="P16" s="36">
        <v>1</v>
      </c>
      <c r="Q16" s="17">
        <v>0</v>
      </c>
      <c r="R16" s="17">
        <v>0</v>
      </c>
      <c r="S16" s="17">
        <v>0</v>
      </c>
      <c r="T16" s="17">
        <v>0</v>
      </c>
      <c r="U16" s="29">
        <v>0</v>
      </c>
      <c r="V16" s="29"/>
      <c r="W16" s="44" t="s">
        <v>5</v>
      </c>
      <c r="X16" s="29">
        <v>0</v>
      </c>
      <c r="Y16" s="29">
        <v>2</v>
      </c>
      <c r="Z16" s="29">
        <v>2</v>
      </c>
    </row>
    <row r="17" spans="2:36" ht="24" customHeight="1" thickBot="1" x14ac:dyDescent="0.25">
      <c r="B17" s="2" t="s">
        <v>64</v>
      </c>
      <c r="C17" s="96" t="s">
        <v>1357</v>
      </c>
      <c r="D17" s="97"/>
      <c r="E17" s="97"/>
      <c r="F17" s="97"/>
      <c r="G17" s="97"/>
      <c r="H17" s="97"/>
      <c r="I17" s="97"/>
      <c r="J17" s="97"/>
      <c r="K17" s="97"/>
      <c r="L17" s="97"/>
      <c r="M17" s="100"/>
      <c r="N17" s="74"/>
      <c r="O17" s="33" t="s">
        <v>37</v>
      </c>
      <c r="P17" s="36">
        <v>1</v>
      </c>
      <c r="Q17" s="17">
        <v>0</v>
      </c>
      <c r="R17" s="17">
        <v>0</v>
      </c>
      <c r="S17" s="17">
        <v>0</v>
      </c>
      <c r="T17" s="17">
        <v>0</v>
      </c>
      <c r="U17" s="29">
        <v>0</v>
      </c>
      <c r="V17" s="29"/>
      <c r="W17" s="44" t="s">
        <v>6</v>
      </c>
      <c r="X17" s="29">
        <v>0</v>
      </c>
      <c r="Y17" s="29">
        <v>2</v>
      </c>
      <c r="Z17" s="29">
        <v>2</v>
      </c>
    </row>
    <row r="18" spans="2:36" ht="24" customHeight="1" x14ac:dyDescent="0.2">
      <c r="B18" s="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4"/>
      <c r="O18" s="33" t="s">
        <v>38</v>
      </c>
      <c r="P18" s="36">
        <v>1</v>
      </c>
      <c r="Q18" s="17">
        <v>0</v>
      </c>
      <c r="R18" s="17">
        <v>0</v>
      </c>
      <c r="S18" s="17">
        <v>0</v>
      </c>
      <c r="T18" s="17">
        <v>0</v>
      </c>
      <c r="U18" s="29">
        <v>0</v>
      </c>
      <c r="V18" s="29"/>
      <c r="W18" s="44" t="s">
        <v>38</v>
      </c>
      <c r="X18" s="29">
        <v>0</v>
      </c>
      <c r="Y18" s="29">
        <v>2</v>
      </c>
      <c r="Z18" s="29">
        <v>2</v>
      </c>
    </row>
    <row r="19" spans="2:36" ht="24" customHeight="1" thickBot="1" x14ac:dyDescent="0.25">
      <c r="B19" s="2"/>
      <c r="C19" s="101" t="s">
        <v>35</v>
      </c>
      <c r="D19" s="101"/>
      <c r="E19" s="101"/>
      <c r="F19" s="101"/>
      <c r="G19" s="101"/>
      <c r="H19" s="101"/>
      <c r="I19" s="101"/>
      <c r="J19" s="101"/>
      <c r="K19" s="101"/>
      <c r="L19" s="101"/>
      <c r="M19" s="68"/>
      <c r="N19" s="74"/>
      <c r="O19" s="33" t="s">
        <v>39</v>
      </c>
      <c r="P19" s="36">
        <v>1</v>
      </c>
      <c r="Q19" s="17">
        <v>0</v>
      </c>
      <c r="R19" s="17">
        <v>0</v>
      </c>
      <c r="S19" s="17">
        <v>0</v>
      </c>
      <c r="T19" s="17">
        <v>0</v>
      </c>
      <c r="U19" s="29">
        <v>0</v>
      </c>
      <c r="V19" s="29"/>
      <c r="W19" s="45" t="s">
        <v>57</v>
      </c>
      <c r="X19" s="38">
        <v>2</v>
      </c>
      <c r="Y19" s="38">
        <v>2</v>
      </c>
      <c r="Z19" s="38">
        <v>2</v>
      </c>
    </row>
    <row r="20" spans="2:36" ht="24" customHeight="1" x14ac:dyDescent="0.25">
      <c r="B20" s="2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74"/>
      <c r="O20" s="33" t="s">
        <v>57</v>
      </c>
      <c r="P20" s="36" t="s">
        <v>1368</v>
      </c>
      <c r="Q20" s="17">
        <v>3</v>
      </c>
      <c r="R20" s="17">
        <v>3</v>
      </c>
      <c r="S20" s="17">
        <v>3</v>
      </c>
      <c r="T20" s="17">
        <v>3</v>
      </c>
      <c r="U20" s="29">
        <v>3</v>
      </c>
      <c r="V20" s="17"/>
      <c r="W20" s="33"/>
      <c r="X20" s="33"/>
      <c r="Y20" s="17"/>
      <c r="Z20" s="39"/>
    </row>
    <row r="21" spans="2:36" ht="24" customHeight="1" x14ac:dyDescent="0.25">
      <c r="B21" s="2"/>
      <c r="C21" s="18" t="s">
        <v>62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74"/>
      <c r="O21" s="33" t="s">
        <v>40</v>
      </c>
      <c r="P21" s="36">
        <v>2</v>
      </c>
      <c r="Q21" s="17">
        <v>2</v>
      </c>
      <c r="R21" s="17">
        <v>2</v>
      </c>
      <c r="S21" s="17">
        <v>2</v>
      </c>
      <c r="T21" s="17">
        <v>2</v>
      </c>
      <c r="U21" s="29">
        <v>2</v>
      </c>
      <c r="V21" s="17"/>
      <c r="W21" s="33"/>
      <c r="X21" s="33"/>
      <c r="Y21" s="17"/>
      <c r="Z21" s="39"/>
    </row>
    <row r="22" spans="2:36" ht="24" customHeight="1" thickBot="1" x14ac:dyDescent="0.3">
      <c r="B22" s="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74"/>
      <c r="O22" s="34" t="s">
        <v>41</v>
      </c>
      <c r="P22" s="37">
        <v>3</v>
      </c>
      <c r="Q22" s="30">
        <v>3</v>
      </c>
      <c r="R22" s="30">
        <v>0</v>
      </c>
      <c r="S22" s="30">
        <v>0</v>
      </c>
      <c r="T22" s="30">
        <v>0</v>
      </c>
      <c r="U22" s="31">
        <v>0</v>
      </c>
      <c r="V22" s="42"/>
      <c r="W22" s="41"/>
      <c r="X22" s="41"/>
      <c r="Y22" s="42"/>
      <c r="Z22" s="39"/>
    </row>
    <row r="23" spans="2:36" ht="45" customHeight="1" x14ac:dyDescent="0.25">
      <c r="C23" s="102" t="s">
        <v>1356</v>
      </c>
      <c r="D23" s="102"/>
      <c r="E23" s="102"/>
      <c r="F23" s="102"/>
      <c r="G23" s="102"/>
      <c r="H23" s="102"/>
      <c r="I23" s="102"/>
      <c r="J23" s="102"/>
      <c r="K23" s="102"/>
      <c r="L23" s="21"/>
      <c r="M23" s="21"/>
      <c r="W23" s="40"/>
      <c r="X23" s="40"/>
      <c r="Y23" s="40"/>
      <c r="Z23" s="40"/>
      <c r="AA23" s="40"/>
      <c r="AJ23" s="10"/>
    </row>
    <row r="24" spans="2:36" ht="15" x14ac:dyDescent="0.25">
      <c r="O24" s="7" t="s">
        <v>1369</v>
      </c>
      <c r="AJ24" s="10"/>
    </row>
    <row r="25" spans="2:36" ht="15" x14ac:dyDescent="0.25">
      <c r="AJ25" s="10"/>
    </row>
    <row r="26" spans="2:36" ht="15" x14ac:dyDescent="0.25">
      <c r="AJ26" s="10"/>
    </row>
    <row r="28" spans="2:36" x14ac:dyDescent="0.2"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33" spans="2:2" x14ac:dyDescent="0.2">
      <c r="B33" s="11"/>
    </row>
  </sheetData>
  <mergeCells count="18">
    <mergeCell ref="C19:L19"/>
    <mergeCell ref="C23:K23"/>
    <mergeCell ref="Y12:Z12"/>
    <mergeCell ref="C9:M9"/>
    <mergeCell ref="C17:M17"/>
    <mergeCell ref="Q12:U12"/>
    <mergeCell ref="I14:J14"/>
    <mergeCell ref="C14:H14"/>
    <mergeCell ref="C16:M16"/>
    <mergeCell ref="C15:M15"/>
    <mergeCell ref="C10:M10"/>
    <mergeCell ref="K14:M14"/>
    <mergeCell ref="D5:J5"/>
    <mergeCell ref="C7:J7"/>
    <mergeCell ref="D8:J8"/>
    <mergeCell ref="L5:M5"/>
    <mergeCell ref="L7:M7"/>
    <mergeCell ref="L8:M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46B0-40B2-490A-A765-FB23E9803530}">
  <dimension ref="B3"/>
  <sheetViews>
    <sheetView zoomScale="55" zoomScaleNormal="55" workbookViewId="0"/>
  </sheetViews>
  <sheetFormatPr defaultRowHeight="15" x14ac:dyDescent="0.25"/>
  <sheetData>
    <row r="3" spans="2:2" ht="15.75" x14ac:dyDescent="0.25">
      <c r="B3" s="23" t="s"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04F7-FB54-4D77-8AF8-BBEC0B44D95F}">
  <dimension ref="B3:BK49"/>
  <sheetViews>
    <sheetView zoomScale="60" zoomScaleNormal="60" workbookViewId="0"/>
  </sheetViews>
  <sheetFormatPr defaultRowHeight="15" x14ac:dyDescent="0.25"/>
  <cols>
    <col min="2" max="2" width="34.85546875" customWidth="1"/>
    <col min="3" max="3" width="6.5703125" customWidth="1"/>
    <col min="4" max="4" width="5.5703125" customWidth="1"/>
    <col min="5" max="5" width="8.85546875" style="13"/>
    <col min="6" max="6" width="6.5703125" customWidth="1"/>
    <col min="7" max="7" width="7.5703125" customWidth="1"/>
    <col min="22" max="22" width="8.85546875" style="13"/>
  </cols>
  <sheetData>
    <row r="3" spans="2:63" ht="18.75" x14ac:dyDescent="0.3">
      <c r="B3" s="83" t="s">
        <v>167</v>
      </c>
    </row>
    <row r="4" spans="2:63" ht="14.45" customHeight="1" x14ac:dyDescent="0.25">
      <c r="B4" t="s">
        <v>1370</v>
      </c>
    </row>
    <row r="5" spans="2:63" x14ac:dyDescent="0.25">
      <c r="B5" s="12" t="s">
        <v>25</v>
      </c>
    </row>
    <row r="6" spans="2:63" ht="18.75" thickBot="1" x14ac:dyDescent="0.4">
      <c r="H6" s="15"/>
      <c r="I6" s="15"/>
      <c r="J6" s="15"/>
      <c r="K6" s="15"/>
      <c r="L6" s="15"/>
      <c r="M6" s="15" t="s">
        <v>166</v>
      </c>
      <c r="N6" s="15"/>
      <c r="O6" s="15"/>
      <c r="P6" s="15"/>
      <c r="Q6" s="15"/>
      <c r="R6" s="15"/>
      <c r="S6" s="15"/>
      <c r="T6" s="15"/>
      <c r="V6" s="46"/>
      <c r="W6" s="15"/>
      <c r="X6" s="15"/>
      <c r="Y6" s="15"/>
      <c r="Z6" s="15"/>
      <c r="AA6" s="15" t="s">
        <v>1233</v>
      </c>
      <c r="AB6" s="15"/>
      <c r="AC6" s="15"/>
      <c r="AD6" s="15"/>
      <c r="AE6" s="15"/>
      <c r="AF6" s="15"/>
      <c r="AG6" s="15"/>
      <c r="AH6" s="15"/>
      <c r="AI6" s="15"/>
      <c r="AK6" s="46"/>
      <c r="AL6" s="15"/>
      <c r="AM6" s="15"/>
      <c r="AN6" s="15"/>
      <c r="AO6" s="15"/>
      <c r="AP6" s="15" t="s">
        <v>1234</v>
      </c>
      <c r="AQ6" s="15"/>
      <c r="AR6" s="15"/>
      <c r="AS6" s="15"/>
      <c r="AT6" s="15"/>
      <c r="AU6" s="15"/>
      <c r="AV6" s="15"/>
      <c r="AW6" s="15"/>
      <c r="AX6" s="15"/>
      <c r="AZ6" s="15"/>
      <c r="BA6" s="15" t="s">
        <v>164</v>
      </c>
      <c r="BB6" s="15"/>
      <c r="BC6" s="15"/>
      <c r="BD6" s="15"/>
      <c r="BE6" s="15"/>
      <c r="BG6" s="15"/>
      <c r="BH6" s="15"/>
      <c r="BI6" s="15" t="s">
        <v>165</v>
      </c>
      <c r="BJ6" s="15"/>
      <c r="BK6" s="15"/>
    </row>
    <row r="7" spans="2:63" ht="15.75" thickBot="1" x14ac:dyDescent="0.3">
      <c r="B7" s="15" t="s">
        <v>1312</v>
      </c>
      <c r="C7" s="15" t="s">
        <v>0</v>
      </c>
      <c r="D7" s="15" t="s">
        <v>1</v>
      </c>
      <c r="E7" s="46" t="s">
        <v>161</v>
      </c>
      <c r="F7" s="15" t="s">
        <v>70</v>
      </c>
      <c r="G7" s="15" t="s">
        <v>71</v>
      </c>
      <c r="H7" s="15" t="s">
        <v>5</v>
      </c>
      <c r="I7" s="15" t="s">
        <v>6</v>
      </c>
      <c r="J7" s="15" t="s">
        <v>37</v>
      </c>
      <c r="K7" s="15" t="s">
        <v>38</v>
      </c>
      <c r="L7" s="15" t="s">
        <v>39</v>
      </c>
      <c r="M7" s="15" t="s">
        <v>152</v>
      </c>
      <c r="N7" s="15" t="s">
        <v>153</v>
      </c>
      <c r="O7" s="15" t="s">
        <v>154</v>
      </c>
      <c r="P7" s="15" t="s">
        <v>156</v>
      </c>
      <c r="Q7" s="15" t="s">
        <v>155</v>
      </c>
      <c r="R7" s="15" t="s">
        <v>157</v>
      </c>
      <c r="S7" s="15" t="s">
        <v>158</v>
      </c>
      <c r="T7" s="15" t="s">
        <v>159</v>
      </c>
      <c r="V7" s="46" t="s">
        <v>161</v>
      </c>
      <c r="W7" s="15" t="s">
        <v>5</v>
      </c>
      <c r="X7" s="15" t="s">
        <v>6</v>
      </c>
      <c r="Y7" s="15" t="s">
        <v>37</v>
      </c>
      <c r="Z7" s="15" t="s">
        <v>38</v>
      </c>
      <c r="AA7" s="15" t="s">
        <v>39</v>
      </c>
      <c r="AB7" s="15" t="s">
        <v>152</v>
      </c>
      <c r="AC7" s="15" t="s">
        <v>153</v>
      </c>
      <c r="AD7" s="15" t="s">
        <v>154</v>
      </c>
      <c r="AE7" s="15" t="s">
        <v>156</v>
      </c>
      <c r="AF7" s="15" t="s">
        <v>155</v>
      </c>
      <c r="AG7" s="15" t="s">
        <v>157</v>
      </c>
      <c r="AH7" s="15" t="s">
        <v>158</v>
      </c>
      <c r="AI7" s="15" t="s">
        <v>159</v>
      </c>
      <c r="AK7" s="46" t="s">
        <v>161</v>
      </c>
      <c r="AL7" s="15" t="s">
        <v>5</v>
      </c>
      <c r="AM7" s="15" t="s">
        <v>6</v>
      </c>
      <c r="AN7" s="15" t="s">
        <v>37</v>
      </c>
      <c r="AO7" s="15" t="s">
        <v>38</v>
      </c>
      <c r="AP7" s="15" t="s">
        <v>39</v>
      </c>
      <c r="AQ7" s="15" t="s">
        <v>152</v>
      </c>
      <c r="AR7" s="15" t="s">
        <v>153</v>
      </c>
      <c r="AS7" s="15" t="s">
        <v>154</v>
      </c>
      <c r="AT7" s="15" t="s">
        <v>156</v>
      </c>
      <c r="AU7" s="15" t="s">
        <v>155</v>
      </c>
      <c r="AV7" s="15" t="s">
        <v>157</v>
      </c>
      <c r="AW7" s="15" t="s">
        <v>158</v>
      </c>
      <c r="AX7" s="15" t="s">
        <v>159</v>
      </c>
      <c r="AZ7" s="46" t="s">
        <v>161</v>
      </c>
      <c r="BA7" s="15" t="s">
        <v>5</v>
      </c>
      <c r="BB7" s="15" t="s">
        <v>6</v>
      </c>
      <c r="BC7" s="15" t="s">
        <v>37</v>
      </c>
      <c r="BD7" s="15" t="s">
        <v>38</v>
      </c>
      <c r="BE7" s="15" t="s">
        <v>39</v>
      </c>
      <c r="BG7" s="15" t="s">
        <v>69</v>
      </c>
      <c r="BH7" s="15" t="s">
        <v>152</v>
      </c>
      <c r="BI7" s="15" t="s">
        <v>154</v>
      </c>
      <c r="BJ7" s="15" t="s">
        <v>155</v>
      </c>
      <c r="BK7" s="15" t="s">
        <v>158</v>
      </c>
    </row>
    <row r="8" spans="2:63" x14ac:dyDescent="0.25">
      <c r="B8" s="56" t="s">
        <v>72</v>
      </c>
      <c r="C8" s="54">
        <v>1</v>
      </c>
      <c r="D8" s="54">
        <v>7</v>
      </c>
      <c r="E8" s="13" t="s">
        <v>73</v>
      </c>
      <c r="F8">
        <v>6</v>
      </c>
      <c r="G8">
        <v>0.9</v>
      </c>
      <c r="H8" s="53">
        <v>1.87446</v>
      </c>
      <c r="I8" s="53">
        <v>2.6682380000000001</v>
      </c>
      <c r="J8" s="53">
        <v>2.855588</v>
      </c>
      <c r="K8" s="53">
        <v>2.9980509999999998</v>
      </c>
      <c r="L8" s="53">
        <v>3.011476</v>
      </c>
      <c r="M8" s="53">
        <v>3.1489189999999998</v>
      </c>
      <c r="N8" s="53">
        <v>4.6942999999999999E-2</v>
      </c>
      <c r="O8" s="53">
        <v>3.2197719999999999</v>
      </c>
      <c r="P8" s="53">
        <v>7.4375999999999998E-2</v>
      </c>
      <c r="Q8" s="53">
        <v>3.3357670000000001</v>
      </c>
      <c r="R8" s="53">
        <v>1.9106000000000001E-2</v>
      </c>
      <c r="S8" s="53">
        <v>3.6629890000000001</v>
      </c>
      <c r="T8" s="53">
        <v>2.5106E-2</v>
      </c>
      <c r="V8" s="47" t="s">
        <v>73</v>
      </c>
      <c r="W8" s="52">
        <f>H8/$F8</f>
        <v>0.31241000000000002</v>
      </c>
      <c r="X8" s="52">
        <f t="shared" ref="X8:AI23" si="0">I8/$F8</f>
        <v>0.44470633333333337</v>
      </c>
      <c r="Y8" s="52">
        <f t="shared" si="0"/>
        <v>0.47593133333333332</v>
      </c>
      <c r="Z8" s="52">
        <f t="shared" si="0"/>
        <v>0.49967516666666661</v>
      </c>
      <c r="AA8" s="52">
        <f t="shared" si="0"/>
        <v>0.50191266666666667</v>
      </c>
      <c r="AB8" s="52">
        <f t="shared" si="0"/>
        <v>0.52481983333333326</v>
      </c>
      <c r="AC8" s="52">
        <f t="shared" si="0"/>
        <v>7.8238333333333337E-3</v>
      </c>
      <c r="AD8" s="52">
        <f t="shared" si="0"/>
        <v>0.53662866666666664</v>
      </c>
      <c r="AE8" s="52">
        <f t="shared" si="0"/>
        <v>1.2395999999999999E-2</v>
      </c>
      <c r="AF8" s="52">
        <f t="shared" si="0"/>
        <v>0.55596116666666673</v>
      </c>
      <c r="AG8" s="52">
        <f t="shared" si="0"/>
        <v>3.1843333333333337E-3</v>
      </c>
      <c r="AH8" s="52">
        <f t="shared" si="0"/>
        <v>0.61049816666666668</v>
      </c>
      <c r="AI8" s="52">
        <f t="shared" si="0"/>
        <v>4.1843333333333333E-3</v>
      </c>
      <c r="AK8" s="13" t="s">
        <v>73</v>
      </c>
      <c r="AL8" s="53">
        <f>W8/0.9</f>
        <v>0.34712222222222222</v>
      </c>
      <c r="AM8" s="53">
        <f t="shared" ref="AM8:AX8" si="1">X8/0.9</f>
        <v>0.4941181481481482</v>
      </c>
      <c r="AN8" s="53">
        <f t="shared" si="1"/>
        <v>0.52881259259259261</v>
      </c>
      <c r="AO8" s="53">
        <f t="shared" si="1"/>
        <v>0.55519462962962951</v>
      </c>
      <c r="AP8" s="53">
        <f t="shared" si="1"/>
        <v>0.5576807407407407</v>
      </c>
      <c r="AQ8" s="53">
        <f t="shared" si="1"/>
        <v>0.58313314814814809</v>
      </c>
      <c r="AR8" s="53">
        <f t="shared" si="1"/>
        <v>8.6931481481481478E-3</v>
      </c>
      <c r="AS8" s="53">
        <f t="shared" si="1"/>
        <v>0.59625407407407405</v>
      </c>
      <c r="AT8" s="53">
        <f t="shared" si="1"/>
        <v>1.3773333333333332E-2</v>
      </c>
      <c r="AU8" s="53">
        <f t="shared" si="1"/>
        <v>0.61773462962962966</v>
      </c>
      <c r="AV8" s="53">
        <f t="shared" si="1"/>
        <v>3.5381481481481483E-3</v>
      </c>
      <c r="AW8" s="53">
        <f t="shared" si="1"/>
        <v>0.67833129629629629</v>
      </c>
      <c r="AX8" s="53">
        <f t="shared" si="1"/>
        <v>4.6492592592592592E-3</v>
      </c>
      <c r="AZ8" s="13" t="s">
        <v>73</v>
      </c>
      <c r="BA8" s="53">
        <f>H8/$Q8</f>
        <v>0.56192773655953787</v>
      </c>
      <c r="BB8" s="53">
        <f t="shared" ref="BB8:BE8" si="2">I8/$Q8</f>
        <v>0.7998874022076482</v>
      </c>
      <c r="BC8" s="53">
        <f t="shared" si="2"/>
        <v>0.85605139687514142</v>
      </c>
      <c r="BD8" s="53">
        <f t="shared" si="2"/>
        <v>0.89875911596943059</v>
      </c>
      <c r="BE8" s="53">
        <f t="shared" si="2"/>
        <v>0.90278367763695722</v>
      </c>
      <c r="BG8" s="47" t="s">
        <v>73</v>
      </c>
      <c r="BH8" s="55">
        <v>0.94398649499999998</v>
      </c>
      <c r="BI8" s="55">
        <v>0.96522688800000001</v>
      </c>
      <c r="BJ8" s="52">
        <v>1</v>
      </c>
      <c r="BK8" s="52">
        <v>1.098094981</v>
      </c>
    </row>
    <row r="9" spans="2:63" x14ac:dyDescent="0.25">
      <c r="B9" s="56" t="s">
        <v>74</v>
      </c>
      <c r="C9" s="54">
        <v>1</v>
      </c>
      <c r="D9" s="54">
        <v>8</v>
      </c>
      <c r="E9" s="13" t="s">
        <v>75</v>
      </c>
      <c r="F9">
        <v>7</v>
      </c>
      <c r="G9">
        <v>0.9</v>
      </c>
      <c r="H9" s="53">
        <v>2.0766460000000002</v>
      </c>
      <c r="I9" s="53">
        <v>3.3693070000000001</v>
      </c>
      <c r="J9" s="53">
        <v>3.6884139999999999</v>
      </c>
      <c r="K9" s="53">
        <v>3.7374900000000002</v>
      </c>
      <c r="L9" s="53">
        <v>3.847162</v>
      </c>
      <c r="M9" s="53">
        <v>4.012677</v>
      </c>
      <c r="N9" s="53">
        <v>4.4804999999999998E-2</v>
      </c>
      <c r="O9" s="53">
        <v>4.1006460000000002</v>
      </c>
      <c r="P9" s="53">
        <v>5.6330999999999999E-2</v>
      </c>
      <c r="Q9" s="53">
        <v>4.2637770000000002</v>
      </c>
      <c r="R9" s="53">
        <v>7.0725999999999997E-2</v>
      </c>
      <c r="S9" s="53">
        <v>4.4915120000000002</v>
      </c>
      <c r="T9" s="53">
        <v>4.0821999999999997E-2</v>
      </c>
      <c r="V9" s="47" t="s">
        <v>75</v>
      </c>
      <c r="W9" s="52">
        <f t="shared" ref="W9:AI42" si="3">H9/$F9</f>
        <v>0.29666371428571431</v>
      </c>
      <c r="X9" s="52">
        <f t="shared" si="0"/>
        <v>0.48132957142857141</v>
      </c>
      <c r="Y9" s="52">
        <f t="shared" si="0"/>
        <v>0.52691628571428573</v>
      </c>
      <c r="Z9" s="52">
        <f t="shared" si="0"/>
        <v>0.53392714285714293</v>
      </c>
      <c r="AA9" s="52">
        <f t="shared" si="0"/>
        <v>0.54959457142857138</v>
      </c>
      <c r="AB9" s="52">
        <f t="shared" si="0"/>
        <v>0.5732395714285714</v>
      </c>
      <c r="AC9" s="52">
        <f t="shared" si="0"/>
        <v>6.4007142857142856E-3</v>
      </c>
      <c r="AD9" s="52">
        <f t="shared" si="0"/>
        <v>0.58580657142857151</v>
      </c>
      <c r="AE9" s="52">
        <f t="shared" si="0"/>
        <v>8.0472857142857134E-3</v>
      </c>
      <c r="AF9" s="52">
        <f t="shared" si="0"/>
        <v>0.60911100000000007</v>
      </c>
      <c r="AG9" s="52">
        <f t="shared" si="0"/>
        <v>1.0103714285714285E-2</v>
      </c>
      <c r="AH9" s="52">
        <f t="shared" si="0"/>
        <v>0.64164457142857145</v>
      </c>
      <c r="AI9" s="52">
        <f t="shared" si="0"/>
        <v>5.8317142857142856E-3</v>
      </c>
      <c r="AK9" s="13" t="s">
        <v>75</v>
      </c>
      <c r="AL9" s="53">
        <f t="shared" ref="AL9:AL47" si="4">W9/0.9</f>
        <v>0.3296263492063492</v>
      </c>
      <c r="AM9" s="53">
        <f t="shared" ref="AM9:AM47" si="5">X9/0.9</f>
        <v>0.53481063492063485</v>
      </c>
      <c r="AN9" s="53">
        <f t="shared" ref="AN9:AN47" si="6">Y9/0.9</f>
        <v>0.5854625396825397</v>
      </c>
      <c r="AO9" s="53">
        <f t="shared" ref="AO9:AO47" si="7">Z9/0.9</f>
        <v>0.59325238095238098</v>
      </c>
      <c r="AP9" s="53">
        <f t="shared" ref="AP9:AP47" si="8">AA9/0.9</f>
        <v>0.61066063492063483</v>
      </c>
      <c r="AQ9" s="53">
        <f t="shared" ref="AQ9:AQ47" si="9">AB9/0.9</f>
        <v>0.63693285714285708</v>
      </c>
      <c r="AR9" s="53">
        <f t="shared" ref="AR9:AR47" si="10">AC9/0.9</f>
        <v>7.111904761904762E-3</v>
      </c>
      <c r="AS9" s="53">
        <f t="shared" ref="AS9:AS47" si="11">AD9/0.9</f>
        <v>0.65089619047619052</v>
      </c>
      <c r="AT9" s="53">
        <f t="shared" ref="AT9:AT47" si="12">AE9/0.9</f>
        <v>8.9414285714285707E-3</v>
      </c>
      <c r="AU9" s="53">
        <f t="shared" ref="AU9:AU47" si="13">AF9/0.9</f>
        <v>0.67679000000000011</v>
      </c>
      <c r="AV9" s="53">
        <f t="shared" ref="AV9:AV47" si="14">AG9/0.9</f>
        <v>1.1226349206349205E-2</v>
      </c>
      <c r="AW9" s="53">
        <f t="shared" ref="AW9:AW47" si="15">AH9/0.9</f>
        <v>0.71293841269841274</v>
      </c>
      <c r="AX9" s="53">
        <f t="shared" ref="AX9:AX47" si="16">AI9/0.9</f>
        <v>6.4796825396825396E-3</v>
      </c>
      <c r="AZ9" s="13" t="s">
        <v>75</v>
      </c>
      <c r="BA9" s="53">
        <f t="shared" ref="BA9:BA47" si="17">H9/$Q9</f>
        <v>0.48704376424939677</v>
      </c>
      <c r="BB9" s="53">
        <f t="shared" ref="BB9:BB47" si="18">I9/$Q9</f>
        <v>0.79021651460665043</v>
      </c>
      <c r="BC9" s="53">
        <f t="shared" ref="BC9:BC47" si="19">J9/$Q9</f>
        <v>0.86505790523284865</v>
      </c>
      <c r="BD9" s="53">
        <f t="shared" ref="BD9:BD47" si="20">K9/$Q9</f>
        <v>0.87656788804855412</v>
      </c>
      <c r="BE9" s="53">
        <f t="shared" ref="BE9:BE47" si="21">L9/$Q9</f>
        <v>0.90228968353645134</v>
      </c>
      <c r="BG9" s="47" t="s">
        <v>75</v>
      </c>
      <c r="BH9" s="55">
        <v>0.94110855199999999</v>
      </c>
      <c r="BI9" s="55">
        <v>0.96174026000000001</v>
      </c>
      <c r="BJ9" s="52">
        <v>1</v>
      </c>
      <c r="BK9" s="52">
        <v>1.0534115639999999</v>
      </c>
    </row>
    <row r="10" spans="2:63" x14ac:dyDescent="0.25">
      <c r="B10" s="56" t="s">
        <v>76</v>
      </c>
      <c r="C10" s="54">
        <v>1</v>
      </c>
      <c r="D10" s="54">
        <v>11</v>
      </c>
      <c r="E10" s="13" t="s">
        <v>77</v>
      </c>
      <c r="F10">
        <v>10</v>
      </c>
      <c r="G10">
        <v>0.9</v>
      </c>
      <c r="H10" s="53">
        <v>1.5298229999999999</v>
      </c>
      <c r="I10" s="53">
        <v>3.1307779999999998</v>
      </c>
      <c r="J10" s="53">
        <v>3.7321209999999998</v>
      </c>
      <c r="K10" s="53">
        <v>4.0364570000000004</v>
      </c>
      <c r="L10" s="53">
        <v>4.1439969999999997</v>
      </c>
      <c r="M10" s="53">
        <v>5.887041</v>
      </c>
      <c r="N10" s="53">
        <v>0.146125</v>
      </c>
      <c r="O10" s="53">
        <v>6.1958770000000003</v>
      </c>
      <c r="P10" s="53">
        <v>0.190217</v>
      </c>
      <c r="Q10" s="53">
        <v>6.2723120000000003</v>
      </c>
      <c r="R10" s="53">
        <v>0.17502100000000001</v>
      </c>
      <c r="S10" s="53">
        <v>6.4896849999999997</v>
      </c>
      <c r="T10" s="53">
        <v>0.12748999999999999</v>
      </c>
      <c r="V10" s="47" t="s">
        <v>77</v>
      </c>
      <c r="W10" s="52">
        <f t="shared" si="3"/>
        <v>0.15298229999999999</v>
      </c>
      <c r="X10" s="52">
        <f t="shared" si="0"/>
        <v>0.31307779999999996</v>
      </c>
      <c r="Y10" s="52">
        <f t="shared" si="0"/>
        <v>0.37321209999999999</v>
      </c>
      <c r="Z10" s="52">
        <f t="shared" si="0"/>
        <v>0.40364570000000005</v>
      </c>
      <c r="AA10" s="52">
        <f t="shared" si="0"/>
        <v>0.41439969999999998</v>
      </c>
      <c r="AB10" s="52">
        <f t="shared" si="0"/>
        <v>0.58870409999999995</v>
      </c>
      <c r="AC10" s="52">
        <f t="shared" si="0"/>
        <v>1.46125E-2</v>
      </c>
      <c r="AD10" s="52">
        <f t="shared" si="0"/>
        <v>0.61958770000000007</v>
      </c>
      <c r="AE10" s="52">
        <f t="shared" si="0"/>
        <v>1.9021699999999999E-2</v>
      </c>
      <c r="AF10" s="52">
        <f t="shared" si="0"/>
        <v>0.62723119999999999</v>
      </c>
      <c r="AG10" s="52">
        <f t="shared" si="0"/>
        <v>1.75021E-2</v>
      </c>
      <c r="AH10" s="52">
        <f t="shared" si="0"/>
        <v>0.64896849999999995</v>
      </c>
      <c r="AI10" s="52">
        <f t="shared" si="0"/>
        <v>1.2749E-2</v>
      </c>
      <c r="AK10" s="13" t="s">
        <v>77</v>
      </c>
      <c r="AL10" s="53">
        <f t="shared" si="4"/>
        <v>0.16998033333333332</v>
      </c>
      <c r="AM10" s="53">
        <f t="shared" si="5"/>
        <v>0.34786422222222219</v>
      </c>
      <c r="AN10" s="53">
        <f t="shared" si="6"/>
        <v>0.41468011111111108</v>
      </c>
      <c r="AO10" s="53">
        <f t="shared" si="7"/>
        <v>0.44849522222222227</v>
      </c>
      <c r="AP10" s="53">
        <f t="shared" si="8"/>
        <v>0.46044411111111105</v>
      </c>
      <c r="AQ10" s="53">
        <f t="shared" si="9"/>
        <v>0.65411566666666665</v>
      </c>
      <c r="AR10" s="53">
        <f t="shared" si="10"/>
        <v>1.6236111111111111E-2</v>
      </c>
      <c r="AS10" s="53">
        <f t="shared" si="11"/>
        <v>0.68843077777777784</v>
      </c>
      <c r="AT10" s="53">
        <f t="shared" si="12"/>
        <v>2.1135222222222222E-2</v>
      </c>
      <c r="AU10" s="53">
        <f t="shared" si="13"/>
        <v>0.69692355555555552</v>
      </c>
      <c r="AV10" s="53">
        <f t="shared" si="14"/>
        <v>1.9446777777777778E-2</v>
      </c>
      <c r="AW10" s="53">
        <f t="shared" si="15"/>
        <v>0.72107611111111103</v>
      </c>
      <c r="AX10" s="53">
        <f t="shared" si="16"/>
        <v>1.4165555555555554E-2</v>
      </c>
      <c r="AZ10" s="13" t="s">
        <v>77</v>
      </c>
      <c r="BA10" s="53">
        <f t="shared" si="17"/>
        <v>0.24390097303833097</v>
      </c>
      <c r="BB10" s="53">
        <f t="shared" si="18"/>
        <v>0.49914258091753083</v>
      </c>
      <c r="BC10" s="53">
        <f t="shared" si="19"/>
        <v>0.59501520332534474</v>
      </c>
      <c r="BD10" s="53">
        <f t="shared" si="20"/>
        <v>0.64353574885943177</v>
      </c>
      <c r="BE10" s="53">
        <f t="shared" si="21"/>
        <v>0.66068094189192106</v>
      </c>
      <c r="BG10" s="47" t="s">
        <v>77</v>
      </c>
      <c r="BH10" s="55">
        <v>0.93857591900000004</v>
      </c>
      <c r="BI10" s="55">
        <v>0.98781390300000005</v>
      </c>
      <c r="BJ10" s="52">
        <v>1</v>
      </c>
      <c r="BK10" s="52">
        <v>1.0346559609999999</v>
      </c>
    </row>
    <row r="11" spans="2:63" x14ac:dyDescent="0.25">
      <c r="B11" s="56" t="s">
        <v>78</v>
      </c>
      <c r="C11" s="54">
        <v>7</v>
      </c>
      <c r="D11" s="54">
        <v>13</v>
      </c>
      <c r="E11" s="13" t="s">
        <v>79</v>
      </c>
      <c r="F11">
        <v>6</v>
      </c>
      <c r="G11">
        <v>0.9</v>
      </c>
      <c r="H11" s="53">
        <v>0.17651</v>
      </c>
      <c r="I11" s="53">
        <v>1.014157</v>
      </c>
      <c r="J11" s="53">
        <v>1.736856</v>
      </c>
      <c r="K11" s="53">
        <v>2.023447</v>
      </c>
      <c r="L11" s="53">
        <v>2.1620590000000002</v>
      </c>
      <c r="M11" s="53">
        <v>4.0219250000000004</v>
      </c>
      <c r="N11" s="53">
        <v>1.2054E-2</v>
      </c>
      <c r="O11" s="53">
        <v>4.0899700000000001</v>
      </c>
      <c r="P11" s="53">
        <v>2.5625999999999999E-2</v>
      </c>
      <c r="Q11" s="53">
        <v>4.0997620000000001</v>
      </c>
      <c r="R11" s="53">
        <v>2.3852000000000002E-2</v>
      </c>
      <c r="S11" s="53">
        <v>4.2750450000000004</v>
      </c>
      <c r="T11" s="53">
        <v>8.7290999999999994E-2</v>
      </c>
      <c r="V11" s="47" t="s">
        <v>79</v>
      </c>
      <c r="W11" s="52">
        <f t="shared" si="3"/>
        <v>2.9418333333333335E-2</v>
      </c>
      <c r="X11" s="52">
        <f t="shared" si="0"/>
        <v>0.16902616666666667</v>
      </c>
      <c r="Y11" s="52">
        <f t="shared" si="0"/>
        <v>0.28947600000000001</v>
      </c>
      <c r="Z11" s="52">
        <f t="shared" si="0"/>
        <v>0.33724116666666665</v>
      </c>
      <c r="AA11" s="52">
        <f t="shared" si="0"/>
        <v>0.36034316666666671</v>
      </c>
      <c r="AB11" s="52">
        <f t="shared" si="0"/>
        <v>0.67032083333333337</v>
      </c>
      <c r="AC11" s="52">
        <f t="shared" si="0"/>
        <v>2.0089999999999999E-3</v>
      </c>
      <c r="AD11" s="52">
        <f t="shared" si="0"/>
        <v>0.68166166666666672</v>
      </c>
      <c r="AE11" s="52">
        <f t="shared" si="0"/>
        <v>4.2709999999999996E-3</v>
      </c>
      <c r="AF11" s="52">
        <f t="shared" si="0"/>
        <v>0.68329366666666669</v>
      </c>
      <c r="AG11" s="52">
        <f t="shared" si="0"/>
        <v>3.9753333333333333E-3</v>
      </c>
      <c r="AH11" s="52">
        <f t="shared" si="0"/>
        <v>0.71250750000000007</v>
      </c>
      <c r="AI11" s="52">
        <f t="shared" si="0"/>
        <v>1.4548499999999999E-2</v>
      </c>
      <c r="AK11" s="13" t="s">
        <v>79</v>
      </c>
      <c r="AL11" s="53">
        <f t="shared" si="4"/>
        <v>3.2687037037037035E-2</v>
      </c>
      <c r="AM11" s="53">
        <f t="shared" si="5"/>
        <v>0.18780685185185186</v>
      </c>
      <c r="AN11" s="53">
        <f t="shared" si="6"/>
        <v>0.32163999999999998</v>
      </c>
      <c r="AO11" s="53">
        <f t="shared" si="7"/>
        <v>0.37471240740740736</v>
      </c>
      <c r="AP11" s="53">
        <f t="shared" si="8"/>
        <v>0.40038129629629632</v>
      </c>
      <c r="AQ11" s="53">
        <f t="shared" si="9"/>
        <v>0.74480092592592595</v>
      </c>
      <c r="AR11" s="53">
        <f t="shared" si="10"/>
        <v>2.2322222222222222E-3</v>
      </c>
      <c r="AS11" s="53">
        <f t="shared" si="11"/>
        <v>0.75740185185185194</v>
      </c>
      <c r="AT11" s="53">
        <f t="shared" si="12"/>
        <v>4.7455555555555549E-3</v>
      </c>
      <c r="AU11" s="53">
        <f t="shared" si="13"/>
        <v>0.75921518518518516</v>
      </c>
      <c r="AV11" s="53">
        <f t="shared" si="14"/>
        <v>4.417037037037037E-3</v>
      </c>
      <c r="AW11" s="53">
        <f t="shared" si="15"/>
        <v>0.79167500000000002</v>
      </c>
      <c r="AX11" s="53">
        <f t="shared" si="16"/>
        <v>1.6164999999999999E-2</v>
      </c>
      <c r="AZ11" s="13" t="s">
        <v>79</v>
      </c>
      <c r="BA11" s="53">
        <f t="shared" si="17"/>
        <v>4.3053718728062747E-2</v>
      </c>
      <c r="BB11" s="53">
        <f t="shared" si="18"/>
        <v>0.24736972536454555</v>
      </c>
      <c r="BC11" s="53">
        <f t="shared" si="19"/>
        <v>0.42364800688430204</v>
      </c>
      <c r="BD11" s="53">
        <f t="shared" si="20"/>
        <v>0.49355230864620919</v>
      </c>
      <c r="BE11" s="53">
        <f t="shared" si="21"/>
        <v>0.52736207614002961</v>
      </c>
      <c r="BG11" s="47" t="s">
        <v>79</v>
      </c>
      <c r="BH11" s="55">
        <v>0.98101426400000002</v>
      </c>
      <c r="BI11" s="55">
        <v>0.99761156900000003</v>
      </c>
      <c r="BJ11" s="52">
        <v>1</v>
      </c>
      <c r="BK11" s="52">
        <v>1.042754433</v>
      </c>
    </row>
    <row r="12" spans="2:63" x14ac:dyDescent="0.25">
      <c r="B12" s="56" t="s">
        <v>80</v>
      </c>
      <c r="C12" s="54">
        <v>12</v>
      </c>
      <c r="D12" s="54">
        <v>19</v>
      </c>
      <c r="E12" s="13" t="s">
        <v>81</v>
      </c>
      <c r="F12">
        <v>7</v>
      </c>
      <c r="G12">
        <v>0.9</v>
      </c>
      <c r="H12" s="53">
        <v>1.310786</v>
      </c>
      <c r="I12" s="53">
        <v>2.1786919999999999</v>
      </c>
      <c r="J12" s="53">
        <v>2.3914789999999999</v>
      </c>
      <c r="K12" s="53">
        <v>2.6341800000000002</v>
      </c>
      <c r="L12" s="53">
        <v>2.7277960000000001</v>
      </c>
      <c r="M12" s="53">
        <v>4.8865270000000001</v>
      </c>
      <c r="N12" s="53">
        <v>6.4256999999999995E-2</v>
      </c>
      <c r="O12" s="53">
        <v>4.9368379999999998</v>
      </c>
      <c r="P12" s="53">
        <v>6.1439000000000001E-2</v>
      </c>
      <c r="Q12" s="53">
        <v>5.0200259999999997</v>
      </c>
      <c r="R12" s="53">
        <v>3.5485000000000003E-2</v>
      </c>
      <c r="S12" s="53">
        <v>5.115653</v>
      </c>
      <c r="T12" s="53">
        <v>0.13420000000000001</v>
      </c>
      <c r="V12" s="47" t="s">
        <v>81</v>
      </c>
      <c r="W12" s="52">
        <f t="shared" si="3"/>
        <v>0.18725514285714287</v>
      </c>
      <c r="X12" s="52">
        <f t="shared" si="0"/>
        <v>0.31124171428571429</v>
      </c>
      <c r="Y12" s="52">
        <f t="shared" si="0"/>
        <v>0.34163985714285711</v>
      </c>
      <c r="Z12" s="52">
        <f t="shared" si="0"/>
        <v>0.37631142857142857</v>
      </c>
      <c r="AA12" s="52">
        <f t="shared" si="0"/>
        <v>0.3896851428571429</v>
      </c>
      <c r="AB12" s="52">
        <f t="shared" si="0"/>
        <v>0.69807528571428568</v>
      </c>
      <c r="AC12" s="52">
        <f t="shared" si="0"/>
        <v>9.1795714285714276E-3</v>
      </c>
      <c r="AD12" s="52">
        <f t="shared" si="0"/>
        <v>0.70526257142857141</v>
      </c>
      <c r="AE12" s="52">
        <f t="shared" si="0"/>
        <v>8.7770000000000001E-3</v>
      </c>
      <c r="AF12" s="52">
        <f t="shared" si="0"/>
        <v>0.71714657142857141</v>
      </c>
      <c r="AG12" s="52">
        <f t="shared" si="0"/>
        <v>5.0692857142857145E-3</v>
      </c>
      <c r="AH12" s="52">
        <f t="shared" si="0"/>
        <v>0.73080757142857145</v>
      </c>
      <c r="AI12" s="52">
        <f t="shared" si="0"/>
        <v>1.9171428571428572E-2</v>
      </c>
      <c r="AK12" s="13" t="s">
        <v>81</v>
      </c>
      <c r="AL12" s="53">
        <f t="shared" si="4"/>
        <v>0.20806126984126985</v>
      </c>
      <c r="AM12" s="53">
        <f t="shared" si="5"/>
        <v>0.34582412698412696</v>
      </c>
      <c r="AN12" s="53">
        <f t="shared" si="6"/>
        <v>0.3795998412698412</v>
      </c>
      <c r="AO12" s="53">
        <f t="shared" si="7"/>
        <v>0.41812380952380951</v>
      </c>
      <c r="AP12" s="53">
        <f t="shared" si="8"/>
        <v>0.43298349206349207</v>
      </c>
      <c r="AQ12" s="53">
        <f t="shared" si="9"/>
        <v>0.77563920634920624</v>
      </c>
      <c r="AR12" s="53">
        <f t="shared" si="10"/>
        <v>1.0199523809523808E-2</v>
      </c>
      <c r="AS12" s="53">
        <f t="shared" si="11"/>
        <v>0.7836250793650793</v>
      </c>
      <c r="AT12" s="53">
        <f t="shared" si="12"/>
        <v>9.7522222222222229E-3</v>
      </c>
      <c r="AU12" s="53">
        <f t="shared" si="13"/>
        <v>0.79682952380952377</v>
      </c>
      <c r="AV12" s="53">
        <f t="shared" si="14"/>
        <v>5.6325396825396825E-3</v>
      </c>
      <c r="AW12" s="53">
        <f t="shared" si="15"/>
        <v>0.81200841269841273</v>
      </c>
      <c r="AX12" s="53">
        <f t="shared" si="16"/>
        <v>2.1301587301587301E-2</v>
      </c>
      <c r="AZ12" s="13" t="s">
        <v>81</v>
      </c>
      <c r="BA12" s="53">
        <f t="shared" si="17"/>
        <v>0.26111139663420074</v>
      </c>
      <c r="BB12" s="53">
        <f t="shared" si="18"/>
        <v>0.43400014262874337</v>
      </c>
      <c r="BC12" s="53">
        <f t="shared" si="19"/>
        <v>0.47638777169679997</v>
      </c>
      <c r="BD12" s="53">
        <f t="shared" si="20"/>
        <v>0.52473433404528191</v>
      </c>
      <c r="BE12" s="53">
        <f t="shared" si="21"/>
        <v>0.54338284303706796</v>
      </c>
      <c r="BG12" s="47" t="s">
        <v>81</v>
      </c>
      <c r="BH12" s="55">
        <v>0.97340671099999998</v>
      </c>
      <c r="BI12" s="55">
        <v>0.98342877100000003</v>
      </c>
      <c r="BJ12" s="52">
        <v>1</v>
      </c>
      <c r="BK12" s="52">
        <v>1.0190491049999999</v>
      </c>
    </row>
    <row r="13" spans="2:63" x14ac:dyDescent="0.25">
      <c r="B13" s="56" t="s">
        <v>82</v>
      </c>
      <c r="C13" s="54">
        <v>12</v>
      </c>
      <c r="D13" s="54">
        <v>20</v>
      </c>
      <c r="E13" s="13" t="s">
        <v>83</v>
      </c>
      <c r="F13">
        <v>8</v>
      </c>
      <c r="G13">
        <v>0.9</v>
      </c>
      <c r="H13" s="53">
        <v>1.6564000000000001</v>
      </c>
      <c r="I13" s="53">
        <v>2.844589</v>
      </c>
      <c r="J13" s="53">
        <v>3.100749</v>
      </c>
      <c r="K13" s="53">
        <v>3.2781150000000001</v>
      </c>
      <c r="L13" s="53">
        <v>3.4022619999999999</v>
      </c>
      <c r="M13" s="53">
        <v>5.5588579999999999</v>
      </c>
      <c r="N13" s="53">
        <v>5.5084000000000001E-2</v>
      </c>
      <c r="O13" s="53">
        <v>5.5769650000000004</v>
      </c>
      <c r="P13" s="53">
        <v>7.9561999999999994E-2</v>
      </c>
      <c r="Q13" s="53">
        <v>5.6833330000000002</v>
      </c>
      <c r="R13" s="53">
        <v>1.9828999999999999E-2</v>
      </c>
      <c r="S13" s="53">
        <v>5.9623220000000003</v>
      </c>
      <c r="T13" s="53">
        <v>9.6014000000000002E-2</v>
      </c>
      <c r="V13" s="47" t="s">
        <v>83</v>
      </c>
      <c r="W13" s="52">
        <f t="shared" si="3"/>
        <v>0.20705000000000001</v>
      </c>
      <c r="X13" s="52">
        <f t="shared" si="0"/>
        <v>0.355573625</v>
      </c>
      <c r="Y13" s="52">
        <f t="shared" si="0"/>
        <v>0.387593625</v>
      </c>
      <c r="Z13" s="52">
        <f t="shared" si="0"/>
        <v>0.40976437500000001</v>
      </c>
      <c r="AA13" s="52">
        <f t="shared" si="0"/>
        <v>0.42528274999999999</v>
      </c>
      <c r="AB13" s="52">
        <f t="shared" si="0"/>
        <v>0.69485724999999998</v>
      </c>
      <c r="AC13" s="52">
        <f t="shared" si="0"/>
        <v>6.8855000000000001E-3</v>
      </c>
      <c r="AD13" s="52">
        <f t="shared" si="0"/>
        <v>0.69712062500000005</v>
      </c>
      <c r="AE13" s="52">
        <f t="shared" si="0"/>
        <v>9.9452499999999992E-3</v>
      </c>
      <c r="AF13" s="52">
        <f t="shared" si="0"/>
        <v>0.71041662500000002</v>
      </c>
      <c r="AG13" s="52">
        <f t="shared" si="0"/>
        <v>2.4786249999999999E-3</v>
      </c>
      <c r="AH13" s="52">
        <f t="shared" si="0"/>
        <v>0.74529025000000004</v>
      </c>
      <c r="AI13" s="52">
        <f t="shared" si="0"/>
        <v>1.200175E-2</v>
      </c>
      <c r="AK13" s="13" t="s">
        <v>83</v>
      </c>
      <c r="AL13" s="53">
        <f t="shared" si="4"/>
        <v>0.23005555555555557</v>
      </c>
      <c r="AM13" s="53">
        <f t="shared" si="5"/>
        <v>0.39508180555555555</v>
      </c>
      <c r="AN13" s="53">
        <f t="shared" si="6"/>
        <v>0.43065958333333332</v>
      </c>
      <c r="AO13" s="53">
        <f t="shared" si="7"/>
        <v>0.45529375</v>
      </c>
      <c r="AP13" s="53">
        <f t="shared" si="8"/>
        <v>0.47253638888888888</v>
      </c>
      <c r="AQ13" s="53">
        <f t="shared" si="9"/>
        <v>0.7720636111111111</v>
      </c>
      <c r="AR13" s="53">
        <f t="shared" si="10"/>
        <v>7.6505555555555554E-3</v>
      </c>
      <c r="AS13" s="53">
        <f t="shared" si="11"/>
        <v>0.7745784722222222</v>
      </c>
      <c r="AT13" s="53">
        <f t="shared" si="12"/>
        <v>1.1050277777777777E-2</v>
      </c>
      <c r="AU13" s="53">
        <f t="shared" si="13"/>
        <v>0.78935180555555551</v>
      </c>
      <c r="AV13" s="53">
        <f t="shared" si="14"/>
        <v>2.7540277777777776E-3</v>
      </c>
      <c r="AW13" s="53">
        <f t="shared" si="15"/>
        <v>0.82810027777777784</v>
      </c>
      <c r="AX13" s="53">
        <f t="shared" si="16"/>
        <v>1.3335277777777777E-2</v>
      </c>
      <c r="AZ13" s="13" t="s">
        <v>83</v>
      </c>
      <c r="BA13" s="53">
        <f t="shared" si="17"/>
        <v>0.29144869744567142</v>
      </c>
      <c r="BB13" s="53">
        <f t="shared" si="18"/>
        <v>0.50051422290406</v>
      </c>
      <c r="BC13" s="53">
        <f t="shared" si="19"/>
        <v>0.54558636631005075</v>
      </c>
      <c r="BD13" s="53">
        <f t="shared" si="20"/>
        <v>0.57679446198207984</v>
      </c>
      <c r="BE13" s="53">
        <f t="shared" si="21"/>
        <v>0.59863851018407677</v>
      </c>
      <c r="BG13" s="47" t="s">
        <v>83</v>
      </c>
      <c r="BH13" s="55">
        <v>0.97809823900000004</v>
      </c>
      <c r="BI13" s="55">
        <v>0.98128422199999998</v>
      </c>
      <c r="BJ13" s="52">
        <v>1</v>
      </c>
      <c r="BK13" s="52">
        <v>1.049088976</v>
      </c>
    </row>
    <row r="14" spans="2:63" x14ac:dyDescent="0.25">
      <c r="B14" s="56" t="s">
        <v>84</v>
      </c>
      <c r="C14" s="54">
        <v>12</v>
      </c>
      <c r="D14" s="54">
        <v>29</v>
      </c>
      <c r="E14" s="13" t="s">
        <v>85</v>
      </c>
      <c r="F14">
        <v>17</v>
      </c>
      <c r="G14">
        <v>0.9</v>
      </c>
      <c r="H14" s="53">
        <v>4.4735180000000003</v>
      </c>
      <c r="I14" s="53">
        <v>6.1666189999999999</v>
      </c>
      <c r="J14" s="53">
        <v>6.6694310000000003</v>
      </c>
      <c r="K14" s="53">
        <v>7.0504069999999999</v>
      </c>
      <c r="L14" s="53">
        <v>7.3773010000000001</v>
      </c>
      <c r="M14" s="53">
        <v>11.652588</v>
      </c>
      <c r="N14" s="53">
        <v>5.1443999999999997E-2</v>
      </c>
      <c r="O14" s="53">
        <v>11.713763999999999</v>
      </c>
      <c r="P14" s="53">
        <v>5.3871000000000002E-2</v>
      </c>
      <c r="Q14" s="53">
        <v>11.977990999999999</v>
      </c>
      <c r="R14" s="53">
        <v>4.7289999999999999E-2</v>
      </c>
      <c r="S14" s="53">
        <v>13.113025</v>
      </c>
      <c r="T14" s="53">
        <v>3.4509999999999999E-2</v>
      </c>
      <c r="V14" s="47" t="s">
        <v>85</v>
      </c>
      <c r="W14" s="52">
        <f t="shared" si="3"/>
        <v>0.26314811764705887</v>
      </c>
      <c r="X14" s="52">
        <f t="shared" si="0"/>
        <v>0.36274229411764702</v>
      </c>
      <c r="Y14" s="52">
        <f t="shared" si="0"/>
        <v>0.3923194705882353</v>
      </c>
      <c r="Z14" s="52">
        <f t="shared" si="0"/>
        <v>0.41472982352941173</v>
      </c>
      <c r="AA14" s="52">
        <f t="shared" si="0"/>
        <v>0.43395888235294117</v>
      </c>
      <c r="AB14" s="52">
        <f t="shared" si="0"/>
        <v>0.68544635294117651</v>
      </c>
      <c r="AC14" s="52">
        <f t="shared" si="0"/>
        <v>3.0261176470588232E-3</v>
      </c>
      <c r="AD14" s="52">
        <f t="shared" si="0"/>
        <v>0.68904494117647053</v>
      </c>
      <c r="AE14" s="52">
        <f t="shared" si="0"/>
        <v>3.1688823529411768E-3</v>
      </c>
      <c r="AF14" s="52">
        <f t="shared" si="0"/>
        <v>0.70458770588235287</v>
      </c>
      <c r="AG14" s="52">
        <f t="shared" si="0"/>
        <v>2.7817647058823529E-3</v>
      </c>
      <c r="AH14" s="52">
        <f t="shared" si="0"/>
        <v>0.77135441176470587</v>
      </c>
      <c r="AI14" s="52">
        <f t="shared" si="0"/>
        <v>2.0300000000000001E-3</v>
      </c>
      <c r="AK14" s="13" t="s">
        <v>85</v>
      </c>
      <c r="AL14" s="53">
        <f t="shared" si="4"/>
        <v>0.29238679738562096</v>
      </c>
      <c r="AM14" s="53">
        <f t="shared" si="5"/>
        <v>0.40304699346405226</v>
      </c>
      <c r="AN14" s="53">
        <f t="shared" si="6"/>
        <v>0.435910522875817</v>
      </c>
      <c r="AO14" s="53">
        <f t="shared" si="7"/>
        <v>0.46081091503267968</v>
      </c>
      <c r="AP14" s="53">
        <f t="shared" si="8"/>
        <v>0.48217653594771237</v>
      </c>
      <c r="AQ14" s="53">
        <f t="shared" si="9"/>
        <v>0.76160705882352941</v>
      </c>
      <c r="AR14" s="53">
        <f t="shared" si="10"/>
        <v>3.36235294117647E-3</v>
      </c>
      <c r="AS14" s="53">
        <f t="shared" si="11"/>
        <v>0.76560549019607838</v>
      </c>
      <c r="AT14" s="53">
        <f t="shared" si="12"/>
        <v>3.5209803921568629E-3</v>
      </c>
      <c r="AU14" s="53">
        <f t="shared" si="13"/>
        <v>0.78287522875816984</v>
      </c>
      <c r="AV14" s="53">
        <f t="shared" si="14"/>
        <v>3.0908496732026144E-3</v>
      </c>
      <c r="AW14" s="53">
        <f t="shared" si="15"/>
        <v>0.85706045751633986</v>
      </c>
      <c r="AX14" s="53">
        <f t="shared" si="16"/>
        <v>2.2555555555555558E-3</v>
      </c>
      <c r="AZ14" s="13" t="s">
        <v>85</v>
      </c>
      <c r="BA14" s="53">
        <f t="shared" si="17"/>
        <v>0.37347815672928797</v>
      </c>
      <c r="BB14" s="53">
        <f t="shared" si="18"/>
        <v>0.51482915624164349</v>
      </c>
      <c r="BC14" s="53">
        <f t="shared" si="19"/>
        <v>0.55680714737554915</v>
      </c>
      <c r="BD14" s="53">
        <f t="shared" si="20"/>
        <v>0.58861348284532855</v>
      </c>
      <c r="BE14" s="53">
        <f t="shared" si="21"/>
        <v>0.61590470388565166</v>
      </c>
      <c r="BG14" s="47" t="s">
        <v>85</v>
      </c>
      <c r="BH14" s="55">
        <v>0.97283325700000001</v>
      </c>
      <c r="BI14" s="55">
        <v>0.97794062500000001</v>
      </c>
      <c r="BJ14" s="52">
        <v>1</v>
      </c>
      <c r="BK14" s="52">
        <v>1.0947599640000001</v>
      </c>
    </row>
    <row r="15" spans="2:63" x14ac:dyDescent="0.25">
      <c r="B15" s="56" t="s">
        <v>86</v>
      </c>
      <c r="C15" s="54">
        <v>14</v>
      </c>
      <c r="D15" s="54">
        <v>20</v>
      </c>
      <c r="E15" s="13" t="s">
        <v>87</v>
      </c>
      <c r="F15">
        <v>6</v>
      </c>
      <c r="G15">
        <v>0.9</v>
      </c>
      <c r="H15" s="53">
        <v>1.2486489999999999</v>
      </c>
      <c r="I15" s="53">
        <v>2.1680980000000001</v>
      </c>
      <c r="J15" s="53">
        <v>2.500677</v>
      </c>
      <c r="K15" s="53">
        <v>2.631087</v>
      </c>
      <c r="L15" s="53">
        <v>2.7280600000000002</v>
      </c>
      <c r="M15" s="53">
        <v>4.4139359999999996</v>
      </c>
      <c r="N15" s="53">
        <v>7.5175000000000006E-2</v>
      </c>
      <c r="O15" s="53">
        <v>4.5157189999999998</v>
      </c>
      <c r="P15" s="53">
        <v>4.8492E-2</v>
      </c>
      <c r="Q15" s="53">
        <v>4.5915429999999997</v>
      </c>
      <c r="R15" s="53">
        <v>7.0181999999999994E-2</v>
      </c>
      <c r="S15" s="53">
        <v>4.6489529999999997</v>
      </c>
      <c r="T15" s="53">
        <v>3.0162000000000001E-2</v>
      </c>
      <c r="V15" s="47" t="s">
        <v>87</v>
      </c>
      <c r="W15" s="52">
        <f t="shared" si="3"/>
        <v>0.20810816666666665</v>
      </c>
      <c r="X15" s="52">
        <f t="shared" si="0"/>
        <v>0.36134966666666668</v>
      </c>
      <c r="Y15" s="52">
        <f t="shared" si="0"/>
        <v>0.41677950000000002</v>
      </c>
      <c r="Z15" s="52">
        <f t="shared" si="0"/>
        <v>0.43851449999999997</v>
      </c>
      <c r="AA15" s="52">
        <f t="shared" si="0"/>
        <v>0.45467666666666667</v>
      </c>
      <c r="AB15" s="52">
        <f t="shared" si="0"/>
        <v>0.73565599999999998</v>
      </c>
      <c r="AC15" s="52">
        <f t="shared" si="0"/>
        <v>1.2529166666666668E-2</v>
      </c>
      <c r="AD15" s="52">
        <f t="shared" si="0"/>
        <v>0.75261983333333327</v>
      </c>
      <c r="AE15" s="52">
        <f t="shared" si="0"/>
        <v>8.0820000000000006E-3</v>
      </c>
      <c r="AF15" s="52">
        <f t="shared" si="0"/>
        <v>0.76525716666666665</v>
      </c>
      <c r="AG15" s="52">
        <f t="shared" si="0"/>
        <v>1.1696999999999999E-2</v>
      </c>
      <c r="AH15" s="52">
        <f t="shared" si="0"/>
        <v>0.77482549999999994</v>
      </c>
      <c r="AI15" s="52">
        <f t="shared" si="0"/>
        <v>5.0270000000000002E-3</v>
      </c>
      <c r="AK15" s="13" t="s">
        <v>87</v>
      </c>
      <c r="AL15" s="53">
        <f t="shared" si="4"/>
        <v>0.23123129629629627</v>
      </c>
      <c r="AM15" s="53">
        <f t="shared" si="5"/>
        <v>0.40149962962962965</v>
      </c>
      <c r="AN15" s="53">
        <f t="shared" si="6"/>
        <v>0.46308833333333332</v>
      </c>
      <c r="AO15" s="53">
        <f t="shared" si="7"/>
        <v>0.48723833333333327</v>
      </c>
      <c r="AP15" s="53">
        <f t="shared" si="8"/>
        <v>0.50519629629629625</v>
      </c>
      <c r="AQ15" s="53">
        <f t="shared" si="9"/>
        <v>0.81739555555555554</v>
      </c>
      <c r="AR15" s="53">
        <f t="shared" si="10"/>
        <v>1.3921296296296296E-2</v>
      </c>
      <c r="AS15" s="53">
        <f t="shared" si="11"/>
        <v>0.83624425925925916</v>
      </c>
      <c r="AT15" s="53">
        <f t="shared" si="12"/>
        <v>8.9800000000000001E-3</v>
      </c>
      <c r="AU15" s="53">
        <f t="shared" si="13"/>
        <v>0.8502857407407407</v>
      </c>
      <c r="AV15" s="53">
        <f t="shared" si="14"/>
        <v>1.2996666666666665E-2</v>
      </c>
      <c r="AW15" s="53">
        <f t="shared" si="15"/>
        <v>0.86091722222222211</v>
      </c>
      <c r="AX15" s="53">
        <f t="shared" si="16"/>
        <v>5.5855555555555554E-3</v>
      </c>
      <c r="AZ15" s="13" t="s">
        <v>87</v>
      </c>
      <c r="BA15" s="53">
        <f t="shared" si="17"/>
        <v>0.27194540048955218</v>
      </c>
      <c r="BB15" s="53">
        <f t="shared" si="18"/>
        <v>0.47219377015526159</v>
      </c>
      <c r="BC15" s="53">
        <f t="shared" si="19"/>
        <v>0.54462671916608429</v>
      </c>
      <c r="BD15" s="53">
        <f t="shared" si="20"/>
        <v>0.57302893602433869</v>
      </c>
      <c r="BE15" s="53">
        <f t="shared" si="21"/>
        <v>0.59414885148630869</v>
      </c>
      <c r="BG15" s="47" t="s">
        <v>87</v>
      </c>
      <c r="BH15" s="55">
        <v>0.96131866799999999</v>
      </c>
      <c r="BI15" s="55">
        <v>0.98348616099999997</v>
      </c>
      <c r="BJ15" s="52">
        <v>1</v>
      </c>
      <c r="BK15" s="52">
        <v>1.012503422</v>
      </c>
    </row>
    <row r="16" spans="2:63" x14ac:dyDescent="0.25">
      <c r="B16" s="56" t="s">
        <v>88</v>
      </c>
      <c r="C16" s="54">
        <v>14</v>
      </c>
      <c r="D16" s="54">
        <v>29</v>
      </c>
      <c r="E16" s="13" t="s">
        <v>89</v>
      </c>
      <c r="F16">
        <v>15</v>
      </c>
      <c r="G16">
        <v>0.9</v>
      </c>
      <c r="H16" s="53">
        <v>4.0064630000000001</v>
      </c>
      <c r="I16" s="53">
        <v>5.4095659999999999</v>
      </c>
      <c r="J16" s="53">
        <v>6.0166269999999997</v>
      </c>
      <c r="K16" s="53">
        <v>6.4510589999999999</v>
      </c>
      <c r="L16" s="53">
        <v>6.7374260000000001</v>
      </c>
      <c r="M16" s="53">
        <v>10.511248999999999</v>
      </c>
      <c r="N16" s="53">
        <v>0.19739300000000001</v>
      </c>
      <c r="O16" s="53">
        <v>10.513019999999999</v>
      </c>
      <c r="P16" s="53">
        <v>3.6371000000000001E-2</v>
      </c>
      <c r="Q16" s="53">
        <v>10.662922999999999</v>
      </c>
      <c r="R16" s="53">
        <v>0.199461</v>
      </c>
      <c r="S16" s="53">
        <v>11.730427000000001</v>
      </c>
      <c r="T16" s="53">
        <v>1.6885000000000001E-2</v>
      </c>
      <c r="V16" s="47" t="s">
        <v>89</v>
      </c>
      <c r="W16" s="52">
        <f t="shared" si="3"/>
        <v>0.26709753333333336</v>
      </c>
      <c r="X16" s="52">
        <f t="shared" si="0"/>
        <v>0.36063773333333332</v>
      </c>
      <c r="Y16" s="52">
        <f t="shared" si="0"/>
        <v>0.40110846666666666</v>
      </c>
      <c r="Z16" s="52">
        <f t="shared" si="0"/>
        <v>0.43007059999999997</v>
      </c>
      <c r="AA16" s="52">
        <f t="shared" si="0"/>
        <v>0.44916173333333337</v>
      </c>
      <c r="AB16" s="52">
        <f t="shared" si="0"/>
        <v>0.70074993333333324</v>
      </c>
      <c r="AC16" s="52">
        <f t="shared" si="0"/>
        <v>1.3159533333333334E-2</v>
      </c>
      <c r="AD16" s="52">
        <f t="shared" si="0"/>
        <v>0.70086799999999994</v>
      </c>
      <c r="AE16" s="52">
        <f t="shared" si="0"/>
        <v>2.4247333333333333E-3</v>
      </c>
      <c r="AF16" s="52">
        <f t="shared" si="0"/>
        <v>0.71086153333333324</v>
      </c>
      <c r="AG16" s="52">
        <f t="shared" si="0"/>
        <v>1.3297399999999999E-2</v>
      </c>
      <c r="AH16" s="52">
        <f t="shared" si="0"/>
        <v>0.7820284666666667</v>
      </c>
      <c r="AI16" s="52">
        <f t="shared" si="0"/>
        <v>1.1256666666666667E-3</v>
      </c>
      <c r="AK16" s="13" t="s">
        <v>89</v>
      </c>
      <c r="AL16" s="53">
        <f t="shared" si="4"/>
        <v>0.29677503703703706</v>
      </c>
      <c r="AM16" s="53">
        <f t="shared" si="5"/>
        <v>0.40070859259259256</v>
      </c>
      <c r="AN16" s="53">
        <f t="shared" si="6"/>
        <v>0.44567607407407406</v>
      </c>
      <c r="AO16" s="53">
        <f t="shared" si="7"/>
        <v>0.47785622222222218</v>
      </c>
      <c r="AP16" s="53">
        <f t="shared" si="8"/>
        <v>0.49906859259259262</v>
      </c>
      <c r="AQ16" s="53">
        <f t="shared" si="9"/>
        <v>0.77861103703703693</v>
      </c>
      <c r="AR16" s="53">
        <f t="shared" si="10"/>
        <v>1.4621703703703704E-2</v>
      </c>
      <c r="AS16" s="53">
        <f t="shared" si="11"/>
        <v>0.77874222222222211</v>
      </c>
      <c r="AT16" s="53">
        <f t="shared" si="12"/>
        <v>2.6941481481481482E-3</v>
      </c>
      <c r="AU16" s="53">
        <f t="shared" si="13"/>
        <v>0.78984614814814802</v>
      </c>
      <c r="AV16" s="53">
        <f t="shared" si="14"/>
        <v>1.4774888888888888E-2</v>
      </c>
      <c r="AW16" s="53">
        <f t="shared" si="15"/>
        <v>0.86892051851851848</v>
      </c>
      <c r="AX16" s="53">
        <f t="shared" si="16"/>
        <v>1.2507407407407408E-3</v>
      </c>
      <c r="AZ16" s="13" t="s">
        <v>89</v>
      </c>
      <c r="BA16" s="53">
        <f t="shared" si="17"/>
        <v>0.37573777846843687</v>
      </c>
      <c r="BB16" s="53">
        <f t="shared" si="18"/>
        <v>0.50732486767465168</v>
      </c>
      <c r="BC16" s="53">
        <f t="shared" si="19"/>
        <v>0.56425681776000824</v>
      </c>
      <c r="BD16" s="53">
        <f t="shared" si="20"/>
        <v>0.60499911703385656</v>
      </c>
      <c r="BE16" s="53">
        <f t="shared" si="21"/>
        <v>0.63185544901712232</v>
      </c>
      <c r="BG16" s="47" t="s">
        <v>89</v>
      </c>
      <c r="BH16" s="55">
        <v>0.98577557000000005</v>
      </c>
      <c r="BI16" s="55">
        <v>0.98594166000000005</v>
      </c>
      <c r="BJ16" s="52">
        <v>1</v>
      </c>
      <c r="BK16" s="52">
        <v>1.100113637</v>
      </c>
    </row>
    <row r="17" spans="2:63" x14ac:dyDescent="0.25">
      <c r="B17" s="56" t="s">
        <v>90</v>
      </c>
      <c r="C17" s="54">
        <v>20</v>
      </c>
      <c r="D17" s="54">
        <v>29</v>
      </c>
      <c r="E17" s="13" t="s">
        <v>91</v>
      </c>
      <c r="F17">
        <v>9</v>
      </c>
      <c r="G17">
        <v>0.9</v>
      </c>
      <c r="H17" s="53">
        <v>1.9595549999999999</v>
      </c>
      <c r="I17" s="53">
        <v>2.3986399999999999</v>
      </c>
      <c r="J17" s="53">
        <v>2.5383309999999999</v>
      </c>
      <c r="K17" s="53">
        <v>2.7310789999999998</v>
      </c>
      <c r="L17" s="53">
        <v>2.9429059999999998</v>
      </c>
      <c r="M17" s="53">
        <v>4.8819169999999996</v>
      </c>
      <c r="N17" s="53">
        <v>4.5763999999999999E-2</v>
      </c>
      <c r="O17" s="53">
        <v>4.987622</v>
      </c>
      <c r="P17" s="53">
        <v>9.6786999999999998E-2</v>
      </c>
      <c r="Q17" s="53">
        <v>5.087345</v>
      </c>
      <c r="R17" s="53">
        <v>8.2115999999999995E-2</v>
      </c>
      <c r="S17" s="53">
        <v>5.3203889999999996</v>
      </c>
      <c r="T17" s="53">
        <v>3.1689000000000002E-2</v>
      </c>
      <c r="V17" s="47" t="s">
        <v>91</v>
      </c>
      <c r="W17" s="52">
        <f t="shared" si="3"/>
        <v>0.21772833333333333</v>
      </c>
      <c r="X17" s="52">
        <f t="shared" si="0"/>
        <v>0.26651555555555556</v>
      </c>
      <c r="Y17" s="52">
        <f t="shared" si="0"/>
        <v>0.28203677777777775</v>
      </c>
      <c r="Z17" s="52">
        <f t="shared" si="0"/>
        <v>0.30345322222222221</v>
      </c>
      <c r="AA17" s="52">
        <f t="shared" si="0"/>
        <v>0.32698955555555553</v>
      </c>
      <c r="AB17" s="52">
        <f t="shared" si="0"/>
        <v>0.54243522222222218</v>
      </c>
      <c r="AC17" s="52">
        <f t="shared" si="0"/>
        <v>5.0848888888888888E-3</v>
      </c>
      <c r="AD17" s="52">
        <f t="shared" si="0"/>
        <v>0.55418022222222219</v>
      </c>
      <c r="AE17" s="52">
        <f t="shared" si="0"/>
        <v>1.075411111111111E-2</v>
      </c>
      <c r="AF17" s="52">
        <f t="shared" si="0"/>
        <v>0.56526055555555554</v>
      </c>
      <c r="AG17" s="52">
        <f t="shared" si="0"/>
        <v>9.1240000000000002E-3</v>
      </c>
      <c r="AH17" s="52">
        <f t="shared" si="0"/>
        <v>0.59115433333333334</v>
      </c>
      <c r="AI17" s="52">
        <f t="shared" si="0"/>
        <v>3.5210000000000003E-3</v>
      </c>
      <c r="AK17" s="13" t="s">
        <v>91</v>
      </c>
      <c r="AL17" s="53">
        <f t="shared" si="4"/>
        <v>0.24192037037037037</v>
      </c>
      <c r="AM17" s="53">
        <f t="shared" si="5"/>
        <v>0.29612839506172839</v>
      </c>
      <c r="AN17" s="53">
        <f t="shared" si="6"/>
        <v>0.31337419753086415</v>
      </c>
      <c r="AO17" s="53">
        <f t="shared" si="7"/>
        <v>0.33717024691358022</v>
      </c>
      <c r="AP17" s="53">
        <f t="shared" si="8"/>
        <v>0.36332172839506172</v>
      </c>
      <c r="AQ17" s="53">
        <f t="shared" si="9"/>
        <v>0.60270580246913574</v>
      </c>
      <c r="AR17" s="53">
        <f t="shared" si="10"/>
        <v>5.6498765432098762E-3</v>
      </c>
      <c r="AS17" s="53">
        <f t="shared" si="11"/>
        <v>0.61575580246913575</v>
      </c>
      <c r="AT17" s="53">
        <f t="shared" si="12"/>
        <v>1.1949012345679012E-2</v>
      </c>
      <c r="AU17" s="53">
        <f t="shared" si="13"/>
        <v>0.62806728395061728</v>
      </c>
      <c r="AV17" s="53">
        <f t="shared" si="14"/>
        <v>1.0137777777777779E-2</v>
      </c>
      <c r="AW17" s="53">
        <f t="shared" si="15"/>
        <v>0.65683814814814812</v>
      </c>
      <c r="AX17" s="53">
        <f t="shared" si="16"/>
        <v>3.9122222222222223E-3</v>
      </c>
      <c r="AZ17" s="13" t="s">
        <v>91</v>
      </c>
      <c r="BA17" s="53">
        <f t="shared" si="17"/>
        <v>0.38518225125286371</v>
      </c>
      <c r="BB17" s="53">
        <f t="shared" si="18"/>
        <v>0.47149151472919565</v>
      </c>
      <c r="BC17" s="53">
        <f t="shared" si="19"/>
        <v>0.4989500417211728</v>
      </c>
      <c r="BD17" s="53">
        <f t="shared" si="20"/>
        <v>0.53683778080708111</v>
      </c>
      <c r="BE17" s="53">
        <f t="shared" si="21"/>
        <v>0.57847580614249672</v>
      </c>
      <c r="BG17" s="47" t="s">
        <v>91</v>
      </c>
      <c r="BH17" s="55">
        <v>0.95961980199999997</v>
      </c>
      <c r="BI17" s="55">
        <v>0.98039783000000003</v>
      </c>
      <c r="BJ17" s="52">
        <v>1</v>
      </c>
      <c r="BK17" s="52">
        <v>1.0458085699999999</v>
      </c>
    </row>
    <row r="18" spans="2:63" x14ac:dyDescent="0.25">
      <c r="B18" s="56" t="s">
        <v>92</v>
      </c>
      <c r="C18" s="54">
        <v>21</v>
      </c>
      <c r="D18" s="54">
        <v>29</v>
      </c>
      <c r="E18" s="13" t="s">
        <v>93</v>
      </c>
      <c r="F18">
        <v>8</v>
      </c>
      <c r="G18">
        <v>0.9</v>
      </c>
      <c r="H18" s="53">
        <v>1.252051</v>
      </c>
      <c r="I18" s="53">
        <v>1.7509870000000001</v>
      </c>
      <c r="J18" s="53">
        <v>1.8394820000000001</v>
      </c>
      <c r="K18" s="53">
        <v>2.0274730000000001</v>
      </c>
      <c r="L18" s="53">
        <v>2.2371050000000001</v>
      </c>
      <c r="M18" s="53">
        <v>4.1941350000000002</v>
      </c>
      <c r="N18" s="53">
        <v>9.6296999999999994E-2</v>
      </c>
      <c r="O18" s="53">
        <v>4.2985389999999999</v>
      </c>
      <c r="P18" s="53">
        <v>7.1861999999999995E-2</v>
      </c>
      <c r="Q18" s="53">
        <v>4.4151579999999999</v>
      </c>
      <c r="R18" s="53">
        <v>4.5666999999999999E-2</v>
      </c>
      <c r="S18" s="53">
        <v>4.3439300000000003</v>
      </c>
      <c r="T18" s="53">
        <v>4.4618999999999999E-2</v>
      </c>
      <c r="V18" s="47" t="s">
        <v>93</v>
      </c>
      <c r="W18" s="52">
        <f t="shared" si="3"/>
        <v>0.156506375</v>
      </c>
      <c r="X18" s="52">
        <f t="shared" si="0"/>
        <v>0.21887337500000001</v>
      </c>
      <c r="Y18" s="52">
        <f t="shared" si="0"/>
        <v>0.22993525000000001</v>
      </c>
      <c r="Z18" s="52">
        <f t="shared" si="0"/>
        <v>0.25343412500000001</v>
      </c>
      <c r="AA18" s="52">
        <f t="shared" si="0"/>
        <v>0.27963812500000002</v>
      </c>
      <c r="AB18" s="52">
        <f t="shared" si="0"/>
        <v>0.52426687500000002</v>
      </c>
      <c r="AC18" s="52">
        <f t="shared" si="0"/>
        <v>1.2037124999999999E-2</v>
      </c>
      <c r="AD18" s="52">
        <f t="shared" si="0"/>
        <v>0.53731737499999999</v>
      </c>
      <c r="AE18" s="52">
        <f t="shared" si="0"/>
        <v>8.9827499999999994E-3</v>
      </c>
      <c r="AF18" s="52">
        <f t="shared" si="0"/>
        <v>0.55189474999999999</v>
      </c>
      <c r="AG18" s="52">
        <f t="shared" si="0"/>
        <v>5.7083749999999999E-3</v>
      </c>
      <c r="AH18" s="52">
        <f t="shared" si="0"/>
        <v>0.54299125000000004</v>
      </c>
      <c r="AI18" s="52">
        <f t="shared" si="0"/>
        <v>5.5773749999999999E-3</v>
      </c>
      <c r="AK18" s="13" t="s">
        <v>93</v>
      </c>
      <c r="AL18" s="53">
        <f t="shared" si="4"/>
        <v>0.17389597222222222</v>
      </c>
      <c r="AM18" s="53">
        <f t="shared" si="5"/>
        <v>0.2431926388888889</v>
      </c>
      <c r="AN18" s="53">
        <f t="shared" si="6"/>
        <v>0.25548361111111112</v>
      </c>
      <c r="AO18" s="53">
        <f t="shared" si="7"/>
        <v>0.28159347222222225</v>
      </c>
      <c r="AP18" s="53">
        <f t="shared" si="8"/>
        <v>0.31070902777777781</v>
      </c>
      <c r="AQ18" s="53">
        <f t="shared" si="9"/>
        <v>0.58251874999999997</v>
      </c>
      <c r="AR18" s="53">
        <f t="shared" si="10"/>
        <v>1.3374583333333332E-2</v>
      </c>
      <c r="AS18" s="53">
        <f t="shared" si="11"/>
        <v>0.59701930555555549</v>
      </c>
      <c r="AT18" s="53">
        <f t="shared" si="12"/>
        <v>9.9808333333333329E-3</v>
      </c>
      <c r="AU18" s="53">
        <f t="shared" si="13"/>
        <v>0.61321638888888885</v>
      </c>
      <c r="AV18" s="53">
        <f t="shared" si="14"/>
        <v>6.342638888888889E-3</v>
      </c>
      <c r="AW18" s="53">
        <f t="shared" si="15"/>
        <v>0.6033236111111111</v>
      </c>
      <c r="AX18" s="53">
        <f t="shared" si="16"/>
        <v>6.1970833333333331E-3</v>
      </c>
      <c r="AZ18" s="13" t="s">
        <v>93</v>
      </c>
      <c r="BA18" s="53">
        <f t="shared" si="17"/>
        <v>0.28358011196881289</v>
      </c>
      <c r="BB18" s="53">
        <f t="shared" si="18"/>
        <v>0.39658535436330933</v>
      </c>
      <c r="BC18" s="53">
        <f t="shared" si="19"/>
        <v>0.41662880467697871</v>
      </c>
      <c r="BD18" s="53">
        <f t="shared" si="20"/>
        <v>0.45920734886497838</v>
      </c>
      <c r="BE18" s="53">
        <f t="shared" si="21"/>
        <v>0.50668741639597048</v>
      </c>
      <c r="BG18" s="47" t="s">
        <v>93</v>
      </c>
      <c r="BH18" s="55">
        <v>0.949939957</v>
      </c>
      <c r="BI18" s="55">
        <v>0.97358667600000004</v>
      </c>
      <c r="BJ18" s="52">
        <v>1</v>
      </c>
      <c r="BK18" s="52">
        <v>0.98386739499999998</v>
      </c>
    </row>
    <row r="19" spans="2:63" x14ac:dyDescent="0.25">
      <c r="B19" s="56" t="s">
        <v>94</v>
      </c>
      <c r="C19" s="54">
        <v>30</v>
      </c>
      <c r="D19" s="54">
        <v>40</v>
      </c>
      <c r="E19" s="13" t="s">
        <v>95</v>
      </c>
      <c r="F19">
        <v>9</v>
      </c>
      <c r="G19">
        <v>0.9</v>
      </c>
      <c r="H19" s="53">
        <v>0.894339</v>
      </c>
      <c r="I19" s="53">
        <v>1.1834469999999999</v>
      </c>
      <c r="J19" s="53">
        <v>1.314872</v>
      </c>
      <c r="K19" s="53">
        <v>1.4841150000000001</v>
      </c>
      <c r="L19" s="53">
        <v>1.638083</v>
      </c>
      <c r="M19" s="53">
        <v>4.8899949999999999</v>
      </c>
      <c r="N19" s="53">
        <v>0.13788400000000001</v>
      </c>
      <c r="O19" s="53">
        <v>4.9609940000000003</v>
      </c>
      <c r="P19" s="53">
        <v>0.16860900000000001</v>
      </c>
      <c r="Q19" s="53">
        <v>5.0966279999999999</v>
      </c>
      <c r="R19" s="53">
        <v>0.113303</v>
      </c>
      <c r="S19" s="53">
        <v>4.8870110000000002</v>
      </c>
      <c r="T19" s="53">
        <v>7.0926000000000003E-2</v>
      </c>
      <c r="V19" s="47" t="s">
        <v>95</v>
      </c>
      <c r="W19" s="52">
        <f t="shared" si="3"/>
        <v>9.9371000000000001E-2</v>
      </c>
      <c r="X19" s="52">
        <f t="shared" si="0"/>
        <v>0.13149411111111109</v>
      </c>
      <c r="Y19" s="52">
        <f t="shared" si="0"/>
        <v>0.14609688888888889</v>
      </c>
      <c r="Z19" s="52">
        <f t="shared" si="0"/>
        <v>0.16490166666666667</v>
      </c>
      <c r="AA19" s="52">
        <f t="shared" si="0"/>
        <v>0.18200922222222221</v>
      </c>
      <c r="AB19" s="52">
        <f t="shared" si="0"/>
        <v>0.54333277777777778</v>
      </c>
      <c r="AC19" s="52">
        <f t="shared" si="0"/>
        <v>1.5320444444444446E-2</v>
      </c>
      <c r="AD19" s="52">
        <f t="shared" si="0"/>
        <v>0.55122155555555563</v>
      </c>
      <c r="AE19" s="52">
        <f t="shared" si="0"/>
        <v>1.8734333333333335E-2</v>
      </c>
      <c r="AF19" s="52">
        <f t="shared" si="0"/>
        <v>0.56629200000000002</v>
      </c>
      <c r="AG19" s="52">
        <f t="shared" si="0"/>
        <v>1.2589222222222222E-2</v>
      </c>
      <c r="AH19" s="52">
        <f t="shared" si="0"/>
        <v>0.54300122222222225</v>
      </c>
      <c r="AI19" s="52">
        <f t="shared" si="0"/>
        <v>7.8806666666666678E-3</v>
      </c>
      <c r="AK19" s="13" t="s">
        <v>95</v>
      </c>
      <c r="AL19" s="53">
        <f t="shared" si="4"/>
        <v>0.11041222222222222</v>
      </c>
      <c r="AM19" s="53">
        <f t="shared" si="5"/>
        <v>0.14610456790123455</v>
      </c>
      <c r="AN19" s="53">
        <f t="shared" si="6"/>
        <v>0.16232987654320988</v>
      </c>
      <c r="AO19" s="53">
        <f t="shared" si="7"/>
        <v>0.18322407407407407</v>
      </c>
      <c r="AP19" s="53">
        <f t="shared" si="8"/>
        <v>0.20223246913580245</v>
      </c>
      <c r="AQ19" s="53">
        <f t="shared" si="9"/>
        <v>0.60370308641975312</v>
      </c>
      <c r="AR19" s="53">
        <f t="shared" si="10"/>
        <v>1.7022716049382717E-2</v>
      </c>
      <c r="AS19" s="53">
        <f t="shared" si="11"/>
        <v>0.61246839506172845</v>
      </c>
      <c r="AT19" s="53">
        <f t="shared" si="12"/>
        <v>2.0815925925925929E-2</v>
      </c>
      <c r="AU19" s="53">
        <f t="shared" si="13"/>
        <v>0.62921333333333329</v>
      </c>
      <c r="AV19" s="53">
        <f t="shared" si="14"/>
        <v>1.3988024691358025E-2</v>
      </c>
      <c r="AW19" s="53">
        <f t="shared" si="15"/>
        <v>0.60333469135802476</v>
      </c>
      <c r="AX19" s="53">
        <f t="shared" si="16"/>
        <v>8.7562962962962967E-3</v>
      </c>
      <c r="AZ19" s="13" t="s">
        <v>95</v>
      </c>
      <c r="BA19" s="53">
        <f t="shared" si="17"/>
        <v>0.17547660924046252</v>
      </c>
      <c r="BB19" s="53">
        <f t="shared" si="18"/>
        <v>0.23220195784349965</v>
      </c>
      <c r="BC19" s="53">
        <f t="shared" si="19"/>
        <v>0.25798861521774791</v>
      </c>
      <c r="BD19" s="53">
        <f t="shared" si="20"/>
        <v>0.29119547277140889</v>
      </c>
      <c r="BE19" s="53">
        <f t="shared" si="21"/>
        <v>0.32140525068731718</v>
      </c>
      <c r="BG19" s="47" t="s">
        <v>95</v>
      </c>
      <c r="BH19" s="55">
        <v>0.95945691899999996</v>
      </c>
      <c r="BI19" s="55">
        <v>0.97338750200000002</v>
      </c>
      <c r="BJ19" s="52">
        <v>1</v>
      </c>
      <c r="BK19" s="52">
        <v>0.95887143399999997</v>
      </c>
    </row>
    <row r="20" spans="2:63" x14ac:dyDescent="0.25">
      <c r="B20" s="56" t="s">
        <v>96</v>
      </c>
      <c r="C20" s="54">
        <v>30</v>
      </c>
      <c r="D20" s="54">
        <v>55</v>
      </c>
      <c r="E20" s="13" t="s">
        <v>97</v>
      </c>
      <c r="F20">
        <v>24</v>
      </c>
      <c r="G20">
        <v>0.9</v>
      </c>
      <c r="H20" s="53">
        <v>4.6391150000000003</v>
      </c>
      <c r="I20" s="53">
        <v>6.7601209999999998</v>
      </c>
      <c r="J20" s="53">
        <v>7.5016379999999998</v>
      </c>
      <c r="K20" s="53">
        <v>8.0337969999999999</v>
      </c>
      <c r="L20" s="53">
        <v>8.5479959999999995</v>
      </c>
      <c r="M20" s="53">
        <v>12.474449999999999</v>
      </c>
      <c r="N20" s="53">
        <v>0.37001299999999998</v>
      </c>
      <c r="O20" s="53">
        <v>12.687974000000001</v>
      </c>
      <c r="P20" s="53">
        <v>0.48751</v>
      </c>
      <c r="Q20" s="53">
        <v>12.580660999999999</v>
      </c>
      <c r="R20" s="53">
        <v>0.40467399999999998</v>
      </c>
      <c r="S20" s="53">
        <v>12.744978</v>
      </c>
      <c r="T20" s="53">
        <v>0.37306600000000001</v>
      </c>
      <c r="V20" s="47" t="s">
        <v>97</v>
      </c>
      <c r="W20" s="52">
        <f t="shared" si="3"/>
        <v>0.19329645833333334</v>
      </c>
      <c r="X20" s="52">
        <f t="shared" si="0"/>
        <v>0.28167170833333333</v>
      </c>
      <c r="Y20" s="52">
        <f t="shared" si="0"/>
        <v>0.31256824999999999</v>
      </c>
      <c r="Z20" s="52">
        <f t="shared" si="0"/>
        <v>0.33474154166666664</v>
      </c>
      <c r="AA20" s="52">
        <f t="shared" si="0"/>
        <v>0.3561665</v>
      </c>
      <c r="AB20" s="52">
        <f t="shared" si="0"/>
        <v>0.51976875</v>
      </c>
      <c r="AC20" s="52">
        <f t="shared" si="0"/>
        <v>1.5417208333333333E-2</v>
      </c>
      <c r="AD20" s="52">
        <f t="shared" si="0"/>
        <v>0.52866558333333336</v>
      </c>
      <c r="AE20" s="52">
        <f t="shared" si="0"/>
        <v>2.0312916666666667E-2</v>
      </c>
      <c r="AF20" s="52">
        <f t="shared" si="0"/>
        <v>0.5241942083333333</v>
      </c>
      <c r="AG20" s="52">
        <f t="shared" si="0"/>
        <v>1.6861416666666667E-2</v>
      </c>
      <c r="AH20" s="52">
        <f t="shared" si="0"/>
        <v>0.53104074999999995</v>
      </c>
      <c r="AI20" s="52">
        <f t="shared" si="0"/>
        <v>1.5544416666666666E-2</v>
      </c>
      <c r="AK20" s="13" t="s">
        <v>97</v>
      </c>
      <c r="AL20" s="53">
        <f t="shared" si="4"/>
        <v>0.21477384259259258</v>
      </c>
      <c r="AM20" s="53">
        <f t="shared" si="5"/>
        <v>0.31296856481481478</v>
      </c>
      <c r="AN20" s="53">
        <f t="shared" si="6"/>
        <v>0.34729805555555554</v>
      </c>
      <c r="AO20" s="53">
        <f t="shared" si="7"/>
        <v>0.37193504629629626</v>
      </c>
      <c r="AP20" s="53">
        <f t="shared" si="8"/>
        <v>0.39574055555555554</v>
      </c>
      <c r="AQ20" s="53">
        <f t="shared" si="9"/>
        <v>0.57752083333333337</v>
      </c>
      <c r="AR20" s="53">
        <f t="shared" si="10"/>
        <v>1.7130231481481482E-2</v>
      </c>
      <c r="AS20" s="53">
        <f t="shared" si="11"/>
        <v>0.58740620370370367</v>
      </c>
      <c r="AT20" s="53">
        <f t="shared" si="12"/>
        <v>2.2569907407407407E-2</v>
      </c>
      <c r="AU20" s="53">
        <f t="shared" si="13"/>
        <v>0.58243800925925926</v>
      </c>
      <c r="AV20" s="53">
        <f t="shared" si="14"/>
        <v>1.8734907407407408E-2</v>
      </c>
      <c r="AW20" s="53">
        <f t="shared" si="15"/>
        <v>0.59004527777777771</v>
      </c>
      <c r="AX20" s="53">
        <f t="shared" si="16"/>
        <v>1.7271574074074075E-2</v>
      </c>
      <c r="AZ20" s="13" t="s">
        <v>97</v>
      </c>
      <c r="BA20" s="53">
        <f t="shared" si="17"/>
        <v>0.36874970242024646</v>
      </c>
      <c r="BB20" s="53">
        <f t="shared" si="18"/>
        <v>0.53734227478190533</v>
      </c>
      <c r="BC20" s="53">
        <f t="shared" si="19"/>
        <v>0.59628329544846648</v>
      </c>
      <c r="BD20" s="53">
        <f t="shared" si="20"/>
        <v>0.63858306014286537</v>
      </c>
      <c r="BE20" s="53">
        <f t="shared" si="21"/>
        <v>0.67945523689097098</v>
      </c>
      <c r="BG20" s="47" t="s">
        <v>97</v>
      </c>
      <c r="BH20" s="55">
        <v>0.99155759799999998</v>
      </c>
      <c r="BI20" s="55">
        <v>1.0085299969999999</v>
      </c>
      <c r="BJ20" s="52">
        <v>1</v>
      </c>
      <c r="BK20" s="52">
        <v>1.013061078</v>
      </c>
    </row>
    <row r="21" spans="2:63" x14ac:dyDescent="0.25">
      <c r="B21" s="56" t="s">
        <v>98</v>
      </c>
      <c r="C21" s="54">
        <v>33</v>
      </c>
      <c r="D21" s="54">
        <v>40</v>
      </c>
      <c r="E21" s="13" t="s">
        <v>99</v>
      </c>
      <c r="F21">
        <v>6</v>
      </c>
      <c r="G21">
        <v>0.9</v>
      </c>
      <c r="H21" s="53">
        <v>1.0497190000000001</v>
      </c>
      <c r="I21" s="53">
        <v>1.4015470000000001</v>
      </c>
      <c r="J21" s="53">
        <v>1.4918450000000001</v>
      </c>
      <c r="K21" s="53">
        <v>1.6210059999999999</v>
      </c>
      <c r="L21" s="53">
        <v>1.6961520000000001</v>
      </c>
      <c r="M21" s="53">
        <v>3.1271819999999999</v>
      </c>
      <c r="N21" s="53">
        <v>7.7470999999999998E-2</v>
      </c>
      <c r="O21" s="53">
        <v>3.2037450000000001</v>
      </c>
      <c r="P21" s="53">
        <v>7.2121000000000005E-2</v>
      </c>
      <c r="Q21" s="53">
        <v>3.4279579999999998</v>
      </c>
      <c r="R21" s="53">
        <v>4.3820999999999999E-2</v>
      </c>
      <c r="S21" s="53">
        <v>3.4081980000000001</v>
      </c>
      <c r="T21" s="53">
        <v>6.4137E-2</v>
      </c>
      <c r="V21" s="47" t="s">
        <v>99</v>
      </c>
      <c r="W21" s="52">
        <f t="shared" si="3"/>
        <v>0.17495316666666669</v>
      </c>
      <c r="X21" s="52">
        <f t="shared" si="0"/>
        <v>0.23359116666666668</v>
      </c>
      <c r="Y21" s="52">
        <f t="shared" si="0"/>
        <v>0.24864083333333334</v>
      </c>
      <c r="Z21" s="52">
        <f t="shared" si="0"/>
        <v>0.27016766666666664</v>
      </c>
      <c r="AA21" s="52">
        <f t="shared" si="0"/>
        <v>0.282692</v>
      </c>
      <c r="AB21" s="52">
        <f t="shared" si="0"/>
        <v>0.52119700000000002</v>
      </c>
      <c r="AC21" s="52">
        <f t="shared" si="0"/>
        <v>1.2911833333333332E-2</v>
      </c>
      <c r="AD21" s="52">
        <f t="shared" si="0"/>
        <v>0.53395749999999997</v>
      </c>
      <c r="AE21" s="52">
        <f t="shared" si="0"/>
        <v>1.2020166666666667E-2</v>
      </c>
      <c r="AF21" s="52">
        <f t="shared" si="0"/>
        <v>0.57132633333333327</v>
      </c>
      <c r="AG21" s="52">
        <f t="shared" si="0"/>
        <v>7.3035000000000001E-3</v>
      </c>
      <c r="AH21" s="52">
        <f t="shared" si="0"/>
        <v>0.56803300000000001</v>
      </c>
      <c r="AI21" s="52">
        <f t="shared" si="0"/>
        <v>1.0689499999999999E-2</v>
      </c>
      <c r="AK21" s="13" t="s">
        <v>99</v>
      </c>
      <c r="AL21" s="53">
        <f t="shared" si="4"/>
        <v>0.19439240740740743</v>
      </c>
      <c r="AM21" s="53">
        <f t="shared" si="5"/>
        <v>0.25954574074074077</v>
      </c>
      <c r="AN21" s="53">
        <f t="shared" si="6"/>
        <v>0.27626759259259259</v>
      </c>
      <c r="AO21" s="53">
        <f t="shared" si="7"/>
        <v>0.30018629629629628</v>
      </c>
      <c r="AP21" s="53">
        <f t="shared" si="8"/>
        <v>0.31410222222222223</v>
      </c>
      <c r="AQ21" s="53">
        <f t="shared" si="9"/>
        <v>0.57910777777777778</v>
      </c>
      <c r="AR21" s="53">
        <f t="shared" si="10"/>
        <v>1.4346481481481481E-2</v>
      </c>
      <c r="AS21" s="53">
        <f t="shared" si="11"/>
        <v>0.59328611111111107</v>
      </c>
      <c r="AT21" s="53">
        <f t="shared" si="12"/>
        <v>1.3355740740740741E-2</v>
      </c>
      <c r="AU21" s="53">
        <f t="shared" si="13"/>
        <v>0.634807037037037</v>
      </c>
      <c r="AV21" s="53">
        <f t="shared" si="14"/>
        <v>8.1150000000000007E-3</v>
      </c>
      <c r="AW21" s="53">
        <f t="shared" si="15"/>
        <v>0.63114777777777775</v>
      </c>
      <c r="AX21" s="53">
        <f t="shared" si="16"/>
        <v>1.1877222222222221E-2</v>
      </c>
      <c r="AZ21" s="13" t="s">
        <v>99</v>
      </c>
      <c r="BA21" s="53">
        <f t="shared" si="17"/>
        <v>0.30622283003467377</v>
      </c>
      <c r="BB21" s="53">
        <f t="shared" si="18"/>
        <v>0.40885769312226117</v>
      </c>
      <c r="BC21" s="53">
        <f t="shared" si="19"/>
        <v>0.43519932274549461</v>
      </c>
      <c r="BD21" s="53">
        <f t="shared" si="20"/>
        <v>0.4728780224261791</v>
      </c>
      <c r="BE21" s="53">
        <f t="shared" si="21"/>
        <v>0.494799527882197</v>
      </c>
      <c r="BG21" s="47" t="s">
        <v>99</v>
      </c>
      <c r="BH21" s="55">
        <v>0.91225796800000003</v>
      </c>
      <c r="BI21" s="55">
        <v>0.93459283900000001</v>
      </c>
      <c r="BJ21" s="52">
        <v>1</v>
      </c>
      <c r="BK21" s="52">
        <v>0.99423563500000001</v>
      </c>
    </row>
    <row r="22" spans="2:63" x14ac:dyDescent="0.25">
      <c r="B22" s="56" t="s">
        <v>100</v>
      </c>
      <c r="C22" s="54">
        <v>33</v>
      </c>
      <c r="D22" s="54">
        <v>54</v>
      </c>
      <c r="E22" s="13" t="s">
        <v>101</v>
      </c>
      <c r="F22">
        <v>20</v>
      </c>
      <c r="G22">
        <v>0.9</v>
      </c>
      <c r="H22" s="53">
        <v>4.9760989999999996</v>
      </c>
      <c r="I22" s="53">
        <v>7.0002659999999999</v>
      </c>
      <c r="J22" s="53">
        <v>7.3761590000000004</v>
      </c>
      <c r="K22" s="53">
        <v>7.9035659999999996</v>
      </c>
      <c r="L22" s="53">
        <v>8.1608719999999995</v>
      </c>
      <c r="M22" s="53">
        <v>10.337142</v>
      </c>
      <c r="N22" s="53">
        <v>0.22026899999999999</v>
      </c>
      <c r="O22" s="53">
        <v>10.499086</v>
      </c>
      <c r="P22" s="53">
        <v>0.34443200000000002</v>
      </c>
      <c r="Q22" s="53">
        <v>10.83873</v>
      </c>
      <c r="R22" s="53">
        <v>0.165435</v>
      </c>
      <c r="S22" s="53">
        <v>10.510662999999999</v>
      </c>
      <c r="T22" s="53">
        <v>0.22875599999999999</v>
      </c>
      <c r="V22" s="47" t="s">
        <v>101</v>
      </c>
      <c r="W22" s="52">
        <f t="shared" si="3"/>
        <v>0.24880494999999997</v>
      </c>
      <c r="X22" s="52">
        <f t="shared" si="0"/>
        <v>0.35001329999999997</v>
      </c>
      <c r="Y22" s="52">
        <f t="shared" si="0"/>
        <v>0.36880795</v>
      </c>
      <c r="Z22" s="52">
        <f t="shared" si="0"/>
        <v>0.39517829999999998</v>
      </c>
      <c r="AA22" s="52">
        <f t="shared" si="0"/>
        <v>0.40804359999999995</v>
      </c>
      <c r="AB22" s="52">
        <f t="shared" si="0"/>
        <v>0.51685709999999996</v>
      </c>
      <c r="AC22" s="52">
        <f t="shared" si="0"/>
        <v>1.1013449999999999E-2</v>
      </c>
      <c r="AD22" s="52">
        <f t="shared" si="0"/>
        <v>0.52495429999999998</v>
      </c>
      <c r="AE22" s="52">
        <f t="shared" si="0"/>
        <v>1.72216E-2</v>
      </c>
      <c r="AF22" s="52">
        <f t="shared" si="0"/>
        <v>0.54193650000000004</v>
      </c>
      <c r="AG22" s="52">
        <f t="shared" si="0"/>
        <v>8.2717499999999996E-3</v>
      </c>
      <c r="AH22" s="52">
        <f t="shared" si="0"/>
        <v>0.52553315</v>
      </c>
      <c r="AI22" s="52">
        <f t="shared" si="0"/>
        <v>1.14378E-2</v>
      </c>
      <c r="AK22" s="13" t="s">
        <v>101</v>
      </c>
      <c r="AL22" s="53">
        <f t="shared" si="4"/>
        <v>0.27644994444444443</v>
      </c>
      <c r="AM22" s="53">
        <f t="shared" si="5"/>
        <v>0.38890366666666665</v>
      </c>
      <c r="AN22" s="53">
        <f t="shared" si="6"/>
        <v>0.40978661111111109</v>
      </c>
      <c r="AO22" s="53">
        <f t="shared" si="7"/>
        <v>0.43908699999999995</v>
      </c>
      <c r="AP22" s="53">
        <f t="shared" si="8"/>
        <v>0.45338177777777772</v>
      </c>
      <c r="AQ22" s="53">
        <f t="shared" si="9"/>
        <v>0.57428566666666658</v>
      </c>
      <c r="AR22" s="53">
        <f t="shared" si="10"/>
        <v>1.2237166666666665E-2</v>
      </c>
      <c r="AS22" s="53">
        <f t="shared" si="11"/>
        <v>0.58328255555555553</v>
      </c>
      <c r="AT22" s="53">
        <f t="shared" si="12"/>
        <v>1.913511111111111E-2</v>
      </c>
      <c r="AU22" s="53">
        <f t="shared" si="13"/>
        <v>0.60215166666666675</v>
      </c>
      <c r="AV22" s="53">
        <f t="shared" si="14"/>
        <v>9.1908333333333321E-3</v>
      </c>
      <c r="AW22" s="53">
        <f t="shared" si="15"/>
        <v>0.58392572222222217</v>
      </c>
      <c r="AX22" s="53">
        <f t="shared" si="16"/>
        <v>1.2708666666666667E-2</v>
      </c>
      <c r="AZ22" s="13" t="s">
        <v>101</v>
      </c>
      <c r="BA22" s="53">
        <f t="shared" si="17"/>
        <v>0.45910351120472598</v>
      </c>
      <c r="BB22" s="53">
        <f t="shared" si="18"/>
        <v>0.64585666401875497</v>
      </c>
      <c r="BC22" s="53">
        <f t="shared" si="19"/>
        <v>0.6805372031594108</v>
      </c>
      <c r="BD22" s="53">
        <f t="shared" si="20"/>
        <v>0.72919668632764167</v>
      </c>
      <c r="BE22" s="53">
        <f t="shared" si="21"/>
        <v>0.75293618348275115</v>
      </c>
      <c r="BG22" s="47" t="s">
        <v>101</v>
      </c>
      <c r="BH22" s="55">
        <v>0.95372262200000002</v>
      </c>
      <c r="BI22" s="55">
        <v>0.96866385600000005</v>
      </c>
      <c r="BJ22" s="52">
        <v>1</v>
      </c>
      <c r="BK22" s="52">
        <v>0.96973197</v>
      </c>
    </row>
    <row r="23" spans="2:63" x14ac:dyDescent="0.25">
      <c r="B23" s="56" t="s">
        <v>102</v>
      </c>
      <c r="C23" s="54">
        <v>33</v>
      </c>
      <c r="D23" s="54">
        <v>55</v>
      </c>
      <c r="E23" s="13" t="s">
        <v>103</v>
      </c>
      <c r="F23">
        <v>21</v>
      </c>
      <c r="G23">
        <v>0.9</v>
      </c>
      <c r="H23" s="53">
        <v>5.0216229999999999</v>
      </c>
      <c r="I23" s="53">
        <v>7.1778709999999997</v>
      </c>
      <c r="J23" s="53">
        <v>7.8035030000000001</v>
      </c>
      <c r="K23" s="53">
        <v>8.4230599999999995</v>
      </c>
      <c r="L23" s="53">
        <v>8.8634839999999997</v>
      </c>
      <c r="M23" s="53">
        <v>11.009537999999999</v>
      </c>
      <c r="N23" s="53">
        <v>8.3405000000000007E-2</v>
      </c>
      <c r="O23" s="53">
        <v>11.103185</v>
      </c>
      <c r="P23" s="53">
        <v>0.13745099999999999</v>
      </c>
      <c r="Q23" s="53">
        <v>11.354098</v>
      </c>
      <c r="R23" s="53">
        <v>6.3648999999999997E-2</v>
      </c>
      <c r="S23" s="53">
        <v>11.084540000000001</v>
      </c>
      <c r="T23" s="53">
        <v>4.5069999999999999E-2</v>
      </c>
      <c r="V23" s="47" t="s">
        <v>103</v>
      </c>
      <c r="W23" s="52">
        <f t="shared" si="3"/>
        <v>0.23912490476190476</v>
      </c>
      <c r="X23" s="52">
        <f t="shared" si="0"/>
        <v>0.34180338095238094</v>
      </c>
      <c r="Y23" s="52">
        <f t="shared" si="0"/>
        <v>0.37159538095238098</v>
      </c>
      <c r="Z23" s="52">
        <f t="shared" si="0"/>
        <v>0.4010980952380952</v>
      </c>
      <c r="AA23" s="52">
        <f t="shared" si="0"/>
        <v>0.42207066666666665</v>
      </c>
      <c r="AB23" s="52">
        <f t="shared" si="0"/>
        <v>0.52426371428571428</v>
      </c>
      <c r="AC23" s="52">
        <f t="shared" si="0"/>
        <v>3.9716666666666667E-3</v>
      </c>
      <c r="AD23" s="52">
        <f t="shared" si="0"/>
        <v>0.52872309523809524</v>
      </c>
      <c r="AE23" s="52">
        <f t="shared" si="0"/>
        <v>6.5452857142857136E-3</v>
      </c>
      <c r="AF23" s="52">
        <f t="shared" si="0"/>
        <v>0.54067133333333339</v>
      </c>
      <c r="AG23" s="52">
        <f t="shared" si="0"/>
        <v>3.0309047619047616E-3</v>
      </c>
      <c r="AH23" s="52">
        <f t="shared" si="0"/>
        <v>0.52783523809523814</v>
      </c>
      <c r="AI23" s="52">
        <f t="shared" si="0"/>
        <v>2.146190476190476E-3</v>
      </c>
      <c r="AK23" s="13" t="s">
        <v>103</v>
      </c>
      <c r="AL23" s="53">
        <f t="shared" si="4"/>
        <v>0.26569433862433861</v>
      </c>
      <c r="AM23" s="53">
        <f t="shared" si="5"/>
        <v>0.37978153439153439</v>
      </c>
      <c r="AN23" s="53">
        <f t="shared" si="6"/>
        <v>0.41288375661375665</v>
      </c>
      <c r="AO23" s="53">
        <f t="shared" si="7"/>
        <v>0.44566455026455021</v>
      </c>
      <c r="AP23" s="53">
        <f t="shared" si="8"/>
        <v>0.46896740740740739</v>
      </c>
      <c r="AQ23" s="53">
        <f t="shared" si="9"/>
        <v>0.58251523809523809</v>
      </c>
      <c r="AR23" s="53">
        <f t="shared" si="10"/>
        <v>4.4129629629629631E-3</v>
      </c>
      <c r="AS23" s="53">
        <f t="shared" si="11"/>
        <v>0.58747010582010584</v>
      </c>
      <c r="AT23" s="53">
        <f t="shared" si="12"/>
        <v>7.2725396825396816E-3</v>
      </c>
      <c r="AU23" s="53">
        <f t="shared" si="13"/>
        <v>0.60074592592592602</v>
      </c>
      <c r="AV23" s="53">
        <f t="shared" si="14"/>
        <v>3.3676719576719574E-3</v>
      </c>
      <c r="AW23" s="53">
        <f t="shared" si="15"/>
        <v>0.58648359788359794</v>
      </c>
      <c r="AX23" s="53">
        <f t="shared" si="16"/>
        <v>2.3846560846560844E-3</v>
      </c>
      <c r="AZ23" s="13" t="s">
        <v>103</v>
      </c>
      <c r="BA23" s="53">
        <f t="shared" si="17"/>
        <v>0.44227405822990074</v>
      </c>
      <c r="BB23" s="53">
        <f t="shared" si="18"/>
        <v>0.63218328747911101</v>
      </c>
      <c r="BC23" s="53">
        <f t="shared" si="19"/>
        <v>0.68728515466398121</v>
      </c>
      <c r="BD23" s="53">
        <f t="shared" si="20"/>
        <v>0.74185197274147174</v>
      </c>
      <c r="BE23" s="53">
        <f t="shared" si="21"/>
        <v>0.78064184402847314</v>
      </c>
      <c r="BG23" s="47" t="s">
        <v>103</v>
      </c>
      <c r="BH23" s="55">
        <v>0.96965324799999997</v>
      </c>
      <c r="BI23" s="55">
        <v>0.97790110699999999</v>
      </c>
      <c r="BJ23" s="52">
        <v>1</v>
      </c>
      <c r="BK23" s="52">
        <v>0.976258968</v>
      </c>
    </row>
    <row r="24" spans="2:63" x14ac:dyDescent="0.25">
      <c r="B24" s="56" t="s">
        <v>104</v>
      </c>
      <c r="C24" s="54">
        <v>41</v>
      </c>
      <c r="D24" s="54">
        <v>55</v>
      </c>
      <c r="E24" s="13" t="s">
        <v>105</v>
      </c>
      <c r="F24">
        <v>14</v>
      </c>
      <c r="G24">
        <v>0.9</v>
      </c>
      <c r="H24" s="53">
        <v>4.1764039999999998</v>
      </c>
      <c r="I24" s="53">
        <v>5.7128079999999999</v>
      </c>
      <c r="J24" s="53">
        <v>6.0209479999999997</v>
      </c>
      <c r="K24" s="53">
        <v>6.3972699999999998</v>
      </c>
      <c r="L24" s="53">
        <v>6.6279079999999997</v>
      </c>
      <c r="M24" s="53">
        <v>7.1156280000000001</v>
      </c>
      <c r="N24" s="53">
        <v>0.19356200000000001</v>
      </c>
      <c r="O24" s="53">
        <v>7.2560690000000001</v>
      </c>
      <c r="P24" s="53">
        <v>0.24457599999999999</v>
      </c>
      <c r="Q24" s="53">
        <v>7.4985039999999996</v>
      </c>
      <c r="R24" s="53">
        <v>5.9165000000000002E-2</v>
      </c>
      <c r="S24" s="53">
        <v>7.598268</v>
      </c>
      <c r="T24" s="53">
        <v>0.150172</v>
      </c>
      <c r="V24" s="47" t="s">
        <v>105</v>
      </c>
      <c r="W24" s="52">
        <f t="shared" si="3"/>
        <v>0.29831457142857143</v>
      </c>
      <c r="X24" s="52">
        <f t="shared" si="3"/>
        <v>0.4080577142857143</v>
      </c>
      <c r="Y24" s="52">
        <f t="shared" si="3"/>
        <v>0.43006771428571428</v>
      </c>
      <c r="Z24" s="52">
        <f t="shared" si="3"/>
        <v>0.45694785714285713</v>
      </c>
      <c r="AA24" s="52">
        <f t="shared" si="3"/>
        <v>0.47342199999999995</v>
      </c>
      <c r="AB24" s="52">
        <f t="shared" si="3"/>
        <v>0.50825914285714291</v>
      </c>
      <c r="AC24" s="52">
        <f t="shared" si="3"/>
        <v>1.3825857142857143E-2</v>
      </c>
      <c r="AD24" s="52">
        <f t="shared" si="3"/>
        <v>0.51829064285714288</v>
      </c>
      <c r="AE24" s="52">
        <f t="shared" si="3"/>
        <v>1.7469714285714286E-2</v>
      </c>
      <c r="AF24" s="52">
        <f t="shared" si="3"/>
        <v>0.53560742857142851</v>
      </c>
      <c r="AG24" s="52">
        <f t="shared" si="3"/>
        <v>4.2260714285714289E-3</v>
      </c>
      <c r="AH24" s="52">
        <f t="shared" si="3"/>
        <v>0.54273342857142859</v>
      </c>
      <c r="AI24" s="52">
        <f t="shared" si="3"/>
        <v>1.0726571428571429E-2</v>
      </c>
      <c r="AK24" s="13" t="s">
        <v>105</v>
      </c>
      <c r="AL24" s="53">
        <f t="shared" si="4"/>
        <v>0.33146063492063493</v>
      </c>
      <c r="AM24" s="53">
        <f t="shared" si="5"/>
        <v>0.45339746031746031</v>
      </c>
      <c r="AN24" s="53">
        <f t="shared" si="6"/>
        <v>0.47785301587301587</v>
      </c>
      <c r="AO24" s="53">
        <f t="shared" si="7"/>
        <v>0.50771984126984127</v>
      </c>
      <c r="AP24" s="53">
        <f t="shared" si="8"/>
        <v>0.52602444444444441</v>
      </c>
      <c r="AQ24" s="53">
        <f t="shared" si="9"/>
        <v>0.56473238095238099</v>
      </c>
      <c r="AR24" s="53">
        <f t="shared" si="10"/>
        <v>1.5362063492063493E-2</v>
      </c>
      <c r="AS24" s="53">
        <f t="shared" si="11"/>
        <v>0.57587849206349206</v>
      </c>
      <c r="AT24" s="53">
        <f t="shared" si="12"/>
        <v>1.9410793650793651E-2</v>
      </c>
      <c r="AU24" s="53">
        <f t="shared" si="13"/>
        <v>0.59511936507936503</v>
      </c>
      <c r="AV24" s="53">
        <f t="shared" si="14"/>
        <v>4.6956349206349205E-3</v>
      </c>
      <c r="AW24" s="53">
        <f t="shared" si="15"/>
        <v>0.60303714285714283</v>
      </c>
      <c r="AX24" s="53">
        <f t="shared" si="16"/>
        <v>1.1918412698412699E-2</v>
      </c>
      <c r="AZ24" s="13" t="s">
        <v>105</v>
      </c>
      <c r="BA24" s="53">
        <f t="shared" si="17"/>
        <v>0.55696496261120887</v>
      </c>
      <c r="BB24" s="53">
        <f t="shared" si="18"/>
        <v>0.76185969894795014</v>
      </c>
      <c r="BC24" s="53">
        <f t="shared" si="19"/>
        <v>0.80295322907075861</v>
      </c>
      <c r="BD24" s="53">
        <f t="shared" si="20"/>
        <v>0.85313950622684209</v>
      </c>
      <c r="BE24" s="53">
        <f t="shared" si="21"/>
        <v>0.88389737472967944</v>
      </c>
      <c r="BG24" s="47" t="s">
        <v>105</v>
      </c>
      <c r="BH24" s="55">
        <v>0.94893968200000001</v>
      </c>
      <c r="BI24" s="55">
        <v>0.96766888399999995</v>
      </c>
      <c r="BJ24" s="52">
        <v>1</v>
      </c>
      <c r="BK24" s="52">
        <v>1.0133045199999999</v>
      </c>
    </row>
    <row r="25" spans="2:63" x14ac:dyDescent="0.25">
      <c r="B25" s="56" t="s">
        <v>106</v>
      </c>
      <c r="C25" s="54">
        <v>43</v>
      </c>
      <c r="D25" s="54">
        <v>56</v>
      </c>
      <c r="E25" s="13" t="s">
        <v>107</v>
      </c>
      <c r="F25">
        <v>13</v>
      </c>
      <c r="G25">
        <v>0.9</v>
      </c>
      <c r="H25" s="53">
        <v>3.8408660000000001</v>
      </c>
      <c r="I25" s="53">
        <v>5.454726</v>
      </c>
      <c r="J25" s="53">
        <v>5.8132950000000001</v>
      </c>
      <c r="K25" s="53">
        <v>6.1761980000000003</v>
      </c>
      <c r="L25" s="53">
        <v>6.4077000000000002</v>
      </c>
      <c r="M25" s="53">
        <v>6.5800749999999999</v>
      </c>
      <c r="N25" s="53">
        <v>0.23294899999999999</v>
      </c>
      <c r="O25" s="53">
        <v>6.8386979999999999</v>
      </c>
      <c r="P25" s="53">
        <v>0.139488</v>
      </c>
      <c r="Q25" s="53">
        <v>6.9784480000000002</v>
      </c>
      <c r="R25" s="53">
        <v>0.101023</v>
      </c>
      <c r="S25" s="53">
        <v>7.152342</v>
      </c>
      <c r="T25" s="53">
        <v>0.107984</v>
      </c>
      <c r="V25" s="47" t="s">
        <v>107</v>
      </c>
      <c r="W25" s="52">
        <f t="shared" si="3"/>
        <v>0.2954512307692308</v>
      </c>
      <c r="X25" s="52">
        <f t="shared" si="3"/>
        <v>0.41959430769230771</v>
      </c>
      <c r="Y25" s="52">
        <f t="shared" si="3"/>
        <v>0.44717653846153849</v>
      </c>
      <c r="Z25" s="52">
        <f t="shared" si="3"/>
        <v>0.47509215384615389</v>
      </c>
      <c r="AA25" s="52">
        <f t="shared" si="3"/>
        <v>0.4929</v>
      </c>
      <c r="AB25" s="52">
        <f t="shared" si="3"/>
        <v>0.5061596153846154</v>
      </c>
      <c r="AC25" s="52">
        <f t="shared" si="3"/>
        <v>1.7919153846153845E-2</v>
      </c>
      <c r="AD25" s="52">
        <f t="shared" si="3"/>
        <v>0.52605369230769228</v>
      </c>
      <c r="AE25" s="52">
        <f t="shared" si="3"/>
        <v>1.0729846153846154E-2</v>
      </c>
      <c r="AF25" s="52">
        <f t="shared" si="3"/>
        <v>0.53680369230769232</v>
      </c>
      <c r="AG25" s="52">
        <f t="shared" si="3"/>
        <v>7.7710000000000001E-3</v>
      </c>
      <c r="AH25" s="52">
        <f t="shared" si="3"/>
        <v>0.55018015384615382</v>
      </c>
      <c r="AI25" s="52">
        <f t="shared" si="3"/>
        <v>8.3064615384615386E-3</v>
      </c>
      <c r="AK25" s="13" t="s">
        <v>107</v>
      </c>
      <c r="AL25" s="53">
        <f t="shared" si="4"/>
        <v>0.32827914529914531</v>
      </c>
      <c r="AM25" s="53">
        <f t="shared" si="5"/>
        <v>0.46621589743589742</v>
      </c>
      <c r="AN25" s="53">
        <f t="shared" si="6"/>
        <v>0.49686282051282055</v>
      </c>
      <c r="AO25" s="53">
        <f t="shared" si="7"/>
        <v>0.52788017094017092</v>
      </c>
      <c r="AP25" s="53">
        <f t="shared" si="8"/>
        <v>0.54766666666666663</v>
      </c>
      <c r="AQ25" s="53">
        <f t="shared" si="9"/>
        <v>0.56239957264957263</v>
      </c>
      <c r="AR25" s="53">
        <f t="shared" si="10"/>
        <v>1.9910170940170939E-2</v>
      </c>
      <c r="AS25" s="53">
        <f t="shared" si="11"/>
        <v>0.58450410256410257</v>
      </c>
      <c r="AT25" s="53">
        <f t="shared" si="12"/>
        <v>1.1922051282051281E-2</v>
      </c>
      <c r="AU25" s="53">
        <f t="shared" si="13"/>
        <v>0.59644854700854699</v>
      </c>
      <c r="AV25" s="53">
        <f t="shared" si="14"/>
        <v>8.6344444444444446E-3</v>
      </c>
      <c r="AW25" s="53">
        <f t="shared" si="15"/>
        <v>0.61131128205128205</v>
      </c>
      <c r="AX25" s="53">
        <f t="shared" si="16"/>
        <v>9.2294017094017092E-3</v>
      </c>
      <c r="AZ25" s="13" t="s">
        <v>107</v>
      </c>
      <c r="BA25" s="53">
        <f t="shared" si="17"/>
        <v>0.55038971415993931</v>
      </c>
      <c r="BB25" s="53">
        <f t="shared" si="18"/>
        <v>0.78165316987387445</v>
      </c>
      <c r="BC25" s="53">
        <f t="shared" si="19"/>
        <v>0.83303551162092204</v>
      </c>
      <c r="BD25" s="53">
        <f t="shared" si="20"/>
        <v>0.88503890836472521</v>
      </c>
      <c r="BE25" s="53">
        <f t="shared" si="21"/>
        <v>0.91821276020112208</v>
      </c>
      <c r="BG25" s="47" t="s">
        <v>107</v>
      </c>
      <c r="BH25" s="55">
        <v>0.94291381100000005</v>
      </c>
      <c r="BI25" s="55">
        <v>0.97997405699999995</v>
      </c>
      <c r="BJ25" s="52">
        <v>1</v>
      </c>
      <c r="BK25" s="52">
        <v>1.0249187209999999</v>
      </c>
    </row>
    <row r="26" spans="2:63" x14ac:dyDescent="0.25">
      <c r="B26" s="56" t="s">
        <v>108</v>
      </c>
      <c r="C26" s="54">
        <v>55</v>
      </c>
      <c r="D26" s="54">
        <v>69</v>
      </c>
      <c r="E26" s="13" t="s">
        <v>109</v>
      </c>
      <c r="F26">
        <v>14</v>
      </c>
      <c r="G26">
        <v>0.9</v>
      </c>
      <c r="H26" s="53">
        <v>2.1135609999999998</v>
      </c>
      <c r="I26" s="53">
        <v>4.428668</v>
      </c>
      <c r="J26" s="53">
        <v>4.7485879999999998</v>
      </c>
      <c r="K26" s="53">
        <v>4.8544830000000001</v>
      </c>
      <c r="L26" s="53">
        <v>5.3189929999999999</v>
      </c>
      <c r="M26" s="53">
        <v>7.9225310000000002</v>
      </c>
      <c r="N26" s="53">
        <v>0.12359000000000001</v>
      </c>
      <c r="O26" s="53">
        <v>8.033652</v>
      </c>
      <c r="P26" s="53">
        <v>0.190469</v>
      </c>
      <c r="Q26" s="53">
        <v>8.4005150000000004</v>
      </c>
      <c r="R26" s="53">
        <v>9.7360000000000002E-2</v>
      </c>
      <c r="S26" s="53">
        <v>8.4501010000000001</v>
      </c>
      <c r="T26" s="53">
        <v>5.7126000000000003E-2</v>
      </c>
      <c r="V26" s="47" t="s">
        <v>109</v>
      </c>
      <c r="W26" s="52">
        <f t="shared" si="3"/>
        <v>0.15096864285714284</v>
      </c>
      <c r="X26" s="52">
        <f t="shared" si="3"/>
        <v>0.3163334285714286</v>
      </c>
      <c r="Y26" s="52">
        <f t="shared" si="3"/>
        <v>0.33918485714285712</v>
      </c>
      <c r="Z26" s="52">
        <f t="shared" si="3"/>
        <v>0.34674878571428575</v>
      </c>
      <c r="AA26" s="52">
        <f t="shared" si="3"/>
        <v>0.37992807142857143</v>
      </c>
      <c r="AB26" s="52">
        <f t="shared" si="3"/>
        <v>0.56589507142857143</v>
      </c>
      <c r="AC26" s="52">
        <f t="shared" si="3"/>
        <v>8.8278571428571425E-3</v>
      </c>
      <c r="AD26" s="52">
        <f t="shared" si="3"/>
        <v>0.57383228571428568</v>
      </c>
      <c r="AE26" s="52">
        <f t="shared" si="3"/>
        <v>1.3604928571428572E-2</v>
      </c>
      <c r="AF26" s="52">
        <f t="shared" si="3"/>
        <v>0.60003678571428576</v>
      </c>
      <c r="AG26" s="52">
        <f t="shared" si="3"/>
        <v>6.9542857142857141E-3</v>
      </c>
      <c r="AH26" s="52">
        <f t="shared" si="3"/>
        <v>0.60357864285714291</v>
      </c>
      <c r="AI26" s="52">
        <f t="shared" si="3"/>
        <v>4.0804285714285717E-3</v>
      </c>
      <c r="AK26" s="13" t="s">
        <v>109</v>
      </c>
      <c r="AL26" s="53">
        <f t="shared" si="4"/>
        <v>0.16774293650793648</v>
      </c>
      <c r="AM26" s="53">
        <f t="shared" si="5"/>
        <v>0.35148158730158735</v>
      </c>
      <c r="AN26" s="53">
        <f t="shared" si="6"/>
        <v>0.37687206349206348</v>
      </c>
      <c r="AO26" s="53">
        <f t="shared" si="7"/>
        <v>0.38527642857142858</v>
      </c>
      <c r="AP26" s="53">
        <f t="shared" si="8"/>
        <v>0.42214230158730159</v>
      </c>
      <c r="AQ26" s="53">
        <f t="shared" si="9"/>
        <v>0.62877230158730157</v>
      </c>
      <c r="AR26" s="53">
        <f t="shared" si="10"/>
        <v>9.8087301587301574E-3</v>
      </c>
      <c r="AS26" s="53">
        <f t="shared" si="11"/>
        <v>0.63759142857142848</v>
      </c>
      <c r="AT26" s="53">
        <f t="shared" si="12"/>
        <v>1.5116587301587301E-2</v>
      </c>
      <c r="AU26" s="53">
        <f t="shared" si="13"/>
        <v>0.66670753968253971</v>
      </c>
      <c r="AV26" s="53">
        <f t="shared" si="14"/>
        <v>7.7269841269841264E-3</v>
      </c>
      <c r="AW26" s="53">
        <f t="shared" si="15"/>
        <v>0.6706429365079366</v>
      </c>
      <c r="AX26" s="53">
        <f t="shared" si="16"/>
        <v>4.5338095238095242E-3</v>
      </c>
      <c r="AZ26" s="13" t="s">
        <v>109</v>
      </c>
      <c r="BA26" s="53">
        <f t="shared" si="17"/>
        <v>0.2515989793482899</v>
      </c>
      <c r="BB26" s="53">
        <f t="shared" si="18"/>
        <v>0.52719005918089545</v>
      </c>
      <c r="BC26" s="53">
        <f t="shared" si="19"/>
        <v>0.56527343859275292</v>
      </c>
      <c r="BD26" s="53">
        <f t="shared" si="20"/>
        <v>0.5778792133577525</v>
      </c>
      <c r="BE26" s="53">
        <f t="shared" si="21"/>
        <v>0.63317463274573038</v>
      </c>
      <c r="BG26" s="47" t="s">
        <v>109</v>
      </c>
      <c r="BH26" s="55">
        <v>0.94310063099999997</v>
      </c>
      <c r="BI26" s="55">
        <v>0.95632851100000005</v>
      </c>
      <c r="BJ26" s="52">
        <v>1</v>
      </c>
      <c r="BK26" s="52">
        <v>1.0059027330000001</v>
      </c>
    </row>
    <row r="27" spans="2:63" x14ac:dyDescent="0.25">
      <c r="B27" s="56" t="s">
        <v>110</v>
      </c>
      <c r="C27" s="54">
        <v>56</v>
      </c>
      <c r="D27" s="54">
        <v>69</v>
      </c>
      <c r="E27" s="13" t="s">
        <v>111</v>
      </c>
      <c r="F27">
        <v>13</v>
      </c>
      <c r="G27">
        <v>0.9</v>
      </c>
      <c r="H27" s="53">
        <v>1.888957</v>
      </c>
      <c r="I27" s="53">
        <v>3.6705169999999998</v>
      </c>
      <c r="J27" s="53">
        <v>3.9329670000000001</v>
      </c>
      <c r="K27" s="53">
        <v>4.2552070000000004</v>
      </c>
      <c r="L27" s="53">
        <v>4.5083330000000004</v>
      </c>
      <c r="M27" s="53">
        <v>6.9852189999999998</v>
      </c>
      <c r="N27" s="53">
        <v>0.14394199999999999</v>
      </c>
      <c r="O27" s="53">
        <v>7.1535719999999996</v>
      </c>
      <c r="P27" s="53">
        <v>0.12681500000000001</v>
      </c>
      <c r="Q27" s="53">
        <v>7.4954140000000002</v>
      </c>
      <c r="R27" s="53">
        <v>5.756E-2</v>
      </c>
      <c r="S27" s="53">
        <v>7.7149179999999999</v>
      </c>
      <c r="T27" s="53">
        <v>4.2450000000000002E-2</v>
      </c>
      <c r="V27" s="47" t="s">
        <v>111</v>
      </c>
      <c r="W27" s="52">
        <f t="shared" si="3"/>
        <v>0.14530438461538461</v>
      </c>
      <c r="X27" s="52">
        <f t="shared" si="3"/>
        <v>0.28234746153846152</v>
      </c>
      <c r="Y27" s="52">
        <f t="shared" si="3"/>
        <v>0.30253592307692306</v>
      </c>
      <c r="Z27" s="52">
        <f t="shared" si="3"/>
        <v>0.32732361538461541</v>
      </c>
      <c r="AA27" s="52">
        <f t="shared" si="3"/>
        <v>0.3467948461538462</v>
      </c>
      <c r="AB27" s="52">
        <f t="shared" si="3"/>
        <v>0.53732453846153849</v>
      </c>
      <c r="AC27" s="52">
        <f t="shared" si="3"/>
        <v>1.1072461538461538E-2</v>
      </c>
      <c r="AD27" s="52">
        <f t="shared" si="3"/>
        <v>0.55027476923076923</v>
      </c>
      <c r="AE27" s="52">
        <f t="shared" si="3"/>
        <v>9.7550000000000015E-3</v>
      </c>
      <c r="AF27" s="52">
        <f t="shared" si="3"/>
        <v>0.57657030769230766</v>
      </c>
      <c r="AG27" s="52">
        <f t="shared" si="3"/>
        <v>4.4276923076923078E-3</v>
      </c>
      <c r="AH27" s="52">
        <f t="shared" si="3"/>
        <v>0.59345523076923079</v>
      </c>
      <c r="AI27" s="52">
        <f t="shared" si="3"/>
        <v>3.2653846153846153E-3</v>
      </c>
      <c r="AK27" s="13" t="s">
        <v>111</v>
      </c>
      <c r="AL27" s="53">
        <f t="shared" si="4"/>
        <v>0.16144931623931624</v>
      </c>
      <c r="AM27" s="53">
        <f t="shared" si="5"/>
        <v>0.31371940170940166</v>
      </c>
      <c r="AN27" s="53">
        <f t="shared" si="6"/>
        <v>0.33615102564102561</v>
      </c>
      <c r="AO27" s="53">
        <f t="shared" si="7"/>
        <v>0.36369290598290599</v>
      </c>
      <c r="AP27" s="53">
        <f t="shared" si="8"/>
        <v>0.38532760683760686</v>
      </c>
      <c r="AQ27" s="53">
        <f t="shared" si="9"/>
        <v>0.59702726495726499</v>
      </c>
      <c r="AR27" s="53">
        <f t="shared" si="10"/>
        <v>1.2302735042735042E-2</v>
      </c>
      <c r="AS27" s="53">
        <f t="shared" si="11"/>
        <v>0.61141641025641025</v>
      </c>
      <c r="AT27" s="53">
        <f t="shared" si="12"/>
        <v>1.0838888888888891E-2</v>
      </c>
      <c r="AU27" s="53">
        <f t="shared" si="13"/>
        <v>0.6406336752136752</v>
      </c>
      <c r="AV27" s="53">
        <f t="shared" si="14"/>
        <v>4.9196581196581197E-3</v>
      </c>
      <c r="AW27" s="53">
        <f t="shared" si="15"/>
        <v>0.65939470085470087</v>
      </c>
      <c r="AX27" s="53">
        <f t="shared" si="16"/>
        <v>3.6282051282051282E-3</v>
      </c>
      <c r="AZ27" s="13" t="s">
        <v>111</v>
      </c>
      <c r="BA27" s="53">
        <f t="shared" si="17"/>
        <v>0.25201503212497667</v>
      </c>
      <c r="BB27" s="53">
        <f t="shared" si="18"/>
        <v>0.48970170293462106</v>
      </c>
      <c r="BC27" s="53">
        <f t="shared" si="19"/>
        <v>0.52471644661655781</v>
      </c>
      <c r="BD27" s="53">
        <f t="shared" si="20"/>
        <v>0.56770806789324779</v>
      </c>
      <c r="BE27" s="53">
        <f t="shared" si="21"/>
        <v>0.6014788509347182</v>
      </c>
      <c r="BG27" s="47" t="s">
        <v>111</v>
      </c>
      <c r="BH27" s="55">
        <v>0.93193237900000003</v>
      </c>
      <c r="BI27" s="55">
        <v>0.95439317999999995</v>
      </c>
      <c r="BJ27" s="52">
        <v>1</v>
      </c>
      <c r="BK27" s="52">
        <v>1.029285107</v>
      </c>
    </row>
    <row r="28" spans="2:63" x14ac:dyDescent="0.25">
      <c r="B28" s="56" t="s">
        <v>112</v>
      </c>
      <c r="C28" s="54">
        <v>60</v>
      </c>
      <c r="D28" s="54">
        <v>69</v>
      </c>
      <c r="E28" s="13" t="s">
        <v>113</v>
      </c>
      <c r="F28">
        <v>9</v>
      </c>
      <c r="G28">
        <v>0.9</v>
      </c>
      <c r="H28" s="53">
        <v>0.65497099999999997</v>
      </c>
      <c r="I28" s="53">
        <v>1.870044</v>
      </c>
      <c r="J28" s="53">
        <v>2.0205340000000001</v>
      </c>
      <c r="K28" s="53">
        <v>2.3335810000000001</v>
      </c>
      <c r="L28" s="53">
        <v>2.6171690000000001</v>
      </c>
      <c r="M28" s="53">
        <v>4.945595</v>
      </c>
      <c r="N28" s="53">
        <v>8.8519E-2</v>
      </c>
      <c r="O28" s="53">
        <v>5.0053510000000001</v>
      </c>
      <c r="P28" s="53">
        <v>5.7854999999999997E-2</v>
      </c>
      <c r="Q28" s="53">
        <v>5.2741179999999996</v>
      </c>
      <c r="R28" s="53">
        <v>6.6016000000000005E-2</v>
      </c>
      <c r="S28" s="53">
        <v>5.4637510000000002</v>
      </c>
      <c r="T28" s="53">
        <v>7.5562000000000004E-2</v>
      </c>
      <c r="V28" s="47" t="s">
        <v>113</v>
      </c>
      <c r="W28" s="52">
        <f t="shared" si="3"/>
        <v>7.2774555555555551E-2</v>
      </c>
      <c r="X28" s="52">
        <f t="shared" si="3"/>
        <v>0.20778266666666667</v>
      </c>
      <c r="Y28" s="52">
        <f t="shared" si="3"/>
        <v>0.22450377777777777</v>
      </c>
      <c r="Z28" s="52">
        <f t="shared" si="3"/>
        <v>0.25928677777777781</v>
      </c>
      <c r="AA28" s="52">
        <f t="shared" si="3"/>
        <v>0.29079655555555556</v>
      </c>
      <c r="AB28" s="52">
        <f t="shared" si="3"/>
        <v>0.5495105555555555</v>
      </c>
      <c r="AC28" s="52">
        <f t="shared" si="3"/>
        <v>9.8354444444444453E-3</v>
      </c>
      <c r="AD28" s="52">
        <f t="shared" si="3"/>
        <v>0.55615011111111112</v>
      </c>
      <c r="AE28" s="52">
        <f t="shared" si="3"/>
        <v>6.4283333333333328E-3</v>
      </c>
      <c r="AF28" s="52">
        <f t="shared" si="3"/>
        <v>0.5860131111111111</v>
      </c>
      <c r="AG28" s="52">
        <f t="shared" si="3"/>
        <v>7.3351111111111117E-3</v>
      </c>
      <c r="AH28" s="52">
        <f t="shared" si="3"/>
        <v>0.60708344444444451</v>
      </c>
      <c r="AI28" s="52">
        <f t="shared" si="3"/>
        <v>8.395777777777778E-3</v>
      </c>
      <c r="AK28" s="13" t="s">
        <v>113</v>
      </c>
      <c r="AL28" s="53">
        <f t="shared" si="4"/>
        <v>8.0860617283950609E-2</v>
      </c>
      <c r="AM28" s="53">
        <f t="shared" si="5"/>
        <v>0.23086962962962962</v>
      </c>
      <c r="AN28" s="53">
        <f t="shared" si="6"/>
        <v>0.24944864197530864</v>
      </c>
      <c r="AO28" s="53">
        <f t="shared" si="7"/>
        <v>0.28809641975308647</v>
      </c>
      <c r="AP28" s="53">
        <f t="shared" si="8"/>
        <v>0.32310728395061727</v>
      </c>
      <c r="AQ28" s="53">
        <f t="shared" si="9"/>
        <v>0.61056728395061721</v>
      </c>
      <c r="AR28" s="53">
        <f t="shared" si="10"/>
        <v>1.0928271604938273E-2</v>
      </c>
      <c r="AS28" s="53">
        <f t="shared" si="11"/>
        <v>0.61794456790123453</v>
      </c>
      <c r="AT28" s="53">
        <f t="shared" si="12"/>
        <v>7.1425925925925919E-3</v>
      </c>
      <c r="AU28" s="53">
        <f t="shared" si="13"/>
        <v>0.65112567901234564</v>
      </c>
      <c r="AV28" s="53">
        <f t="shared" si="14"/>
        <v>8.1501234567901235E-3</v>
      </c>
      <c r="AW28" s="53">
        <f t="shared" si="15"/>
        <v>0.67453716049382717</v>
      </c>
      <c r="AX28" s="53">
        <f t="shared" si="16"/>
        <v>9.3286419753086415E-3</v>
      </c>
      <c r="AZ28" s="13" t="s">
        <v>113</v>
      </c>
      <c r="BA28" s="53">
        <f t="shared" si="17"/>
        <v>0.1241858828338691</v>
      </c>
      <c r="BB28" s="53">
        <f t="shared" si="18"/>
        <v>0.35456999634820463</v>
      </c>
      <c r="BC28" s="53">
        <f t="shared" si="19"/>
        <v>0.38310367724044098</v>
      </c>
      <c r="BD28" s="53">
        <f t="shared" si="20"/>
        <v>0.44245900451980791</v>
      </c>
      <c r="BE28" s="53">
        <f t="shared" si="21"/>
        <v>0.49622875331951244</v>
      </c>
      <c r="BG28" s="47" t="s">
        <v>113</v>
      </c>
      <c r="BH28" s="55">
        <v>0.937710343</v>
      </c>
      <c r="BI28" s="55">
        <v>0.94904038899999998</v>
      </c>
      <c r="BJ28" s="52">
        <v>1</v>
      </c>
      <c r="BK28" s="52">
        <v>1.0359553960000001</v>
      </c>
    </row>
    <row r="29" spans="2:63" x14ac:dyDescent="0.25">
      <c r="B29" s="56" t="s">
        <v>114</v>
      </c>
      <c r="C29" s="54">
        <v>70</v>
      </c>
      <c r="D29" s="54">
        <v>76</v>
      </c>
      <c r="E29" s="13" t="s">
        <v>115</v>
      </c>
      <c r="F29">
        <v>6</v>
      </c>
      <c r="G29">
        <v>0.9</v>
      </c>
      <c r="H29" s="53">
        <v>0.274061</v>
      </c>
      <c r="I29" s="53">
        <v>0.35293000000000002</v>
      </c>
      <c r="J29" s="53">
        <v>0.41525400000000001</v>
      </c>
      <c r="K29" s="53">
        <v>0.52806200000000003</v>
      </c>
      <c r="L29" s="53">
        <v>0.64678199999999997</v>
      </c>
      <c r="M29" s="53">
        <v>3.7710620000000001</v>
      </c>
      <c r="N29" s="53">
        <v>5.2762000000000003E-2</v>
      </c>
      <c r="O29" s="53">
        <v>3.830765</v>
      </c>
      <c r="P29" s="53">
        <v>3.4285999999999997E-2</v>
      </c>
      <c r="Q29" s="53">
        <v>3.930488</v>
      </c>
      <c r="R29" s="53">
        <v>1.9075999999999999E-2</v>
      </c>
      <c r="S29" s="53">
        <v>3.9835120000000002</v>
      </c>
      <c r="T29" s="53">
        <v>2.4247999999999999E-2</v>
      </c>
      <c r="V29" s="47" t="s">
        <v>115</v>
      </c>
      <c r="W29" s="52">
        <f t="shared" si="3"/>
        <v>4.5676833333333333E-2</v>
      </c>
      <c r="X29" s="52">
        <f t="shared" si="3"/>
        <v>5.8821666666666668E-2</v>
      </c>
      <c r="Y29" s="52">
        <f t="shared" si="3"/>
        <v>6.9209000000000007E-2</v>
      </c>
      <c r="Z29" s="52">
        <f t="shared" si="3"/>
        <v>8.8010333333333343E-2</v>
      </c>
      <c r="AA29" s="52">
        <f t="shared" si="3"/>
        <v>0.10779699999999999</v>
      </c>
      <c r="AB29" s="52">
        <f t="shared" si="3"/>
        <v>0.62851033333333339</v>
      </c>
      <c r="AC29" s="52">
        <f t="shared" si="3"/>
        <v>8.7936666666666666E-3</v>
      </c>
      <c r="AD29" s="52">
        <f t="shared" si="3"/>
        <v>0.63846083333333337</v>
      </c>
      <c r="AE29" s="52">
        <f t="shared" si="3"/>
        <v>5.7143333333333325E-3</v>
      </c>
      <c r="AF29" s="52">
        <f t="shared" si="3"/>
        <v>0.65508133333333329</v>
      </c>
      <c r="AG29" s="52">
        <f t="shared" si="3"/>
        <v>3.1793333333333331E-3</v>
      </c>
      <c r="AH29" s="52">
        <f t="shared" si="3"/>
        <v>0.66391866666666666</v>
      </c>
      <c r="AI29" s="52">
        <f t="shared" si="3"/>
        <v>4.0413333333333334E-3</v>
      </c>
      <c r="AK29" s="13" t="s">
        <v>115</v>
      </c>
      <c r="AL29" s="53">
        <f t="shared" si="4"/>
        <v>5.0752037037037033E-2</v>
      </c>
      <c r="AM29" s="53">
        <f t="shared" si="5"/>
        <v>6.5357407407407406E-2</v>
      </c>
      <c r="AN29" s="53">
        <f t="shared" si="6"/>
        <v>7.6898888888888892E-2</v>
      </c>
      <c r="AO29" s="53">
        <f t="shared" si="7"/>
        <v>9.778925925925927E-2</v>
      </c>
      <c r="AP29" s="53">
        <f t="shared" si="8"/>
        <v>0.11977444444444443</v>
      </c>
      <c r="AQ29" s="53">
        <f t="shared" si="9"/>
        <v>0.69834481481481492</v>
      </c>
      <c r="AR29" s="53">
        <f t="shared" si="10"/>
        <v>9.7707407407407413E-3</v>
      </c>
      <c r="AS29" s="53">
        <f t="shared" si="11"/>
        <v>0.70940092592592596</v>
      </c>
      <c r="AT29" s="53">
        <f t="shared" si="12"/>
        <v>6.3492592592592585E-3</v>
      </c>
      <c r="AU29" s="53">
        <f t="shared" si="13"/>
        <v>0.72786814814814804</v>
      </c>
      <c r="AV29" s="53">
        <f t="shared" si="14"/>
        <v>3.5325925925925924E-3</v>
      </c>
      <c r="AW29" s="53">
        <f t="shared" si="15"/>
        <v>0.73768740740740735</v>
      </c>
      <c r="AX29" s="53">
        <f t="shared" si="16"/>
        <v>4.4903703703703703E-3</v>
      </c>
      <c r="AZ29" s="13" t="s">
        <v>115</v>
      </c>
      <c r="BA29" s="53">
        <f t="shared" si="17"/>
        <v>6.9726965201267629E-2</v>
      </c>
      <c r="BB29" s="53">
        <f t="shared" si="18"/>
        <v>8.979292138787856E-2</v>
      </c>
      <c r="BC29" s="53">
        <f t="shared" si="19"/>
        <v>0.10564947660443182</v>
      </c>
      <c r="BD29" s="53">
        <f t="shared" si="20"/>
        <v>0.13435023844367419</v>
      </c>
      <c r="BE29" s="53">
        <f t="shared" si="21"/>
        <v>0.16455513920917708</v>
      </c>
      <c r="BG29" s="47" t="s">
        <v>115</v>
      </c>
      <c r="BH29" s="55">
        <v>0.95943862400000002</v>
      </c>
      <c r="BI29" s="55">
        <v>0.97462834099999995</v>
      </c>
      <c r="BJ29" s="52">
        <v>1</v>
      </c>
      <c r="BK29" s="52">
        <v>1.013490437</v>
      </c>
    </row>
    <row r="30" spans="2:63" x14ac:dyDescent="0.25">
      <c r="B30" s="56" t="s">
        <v>116</v>
      </c>
      <c r="C30" s="54">
        <v>70</v>
      </c>
      <c r="D30" s="54">
        <v>86</v>
      </c>
      <c r="E30" s="13" t="s">
        <v>117</v>
      </c>
      <c r="F30">
        <v>16</v>
      </c>
      <c r="G30">
        <v>0.9</v>
      </c>
      <c r="H30" s="53">
        <v>1.722594</v>
      </c>
      <c r="I30" s="53">
        <v>2.457684</v>
      </c>
      <c r="J30" s="53">
        <v>2.8743530000000002</v>
      </c>
      <c r="K30" s="53">
        <v>3.182067</v>
      </c>
      <c r="L30" s="53">
        <v>3.3811290000000001</v>
      </c>
      <c r="M30" s="53">
        <v>7.7793999999999999</v>
      </c>
      <c r="N30" s="53">
        <v>0.16302900000000001</v>
      </c>
      <c r="O30" s="53">
        <v>8.0918150000000004</v>
      </c>
      <c r="P30" s="53">
        <v>0.13460800000000001</v>
      </c>
      <c r="Q30" s="53">
        <v>8.2764030000000002</v>
      </c>
      <c r="R30" s="53">
        <v>7.1185999999999999E-2</v>
      </c>
      <c r="S30" s="53">
        <v>8.1439470000000007</v>
      </c>
      <c r="T30" s="53">
        <v>0.17791100000000001</v>
      </c>
      <c r="V30" s="47" t="s">
        <v>117</v>
      </c>
      <c r="W30" s="52">
        <f t="shared" si="3"/>
        <v>0.107662125</v>
      </c>
      <c r="X30" s="52">
        <f t="shared" si="3"/>
        <v>0.15360525</v>
      </c>
      <c r="Y30" s="52">
        <f t="shared" si="3"/>
        <v>0.17964706250000001</v>
      </c>
      <c r="Z30" s="52">
        <f t="shared" si="3"/>
        <v>0.1988791875</v>
      </c>
      <c r="AA30" s="52">
        <f t="shared" si="3"/>
        <v>0.2113205625</v>
      </c>
      <c r="AB30" s="52">
        <f t="shared" si="3"/>
        <v>0.48621249999999999</v>
      </c>
      <c r="AC30" s="52">
        <f t="shared" si="3"/>
        <v>1.01893125E-2</v>
      </c>
      <c r="AD30" s="52">
        <f t="shared" si="3"/>
        <v>0.50573843750000003</v>
      </c>
      <c r="AE30" s="52">
        <f t="shared" si="3"/>
        <v>8.4130000000000003E-3</v>
      </c>
      <c r="AF30" s="52">
        <f t="shared" si="3"/>
        <v>0.51727518750000001</v>
      </c>
      <c r="AG30" s="52">
        <f t="shared" si="3"/>
        <v>4.449125E-3</v>
      </c>
      <c r="AH30" s="52">
        <f t="shared" si="3"/>
        <v>0.50899668750000004</v>
      </c>
      <c r="AI30" s="52">
        <f t="shared" si="3"/>
        <v>1.1119437500000001E-2</v>
      </c>
      <c r="AK30" s="13" t="s">
        <v>117</v>
      </c>
      <c r="AL30" s="53">
        <f t="shared" si="4"/>
        <v>0.11962458333333333</v>
      </c>
      <c r="AM30" s="53">
        <f t="shared" si="5"/>
        <v>0.1706725</v>
      </c>
      <c r="AN30" s="53">
        <f t="shared" si="6"/>
        <v>0.19960784722222222</v>
      </c>
      <c r="AO30" s="53">
        <f t="shared" si="7"/>
        <v>0.22097687499999999</v>
      </c>
      <c r="AP30" s="53">
        <f t="shared" si="8"/>
        <v>0.23480062499999999</v>
      </c>
      <c r="AQ30" s="53">
        <f t="shared" si="9"/>
        <v>0.54023611111111114</v>
      </c>
      <c r="AR30" s="53">
        <f t="shared" si="10"/>
        <v>1.1321458333333334E-2</v>
      </c>
      <c r="AS30" s="53">
        <f t="shared" si="11"/>
        <v>0.56193159722222219</v>
      </c>
      <c r="AT30" s="53">
        <f t="shared" si="12"/>
        <v>9.3477777777777778E-3</v>
      </c>
      <c r="AU30" s="53">
        <f t="shared" si="13"/>
        <v>0.57475020833333335</v>
      </c>
      <c r="AV30" s="53">
        <f t="shared" si="14"/>
        <v>4.9434722222222224E-3</v>
      </c>
      <c r="AW30" s="53">
        <f t="shared" si="15"/>
        <v>0.56555187500000004</v>
      </c>
      <c r="AX30" s="53">
        <f t="shared" si="16"/>
        <v>1.2354930555555556E-2</v>
      </c>
      <c r="AZ30" s="13" t="s">
        <v>117</v>
      </c>
      <c r="BA30" s="53">
        <f t="shared" si="17"/>
        <v>0.20813317089561734</v>
      </c>
      <c r="BB30" s="53">
        <f t="shared" si="18"/>
        <v>0.29695074055722032</v>
      </c>
      <c r="BC30" s="53">
        <f t="shared" si="19"/>
        <v>0.34729495410022931</v>
      </c>
      <c r="BD30" s="53">
        <f t="shared" si="20"/>
        <v>0.38447463227684781</v>
      </c>
      <c r="BE30" s="53">
        <f t="shared" si="21"/>
        <v>0.40852638519414775</v>
      </c>
      <c r="BG30" s="47" t="s">
        <v>117</v>
      </c>
      <c r="BH30" s="55">
        <v>0.93994939600000005</v>
      </c>
      <c r="BI30" s="55">
        <v>0.97769707400000005</v>
      </c>
      <c r="BJ30" s="52">
        <v>1</v>
      </c>
      <c r="BK30" s="52">
        <v>0.98399594599999995</v>
      </c>
    </row>
    <row r="31" spans="2:63" x14ac:dyDescent="0.25">
      <c r="B31" s="56" t="s">
        <v>118</v>
      </c>
      <c r="C31" s="54">
        <v>70</v>
      </c>
      <c r="D31" s="54">
        <v>103</v>
      </c>
      <c r="E31" s="13" t="s">
        <v>119</v>
      </c>
      <c r="F31">
        <v>31</v>
      </c>
      <c r="G31">
        <v>0.9</v>
      </c>
      <c r="H31" s="53">
        <v>4.51858</v>
      </c>
      <c r="I31" s="53">
        <v>7.0646950000000004</v>
      </c>
      <c r="J31" s="53">
        <v>7.8961769999999998</v>
      </c>
      <c r="K31" s="53">
        <v>8.5345999999999993</v>
      </c>
      <c r="L31" s="53">
        <v>8.8520880000000002</v>
      </c>
      <c r="M31" s="53">
        <v>15.564627</v>
      </c>
      <c r="N31" s="53">
        <v>0.219473</v>
      </c>
      <c r="O31" s="53">
        <v>15.884320000000001</v>
      </c>
      <c r="P31" s="53">
        <v>0.34925200000000001</v>
      </c>
      <c r="Q31" s="53">
        <v>16.208368</v>
      </c>
      <c r="R31" s="53">
        <v>0.11040700000000001</v>
      </c>
      <c r="S31" s="53">
        <v>16.139769999999999</v>
      </c>
      <c r="T31" s="53">
        <v>0.12880900000000001</v>
      </c>
      <c r="V31" s="47" t="s">
        <v>119</v>
      </c>
      <c r="W31" s="52">
        <f t="shared" si="3"/>
        <v>0.14576064516129034</v>
      </c>
      <c r="X31" s="52">
        <f t="shared" si="3"/>
        <v>0.2278933870967742</v>
      </c>
      <c r="Y31" s="52">
        <f t="shared" si="3"/>
        <v>0.25471538709677416</v>
      </c>
      <c r="Z31" s="52">
        <f t="shared" si="3"/>
        <v>0.2753096774193548</v>
      </c>
      <c r="AA31" s="52">
        <f t="shared" si="3"/>
        <v>0.28555122580645159</v>
      </c>
      <c r="AB31" s="52">
        <f t="shared" si="3"/>
        <v>0.50208474193548391</v>
      </c>
      <c r="AC31" s="52">
        <f t="shared" si="3"/>
        <v>7.079774193548387E-3</v>
      </c>
      <c r="AD31" s="52">
        <f t="shared" si="3"/>
        <v>0.51239741935483873</v>
      </c>
      <c r="AE31" s="52">
        <f t="shared" si="3"/>
        <v>1.1266193548387097E-2</v>
      </c>
      <c r="AF31" s="52">
        <f t="shared" si="3"/>
        <v>0.52285058064516132</v>
      </c>
      <c r="AG31" s="52">
        <f t="shared" si="3"/>
        <v>3.5615161290322582E-3</v>
      </c>
      <c r="AH31" s="52">
        <f t="shared" si="3"/>
        <v>0.52063774193548384</v>
      </c>
      <c r="AI31" s="52">
        <f t="shared" si="3"/>
        <v>4.1551290322580647E-3</v>
      </c>
      <c r="AK31" s="13" t="s">
        <v>119</v>
      </c>
      <c r="AL31" s="53">
        <f t="shared" si="4"/>
        <v>0.1619562724014337</v>
      </c>
      <c r="AM31" s="53">
        <f t="shared" si="5"/>
        <v>0.25321487455197134</v>
      </c>
      <c r="AN31" s="53">
        <f t="shared" si="6"/>
        <v>0.28301709677419351</v>
      </c>
      <c r="AO31" s="53">
        <f t="shared" si="7"/>
        <v>0.3058996415770609</v>
      </c>
      <c r="AP31" s="53">
        <f t="shared" si="8"/>
        <v>0.31727913978494621</v>
      </c>
      <c r="AQ31" s="53">
        <f t="shared" si="9"/>
        <v>0.55787193548387104</v>
      </c>
      <c r="AR31" s="53">
        <f t="shared" si="10"/>
        <v>7.8664157706093193E-3</v>
      </c>
      <c r="AS31" s="53">
        <f t="shared" si="11"/>
        <v>0.56933046594982084</v>
      </c>
      <c r="AT31" s="53">
        <f t="shared" si="12"/>
        <v>1.2517992831541218E-2</v>
      </c>
      <c r="AU31" s="53">
        <f t="shared" si="13"/>
        <v>0.58094508960573477</v>
      </c>
      <c r="AV31" s="53">
        <f t="shared" si="14"/>
        <v>3.9572401433691758E-3</v>
      </c>
      <c r="AW31" s="53">
        <f t="shared" si="15"/>
        <v>0.57848637992831542</v>
      </c>
      <c r="AX31" s="53">
        <f t="shared" si="16"/>
        <v>4.6168100358422942E-3</v>
      </c>
      <c r="AZ31" s="13" t="s">
        <v>119</v>
      </c>
      <c r="BA31" s="53">
        <f t="shared" si="17"/>
        <v>0.2787806890860326</v>
      </c>
      <c r="BB31" s="53">
        <f t="shared" si="18"/>
        <v>0.43586713973917673</v>
      </c>
      <c r="BC31" s="53">
        <f t="shared" si="19"/>
        <v>0.48716669068718083</v>
      </c>
      <c r="BD31" s="53">
        <f t="shared" si="20"/>
        <v>0.52655517199510771</v>
      </c>
      <c r="BE31" s="53">
        <f t="shared" si="21"/>
        <v>0.54614307868626877</v>
      </c>
      <c r="BG31" s="47" t="s">
        <v>119</v>
      </c>
      <c r="BH31" s="55">
        <v>0.96028341699999997</v>
      </c>
      <c r="BI31" s="55">
        <v>0.98000736399999999</v>
      </c>
      <c r="BJ31" s="52">
        <v>1</v>
      </c>
      <c r="BK31" s="52">
        <v>0.99576774199999996</v>
      </c>
    </row>
    <row r="32" spans="2:63" x14ac:dyDescent="0.25">
      <c r="B32" s="56" t="s">
        <v>120</v>
      </c>
      <c r="C32" s="54">
        <v>70</v>
      </c>
      <c r="D32" s="54">
        <v>105</v>
      </c>
      <c r="E32" s="13" t="s">
        <v>121</v>
      </c>
      <c r="F32">
        <v>33</v>
      </c>
      <c r="G32">
        <v>0.9</v>
      </c>
      <c r="H32" s="53">
        <v>4.4940790000000002</v>
      </c>
      <c r="I32" s="53">
        <v>7.5302470000000001</v>
      </c>
      <c r="J32" s="53">
        <v>8.3211860000000009</v>
      </c>
      <c r="K32" s="53">
        <v>8.9890720000000002</v>
      </c>
      <c r="L32" s="53">
        <v>9.2763639999999992</v>
      </c>
      <c r="M32" s="53">
        <v>16.906191</v>
      </c>
      <c r="N32" s="53">
        <v>0.17909900000000001</v>
      </c>
      <c r="O32" s="53">
        <v>16.943438</v>
      </c>
      <c r="P32" s="53">
        <v>0.40420899999999998</v>
      </c>
      <c r="Q32" s="53">
        <v>17.373080000000002</v>
      </c>
      <c r="R32" s="53">
        <v>0.26740799999999998</v>
      </c>
      <c r="S32" s="53">
        <v>17.428502999999999</v>
      </c>
      <c r="T32" s="53">
        <v>0.177341</v>
      </c>
      <c r="V32" s="47" t="s">
        <v>121</v>
      </c>
      <c r="W32" s="52">
        <f t="shared" si="3"/>
        <v>0.13618421212121212</v>
      </c>
      <c r="X32" s="52">
        <f t="shared" si="3"/>
        <v>0.22818930303030305</v>
      </c>
      <c r="Y32" s="52">
        <f t="shared" si="3"/>
        <v>0.25215715151515156</v>
      </c>
      <c r="Z32" s="52">
        <f t="shared" si="3"/>
        <v>0.2723961212121212</v>
      </c>
      <c r="AA32" s="52">
        <f t="shared" si="3"/>
        <v>0.28110193939393935</v>
      </c>
      <c r="AB32" s="52">
        <f t="shared" si="3"/>
        <v>0.51230881818181817</v>
      </c>
      <c r="AC32" s="52">
        <f t="shared" si="3"/>
        <v>5.4272424242424247E-3</v>
      </c>
      <c r="AD32" s="52">
        <f t="shared" si="3"/>
        <v>0.51343751515151514</v>
      </c>
      <c r="AE32" s="52">
        <f t="shared" si="3"/>
        <v>1.2248757575757576E-2</v>
      </c>
      <c r="AF32" s="52">
        <f t="shared" si="3"/>
        <v>0.52645696969696976</v>
      </c>
      <c r="AG32" s="52">
        <f t="shared" si="3"/>
        <v>8.1032727272727263E-3</v>
      </c>
      <c r="AH32" s="52">
        <f t="shared" si="3"/>
        <v>0.52813645454545455</v>
      </c>
      <c r="AI32" s="52">
        <f t="shared" si="3"/>
        <v>5.3739696969696965E-3</v>
      </c>
      <c r="AK32" s="13" t="s">
        <v>121</v>
      </c>
      <c r="AL32" s="53">
        <f t="shared" si="4"/>
        <v>0.15131579124579125</v>
      </c>
      <c r="AM32" s="53">
        <f t="shared" si="5"/>
        <v>0.25354367003367007</v>
      </c>
      <c r="AN32" s="53">
        <f t="shared" si="6"/>
        <v>0.28017461279461281</v>
      </c>
      <c r="AO32" s="53">
        <f t="shared" si="7"/>
        <v>0.30266235690235688</v>
      </c>
      <c r="AP32" s="53">
        <f t="shared" si="8"/>
        <v>0.31233548821548818</v>
      </c>
      <c r="AQ32" s="53">
        <f t="shared" si="9"/>
        <v>0.56923202020202013</v>
      </c>
      <c r="AR32" s="53">
        <f t="shared" si="10"/>
        <v>6.0302693602693608E-3</v>
      </c>
      <c r="AS32" s="53">
        <f t="shared" si="11"/>
        <v>0.57048612794612796</v>
      </c>
      <c r="AT32" s="53">
        <f t="shared" si="12"/>
        <v>1.360973063973064E-2</v>
      </c>
      <c r="AU32" s="53">
        <f t="shared" si="13"/>
        <v>0.58495218855218856</v>
      </c>
      <c r="AV32" s="53">
        <f t="shared" si="14"/>
        <v>9.003636363636363E-3</v>
      </c>
      <c r="AW32" s="53">
        <f t="shared" si="15"/>
        <v>0.58681828282828286</v>
      </c>
      <c r="AX32" s="53">
        <f t="shared" si="16"/>
        <v>5.9710774410774402E-3</v>
      </c>
      <c r="AZ32" s="13" t="s">
        <v>121</v>
      </c>
      <c r="BA32" s="53">
        <f t="shared" si="17"/>
        <v>0.25868061391532188</v>
      </c>
      <c r="BB32" s="53">
        <f t="shared" si="18"/>
        <v>0.43344340784708291</v>
      </c>
      <c r="BC32" s="53">
        <f t="shared" si="19"/>
        <v>0.4789701077759384</v>
      </c>
      <c r="BD32" s="53">
        <f t="shared" si="20"/>
        <v>0.51741383796079909</v>
      </c>
      <c r="BE32" s="53">
        <f t="shared" si="21"/>
        <v>0.53395045668355856</v>
      </c>
      <c r="BG32" s="47" t="s">
        <v>121</v>
      </c>
      <c r="BH32" s="55">
        <v>0.97312572100000005</v>
      </c>
      <c r="BI32" s="55">
        <v>0.97526966999999998</v>
      </c>
      <c r="BJ32" s="52">
        <v>1</v>
      </c>
      <c r="BK32" s="52">
        <v>1.0031901649999999</v>
      </c>
    </row>
    <row r="33" spans="2:63" x14ac:dyDescent="0.25">
      <c r="B33" s="56" t="s">
        <v>122</v>
      </c>
      <c r="C33" s="54">
        <v>70</v>
      </c>
      <c r="D33" s="54">
        <v>106</v>
      </c>
      <c r="E33" s="13" t="s">
        <v>123</v>
      </c>
      <c r="F33">
        <v>34</v>
      </c>
      <c r="G33">
        <v>0.9</v>
      </c>
      <c r="H33" s="53">
        <v>3.657543</v>
      </c>
      <c r="I33" s="53">
        <v>6.3021180000000001</v>
      </c>
      <c r="J33" s="53">
        <v>7.1854060000000004</v>
      </c>
      <c r="K33" s="53">
        <v>7.9762700000000004</v>
      </c>
      <c r="L33" s="53">
        <v>8.2824980000000004</v>
      </c>
      <c r="M33" s="53">
        <v>17.388128999999999</v>
      </c>
      <c r="N33" s="53">
        <v>0.14263100000000001</v>
      </c>
      <c r="O33" s="53">
        <v>17.068508999999999</v>
      </c>
      <c r="P33" s="53">
        <v>0.42565199999999997</v>
      </c>
      <c r="Q33" s="53">
        <v>17.64087</v>
      </c>
      <c r="R33" s="53">
        <v>3.6712000000000002E-2</v>
      </c>
      <c r="S33" s="53">
        <v>17.680606000000001</v>
      </c>
      <c r="T33" s="53">
        <v>4.0072999999999998E-2</v>
      </c>
      <c r="V33" s="47" t="s">
        <v>123</v>
      </c>
      <c r="W33" s="52">
        <f t="shared" si="3"/>
        <v>0.10757479411764706</v>
      </c>
      <c r="X33" s="52">
        <f t="shared" si="3"/>
        <v>0.18535641176470588</v>
      </c>
      <c r="Y33" s="52">
        <f t="shared" si="3"/>
        <v>0.21133547058823532</v>
      </c>
      <c r="Z33" s="52">
        <f t="shared" si="3"/>
        <v>0.23459617647058825</v>
      </c>
      <c r="AA33" s="52">
        <f t="shared" si="3"/>
        <v>0.2436028823529412</v>
      </c>
      <c r="AB33" s="52">
        <f t="shared" si="3"/>
        <v>0.5114155588235294</v>
      </c>
      <c r="AC33" s="52">
        <f t="shared" si="3"/>
        <v>4.195029411764706E-3</v>
      </c>
      <c r="AD33" s="52">
        <f t="shared" si="3"/>
        <v>0.5020149705882353</v>
      </c>
      <c r="AE33" s="52">
        <f t="shared" si="3"/>
        <v>1.2519176470588235E-2</v>
      </c>
      <c r="AF33" s="52">
        <f t="shared" si="3"/>
        <v>0.51884911764705877</v>
      </c>
      <c r="AG33" s="52">
        <f t="shared" si="3"/>
        <v>1.079764705882353E-3</v>
      </c>
      <c r="AH33" s="52">
        <f t="shared" si="3"/>
        <v>0.52001782352941184</v>
      </c>
      <c r="AI33" s="52">
        <f t="shared" si="3"/>
        <v>1.1786176470588235E-3</v>
      </c>
      <c r="AK33" s="13" t="s">
        <v>123</v>
      </c>
      <c r="AL33" s="53">
        <f t="shared" si="4"/>
        <v>0.11952754901960784</v>
      </c>
      <c r="AM33" s="53">
        <f t="shared" si="5"/>
        <v>0.20595156862745098</v>
      </c>
      <c r="AN33" s="53">
        <f t="shared" si="6"/>
        <v>0.23481718954248368</v>
      </c>
      <c r="AO33" s="53">
        <f t="shared" si="7"/>
        <v>0.26066241830065362</v>
      </c>
      <c r="AP33" s="53">
        <f t="shared" si="8"/>
        <v>0.27066986928104575</v>
      </c>
      <c r="AQ33" s="53">
        <f t="shared" si="9"/>
        <v>0.56823950980392157</v>
      </c>
      <c r="AR33" s="53">
        <f t="shared" si="10"/>
        <v>4.6611437908496735E-3</v>
      </c>
      <c r="AS33" s="53">
        <f t="shared" si="11"/>
        <v>0.5577944117647059</v>
      </c>
      <c r="AT33" s="53">
        <f t="shared" si="12"/>
        <v>1.3910196078431372E-2</v>
      </c>
      <c r="AU33" s="53">
        <f t="shared" si="13"/>
        <v>0.57649901960784311</v>
      </c>
      <c r="AV33" s="53">
        <f t="shared" si="14"/>
        <v>1.1997385620915032E-3</v>
      </c>
      <c r="AW33" s="53">
        <f t="shared" si="15"/>
        <v>0.57779758169934647</v>
      </c>
      <c r="AX33" s="53">
        <f t="shared" si="16"/>
        <v>1.3095751633986927E-3</v>
      </c>
      <c r="AZ33" s="13" t="s">
        <v>123</v>
      </c>
      <c r="BA33" s="53">
        <f t="shared" si="17"/>
        <v>0.20733348185208553</v>
      </c>
      <c r="BB33" s="53">
        <f t="shared" si="18"/>
        <v>0.35724530592878923</v>
      </c>
      <c r="BC33" s="53">
        <f t="shared" si="19"/>
        <v>0.40731585233608097</v>
      </c>
      <c r="BD33" s="53">
        <f t="shared" si="20"/>
        <v>0.45214720135684922</v>
      </c>
      <c r="BE33" s="53">
        <f t="shared" si="21"/>
        <v>0.46950620916088609</v>
      </c>
      <c r="BG33" s="47" t="s">
        <v>123</v>
      </c>
      <c r="BH33" s="55">
        <v>0.98567298599999997</v>
      </c>
      <c r="BI33" s="55">
        <v>0.96755483099999995</v>
      </c>
      <c r="BJ33" s="52">
        <v>1</v>
      </c>
      <c r="BK33" s="52">
        <v>1.002252497</v>
      </c>
    </row>
    <row r="34" spans="2:63" x14ac:dyDescent="0.25">
      <c r="B34" s="56" t="s">
        <v>124</v>
      </c>
      <c r="C34" s="54">
        <v>72</v>
      </c>
      <c r="D34" s="54">
        <v>103</v>
      </c>
      <c r="E34" s="13" t="s">
        <v>125</v>
      </c>
      <c r="F34">
        <v>29</v>
      </c>
      <c r="G34">
        <v>0.9</v>
      </c>
      <c r="H34" s="53">
        <v>4.4119390000000003</v>
      </c>
      <c r="I34" s="53">
        <v>6.8585750000000001</v>
      </c>
      <c r="J34" s="53">
        <v>7.7254550000000002</v>
      </c>
      <c r="K34" s="53">
        <v>8.2069869999999998</v>
      </c>
      <c r="L34" s="53">
        <v>8.6922449999999998</v>
      </c>
      <c r="M34" s="53">
        <v>14.858567000000001</v>
      </c>
      <c r="N34" s="53">
        <v>0.24013300000000001</v>
      </c>
      <c r="O34" s="53">
        <v>15.24916</v>
      </c>
      <c r="P34" s="53">
        <v>0.19727</v>
      </c>
      <c r="Q34" s="53">
        <v>15.153586000000001</v>
      </c>
      <c r="R34" s="53">
        <v>0.22065199999999999</v>
      </c>
      <c r="S34" s="53">
        <v>15.117584000000001</v>
      </c>
      <c r="T34" s="53">
        <v>0.17930399999999999</v>
      </c>
      <c r="V34" s="47" t="s">
        <v>125</v>
      </c>
      <c r="W34" s="52">
        <f t="shared" si="3"/>
        <v>0.15213582758620692</v>
      </c>
      <c r="X34" s="52">
        <f t="shared" si="3"/>
        <v>0.23650258620689654</v>
      </c>
      <c r="Y34" s="52">
        <f t="shared" si="3"/>
        <v>0.26639499999999999</v>
      </c>
      <c r="Z34" s="52">
        <f t="shared" si="3"/>
        <v>0.28299955172413793</v>
      </c>
      <c r="AA34" s="52">
        <f t="shared" si="3"/>
        <v>0.29973258620689652</v>
      </c>
      <c r="AB34" s="52">
        <f t="shared" si="3"/>
        <v>0.51236437931034484</v>
      </c>
      <c r="AC34" s="52">
        <f t="shared" si="3"/>
        <v>8.2804482758620686E-3</v>
      </c>
      <c r="AD34" s="52">
        <f t="shared" si="3"/>
        <v>0.52583310344827583</v>
      </c>
      <c r="AE34" s="52">
        <f t="shared" si="3"/>
        <v>6.8024137931034486E-3</v>
      </c>
      <c r="AF34" s="52">
        <f t="shared" si="3"/>
        <v>0.52253744827586213</v>
      </c>
      <c r="AG34" s="52">
        <f t="shared" si="3"/>
        <v>7.6086896551724129E-3</v>
      </c>
      <c r="AH34" s="52">
        <f t="shared" si="3"/>
        <v>0.52129599999999998</v>
      </c>
      <c r="AI34" s="52">
        <f t="shared" si="3"/>
        <v>6.182896551724138E-3</v>
      </c>
      <c r="AK34" s="13" t="s">
        <v>125</v>
      </c>
      <c r="AL34" s="53">
        <f t="shared" si="4"/>
        <v>0.16903980842911878</v>
      </c>
      <c r="AM34" s="53">
        <f t="shared" si="5"/>
        <v>0.26278065134099615</v>
      </c>
      <c r="AN34" s="53">
        <f t="shared" si="6"/>
        <v>0.29599444444444445</v>
      </c>
      <c r="AO34" s="53">
        <f t="shared" si="7"/>
        <v>0.31444394636015327</v>
      </c>
      <c r="AP34" s="53">
        <f t="shared" si="8"/>
        <v>0.33303620689655167</v>
      </c>
      <c r="AQ34" s="53">
        <f t="shared" si="9"/>
        <v>0.56929375478927202</v>
      </c>
      <c r="AR34" s="53">
        <f t="shared" si="10"/>
        <v>9.2004980842911865E-3</v>
      </c>
      <c r="AS34" s="53">
        <f t="shared" si="11"/>
        <v>0.5842590038314176</v>
      </c>
      <c r="AT34" s="53">
        <f t="shared" si="12"/>
        <v>7.5582375478927205E-3</v>
      </c>
      <c r="AU34" s="53">
        <f t="shared" si="13"/>
        <v>0.58059716475095791</v>
      </c>
      <c r="AV34" s="53">
        <f t="shared" si="14"/>
        <v>8.454099616858236E-3</v>
      </c>
      <c r="AW34" s="53">
        <f t="shared" si="15"/>
        <v>0.57921777777777772</v>
      </c>
      <c r="AX34" s="53">
        <f t="shared" si="16"/>
        <v>6.8698850574712639E-3</v>
      </c>
      <c r="AZ34" s="13" t="s">
        <v>125</v>
      </c>
      <c r="BA34" s="53">
        <f t="shared" si="17"/>
        <v>0.29114818103120937</v>
      </c>
      <c r="BB34" s="53">
        <f t="shared" si="18"/>
        <v>0.45260408988341105</v>
      </c>
      <c r="BC34" s="53">
        <f t="shared" si="19"/>
        <v>0.50981035116044482</v>
      </c>
      <c r="BD34" s="53">
        <f t="shared" si="20"/>
        <v>0.54158712003878151</v>
      </c>
      <c r="BE34" s="53">
        <f t="shared" si="21"/>
        <v>0.5736097713108963</v>
      </c>
      <c r="BG34" s="47" t="s">
        <v>125</v>
      </c>
      <c r="BH34" s="55">
        <v>0.98053140699999997</v>
      </c>
      <c r="BI34" s="55">
        <v>1.0063070220000001</v>
      </c>
      <c r="BJ34" s="52">
        <v>1</v>
      </c>
      <c r="BK34" s="52">
        <v>0.99762419300000005</v>
      </c>
    </row>
    <row r="35" spans="2:63" x14ac:dyDescent="0.25">
      <c r="B35" s="56" t="s">
        <v>126</v>
      </c>
      <c r="C35" s="54">
        <v>84</v>
      </c>
      <c r="D35" s="54">
        <v>96</v>
      </c>
      <c r="E35" s="13" t="s">
        <v>127</v>
      </c>
      <c r="F35">
        <v>11</v>
      </c>
      <c r="G35">
        <v>0.9</v>
      </c>
      <c r="H35" s="53">
        <v>1.684858</v>
      </c>
      <c r="I35" s="53">
        <v>3.3793929999999999</v>
      </c>
      <c r="J35" s="53">
        <v>3.6146929999999999</v>
      </c>
      <c r="K35" s="53">
        <v>3.9507789999999998</v>
      </c>
      <c r="L35" s="53">
        <v>4.217911</v>
      </c>
      <c r="M35" s="53">
        <v>6.0929869999999999</v>
      </c>
      <c r="N35" s="53">
        <v>0.10652</v>
      </c>
      <c r="O35" s="53">
        <v>6.260097</v>
      </c>
      <c r="P35" s="53">
        <v>0.148731</v>
      </c>
      <c r="Q35" s="53">
        <v>6.7316229999999999</v>
      </c>
      <c r="R35" s="53">
        <v>3.1320000000000001E-2</v>
      </c>
      <c r="S35" s="53">
        <v>6.7739029999999998</v>
      </c>
      <c r="T35" s="53">
        <v>8.9700000000000001E-4</v>
      </c>
      <c r="V35" s="47" t="s">
        <v>127</v>
      </c>
      <c r="W35" s="52">
        <f t="shared" si="3"/>
        <v>0.15316890909090908</v>
      </c>
      <c r="X35" s="52">
        <f t="shared" si="3"/>
        <v>0.30721754545454544</v>
      </c>
      <c r="Y35" s="52">
        <f t="shared" si="3"/>
        <v>0.32860845454545456</v>
      </c>
      <c r="Z35" s="52">
        <f t="shared" si="3"/>
        <v>0.35916172727272727</v>
      </c>
      <c r="AA35" s="52">
        <f t="shared" si="3"/>
        <v>0.38344645454545456</v>
      </c>
      <c r="AB35" s="52">
        <f t="shared" si="3"/>
        <v>0.55390790909090903</v>
      </c>
      <c r="AC35" s="52">
        <f t="shared" si="3"/>
        <v>9.6836363636363647E-3</v>
      </c>
      <c r="AD35" s="52">
        <f t="shared" si="3"/>
        <v>0.56909972727272728</v>
      </c>
      <c r="AE35" s="52">
        <f t="shared" si="3"/>
        <v>1.3521E-2</v>
      </c>
      <c r="AF35" s="52">
        <f t="shared" si="3"/>
        <v>0.61196572727272724</v>
      </c>
      <c r="AG35" s="52">
        <f t="shared" si="3"/>
        <v>2.8472727272727274E-3</v>
      </c>
      <c r="AH35" s="52">
        <f t="shared" si="3"/>
        <v>0.61580936363636363</v>
      </c>
      <c r="AI35" s="52">
        <f t="shared" si="3"/>
        <v>8.1545454545454545E-5</v>
      </c>
      <c r="AK35" s="13" t="s">
        <v>127</v>
      </c>
      <c r="AL35" s="53">
        <f t="shared" si="4"/>
        <v>0.17018767676767674</v>
      </c>
      <c r="AM35" s="53">
        <f t="shared" si="5"/>
        <v>0.34135282828282826</v>
      </c>
      <c r="AN35" s="53">
        <f t="shared" si="6"/>
        <v>0.36512050505050508</v>
      </c>
      <c r="AO35" s="53">
        <f t="shared" si="7"/>
        <v>0.39906858585858584</v>
      </c>
      <c r="AP35" s="53">
        <f t="shared" si="8"/>
        <v>0.42605161616161619</v>
      </c>
      <c r="AQ35" s="53">
        <f t="shared" si="9"/>
        <v>0.61545323232323224</v>
      </c>
      <c r="AR35" s="53">
        <f t="shared" si="10"/>
        <v>1.075959595959596E-2</v>
      </c>
      <c r="AS35" s="53">
        <f t="shared" si="11"/>
        <v>0.63233303030303034</v>
      </c>
      <c r="AT35" s="53">
        <f t="shared" si="12"/>
        <v>1.5023333333333333E-2</v>
      </c>
      <c r="AU35" s="53">
        <f t="shared" si="13"/>
        <v>0.67996191919191917</v>
      </c>
      <c r="AV35" s="53">
        <f t="shared" si="14"/>
        <v>3.1636363636363637E-3</v>
      </c>
      <c r="AW35" s="53">
        <f t="shared" si="15"/>
        <v>0.68423262626262626</v>
      </c>
      <c r="AX35" s="53">
        <f t="shared" si="16"/>
        <v>9.0606060606060609E-5</v>
      </c>
      <c r="AZ35" s="13" t="s">
        <v>127</v>
      </c>
      <c r="BA35" s="53">
        <f t="shared" si="17"/>
        <v>0.25029001178467658</v>
      </c>
      <c r="BB35" s="53">
        <f t="shared" si="18"/>
        <v>0.5020175669374235</v>
      </c>
      <c r="BC35" s="53">
        <f t="shared" si="19"/>
        <v>0.53697199026148668</v>
      </c>
      <c r="BD35" s="53">
        <f t="shared" si="20"/>
        <v>0.58689843444886913</v>
      </c>
      <c r="BE35" s="53">
        <f t="shared" si="21"/>
        <v>0.62658158366860417</v>
      </c>
      <c r="BG35" s="47" t="s">
        <v>127</v>
      </c>
      <c r="BH35" s="55">
        <v>0.905128971</v>
      </c>
      <c r="BI35" s="55">
        <v>0.92995359399999999</v>
      </c>
      <c r="BJ35" s="52">
        <v>1</v>
      </c>
      <c r="BK35" s="52">
        <v>1.0062808029999999</v>
      </c>
    </row>
    <row r="36" spans="2:63" x14ac:dyDescent="0.25">
      <c r="B36" s="56" t="s">
        <v>128</v>
      </c>
      <c r="C36" s="54">
        <v>87</v>
      </c>
      <c r="D36" s="54">
        <v>106</v>
      </c>
      <c r="E36" s="13" t="s">
        <v>129</v>
      </c>
      <c r="F36">
        <v>17</v>
      </c>
      <c r="G36">
        <v>0.9</v>
      </c>
      <c r="H36" s="53">
        <v>2.5768450000000001</v>
      </c>
      <c r="I36" s="53">
        <v>4.1058029999999999</v>
      </c>
      <c r="J36" s="53">
        <v>4.3851019999999998</v>
      </c>
      <c r="K36" s="53">
        <v>4.7123229999999996</v>
      </c>
      <c r="L36" s="53">
        <v>4.8257029999999999</v>
      </c>
      <c r="M36" s="53">
        <v>8.4268929999999997</v>
      </c>
      <c r="N36" s="53">
        <v>6.9203000000000001E-2</v>
      </c>
      <c r="O36" s="53">
        <v>8.6719500000000007</v>
      </c>
      <c r="P36" s="53">
        <v>0.11909699999999999</v>
      </c>
      <c r="Q36" s="53">
        <v>8.6531260000000003</v>
      </c>
      <c r="R36" s="53">
        <v>4.0292000000000001E-2</v>
      </c>
      <c r="S36" s="53">
        <v>7.8349060000000001</v>
      </c>
      <c r="T36" s="53">
        <v>4.1106999999999998E-2</v>
      </c>
      <c r="V36" s="47" t="s">
        <v>129</v>
      </c>
      <c r="W36" s="52">
        <f t="shared" si="3"/>
        <v>0.15157911764705884</v>
      </c>
      <c r="X36" s="52">
        <f t="shared" si="3"/>
        <v>0.24151782352941176</v>
      </c>
      <c r="Y36" s="52">
        <f t="shared" si="3"/>
        <v>0.25794717647058824</v>
      </c>
      <c r="Z36" s="52">
        <f t="shared" si="3"/>
        <v>0.27719547058823529</v>
      </c>
      <c r="AA36" s="52">
        <f t="shared" si="3"/>
        <v>0.28386488235294116</v>
      </c>
      <c r="AB36" s="52">
        <f t="shared" si="3"/>
        <v>0.49569958823529409</v>
      </c>
      <c r="AC36" s="52">
        <f t="shared" si="3"/>
        <v>4.0707647058823527E-3</v>
      </c>
      <c r="AD36" s="52">
        <f t="shared" si="3"/>
        <v>0.51011470588235297</v>
      </c>
      <c r="AE36" s="52">
        <f t="shared" si="3"/>
        <v>7.0057058823529408E-3</v>
      </c>
      <c r="AF36" s="52">
        <f t="shared" si="3"/>
        <v>0.50900741176470587</v>
      </c>
      <c r="AG36" s="52">
        <f t="shared" si="3"/>
        <v>2.3701176470588238E-3</v>
      </c>
      <c r="AH36" s="52">
        <f t="shared" si="3"/>
        <v>0.46087682352941178</v>
      </c>
      <c r="AI36" s="52">
        <f t="shared" si="3"/>
        <v>2.4180588235294116E-3</v>
      </c>
      <c r="AK36" s="13" t="s">
        <v>129</v>
      </c>
      <c r="AL36" s="53">
        <f t="shared" si="4"/>
        <v>0.16842124183006538</v>
      </c>
      <c r="AM36" s="53">
        <f t="shared" si="5"/>
        <v>0.26835313725490195</v>
      </c>
      <c r="AN36" s="53">
        <f t="shared" si="6"/>
        <v>0.28660797385620912</v>
      </c>
      <c r="AO36" s="53">
        <f t="shared" si="7"/>
        <v>0.30799496732026144</v>
      </c>
      <c r="AP36" s="53">
        <f t="shared" si="8"/>
        <v>0.31540542483660128</v>
      </c>
      <c r="AQ36" s="53">
        <f t="shared" si="9"/>
        <v>0.55077732026143789</v>
      </c>
      <c r="AR36" s="53">
        <f t="shared" si="10"/>
        <v>4.5230718954248359E-3</v>
      </c>
      <c r="AS36" s="53">
        <f t="shared" si="11"/>
        <v>0.56679411764705889</v>
      </c>
      <c r="AT36" s="53">
        <f t="shared" si="12"/>
        <v>7.7841176470588233E-3</v>
      </c>
      <c r="AU36" s="53">
        <f t="shared" si="13"/>
        <v>0.56556379084967323</v>
      </c>
      <c r="AV36" s="53">
        <f t="shared" si="14"/>
        <v>2.6334640522875821E-3</v>
      </c>
      <c r="AW36" s="53">
        <f t="shared" si="15"/>
        <v>0.51208535947712419</v>
      </c>
      <c r="AX36" s="53">
        <f t="shared" si="16"/>
        <v>2.6867320261437905E-3</v>
      </c>
      <c r="AZ36" s="13" t="s">
        <v>129</v>
      </c>
      <c r="BA36" s="53">
        <f t="shared" si="17"/>
        <v>0.29779353727196389</v>
      </c>
      <c r="BB36" s="53">
        <f t="shared" si="18"/>
        <v>0.47448783248966903</v>
      </c>
      <c r="BC36" s="53">
        <f t="shared" si="19"/>
        <v>0.50676506964072865</v>
      </c>
      <c r="BD36" s="53">
        <f t="shared" si="20"/>
        <v>0.54458042099467863</v>
      </c>
      <c r="BE36" s="53">
        <f t="shared" si="21"/>
        <v>0.55768320026774132</v>
      </c>
      <c r="BG36" s="47" t="s">
        <v>129</v>
      </c>
      <c r="BH36" s="55">
        <v>0.97385534399999996</v>
      </c>
      <c r="BI36" s="55">
        <v>1.002175399</v>
      </c>
      <c r="BJ36" s="52">
        <v>1</v>
      </c>
      <c r="BK36" s="52">
        <v>0.90544226400000005</v>
      </c>
    </row>
    <row r="37" spans="2:63" x14ac:dyDescent="0.25">
      <c r="B37" s="56" t="s">
        <v>130</v>
      </c>
      <c r="C37" s="54">
        <v>107</v>
      </c>
      <c r="D37" s="54">
        <v>134</v>
      </c>
      <c r="E37" s="13" t="s">
        <v>131</v>
      </c>
      <c r="F37">
        <v>26</v>
      </c>
      <c r="G37">
        <v>0.9</v>
      </c>
      <c r="H37" s="53">
        <v>5.5531230000000003</v>
      </c>
      <c r="I37" s="53">
        <v>6.9327579999999998</v>
      </c>
      <c r="J37" s="53">
        <v>7.345682</v>
      </c>
      <c r="K37" s="53">
        <v>7.6587310000000004</v>
      </c>
      <c r="L37" s="53">
        <v>8.0643239999999992</v>
      </c>
      <c r="M37" s="53">
        <v>13.905189</v>
      </c>
      <c r="N37" s="53">
        <v>0.14089099999999999</v>
      </c>
      <c r="O37" s="53">
        <v>13.781753</v>
      </c>
      <c r="P37" s="53">
        <v>0.238319</v>
      </c>
      <c r="Q37" s="53">
        <v>14.522192</v>
      </c>
      <c r="R37" s="53">
        <v>0.13231899999999999</v>
      </c>
      <c r="S37" s="53">
        <v>15.773012</v>
      </c>
      <c r="T37" s="53">
        <v>0.153697</v>
      </c>
      <c r="V37" s="47" t="s">
        <v>131</v>
      </c>
      <c r="W37" s="52">
        <f t="shared" si="3"/>
        <v>0.21358165384615385</v>
      </c>
      <c r="X37" s="52">
        <f t="shared" si="3"/>
        <v>0.26664453846153846</v>
      </c>
      <c r="Y37" s="52">
        <f t="shared" si="3"/>
        <v>0.28252623076923078</v>
      </c>
      <c r="Z37" s="52">
        <f t="shared" si="3"/>
        <v>0.29456657692307692</v>
      </c>
      <c r="AA37" s="52">
        <f t="shared" si="3"/>
        <v>0.31016630769230769</v>
      </c>
      <c r="AB37" s="52">
        <f t="shared" si="3"/>
        <v>0.53481496153846153</v>
      </c>
      <c r="AC37" s="52">
        <f t="shared" si="3"/>
        <v>5.4188846153846153E-3</v>
      </c>
      <c r="AD37" s="52">
        <f t="shared" si="3"/>
        <v>0.53006742307692312</v>
      </c>
      <c r="AE37" s="52">
        <f t="shared" si="3"/>
        <v>9.1661153846153854E-3</v>
      </c>
      <c r="AF37" s="52">
        <f t="shared" si="3"/>
        <v>0.55854584615384617</v>
      </c>
      <c r="AG37" s="52">
        <f t="shared" si="3"/>
        <v>5.0891923076923076E-3</v>
      </c>
      <c r="AH37" s="52">
        <f t="shared" si="3"/>
        <v>0.60665430769230766</v>
      </c>
      <c r="AI37" s="52">
        <f t="shared" si="3"/>
        <v>5.9114230769230771E-3</v>
      </c>
      <c r="AK37" s="13" t="s">
        <v>131</v>
      </c>
      <c r="AL37" s="53">
        <f t="shared" si="4"/>
        <v>0.23731294871794872</v>
      </c>
      <c r="AM37" s="53">
        <f t="shared" si="5"/>
        <v>0.29627170940170938</v>
      </c>
      <c r="AN37" s="53">
        <f t="shared" si="6"/>
        <v>0.31391803418803421</v>
      </c>
      <c r="AO37" s="53">
        <f t="shared" si="7"/>
        <v>0.32729619658119657</v>
      </c>
      <c r="AP37" s="53">
        <f t="shared" si="8"/>
        <v>0.34462923076923074</v>
      </c>
      <c r="AQ37" s="53">
        <f t="shared" si="9"/>
        <v>0.59423884615384615</v>
      </c>
      <c r="AR37" s="53">
        <f t="shared" si="10"/>
        <v>6.0209829059829061E-3</v>
      </c>
      <c r="AS37" s="53">
        <f t="shared" si="11"/>
        <v>0.5889638034188035</v>
      </c>
      <c r="AT37" s="53">
        <f t="shared" si="12"/>
        <v>1.018457264957265E-2</v>
      </c>
      <c r="AU37" s="53">
        <f t="shared" si="13"/>
        <v>0.62060649572649573</v>
      </c>
      <c r="AV37" s="53">
        <f t="shared" si="14"/>
        <v>5.6546581196581193E-3</v>
      </c>
      <c r="AW37" s="53">
        <f t="shared" si="15"/>
        <v>0.67406034188034181</v>
      </c>
      <c r="AX37" s="53">
        <f t="shared" si="16"/>
        <v>6.5682478632478631E-3</v>
      </c>
      <c r="AZ37" s="13" t="s">
        <v>131</v>
      </c>
      <c r="BA37" s="53">
        <f t="shared" si="17"/>
        <v>0.3823887605948193</v>
      </c>
      <c r="BB37" s="53">
        <f t="shared" si="18"/>
        <v>0.47739060329184463</v>
      </c>
      <c r="BC37" s="53">
        <f t="shared" si="19"/>
        <v>0.50582460278723762</v>
      </c>
      <c r="BD37" s="53">
        <f t="shared" si="20"/>
        <v>0.5273811969983595</v>
      </c>
      <c r="BE37" s="53">
        <f t="shared" si="21"/>
        <v>0.5553103828953645</v>
      </c>
      <c r="BG37" s="47" t="s">
        <v>131</v>
      </c>
      <c r="BH37" s="55">
        <v>0.95751309399999995</v>
      </c>
      <c r="BI37" s="55">
        <v>0.94901327599999996</v>
      </c>
      <c r="BJ37" s="52">
        <v>1</v>
      </c>
      <c r="BK37" s="52">
        <v>1.0861316249999999</v>
      </c>
    </row>
    <row r="38" spans="2:63" x14ac:dyDescent="0.25">
      <c r="B38" s="56" t="s">
        <v>132</v>
      </c>
      <c r="C38" s="54">
        <v>110</v>
      </c>
      <c r="D38" s="54">
        <v>126</v>
      </c>
      <c r="E38" s="13" t="s">
        <v>133</v>
      </c>
      <c r="F38">
        <v>15</v>
      </c>
      <c r="G38">
        <v>0.9</v>
      </c>
      <c r="H38" s="53">
        <v>3.064613</v>
      </c>
      <c r="I38" s="53">
        <v>3.5219140000000002</v>
      </c>
      <c r="J38" s="53">
        <v>3.3210920000000002</v>
      </c>
      <c r="K38" s="53">
        <v>3.4586480000000002</v>
      </c>
      <c r="L38" s="53">
        <v>3.5289090000000001</v>
      </c>
      <c r="M38" s="53">
        <v>5.6440080000000004</v>
      </c>
      <c r="N38" s="53">
        <v>0.14987800000000001</v>
      </c>
      <c r="O38" s="53">
        <v>5.8825919999999998</v>
      </c>
      <c r="P38" s="53">
        <v>0.17191899999999999</v>
      </c>
      <c r="Q38" s="53">
        <v>6.2577230000000004</v>
      </c>
      <c r="R38" s="53">
        <v>9.3007999999999993E-2</v>
      </c>
      <c r="S38" s="53">
        <v>5.5876080000000004</v>
      </c>
      <c r="T38" s="53">
        <v>8.8537000000000005E-2</v>
      </c>
      <c r="V38" s="47" t="s">
        <v>133</v>
      </c>
      <c r="W38" s="52">
        <f t="shared" si="3"/>
        <v>0.20430753333333335</v>
      </c>
      <c r="X38" s="52">
        <f t="shared" si="3"/>
        <v>0.23479426666666667</v>
      </c>
      <c r="Y38" s="52">
        <f t="shared" si="3"/>
        <v>0.22140613333333334</v>
      </c>
      <c r="Z38" s="52">
        <f t="shared" si="3"/>
        <v>0.23057653333333333</v>
      </c>
      <c r="AA38" s="52">
        <f t="shared" si="3"/>
        <v>0.23526060000000001</v>
      </c>
      <c r="AB38" s="52">
        <f t="shared" si="3"/>
        <v>0.37626720000000002</v>
      </c>
      <c r="AC38" s="52">
        <f t="shared" si="3"/>
        <v>9.9918666666666666E-3</v>
      </c>
      <c r="AD38" s="52">
        <f t="shared" si="3"/>
        <v>0.39217279999999999</v>
      </c>
      <c r="AE38" s="52">
        <f t="shared" si="3"/>
        <v>1.1461266666666666E-2</v>
      </c>
      <c r="AF38" s="52">
        <f t="shared" si="3"/>
        <v>0.41718153333333335</v>
      </c>
      <c r="AG38" s="52">
        <f t="shared" si="3"/>
        <v>6.2005333333333326E-3</v>
      </c>
      <c r="AH38" s="52">
        <f t="shared" si="3"/>
        <v>0.37250720000000004</v>
      </c>
      <c r="AI38" s="52">
        <f t="shared" si="3"/>
        <v>5.9024666666666666E-3</v>
      </c>
      <c r="AK38" s="13" t="s">
        <v>133</v>
      </c>
      <c r="AL38" s="53">
        <f t="shared" si="4"/>
        <v>0.22700837037037039</v>
      </c>
      <c r="AM38" s="53">
        <f t="shared" si="5"/>
        <v>0.26088251851851851</v>
      </c>
      <c r="AN38" s="53">
        <f t="shared" si="6"/>
        <v>0.24600681481481482</v>
      </c>
      <c r="AO38" s="53">
        <f t="shared" si="7"/>
        <v>0.25619614814814812</v>
      </c>
      <c r="AP38" s="53">
        <f t="shared" si="8"/>
        <v>0.26140066666666667</v>
      </c>
      <c r="AQ38" s="53">
        <f t="shared" si="9"/>
        <v>0.41807466666666671</v>
      </c>
      <c r="AR38" s="53">
        <f t="shared" si="10"/>
        <v>1.1102074074074073E-2</v>
      </c>
      <c r="AS38" s="53">
        <f t="shared" si="11"/>
        <v>0.43574755555555555</v>
      </c>
      <c r="AT38" s="53">
        <f t="shared" si="12"/>
        <v>1.2734740740740739E-2</v>
      </c>
      <c r="AU38" s="53">
        <f t="shared" si="13"/>
        <v>0.46353503703703702</v>
      </c>
      <c r="AV38" s="53">
        <f t="shared" si="14"/>
        <v>6.8894814814814808E-3</v>
      </c>
      <c r="AW38" s="53">
        <f t="shared" si="15"/>
        <v>0.41389688888888893</v>
      </c>
      <c r="AX38" s="53">
        <f t="shared" si="16"/>
        <v>6.5582962962962964E-3</v>
      </c>
      <c r="AZ38" s="13" t="s">
        <v>133</v>
      </c>
      <c r="BA38" s="53">
        <f t="shared" si="17"/>
        <v>0.48973292681699077</v>
      </c>
      <c r="BB38" s="53">
        <f t="shared" si="18"/>
        <v>0.56281078596799505</v>
      </c>
      <c r="BC38" s="53">
        <f t="shared" si="19"/>
        <v>0.53071892124339792</v>
      </c>
      <c r="BD38" s="53">
        <f t="shared" si="20"/>
        <v>0.55270071877582305</v>
      </c>
      <c r="BE38" s="53">
        <f t="shared" si="21"/>
        <v>0.56392860470174211</v>
      </c>
      <c r="BG38" s="47" t="s">
        <v>133</v>
      </c>
      <c r="BH38" s="55">
        <v>0.90192678699999995</v>
      </c>
      <c r="BI38" s="55">
        <v>0.94005311499999999</v>
      </c>
      <c r="BJ38" s="52">
        <v>1</v>
      </c>
      <c r="BK38" s="52">
        <v>0.89291392400000003</v>
      </c>
    </row>
    <row r="39" spans="2:63" x14ac:dyDescent="0.25">
      <c r="B39" s="56" t="s">
        <v>134</v>
      </c>
      <c r="C39" s="54">
        <v>110</v>
      </c>
      <c r="D39" s="54">
        <v>134</v>
      </c>
      <c r="E39" s="13" t="s">
        <v>135</v>
      </c>
      <c r="F39">
        <v>23</v>
      </c>
      <c r="G39">
        <v>0.9</v>
      </c>
      <c r="H39" s="53">
        <v>5.8274689999999998</v>
      </c>
      <c r="I39" s="53">
        <v>7.0634589999999999</v>
      </c>
      <c r="J39" s="53">
        <v>7.371302</v>
      </c>
      <c r="K39" s="53">
        <v>7.6938149999999998</v>
      </c>
      <c r="L39" s="53">
        <v>7.9482390000000001</v>
      </c>
      <c r="M39" s="53">
        <v>11.518402</v>
      </c>
      <c r="N39" s="53">
        <v>0.100147</v>
      </c>
      <c r="O39" s="53">
        <v>11.693436</v>
      </c>
      <c r="P39" s="53">
        <v>0.15518999999999999</v>
      </c>
      <c r="Q39" s="53">
        <v>12.137043999999999</v>
      </c>
      <c r="R39" s="53">
        <v>4.6769999999999999E-2</v>
      </c>
      <c r="S39" s="53">
        <v>12.660373999999999</v>
      </c>
      <c r="T39" s="53">
        <v>3.6481E-2</v>
      </c>
      <c r="V39" s="47" t="s">
        <v>135</v>
      </c>
      <c r="W39" s="52">
        <f t="shared" si="3"/>
        <v>0.25336821739130433</v>
      </c>
      <c r="X39" s="52">
        <f t="shared" si="3"/>
        <v>0.30710691304347826</v>
      </c>
      <c r="Y39" s="52">
        <f t="shared" si="3"/>
        <v>0.32049139130434784</v>
      </c>
      <c r="Z39" s="52">
        <f t="shared" si="3"/>
        <v>0.33451369565217393</v>
      </c>
      <c r="AA39" s="52">
        <f t="shared" si="3"/>
        <v>0.34557560869565218</v>
      </c>
      <c r="AB39" s="52">
        <f t="shared" si="3"/>
        <v>0.50080008695652178</v>
      </c>
      <c r="AC39" s="52">
        <f t="shared" si="3"/>
        <v>4.3542173913043479E-3</v>
      </c>
      <c r="AD39" s="52">
        <f t="shared" si="3"/>
        <v>0.5084102608695652</v>
      </c>
      <c r="AE39" s="52">
        <f t="shared" si="3"/>
        <v>6.7473913043478257E-3</v>
      </c>
      <c r="AF39" s="52">
        <f t="shared" si="3"/>
        <v>0.52769756521739131</v>
      </c>
      <c r="AG39" s="52">
        <f t="shared" si="3"/>
        <v>2.0334782608695651E-3</v>
      </c>
      <c r="AH39" s="52">
        <f t="shared" si="3"/>
        <v>0.55045104347826079</v>
      </c>
      <c r="AI39" s="52">
        <f t="shared" si="3"/>
        <v>1.5861304347826086E-3</v>
      </c>
      <c r="AK39" s="13" t="s">
        <v>135</v>
      </c>
      <c r="AL39" s="53">
        <f t="shared" si="4"/>
        <v>0.28152024154589367</v>
      </c>
      <c r="AM39" s="53">
        <f t="shared" si="5"/>
        <v>0.3412299033816425</v>
      </c>
      <c r="AN39" s="53">
        <f t="shared" si="6"/>
        <v>0.35610154589371984</v>
      </c>
      <c r="AO39" s="53">
        <f t="shared" si="7"/>
        <v>0.37168188405797103</v>
      </c>
      <c r="AP39" s="53">
        <f t="shared" si="8"/>
        <v>0.38397289855072464</v>
      </c>
      <c r="AQ39" s="53">
        <f t="shared" si="9"/>
        <v>0.55644454106280195</v>
      </c>
      <c r="AR39" s="53">
        <f t="shared" si="10"/>
        <v>4.8380193236714974E-3</v>
      </c>
      <c r="AS39" s="53">
        <f t="shared" si="11"/>
        <v>0.56490028985507246</v>
      </c>
      <c r="AT39" s="53">
        <f t="shared" si="12"/>
        <v>7.4971014492753616E-3</v>
      </c>
      <c r="AU39" s="53">
        <f t="shared" si="13"/>
        <v>0.58633062801932367</v>
      </c>
      <c r="AV39" s="53">
        <f t="shared" si="14"/>
        <v>2.2594202898550725E-3</v>
      </c>
      <c r="AW39" s="53">
        <f t="shared" si="15"/>
        <v>0.61161227053140088</v>
      </c>
      <c r="AX39" s="53">
        <f t="shared" si="16"/>
        <v>1.762367149758454E-3</v>
      </c>
      <c r="AZ39" s="13" t="s">
        <v>135</v>
      </c>
      <c r="BA39" s="53">
        <f t="shared" si="17"/>
        <v>0.48013906845851428</v>
      </c>
      <c r="BB39" s="53">
        <f t="shared" si="18"/>
        <v>0.58197523218997971</v>
      </c>
      <c r="BC39" s="53">
        <f t="shared" si="19"/>
        <v>0.60733915111455472</v>
      </c>
      <c r="BD39" s="53">
        <f t="shared" si="20"/>
        <v>0.63391176632465041</v>
      </c>
      <c r="BE39" s="53">
        <f t="shared" si="21"/>
        <v>0.65487436644375685</v>
      </c>
      <c r="BG39" s="47" t="s">
        <v>135</v>
      </c>
      <c r="BH39" s="55">
        <v>0.94902861000000005</v>
      </c>
      <c r="BI39" s="55">
        <v>0.96345007900000001</v>
      </c>
      <c r="BJ39" s="52">
        <v>1</v>
      </c>
      <c r="BK39" s="52">
        <v>1.0431184069999999</v>
      </c>
    </row>
    <row r="40" spans="2:63" x14ac:dyDescent="0.25">
      <c r="B40" s="56" t="s">
        <v>136</v>
      </c>
      <c r="C40" s="54">
        <v>111</v>
      </c>
      <c r="D40" s="54">
        <v>134</v>
      </c>
      <c r="E40" s="13" t="s">
        <v>137</v>
      </c>
      <c r="F40">
        <v>22</v>
      </c>
      <c r="G40">
        <v>0.9</v>
      </c>
      <c r="H40" s="53">
        <v>5.7932740000000003</v>
      </c>
      <c r="I40" s="53">
        <v>7.012518</v>
      </c>
      <c r="J40" s="53">
        <v>7.1936900000000001</v>
      </c>
      <c r="K40" s="53">
        <v>7.6116739999999998</v>
      </c>
      <c r="L40" s="53">
        <v>8.000159</v>
      </c>
      <c r="M40" s="53">
        <v>10.586444999999999</v>
      </c>
      <c r="N40" s="53">
        <v>0.12159499999999999</v>
      </c>
      <c r="O40" s="53">
        <v>10.733779</v>
      </c>
      <c r="P40" s="53">
        <v>0.22064900000000001</v>
      </c>
      <c r="Q40" s="53">
        <v>11.132719</v>
      </c>
      <c r="R40" s="53">
        <v>8.4724999999999995E-2</v>
      </c>
      <c r="S40" s="53">
        <v>11.596743999999999</v>
      </c>
      <c r="T40" s="53">
        <v>6.1247000000000003E-2</v>
      </c>
      <c r="V40" s="47" t="s">
        <v>137</v>
      </c>
      <c r="W40" s="52">
        <f t="shared" si="3"/>
        <v>0.26333063636363635</v>
      </c>
      <c r="X40" s="52">
        <f t="shared" si="3"/>
        <v>0.31875081818181816</v>
      </c>
      <c r="Y40" s="52">
        <f t="shared" si="3"/>
        <v>0.32698590909090908</v>
      </c>
      <c r="Z40" s="52">
        <f t="shared" si="3"/>
        <v>0.34598518181818183</v>
      </c>
      <c r="AA40" s="52">
        <f t="shared" si="3"/>
        <v>0.36364359090909093</v>
      </c>
      <c r="AB40" s="52">
        <f t="shared" si="3"/>
        <v>0.48120204545454542</v>
      </c>
      <c r="AC40" s="52">
        <f t="shared" si="3"/>
        <v>5.5270454545454546E-3</v>
      </c>
      <c r="AD40" s="52">
        <f t="shared" si="3"/>
        <v>0.48789904545454549</v>
      </c>
      <c r="AE40" s="52">
        <f t="shared" si="3"/>
        <v>1.00295E-2</v>
      </c>
      <c r="AF40" s="52">
        <f t="shared" si="3"/>
        <v>0.50603268181818184</v>
      </c>
      <c r="AG40" s="52">
        <f t="shared" si="3"/>
        <v>3.8511363636363634E-3</v>
      </c>
      <c r="AH40" s="52">
        <f t="shared" si="3"/>
        <v>0.52712472727272719</v>
      </c>
      <c r="AI40" s="52">
        <f t="shared" si="3"/>
        <v>2.7839545454545456E-3</v>
      </c>
      <c r="AK40" s="13" t="s">
        <v>137</v>
      </c>
      <c r="AL40" s="53">
        <f t="shared" si="4"/>
        <v>0.29258959595959594</v>
      </c>
      <c r="AM40" s="53">
        <f t="shared" si="5"/>
        <v>0.35416757575757574</v>
      </c>
      <c r="AN40" s="53">
        <f t="shared" si="6"/>
        <v>0.36331767676767673</v>
      </c>
      <c r="AO40" s="53">
        <f t="shared" si="7"/>
        <v>0.38442797979797982</v>
      </c>
      <c r="AP40" s="53">
        <f t="shared" si="8"/>
        <v>0.40404843434343435</v>
      </c>
      <c r="AQ40" s="53">
        <f t="shared" si="9"/>
        <v>0.53466893939393934</v>
      </c>
      <c r="AR40" s="53">
        <f t="shared" si="10"/>
        <v>6.1411616161616157E-3</v>
      </c>
      <c r="AS40" s="53">
        <f t="shared" si="11"/>
        <v>0.54211005050505057</v>
      </c>
      <c r="AT40" s="53">
        <f t="shared" si="12"/>
        <v>1.1143888888888889E-2</v>
      </c>
      <c r="AU40" s="53">
        <f t="shared" si="13"/>
        <v>0.56225853535353532</v>
      </c>
      <c r="AV40" s="53">
        <f t="shared" si="14"/>
        <v>4.279040404040404E-3</v>
      </c>
      <c r="AW40" s="53">
        <f t="shared" si="15"/>
        <v>0.58569414141414133</v>
      </c>
      <c r="AX40" s="53">
        <f t="shared" si="16"/>
        <v>3.0932828282828283E-3</v>
      </c>
      <c r="AZ40" s="13" t="s">
        <v>137</v>
      </c>
      <c r="BA40" s="53">
        <f t="shared" si="17"/>
        <v>0.52038266662438892</v>
      </c>
      <c r="BB40" s="53">
        <f t="shared" si="18"/>
        <v>0.62990164397394743</v>
      </c>
      <c r="BC40" s="53">
        <f t="shared" si="19"/>
        <v>0.64617547608989323</v>
      </c>
      <c r="BD40" s="53">
        <f t="shared" si="20"/>
        <v>0.68372102089345832</v>
      </c>
      <c r="BE40" s="53">
        <f t="shared" si="21"/>
        <v>0.71861680870594147</v>
      </c>
      <c r="BG40" s="47" t="s">
        <v>137</v>
      </c>
      <c r="BH40" s="55">
        <v>0.95093076499999996</v>
      </c>
      <c r="BI40" s="55">
        <v>0.96416508899999998</v>
      </c>
      <c r="BJ40" s="52">
        <v>1</v>
      </c>
      <c r="BK40" s="52">
        <v>1.041681192</v>
      </c>
    </row>
    <row r="41" spans="2:63" x14ac:dyDescent="0.25">
      <c r="B41" s="56" t="s">
        <v>138</v>
      </c>
      <c r="C41" s="54">
        <v>137</v>
      </c>
      <c r="D41" s="54">
        <v>153</v>
      </c>
      <c r="E41" s="13" t="s">
        <v>139</v>
      </c>
      <c r="F41">
        <v>16</v>
      </c>
      <c r="G41">
        <v>0.9</v>
      </c>
      <c r="H41" s="53">
        <v>3.5717490000000001</v>
      </c>
      <c r="I41" s="53">
        <v>5.1204970000000003</v>
      </c>
      <c r="J41" s="53">
        <v>5.9129139999999998</v>
      </c>
      <c r="K41" s="53">
        <v>6.3830960000000001</v>
      </c>
      <c r="L41" s="53">
        <v>6.7020249999999999</v>
      </c>
      <c r="M41" s="53">
        <v>10.276538</v>
      </c>
      <c r="N41" s="53">
        <v>5.6480000000000002E-2</v>
      </c>
      <c r="O41" s="53">
        <v>10.470145</v>
      </c>
      <c r="P41" s="53">
        <v>8.9622999999999994E-2</v>
      </c>
      <c r="Q41" s="53">
        <v>10.573021000000001</v>
      </c>
      <c r="R41" s="53">
        <v>4.1426999999999999E-2</v>
      </c>
      <c r="S41" s="53">
        <v>10.727942000000001</v>
      </c>
      <c r="T41" s="53">
        <v>4.7509000000000003E-2</v>
      </c>
      <c r="V41" s="47" t="s">
        <v>139</v>
      </c>
      <c r="W41" s="52">
        <f t="shared" si="3"/>
        <v>0.2232343125</v>
      </c>
      <c r="X41" s="52">
        <f t="shared" si="3"/>
        <v>0.32003106250000002</v>
      </c>
      <c r="Y41" s="52">
        <f t="shared" si="3"/>
        <v>0.36955712499999999</v>
      </c>
      <c r="Z41" s="52">
        <f t="shared" si="3"/>
        <v>0.39894350000000001</v>
      </c>
      <c r="AA41" s="52">
        <f t="shared" si="3"/>
        <v>0.41887656249999999</v>
      </c>
      <c r="AB41" s="52">
        <f t="shared" si="3"/>
        <v>0.64228362500000002</v>
      </c>
      <c r="AC41" s="52">
        <f t="shared" si="3"/>
        <v>3.5300000000000002E-3</v>
      </c>
      <c r="AD41" s="52">
        <f t="shared" si="3"/>
        <v>0.65438406250000003</v>
      </c>
      <c r="AE41" s="52">
        <f t="shared" si="3"/>
        <v>5.6014374999999996E-3</v>
      </c>
      <c r="AF41" s="52">
        <f t="shared" si="3"/>
        <v>0.66081381250000004</v>
      </c>
      <c r="AG41" s="52">
        <f t="shared" si="3"/>
        <v>2.5891874999999999E-3</v>
      </c>
      <c r="AH41" s="52">
        <f t="shared" si="3"/>
        <v>0.67049637500000003</v>
      </c>
      <c r="AI41" s="52">
        <f t="shared" si="3"/>
        <v>2.9693125000000002E-3</v>
      </c>
      <c r="AK41" s="13" t="s">
        <v>139</v>
      </c>
      <c r="AL41" s="53">
        <f t="shared" si="4"/>
        <v>0.248038125</v>
      </c>
      <c r="AM41" s="53">
        <f t="shared" si="5"/>
        <v>0.35559006944444443</v>
      </c>
      <c r="AN41" s="53">
        <f t="shared" si="6"/>
        <v>0.41061902777777776</v>
      </c>
      <c r="AO41" s="53">
        <f t="shared" si="7"/>
        <v>0.44327055555555556</v>
      </c>
      <c r="AP41" s="53">
        <f t="shared" si="8"/>
        <v>0.46541840277777774</v>
      </c>
      <c r="AQ41" s="53">
        <f t="shared" si="9"/>
        <v>0.71364847222222227</v>
      </c>
      <c r="AR41" s="53">
        <f t="shared" si="10"/>
        <v>3.9222222222222219E-3</v>
      </c>
      <c r="AS41" s="53">
        <f t="shared" si="11"/>
        <v>0.72709340277777779</v>
      </c>
      <c r="AT41" s="53">
        <f t="shared" si="12"/>
        <v>6.2238194444444441E-3</v>
      </c>
      <c r="AU41" s="53">
        <f t="shared" si="13"/>
        <v>0.73423756944444452</v>
      </c>
      <c r="AV41" s="53">
        <f t="shared" si="14"/>
        <v>2.8768749999999997E-3</v>
      </c>
      <c r="AW41" s="53">
        <f t="shared" si="15"/>
        <v>0.74499597222222225</v>
      </c>
      <c r="AX41" s="53">
        <f t="shared" si="16"/>
        <v>3.2992361111111113E-3</v>
      </c>
      <c r="AZ41" s="13" t="s">
        <v>139</v>
      </c>
      <c r="BA41" s="53">
        <f t="shared" si="17"/>
        <v>0.33781726149981162</v>
      </c>
      <c r="BB41" s="53">
        <f t="shared" si="18"/>
        <v>0.48429838548509457</v>
      </c>
      <c r="BC41" s="53">
        <f t="shared" si="19"/>
        <v>0.5592454606871583</v>
      </c>
      <c r="BD41" s="53">
        <f t="shared" si="20"/>
        <v>0.60371543762184898</v>
      </c>
      <c r="BE41" s="53">
        <f t="shared" si="21"/>
        <v>0.63387985326048246</v>
      </c>
      <c r="BG41" s="47" t="s">
        <v>139</v>
      </c>
      <c r="BH41" s="55">
        <v>0.97195853499999996</v>
      </c>
      <c r="BI41" s="55">
        <v>0.99026995200000001</v>
      </c>
      <c r="BJ41" s="52">
        <v>1</v>
      </c>
      <c r="BK41" s="52">
        <v>1.014652482</v>
      </c>
    </row>
    <row r="42" spans="2:63" x14ac:dyDescent="0.25">
      <c r="B42" s="56" t="s">
        <v>140</v>
      </c>
      <c r="C42" s="54">
        <v>138</v>
      </c>
      <c r="D42" s="54">
        <v>144</v>
      </c>
      <c r="E42" s="13" t="s">
        <v>141</v>
      </c>
      <c r="F42">
        <v>6</v>
      </c>
      <c r="G42">
        <v>0.9</v>
      </c>
      <c r="H42" s="53">
        <v>0.20799500000000001</v>
      </c>
      <c r="I42" s="53">
        <v>0.51704899999999998</v>
      </c>
      <c r="J42" s="53">
        <v>0.64404700000000004</v>
      </c>
      <c r="K42" s="53">
        <v>0.80459400000000003</v>
      </c>
      <c r="L42" s="53">
        <v>0.85111700000000001</v>
      </c>
      <c r="M42" s="53">
        <v>2.9764119999999998</v>
      </c>
      <c r="N42" s="53">
        <v>3.1642000000000003E-2</v>
      </c>
      <c r="O42" s="53">
        <v>3.0535969999999999</v>
      </c>
      <c r="P42" s="53">
        <v>8.8914999999999994E-2</v>
      </c>
      <c r="Q42" s="53">
        <v>3.0742440000000002</v>
      </c>
      <c r="R42" s="53">
        <v>4.4510000000000001E-2</v>
      </c>
      <c r="S42" s="53">
        <v>3.0696289999999999</v>
      </c>
      <c r="T42" s="53">
        <v>4.3124000000000003E-2</v>
      </c>
      <c r="V42" s="47" t="s">
        <v>141</v>
      </c>
      <c r="W42" s="52">
        <f t="shared" si="3"/>
        <v>3.4665833333333333E-2</v>
      </c>
      <c r="X42" s="52">
        <f t="shared" si="3"/>
        <v>8.6174833333333326E-2</v>
      </c>
      <c r="Y42" s="52">
        <f t="shared" si="3"/>
        <v>0.10734116666666667</v>
      </c>
      <c r="Z42" s="52">
        <f t="shared" si="3"/>
        <v>0.134099</v>
      </c>
      <c r="AA42" s="52">
        <f t="shared" si="3"/>
        <v>0.14185283333333334</v>
      </c>
      <c r="AB42" s="52">
        <f t="shared" si="3"/>
        <v>0.49606866666666666</v>
      </c>
      <c r="AC42" s="52">
        <f t="shared" ref="AC42:AI47" si="22">N42/$F42</f>
        <v>5.273666666666667E-3</v>
      </c>
      <c r="AD42" s="52">
        <f t="shared" si="22"/>
        <v>0.50893283333333328</v>
      </c>
      <c r="AE42" s="52">
        <f t="shared" si="22"/>
        <v>1.4819166666666666E-2</v>
      </c>
      <c r="AF42" s="52">
        <f t="shared" si="22"/>
        <v>0.512374</v>
      </c>
      <c r="AG42" s="52">
        <f t="shared" si="22"/>
        <v>7.4183333333333332E-3</v>
      </c>
      <c r="AH42" s="52">
        <f t="shared" si="22"/>
        <v>0.51160483333333329</v>
      </c>
      <c r="AI42" s="52">
        <f t="shared" si="22"/>
        <v>7.1873333333333338E-3</v>
      </c>
      <c r="AK42" s="13" t="s">
        <v>141</v>
      </c>
      <c r="AL42" s="53">
        <f t="shared" si="4"/>
        <v>3.8517592592592589E-2</v>
      </c>
      <c r="AM42" s="53">
        <f t="shared" si="5"/>
        <v>9.5749814814814802E-2</v>
      </c>
      <c r="AN42" s="53">
        <f t="shared" si="6"/>
        <v>0.11926796296296296</v>
      </c>
      <c r="AO42" s="53">
        <f t="shared" si="7"/>
        <v>0.14899888888888888</v>
      </c>
      <c r="AP42" s="53">
        <f t="shared" si="8"/>
        <v>0.15761425925925926</v>
      </c>
      <c r="AQ42" s="53">
        <f t="shared" si="9"/>
        <v>0.55118740740740735</v>
      </c>
      <c r="AR42" s="53">
        <f t="shared" si="10"/>
        <v>5.8596296296296296E-3</v>
      </c>
      <c r="AS42" s="53">
        <f t="shared" si="11"/>
        <v>0.5654809259259258</v>
      </c>
      <c r="AT42" s="53">
        <f t="shared" si="12"/>
        <v>1.6465740740740739E-2</v>
      </c>
      <c r="AU42" s="53">
        <f t="shared" si="13"/>
        <v>0.56930444444444439</v>
      </c>
      <c r="AV42" s="53">
        <f t="shared" si="14"/>
        <v>8.242592592592593E-3</v>
      </c>
      <c r="AW42" s="53">
        <f t="shared" si="15"/>
        <v>0.56844981481481471</v>
      </c>
      <c r="AX42" s="53">
        <f t="shared" si="16"/>
        <v>7.9859259259259258E-3</v>
      </c>
      <c r="AZ42" s="13" t="s">
        <v>141</v>
      </c>
      <c r="BA42" s="53">
        <f t="shared" si="17"/>
        <v>6.7657284197350634E-2</v>
      </c>
      <c r="BB42" s="53">
        <f t="shared" si="18"/>
        <v>0.16818736573934923</v>
      </c>
      <c r="BC42" s="53">
        <f t="shared" si="19"/>
        <v>0.20949768463401083</v>
      </c>
      <c r="BD42" s="53">
        <f t="shared" si="20"/>
        <v>0.26172093041411154</v>
      </c>
      <c r="BE42" s="53">
        <f t="shared" si="21"/>
        <v>0.27685408184906596</v>
      </c>
      <c r="BG42" s="47" t="s">
        <v>141</v>
      </c>
      <c r="BH42" s="55">
        <v>0.96817689200000001</v>
      </c>
      <c r="BI42" s="55">
        <v>0.99328387699999998</v>
      </c>
      <c r="BJ42" s="52">
        <v>1</v>
      </c>
      <c r="BK42" s="52">
        <v>0.99849881799999995</v>
      </c>
    </row>
    <row r="43" spans="2:63" x14ac:dyDescent="0.25">
      <c r="B43" s="56" t="s">
        <v>142</v>
      </c>
      <c r="C43" s="54">
        <v>138</v>
      </c>
      <c r="D43" s="54">
        <v>146</v>
      </c>
      <c r="E43" s="13" t="s">
        <v>143</v>
      </c>
      <c r="F43">
        <v>8</v>
      </c>
      <c r="G43">
        <v>0.9</v>
      </c>
      <c r="H43" s="53">
        <v>0.32433800000000002</v>
      </c>
      <c r="I43" s="53">
        <v>0.52219899999999997</v>
      </c>
      <c r="J43" s="53">
        <v>0.93953100000000001</v>
      </c>
      <c r="K43" s="53">
        <v>1.2256009999999999</v>
      </c>
      <c r="L43" s="53">
        <v>1.579059</v>
      </c>
      <c r="M43" s="53">
        <v>4.8020259999999997</v>
      </c>
      <c r="N43" s="53">
        <v>0.145925</v>
      </c>
      <c r="O43" s="53">
        <v>4.9869329999999996</v>
      </c>
      <c r="P43" s="53">
        <v>0.104431</v>
      </c>
      <c r="Q43" s="53">
        <v>5.1065759999999996</v>
      </c>
      <c r="R43" s="53">
        <v>8.8298000000000001E-2</v>
      </c>
      <c r="S43" s="53">
        <v>4.8569649999999998</v>
      </c>
      <c r="T43" s="53">
        <v>5.9306999999999999E-2</v>
      </c>
      <c r="V43" s="47" t="s">
        <v>143</v>
      </c>
      <c r="W43" s="52">
        <f t="shared" ref="W43:AB47" si="23">H43/$F43</f>
        <v>4.0542250000000002E-2</v>
      </c>
      <c r="X43" s="52">
        <f t="shared" si="23"/>
        <v>6.5274874999999996E-2</v>
      </c>
      <c r="Y43" s="52">
        <f t="shared" si="23"/>
        <v>0.117441375</v>
      </c>
      <c r="Z43" s="52">
        <f t="shared" si="23"/>
        <v>0.15320012499999999</v>
      </c>
      <c r="AA43" s="52">
        <f t="shared" si="23"/>
        <v>0.197382375</v>
      </c>
      <c r="AB43" s="52">
        <f t="shared" si="23"/>
        <v>0.60025324999999996</v>
      </c>
      <c r="AC43" s="52">
        <f t="shared" si="22"/>
        <v>1.8240625E-2</v>
      </c>
      <c r="AD43" s="52">
        <f t="shared" si="22"/>
        <v>0.62336662499999995</v>
      </c>
      <c r="AE43" s="52">
        <f t="shared" si="22"/>
        <v>1.3053875E-2</v>
      </c>
      <c r="AF43" s="52">
        <f t="shared" si="22"/>
        <v>0.63832199999999994</v>
      </c>
      <c r="AG43" s="52">
        <f t="shared" si="22"/>
        <v>1.103725E-2</v>
      </c>
      <c r="AH43" s="52">
        <f t="shared" si="22"/>
        <v>0.60712062499999997</v>
      </c>
      <c r="AI43" s="52">
        <f t="shared" si="22"/>
        <v>7.4133749999999998E-3</v>
      </c>
      <c r="AK43" s="13" t="s">
        <v>143</v>
      </c>
      <c r="AL43" s="53">
        <f t="shared" si="4"/>
        <v>4.5046944444444445E-2</v>
      </c>
      <c r="AM43" s="53">
        <f t="shared" si="5"/>
        <v>7.2527638888888885E-2</v>
      </c>
      <c r="AN43" s="53">
        <f t="shared" si="6"/>
        <v>0.13049041666666666</v>
      </c>
      <c r="AO43" s="53">
        <f t="shared" si="7"/>
        <v>0.17022236111111111</v>
      </c>
      <c r="AP43" s="53">
        <f t="shared" si="8"/>
        <v>0.21931375</v>
      </c>
      <c r="AQ43" s="53">
        <f t="shared" si="9"/>
        <v>0.66694805555555547</v>
      </c>
      <c r="AR43" s="53">
        <f t="shared" si="10"/>
        <v>2.0267361111111111E-2</v>
      </c>
      <c r="AS43" s="53">
        <f t="shared" si="11"/>
        <v>0.69262958333333324</v>
      </c>
      <c r="AT43" s="53">
        <f t="shared" si="12"/>
        <v>1.4504305555555555E-2</v>
      </c>
      <c r="AU43" s="53">
        <f t="shared" si="13"/>
        <v>0.70924666666666658</v>
      </c>
      <c r="AV43" s="53">
        <f t="shared" si="14"/>
        <v>1.2263611111111111E-2</v>
      </c>
      <c r="AW43" s="53">
        <f t="shared" si="15"/>
        <v>0.67457847222222223</v>
      </c>
      <c r="AX43" s="53">
        <f t="shared" si="16"/>
        <v>8.2370833333333324E-3</v>
      </c>
      <c r="AZ43" s="13" t="s">
        <v>143</v>
      </c>
      <c r="BA43" s="53">
        <f t="shared" si="17"/>
        <v>6.3513790845372717E-2</v>
      </c>
      <c r="BB43" s="53">
        <f t="shared" si="18"/>
        <v>0.10226010540134917</v>
      </c>
      <c r="BC43" s="53">
        <f t="shared" si="19"/>
        <v>0.18398453288465696</v>
      </c>
      <c r="BD43" s="53">
        <f t="shared" si="20"/>
        <v>0.24000445699819214</v>
      </c>
      <c r="BE43" s="53">
        <f t="shared" si="21"/>
        <v>0.30922069895757942</v>
      </c>
      <c r="BG43" s="47" t="s">
        <v>143</v>
      </c>
      <c r="BH43" s="55">
        <v>0.94036121299999997</v>
      </c>
      <c r="BI43" s="55">
        <v>0.97657079800000002</v>
      </c>
      <c r="BJ43" s="52">
        <v>1</v>
      </c>
      <c r="BK43" s="52">
        <v>0.95111969399999996</v>
      </c>
    </row>
    <row r="44" spans="2:63" x14ac:dyDescent="0.25">
      <c r="B44" s="56" t="s">
        <v>144</v>
      </c>
      <c r="C44" s="54">
        <v>138</v>
      </c>
      <c r="D44" s="54">
        <v>148</v>
      </c>
      <c r="E44" s="13" t="s">
        <v>145</v>
      </c>
      <c r="F44">
        <v>10</v>
      </c>
      <c r="G44">
        <v>0.9</v>
      </c>
      <c r="H44" s="53">
        <v>0.75539299999999998</v>
      </c>
      <c r="I44" s="53">
        <v>1.9867680000000001</v>
      </c>
      <c r="J44" s="53">
        <v>2.4866079999999999</v>
      </c>
      <c r="K44" s="53">
        <v>2.6848920000000001</v>
      </c>
      <c r="L44" s="53">
        <v>3.1286870000000002</v>
      </c>
      <c r="M44" s="53">
        <v>6.1343569999999996</v>
      </c>
      <c r="N44" s="53">
        <v>7.2702000000000003E-2</v>
      </c>
      <c r="O44" s="53">
        <v>6.2345699999999997</v>
      </c>
      <c r="P44" s="53">
        <v>5.7182999999999998E-2</v>
      </c>
      <c r="Q44" s="53">
        <v>6.4919019999999996</v>
      </c>
      <c r="R44" s="53">
        <v>4.9820000000000003E-2</v>
      </c>
      <c r="S44" s="53">
        <v>6.5309460000000001</v>
      </c>
      <c r="T44" s="53">
        <v>4.7601999999999998E-2</v>
      </c>
      <c r="V44" s="47" t="s">
        <v>145</v>
      </c>
      <c r="W44" s="52">
        <f t="shared" si="23"/>
        <v>7.5539300000000004E-2</v>
      </c>
      <c r="X44" s="52">
        <f t="shared" si="23"/>
        <v>0.19867680000000001</v>
      </c>
      <c r="Y44" s="52">
        <f t="shared" si="23"/>
        <v>0.24866079999999999</v>
      </c>
      <c r="Z44" s="52">
        <f t="shared" si="23"/>
        <v>0.26848919999999998</v>
      </c>
      <c r="AA44" s="52">
        <f t="shared" si="23"/>
        <v>0.3128687</v>
      </c>
      <c r="AB44" s="52">
        <f t="shared" si="23"/>
        <v>0.61343569999999992</v>
      </c>
      <c r="AC44" s="52">
        <f t="shared" si="22"/>
        <v>7.2702000000000001E-3</v>
      </c>
      <c r="AD44" s="52">
        <f t="shared" si="22"/>
        <v>0.62345699999999993</v>
      </c>
      <c r="AE44" s="52">
        <f t="shared" si="22"/>
        <v>5.7182999999999999E-3</v>
      </c>
      <c r="AF44" s="52">
        <f t="shared" si="22"/>
        <v>0.64919019999999994</v>
      </c>
      <c r="AG44" s="52">
        <f t="shared" si="22"/>
        <v>4.9820000000000003E-3</v>
      </c>
      <c r="AH44" s="52">
        <f t="shared" si="22"/>
        <v>0.65309459999999997</v>
      </c>
      <c r="AI44" s="52">
        <f t="shared" si="22"/>
        <v>4.7602E-3</v>
      </c>
      <c r="AK44" s="13" t="s">
        <v>145</v>
      </c>
      <c r="AL44" s="53">
        <f t="shared" si="4"/>
        <v>8.3932555555555552E-2</v>
      </c>
      <c r="AM44" s="53">
        <f t="shared" si="5"/>
        <v>0.220752</v>
      </c>
      <c r="AN44" s="53">
        <f t="shared" si="6"/>
        <v>0.27628977777777775</v>
      </c>
      <c r="AO44" s="53">
        <f t="shared" si="7"/>
        <v>0.29832133333333333</v>
      </c>
      <c r="AP44" s="53">
        <f t="shared" si="8"/>
        <v>0.34763188888888891</v>
      </c>
      <c r="AQ44" s="53">
        <f t="shared" si="9"/>
        <v>0.68159522222222213</v>
      </c>
      <c r="AR44" s="53">
        <f t="shared" si="10"/>
        <v>8.0780000000000001E-3</v>
      </c>
      <c r="AS44" s="53">
        <f t="shared" si="11"/>
        <v>0.69272999999999996</v>
      </c>
      <c r="AT44" s="53">
        <f t="shared" si="12"/>
        <v>6.3536666666666663E-3</v>
      </c>
      <c r="AU44" s="53">
        <f t="shared" si="13"/>
        <v>0.72132244444444438</v>
      </c>
      <c r="AV44" s="53">
        <f t="shared" si="14"/>
        <v>5.5355555555555557E-3</v>
      </c>
      <c r="AW44" s="53">
        <f t="shared" si="15"/>
        <v>0.72566066666666662</v>
      </c>
      <c r="AX44" s="53">
        <f t="shared" si="16"/>
        <v>5.2891111111111107E-3</v>
      </c>
      <c r="AZ44" s="13" t="s">
        <v>145</v>
      </c>
      <c r="BA44" s="53">
        <f t="shared" si="17"/>
        <v>0.11635927344559423</v>
      </c>
      <c r="BB44" s="53">
        <f t="shared" si="18"/>
        <v>0.30603789151469019</v>
      </c>
      <c r="BC44" s="53">
        <f t="shared" si="19"/>
        <v>0.38303227621119357</v>
      </c>
      <c r="BD44" s="53">
        <f t="shared" si="20"/>
        <v>0.41357555921207684</v>
      </c>
      <c r="BE44" s="53">
        <f t="shared" si="21"/>
        <v>0.48193688074773777</v>
      </c>
      <c r="BG44" s="47" t="s">
        <v>145</v>
      </c>
      <c r="BH44" s="55">
        <v>0.94492446100000005</v>
      </c>
      <c r="BI44" s="55">
        <v>0.96036107800000003</v>
      </c>
      <c r="BJ44" s="52">
        <v>1</v>
      </c>
      <c r="BK44" s="52">
        <v>1.0060142620000001</v>
      </c>
    </row>
    <row r="45" spans="2:63" x14ac:dyDescent="0.25">
      <c r="B45" s="56" t="s">
        <v>146</v>
      </c>
      <c r="C45" s="54">
        <v>138</v>
      </c>
      <c r="D45" s="54">
        <v>150</v>
      </c>
      <c r="E45" s="13" t="s">
        <v>147</v>
      </c>
      <c r="F45">
        <v>12</v>
      </c>
      <c r="G45">
        <v>0.9</v>
      </c>
      <c r="H45" s="53">
        <v>1.6807380000000001</v>
      </c>
      <c r="I45" s="53">
        <v>3.1736430000000002</v>
      </c>
      <c r="J45" s="53">
        <v>3.8855300000000002</v>
      </c>
      <c r="K45" s="53">
        <v>4.3654999999999999</v>
      </c>
      <c r="L45" s="53">
        <v>4.7296560000000003</v>
      </c>
      <c r="M45" s="53">
        <v>7.4851859999999997</v>
      </c>
      <c r="N45" s="53">
        <v>9.4688999999999995E-2</v>
      </c>
      <c r="O45" s="53">
        <v>7.6368109999999998</v>
      </c>
      <c r="P45" s="53">
        <v>7.6988000000000001E-2</v>
      </c>
      <c r="Q45" s="53">
        <v>7.7250959999999997</v>
      </c>
      <c r="R45" s="53">
        <v>3.1219E-2</v>
      </c>
      <c r="S45" s="53">
        <v>7.8825539999999998</v>
      </c>
      <c r="T45" s="53">
        <v>3.1310999999999999E-2</v>
      </c>
      <c r="V45" s="47" t="s">
        <v>147</v>
      </c>
      <c r="W45" s="52">
        <f t="shared" si="23"/>
        <v>0.14006150000000001</v>
      </c>
      <c r="X45" s="52">
        <f t="shared" si="23"/>
        <v>0.26447025000000002</v>
      </c>
      <c r="Y45" s="52">
        <f t="shared" si="23"/>
        <v>0.32379416666666666</v>
      </c>
      <c r="Z45" s="52">
        <f t="shared" si="23"/>
        <v>0.36379166666666668</v>
      </c>
      <c r="AA45" s="52">
        <f t="shared" si="23"/>
        <v>0.39413800000000004</v>
      </c>
      <c r="AB45" s="52">
        <f t="shared" si="23"/>
        <v>0.62376549999999997</v>
      </c>
      <c r="AC45" s="52">
        <f t="shared" si="22"/>
        <v>7.8907500000000002E-3</v>
      </c>
      <c r="AD45" s="52">
        <f t="shared" si="22"/>
        <v>0.63640091666666665</v>
      </c>
      <c r="AE45" s="52">
        <f t="shared" si="22"/>
        <v>6.4156666666666667E-3</v>
      </c>
      <c r="AF45" s="52">
        <f t="shared" si="22"/>
        <v>0.64375799999999994</v>
      </c>
      <c r="AG45" s="52">
        <f t="shared" si="22"/>
        <v>2.6015833333333334E-3</v>
      </c>
      <c r="AH45" s="52">
        <f t="shared" si="22"/>
        <v>0.65687949999999995</v>
      </c>
      <c r="AI45" s="52">
        <f t="shared" si="22"/>
        <v>2.60925E-3</v>
      </c>
      <c r="AK45" s="13" t="s">
        <v>147</v>
      </c>
      <c r="AL45" s="53">
        <f t="shared" si="4"/>
        <v>0.15562388888888889</v>
      </c>
      <c r="AM45" s="53">
        <f t="shared" si="5"/>
        <v>0.29385583333333337</v>
      </c>
      <c r="AN45" s="53">
        <f t="shared" si="6"/>
        <v>0.35977129629629628</v>
      </c>
      <c r="AO45" s="53">
        <f t="shared" si="7"/>
        <v>0.40421296296296294</v>
      </c>
      <c r="AP45" s="53">
        <f t="shared" si="8"/>
        <v>0.43793111111111116</v>
      </c>
      <c r="AQ45" s="53">
        <f t="shared" si="9"/>
        <v>0.69307277777777776</v>
      </c>
      <c r="AR45" s="53">
        <f t="shared" si="10"/>
        <v>8.7674999999999993E-3</v>
      </c>
      <c r="AS45" s="53">
        <f t="shared" si="11"/>
        <v>0.70711212962962955</v>
      </c>
      <c r="AT45" s="53">
        <f t="shared" si="12"/>
        <v>7.1285185185185184E-3</v>
      </c>
      <c r="AU45" s="53">
        <f t="shared" si="13"/>
        <v>0.71528666666666663</v>
      </c>
      <c r="AV45" s="53">
        <f t="shared" si="14"/>
        <v>2.8906481481481483E-3</v>
      </c>
      <c r="AW45" s="53">
        <f t="shared" si="15"/>
        <v>0.72986611111111099</v>
      </c>
      <c r="AX45" s="53">
        <f t="shared" si="16"/>
        <v>2.8991666666666666E-3</v>
      </c>
      <c r="AZ45" s="13" t="s">
        <v>147</v>
      </c>
      <c r="BA45" s="53">
        <f t="shared" si="17"/>
        <v>0.21756855837131345</v>
      </c>
      <c r="BB45" s="53">
        <f t="shared" si="18"/>
        <v>0.41082246744894824</v>
      </c>
      <c r="BC45" s="53">
        <f t="shared" si="19"/>
        <v>0.5029749792106144</v>
      </c>
      <c r="BD45" s="53">
        <f t="shared" si="20"/>
        <v>0.56510624592885317</v>
      </c>
      <c r="BE45" s="53">
        <f t="shared" si="21"/>
        <v>0.61224559539454271</v>
      </c>
      <c r="BG45" s="47" t="s">
        <v>147</v>
      </c>
      <c r="BH45" s="55">
        <v>0.96894407500000002</v>
      </c>
      <c r="BI45" s="55">
        <v>0.98857166299999999</v>
      </c>
      <c r="BJ45" s="52">
        <v>1</v>
      </c>
      <c r="BK45" s="52">
        <v>1.020382659</v>
      </c>
    </row>
    <row r="46" spans="2:63" x14ac:dyDescent="0.25">
      <c r="B46" s="56" t="s">
        <v>148</v>
      </c>
      <c r="C46" s="54">
        <v>138</v>
      </c>
      <c r="D46" s="54">
        <v>151</v>
      </c>
      <c r="E46" s="13" t="s">
        <v>149</v>
      </c>
      <c r="F46">
        <v>13</v>
      </c>
      <c r="G46">
        <v>0.9</v>
      </c>
      <c r="H46" s="53">
        <v>2.3813759999999999</v>
      </c>
      <c r="I46" s="53">
        <v>3.9093930000000001</v>
      </c>
      <c r="J46" s="53">
        <v>4.6829539999999996</v>
      </c>
      <c r="K46" s="53">
        <v>5.1064679999999996</v>
      </c>
      <c r="L46" s="53">
        <v>5.4594519999999997</v>
      </c>
      <c r="M46" s="53">
        <v>8.2356940000000005</v>
      </c>
      <c r="N46" s="53">
        <v>5.6780999999999998E-2</v>
      </c>
      <c r="O46" s="53">
        <v>8.3379519999999996</v>
      </c>
      <c r="P46" s="53">
        <v>4.3630000000000002E-2</v>
      </c>
      <c r="Q46" s="53">
        <v>8.4053430000000002</v>
      </c>
      <c r="R46" s="53">
        <v>2.0118E-2</v>
      </c>
      <c r="S46" s="53">
        <v>8.6971579999999999</v>
      </c>
      <c r="T46" s="53">
        <v>3.1641000000000002E-2</v>
      </c>
      <c r="V46" s="47" t="s">
        <v>149</v>
      </c>
      <c r="W46" s="52">
        <f t="shared" si="23"/>
        <v>0.18318276923076923</v>
      </c>
      <c r="X46" s="52">
        <f t="shared" si="23"/>
        <v>0.30072253846153846</v>
      </c>
      <c r="Y46" s="52">
        <f t="shared" si="23"/>
        <v>0.36022723076923074</v>
      </c>
      <c r="Z46" s="52">
        <f t="shared" si="23"/>
        <v>0.39280523076923074</v>
      </c>
      <c r="AA46" s="52">
        <f t="shared" si="23"/>
        <v>0.41995784615384613</v>
      </c>
      <c r="AB46" s="52">
        <f t="shared" si="23"/>
        <v>0.63351492307692314</v>
      </c>
      <c r="AC46" s="52">
        <f t="shared" si="22"/>
        <v>4.3677692307692306E-3</v>
      </c>
      <c r="AD46" s="52">
        <f t="shared" si="22"/>
        <v>0.64138092307692307</v>
      </c>
      <c r="AE46" s="52">
        <f t="shared" si="22"/>
        <v>3.3561538461538464E-3</v>
      </c>
      <c r="AF46" s="52">
        <f t="shared" si="22"/>
        <v>0.64656484615384613</v>
      </c>
      <c r="AG46" s="52">
        <f t="shared" si="22"/>
        <v>1.5475384615384615E-3</v>
      </c>
      <c r="AH46" s="52">
        <f t="shared" si="22"/>
        <v>0.66901215384615387</v>
      </c>
      <c r="AI46" s="52">
        <f t="shared" si="22"/>
        <v>2.433923076923077E-3</v>
      </c>
      <c r="AK46" s="13" t="s">
        <v>149</v>
      </c>
      <c r="AL46" s="53">
        <f t="shared" si="4"/>
        <v>0.20353641025641026</v>
      </c>
      <c r="AM46" s="53">
        <f t="shared" si="5"/>
        <v>0.33413615384615386</v>
      </c>
      <c r="AN46" s="53">
        <f t="shared" si="6"/>
        <v>0.40025247863247859</v>
      </c>
      <c r="AO46" s="53">
        <f t="shared" si="7"/>
        <v>0.43645025641025637</v>
      </c>
      <c r="AP46" s="53">
        <f t="shared" si="8"/>
        <v>0.46661982905982902</v>
      </c>
      <c r="AQ46" s="53">
        <f t="shared" si="9"/>
        <v>0.70390547008547011</v>
      </c>
      <c r="AR46" s="53">
        <f t="shared" si="10"/>
        <v>4.8530769230769226E-3</v>
      </c>
      <c r="AS46" s="53">
        <f t="shared" si="11"/>
        <v>0.71264547008547008</v>
      </c>
      <c r="AT46" s="53">
        <f t="shared" si="12"/>
        <v>3.7290598290598293E-3</v>
      </c>
      <c r="AU46" s="53">
        <f t="shared" si="13"/>
        <v>0.71840538461538461</v>
      </c>
      <c r="AV46" s="53">
        <f t="shared" si="14"/>
        <v>1.7194871794871795E-3</v>
      </c>
      <c r="AW46" s="53">
        <f t="shared" si="15"/>
        <v>0.74334683760683762</v>
      </c>
      <c r="AX46" s="53">
        <f t="shared" si="16"/>
        <v>2.7043589743589746E-3</v>
      </c>
      <c r="AZ46" s="13" t="s">
        <v>149</v>
      </c>
      <c r="BA46" s="53">
        <f t="shared" si="17"/>
        <v>0.28331693305079875</v>
      </c>
      <c r="BB46" s="53">
        <f t="shared" si="18"/>
        <v>0.46510808660634073</v>
      </c>
      <c r="BC46" s="53">
        <f t="shared" si="19"/>
        <v>0.55714014288292568</v>
      </c>
      <c r="BD46" s="53">
        <f t="shared" si="20"/>
        <v>0.60752642694057812</v>
      </c>
      <c r="BE46" s="53">
        <f t="shared" si="21"/>
        <v>0.64952161976019296</v>
      </c>
      <c r="BG46" s="47" t="s">
        <v>149</v>
      </c>
      <c r="BH46" s="55">
        <v>0.97981652900000005</v>
      </c>
      <c r="BI46" s="55">
        <v>0.99198236200000001</v>
      </c>
      <c r="BJ46" s="52">
        <v>1</v>
      </c>
      <c r="BK46" s="52">
        <v>1.034717798</v>
      </c>
    </row>
    <row r="47" spans="2:63" x14ac:dyDescent="0.25">
      <c r="B47" s="56" t="s">
        <v>150</v>
      </c>
      <c r="C47" s="54">
        <v>138</v>
      </c>
      <c r="D47" s="54">
        <v>153</v>
      </c>
      <c r="E47" s="13" t="s">
        <v>151</v>
      </c>
      <c r="F47">
        <v>15</v>
      </c>
      <c r="G47">
        <v>0.9</v>
      </c>
      <c r="H47" s="53">
        <v>3.658039</v>
      </c>
      <c r="I47" s="53">
        <v>5.1941059999999997</v>
      </c>
      <c r="J47" s="53">
        <v>5.9563819999999996</v>
      </c>
      <c r="K47" s="53">
        <v>6.4099259999999996</v>
      </c>
      <c r="L47" s="53">
        <v>6.756697</v>
      </c>
      <c r="M47" s="53">
        <v>9.6483000000000008</v>
      </c>
      <c r="N47" s="53">
        <v>4.0452000000000002E-2</v>
      </c>
      <c r="O47" s="53">
        <v>9.7257309999999997</v>
      </c>
      <c r="P47" s="53">
        <v>4.9555000000000002E-2</v>
      </c>
      <c r="Q47" s="53">
        <v>9.8635370000000009</v>
      </c>
      <c r="R47" s="53">
        <v>2.2929999999999999E-2</v>
      </c>
      <c r="S47" s="53">
        <v>10.224594</v>
      </c>
      <c r="T47" s="53">
        <v>8.3499999999999998E-3</v>
      </c>
      <c r="V47" s="47" t="s">
        <v>151</v>
      </c>
      <c r="W47" s="52">
        <f t="shared" si="23"/>
        <v>0.24386926666666667</v>
      </c>
      <c r="X47" s="52">
        <f t="shared" si="23"/>
        <v>0.34627373333333333</v>
      </c>
      <c r="Y47" s="52">
        <f t="shared" si="23"/>
        <v>0.39709213333333332</v>
      </c>
      <c r="Z47" s="52">
        <f t="shared" si="23"/>
        <v>0.4273284</v>
      </c>
      <c r="AA47" s="52">
        <f t="shared" si="23"/>
        <v>0.45044646666666666</v>
      </c>
      <c r="AB47" s="52">
        <f t="shared" si="23"/>
        <v>0.64322000000000001</v>
      </c>
      <c r="AC47" s="52">
        <f t="shared" si="22"/>
        <v>2.6968000000000001E-3</v>
      </c>
      <c r="AD47" s="52">
        <f t="shared" si="22"/>
        <v>0.64838206666666665</v>
      </c>
      <c r="AE47" s="52">
        <f t="shared" si="22"/>
        <v>3.303666666666667E-3</v>
      </c>
      <c r="AF47" s="52">
        <f t="shared" si="22"/>
        <v>0.65756913333333344</v>
      </c>
      <c r="AG47" s="52">
        <f t="shared" si="22"/>
        <v>1.5286666666666667E-3</v>
      </c>
      <c r="AH47" s="52">
        <f t="shared" si="22"/>
        <v>0.68163960000000001</v>
      </c>
      <c r="AI47" s="52">
        <f t="shared" si="22"/>
        <v>5.5666666666666668E-4</v>
      </c>
      <c r="AK47" s="13" t="s">
        <v>151</v>
      </c>
      <c r="AL47" s="53">
        <f t="shared" si="4"/>
        <v>0.27096585185185185</v>
      </c>
      <c r="AM47" s="53">
        <f t="shared" si="5"/>
        <v>0.38474859259259259</v>
      </c>
      <c r="AN47" s="53">
        <f t="shared" si="6"/>
        <v>0.44121348148148143</v>
      </c>
      <c r="AO47" s="53">
        <f t="shared" si="7"/>
        <v>0.47480933333333331</v>
      </c>
      <c r="AP47" s="53">
        <f t="shared" si="8"/>
        <v>0.50049607407407404</v>
      </c>
      <c r="AQ47" s="53">
        <f t="shared" si="9"/>
        <v>0.71468888888888893</v>
      </c>
      <c r="AR47" s="53">
        <f t="shared" si="10"/>
        <v>2.9964444444444444E-3</v>
      </c>
      <c r="AS47" s="53">
        <f t="shared" si="11"/>
        <v>0.72042451851851852</v>
      </c>
      <c r="AT47" s="53">
        <f t="shared" si="12"/>
        <v>3.6707407407407409E-3</v>
      </c>
      <c r="AU47" s="53">
        <f t="shared" si="13"/>
        <v>0.73063237037037043</v>
      </c>
      <c r="AV47" s="53">
        <f t="shared" si="14"/>
        <v>1.6985185185185185E-3</v>
      </c>
      <c r="AW47" s="53">
        <f t="shared" si="15"/>
        <v>0.75737733333333335</v>
      </c>
      <c r="AX47" s="53">
        <f t="shared" si="16"/>
        <v>6.1851851851851857E-4</v>
      </c>
      <c r="AZ47" s="13" t="s">
        <v>151</v>
      </c>
      <c r="BA47" s="53">
        <f t="shared" si="17"/>
        <v>0.37086483276739368</v>
      </c>
      <c r="BB47" s="53">
        <f t="shared" si="18"/>
        <v>0.52659669649944019</v>
      </c>
      <c r="BC47" s="53">
        <f t="shared" si="19"/>
        <v>0.60387891280784967</v>
      </c>
      <c r="BD47" s="53">
        <f t="shared" si="20"/>
        <v>0.64986079537188324</v>
      </c>
      <c r="BE47" s="53">
        <f t="shared" si="21"/>
        <v>0.68501765644514734</v>
      </c>
      <c r="BG47" s="47" t="s">
        <v>151</v>
      </c>
      <c r="BH47" s="55">
        <v>0.978178518</v>
      </c>
      <c r="BI47" s="55">
        <v>0.98602874399999996</v>
      </c>
      <c r="BJ47" s="52">
        <v>1</v>
      </c>
      <c r="BK47" s="52">
        <v>1.036605226</v>
      </c>
    </row>
    <row r="48" spans="2:63" ht="18" x14ac:dyDescent="0.35">
      <c r="L48" s="12" t="s">
        <v>160</v>
      </c>
      <c r="M48" s="12">
        <f t="shared" ref="M48:T48" si="24">AVERAGE(M8:M47)</f>
        <v>8.0139385000000036</v>
      </c>
      <c r="N48" s="12">
        <f t="shared" si="24"/>
        <v>0.11727442499999999</v>
      </c>
      <c r="O48" s="12">
        <f t="shared" si="24"/>
        <v>8.1357102750000028</v>
      </c>
      <c r="P48" s="12">
        <f t="shared" si="24"/>
        <v>0.14684417499999997</v>
      </c>
      <c r="Q48" s="12">
        <f t="shared" si="24"/>
        <v>8.3402988000000029</v>
      </c>
      <c r="R48" s="12">
        <f t="shared" si="24"/>
        <v>8.5323450000000023E-2</v>
      </c>
      <c r="S48" s="12">
        <f t="shared" si="24"/>
        <v>8.4719739250000021</v>
      </c>
      <c r="T48" s="12">
        <f t="shared" si="24"/>
        <v>8.156332500000002E-2</v>
      </c>
      <c r="U48" s="12"/>
      <c r="AP48" s="12" t="s">
        <v>162</v>
      </c>
      <c r="AQ48" s="12">
        <f t="shared" ref="AQ48:AX48" si="25">AVERAGE(AQ8:AQ47)</f>
        <v>0.62720192529613894</v>
      </c>
      <c r="AR48" s="12">
        <f t="shared" si="25"/>
        <v>9.5873618623071831E-3</v>
      </c>
      <c r="AS48" s="12">
        <f t="shared" si="25"/>
        <v>0.63844923270684417</v>
      </c>
      <c r="AT48" s="12">
        <f t="shared" si="25"/>
        <v>1.0995998820618124E-2</v>
      </c>
      <c r="AU48" s="12">
        <f t="shared" si="25"/>
        <v>0.65507075100673284</v>
      </c>
      <c r="AV48" s="12">
        <f t="shared" si="25"/>
        <v>6.8269688075119793E-3</v>
      </c>
      <c r="AW48" s="12">
        <f t="shared" si="25"/>
        <v>0.6664116474738877</v>
      </c>
      <c r="AX48" s="12">
        <f t="shared" si="25"/>
        <v>6.8584996927349871E-3</v>
      </c>
    </row>
    <row r="49" spans="42:50" x14ac:dyDescent="0.25">
      <c r="AP49" s="48" t="s">
        <v>163</v>
      </c>
      <c r="AQ49" s="48">
        <f>(1-AQ48)*100</f>
        <v>37.279807470386103</v>
      </c>
      <c r="AR49" s="48"/>
      <c r="AS49" s="48">
        <f t="shared" ref="AS49:AW49" si="26">(1-AS48)*100</f>
        <v>36.155076729315581</v>
      </c>
      <c r="AT49" s="48"/>
      <c r="AU49" s="48">
        <f t="shared" si="26"/>
        <v>34.492924899326717</v>
      </c>
      <c r="AV49" s="48"/>
      <c r="AW49" s="48">
        <f t="shared" si="26"/>
        <v>33.358835252611229</v>
      </c>
      <c r="AX49" s="4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30D0-B5AD-4542-AF8F-C8D340608E46}">
  <dimension ref="B3:AC550"/>
  <sheetViews>
    <sheetView zoomScale="60" zoomScaleNormal="60" workbookViewId="0"/>
  </sheetViews>
  <sheetFormatPr defaultRowHeight="15" x14ac:dyDescent="0.25"/>
  <cols>
    <col min="2" max="2" width="33.5703125" customWidth="1"/>
    <col min="3" max="4" width="7.5703125" style="54" customWidth="1"/>
    <col min="5" max="5" width="8.85546875" style="13"/>
    <col min="6" max="6" width="6.5703125" customWidth="1"/>
    <col min="7" max="7" width="7.5703125" customWidth="1"/>
    <col min="22" max="22" width="8.85546875" style="13"/>
  </cols>
  <sheetData>
    <row r="3" spans="2:29" ht="18.75" x14ac:dyDescent="0.3">
      <c r="B3" s="83" t="s">
        <v>1235</v>
      </c>
    </row>
    <row r="5" spans="2:29" x14ac:dyDescent="0.25">
      <c r="B5" s="12" t="s">
        <v>236</v>
      </c>
      <c r="V5" s="49"/>
    </row>
    <row r="6" spans="2:29" ht="18.75" thickBot="1" x14ac:dyDescent="0.4">
      <c r="H6" s="15"/>
      <c r="I6" s="15"/>
      <c r="J6" s="15" t="s">
        <v>166</v>
      </c>
      <c r="K6" s="15"/>
      <c r="L6" s="15"/>
      <c r="M6" s="15"/>
      <c r="N6" s="49"/>
      <c r="O6" s="15"/>
      <c r="P6" s="15"/>
      <c r="Q6" s="15"/>
      <c r="R6" s="15" t="s">
        <v>1234</v>
      </c>
      <c r="S6" s="15"/>
      <c r="T6" s="15"/>
      <c r="U6" s="46"/>
      <c r="V6" s="50"/>
      <c r="W6" s="15"/>
      <c r="X6" s="15"/>
      <c r="Y6" s="15"/>
      <c r="Z6" s="15" t="s">
        <v>1233</v>
      </c>
      <c r="AA6" s="15"/>
      <c r="AB6" s="15"/>
      <c r="AC6" s="15"/>
    </row>
    <row r="7" spans="2:29" ht="15.75" thickBot="1" x14ac:dyDescent="0.3">
      <c r="B7" s="15" t="s">
        <v>1312</v>
      </c>
      <c r="C7" s="58" t="s">
        <v>0</v>
      </c>
      <c r="D7" s="58" t="s">
        <v>1</v>
      </c>
      <c r="E7" s="46" t="s">
        <v>161</v>
      </c>
      <c r="F7" s="15" t="s">
        <v>70</v>
      </c>
      <c r="G7" s="15" t="s">
        <v>71</v>
      </c>
      <c r="H7" s="15" t="s">
        <v>152</v>
      </c>
      <c r="I7" s="15" t="s">
        <v>153</v>
      </c>
      <c r="J7" s="15" t="s">
        <v>155</v>
      </c>
      <c r="K7" s="15" t="s">
        <v>157</v>
      </c>
      <c r="L7" s="15" t="s">
        <v>158</v>
      </c>
      <c r="M7" s="15" t="s">
        <v>159</v>
      </c>
      <c r="N7" s="50"/>
      <c r="O7" s="46" t="s">
        <v>161</v>
      </c>
      <c r="P7" s="15" t="s">
        <v>152</v>
      </c>
      <c r="Q7" s="15" t="s">
        <v>153</v>
      </c>
      <c r="R7" s="15" t="s">
        <v>155</v>
      </c>
      <c r="S7" s="15" t="s">
        <v>157</v>
      </c>
      <c r="T7" s="15" t="s">
        <v>158</v>
      </c>
      <c r="U7" s="15" t="s">
        <v>159</v>
      </c>
      <c r="V7" s="50"/>
      <c r="W7" s="46" t="s">
        <v>161</v>
      </c>
      <c r="X7" s="15" t="s">
        <v>152</v>
      </c>
      <c r="Y7" s="15" t="s">
        <v>153</v>
      </c>
      <c r="Z7" s="15" t="s">
        <v>155</v>
      </c>
      <c r="AA7" s="15" t="s">
        <v>157</v>
      </c>
      <c r="AB7" s="15" t="s">
        <v>158</v>
      </c>
      <c r="AC7" s="15" t="s">
        <v>159</v>
      </c>
    </row>
    <row r="8" spans="2:29" x14ac:dyDescent="0.25">
      <c r="B8" s="57" t="s">
        <v>168</v>
      </c>
      <c r="C8" s="54">
        <v>1</v>
      </c>
      <c r="D8" s="54">
        <v>23</v>
      </c>
      <c r="E8" s="13" t="s">
        <v>169</v>
      </c>
      <c r="F8">
        <v>22</v>
      </c>
      <c r="G8">
        <v>0.9</v>
      </c>
      <c r="H8" s="53">
        <v>13.710402</v>
      </c>
      <c r="I8" s="53">
        <v>0.72220399999999996</v>
      </c>
      <c r="J8" s="53">
        <v>14.973582</v>
      </c>
      <c r="K8" s="53">
        <v>5.0189999999999999E-2</v>
      </c>
      <c r="L8" s="53">
        <v>15.693109</v>
      </c>
      <c r="M8" s="53">
        <v>9.1932E-2</v>
      </c>
      <c r="N8" s="61"/>
      <c r="O8" s="62" t="s">
        <v>169</v>
      </c>
      <c r="P8" s="53">
        <f t="shared" ref="P8:P41" si="0">(H8/0.9)/$F8</f>
        <v>0.69244454545454548</v>
      </c>
      <c r="Q8" s="53">
        <f t="shared" ref="Q8:Q41" si="1">(I8/0.9)/$F8</f>
        <v>3.6474949494949491E-2</v>
      </c>
      <c r="R8" s="53">
        <f t="shared" ref="R8:R41" si="2">(J8/0.9)/$F8</f>
        <v>0.75624151515151528</v>
      </c>
      <c r="S8" s="53">
        <f t="shared" ref="S8:S41" si="3">(K8/0.9)/$F8</f>
        <v>2.5348484848484848E-3</v>
      </c>
      <c r="T8" s="53">
        <f t="shared" ref="T8:T41" si="4">(L8/0.9)/$F8</f>
        <v>0.79258126262626261</v>
      </c>
      <c r="U8" s="53">
        <f t="shared" ref="U8:U41" si="5">(M8/0.9)/$F8</f>
        <v>4.6430303030303025E-3</v>
      </c>
      <c r="V8" s="61"/>
      <c r="W8" s="63" t="s">
        <v>169</v>
      </c>
      <c r="X8" s="52">
        <f t="shared" ref="X8:X41" si="6">H8/$F8</f>
        <v>0.6232000909090909</v>
      </c>
      <c r="Y8" s="52">
        <f t="shared" ref="Y8:Y41" si="7">I8/$F8</f>
        <v>3.2827454545454542E-2</v>
      </c>
      <c r="Z8" s="52">
        <f t="shared" ref="Z8:Z41" si="8">J8/$F8</f>
        <v>0.6806173636363636</v>
      </c>
      <c r="AA8" s="52">
        <f t="shared" ref="AA8:AA41" si="9">K8/$F8</f>
        <v>2.2813636363636365E-3</v>
      </c>
      <c r="AB8" s="52">
        <f t="shared" ref="AB8:AB41" si="10">L8/$F8</f>
        <v>0.71332313636363631</v>
      </c>
      <c r="AC8" s="52">
        <f t="shared" ref="AC8:AC41" si="11">M8/$F8</f>
        <v>4.1787272727272723E-3</v>
      </c>
    </row>
    <row r="9" spans="2:29" x14ac:dyDescent="0.25">
      <c r="B9" s="57" t="s">
        <v>170</v>
      </c>
      <c r="C9" s="54">
        <v>2</v>
      </c>
      <c r="D9" s="54">
        <v>23</v>
      </c>
      <c r="E9" s="13" t="s">
        <v>171</v>
      </c>
      <c r="F9">
        <v>21</v>
      </c>
      <c r="G9">
        <v>0.9</v>
      </c>
      <c r="H9" s="53">
        <v>13.322329</v>
      </c>
      <c r="I9" s="53">
        <v>0.67436099999999999</v>
      </c>
      <c r="J9" s="53">
        <v>14.548062</v>
      </c>
      <c r="K9" s="53">
        <v>0.28704200000000002</v>
      </c>
      <c r="L9" s="53">
        <v>15.275964</v>
      </c>
      <c r="M9" s="53">
        <v>0.233123</v>
      </c>
      <c r="N9" s="61"/>
      <c r="O9" s="62" t="s">
        <v>171</v>
      </c>
      <c r="P9" s="53">
        <f t="shared" si="0"/>
        <v>0.70488513227513228</v>
      </c>
      <c r="Q9" s="53">
        <f t="shared" si="1"/>
        <v>3.5680476190476193E-2</v>
      </c>
      <c r="R9" s="53">
        <f t="shared" si="2"/>
        <v>0.76973873015873007</v>
      </c>
      <c r="S9" s="53">
        <f t="shared" si="3"/>
        <v>1.5187407407407408E-2</v>
      </c>
      <c r="T9" s="53">
        <f t="shared" si="4"/>
        <v>0.80825206349206358</v>
      </c>
      <c r="U9" s="53">
        <f t="shared" si="5"/>
        <v>1.2334550264550265E-2</v>
      </c>
      <c r="V9" s="61"/>
      <c r="W9" s="63" t="s">
        <v>171</v>
      </c>
      <c r="X9" s="52">
        <f t="shared" si="6"/>
        <v>0.63439661904761901</v>
      </c>
      <c r="Y9" s="52">
        <f t="shared" si="7"/>
        <v>3.211242857142857E-2</v>
      </c>
      <c r="Z9" s="52">
        <f t="shared" si="8"/>
        <v>0.69276485714285718</v>
      </c>
      <c r="AA9" s="52">
        <f t="shared" si="9"/>
        <v>1.3668666666666668E-2</v>
      </c>
      <c r="AB9" s="52">
        <f t="shared" si="10"/>
        <v>0.72742685714285715</v>
      </c>
      <c r="AC9" s="52">
        <f t="shared" si="11"/>
        <v>1.1101095238095238E-2</v>
      </c>
    </row>
    <row r="10" spans="2:29" x14ac:dyDescent="0.25">
      <c r="B10" s="57" t="s">
        <v>172</v>
      </c>
      <c r="C10" s="54">
        <v>9</v>
      </c>
      <c r="D10" s="54">
        <v>25</v>
      </c>
      <c r="E10" s="13" t="s">
        <v>173</v>
      </c>
      <c r="F10">
        <v>16</v>
      </c>
      <c r="G10">
        <v>0.9</v>
      </c>
      <c r="H10" s="53">
        <v>9.2013029999999993</v>
      </c>
      <c r="I10" s="53">
        <v>0.66254999999999997</v>
      </c>
      <c r="J10" s="53">
        <v>10.405037999999999</v>
      </c>
      <c r="K10" s="53">
        <v>0.195636</v>
      </c>
      <c r="L10" s="53">
        <v>11.088258</v>
      </c>
      <c r="M10" s="53">
        <v>9.7170999999999993E-2</v>
      </c>
      <c r="N10" s="61"/>
      <c r="O10" s="62" t="s">
        <v>173</v>
      </c>
      <c r="P10" s="53">
        <f t="shared" si="0"/>
        <v>0.63897937499999991</v>
      </c>
      <c r="Q10" s="53">
        <f t="shared" si="1"/>
        <v>4.6010416666666665E-2</v>
      </c>
      <c r="R10" s="53">
        <f t="shared" si="2"/>
        <v>0.72257208333333323</v>
      </c>
      <c r="S10" s="53">
        <f t="shared" si="3"/>
        <v>1.3585833333333333E-2</v>
      </c>
      <c r="T10" s="53">
        <f t="shared" si="4"/>
        <v>0.77001791666666664</v>
      </c>
      <c r="U10" s="53">
        <f t="shared" si="5"/>
        <v>6.7479861111111109E-3</v>
      </c>
      <c r="V10" s="62"/>
      <c r="W10" s="63" t="s">
        <v>173</v>
      </c>
      <c r="X10" s="52">
        <f t="shared" si="6"/>
        <v>0.57508143749999996</v>
      </c>
      <c r="Y10" s="52">
        <f t="shared" si="7"/>
        <v>4.1409374999999998E-2</v>
      </c>
      <c r="Z10" s="52">
        <f t="shared" si="8"/>
        <v>0.65031487499999996</v>
      </c>
      <c r="AA10" s="52">
        <f t="shared" si="9"/>
        <v>1.222725E-2</v>
      </c>
      <c r="AB10" s="52">
        <f t="shared" si="10"/>
        <v>0.69301612499999998</v>
      </c>
      <c r="AC10" s="52">
        <f t="shared" si="11"/>
        <v>6.0731874999999996E-3</v>
      </c>
    </row>
    <row r="11" spans="2:29" x14ac:dyDescent="0.25">
      <c r="B11" s="57" t="s">
        <v>174</v>
      </c>
      <c r="C11" s="54">
        <v>33</v>
      </c>
      <c r="D11" s="54">
        <v>46</v>
      </c>
      <c r="E11" s="13" t="s">
        <v>175</v>
      </c>
      <c r="F11">
        <v>11</v>
      </c>
      <c r="G11">
        <v>0.9</v>
      </c>
      <c r="H11" s="53">
        <v>6.9599359999999999</v>
      </c>
      <c r="I11" s="53">
        <v>4.6267999999999997E-2</v>
      </c>
      <c r="J11" s="53">
        <v>7.0971310000000001</v>
      </c>
      <c r="K11" s="53">
        <v>4.3983000000000001E-2</v>
      </c>
      <c r="L11" s="53">
        <v>7.168291</v>
      </c>
      <c r="M11" s="53">
        <v>1.1651E-2</v>
      </c>
      <c r="N11" s="62"/>
      <c r="O11" s="62" t="s">
        <v>175</v>
      </c>
      <c r="P11" s="53">
        <f t="shared" si="0"/>
        <v>0.70302383838383831</v>
      </c>
      <c r="Q11" s="53">
        <f t="shared" si="1"/>
        <v>4.6735353535353533E-3</v>
      </c>
      <c r="R11" s="53">
        <f t="shared" si="2"/>
        <v>0.71688191919191913</v>
      </c>
      <c r="S11" s="53">
        <f t="shared" si="3"/>
        <v>4.4427272727272727E-3</v>
      </c>
      <c r="T11" s="53">
        <f t="shared" si="4"/>
        <v>0.72406979797979798</v>
      </c>
      <c r="U11" s="53">
        <f t="shared" si="5"/>
        <v>1.1768686868686869E-3</v>
      </c>
      <c r="V11" s="62"/>
      <c r="W11" s="63" t="s">
        <v>175</v>
      </c>
      <c r="X11" s="52">
        <f t="shared" si="6"/>
        <v>0.63272145454545459</v>
      </c>
      <c r="Y11" s="52">
        <f t="shared" si="7"/>
        <v>4.2061818181818181E-3</v>
      </c>
      <c r="Z11" s="52">
        <f t="shared" si="8"/>
        <v>0.64519372727272728</v>
      </c>
      <c r="AA11" s="52">
        <f t="shared" si="9"/>
        <v>3.9984545454545455E-3</v>
      </c>
      <c r="AB11" s="52">
        <f t="shared" si="10"/>
        <v>0.65166281818181815</v>
      </c>
      <c r="AC11" s="52">
        <f t="shared" si="11"/>
        <v>1.0591818181818183E-3</v>
      </c>
    </row>
    <row r="12" spans="2:29" x14ac:dyDescent="0.25">
      <c r="B12" s="57" t="s">
        <v>176</v>
      </c>
      <c r="C12" s="54">
        <v>34</v>
      </c>
      <c r="D12" s="54">
        <v>46</v>
      </c>
      <c r="E12" s="13" t="s">
        <v>177</v>
      </c>
      <c r="F12">
        <v>10</v>
      </c>
      <c r="G12">
        <v>0.9</v>
      </c>
      <c r="H12" s="53">
        <v>6.2631379999999996</v>
      </c>
      <c r="I12" s="53">
        <v>0.14341599999999999</v>
      </c>
      <c r="J12" s="53">
        <v>6.5362439999999999</v>
      </c>
      <c r="K12" s="53">
        <v>3.5844000000000001E-2</v>
      </c>
      <c r="L12" s="53">
        <v>6.5822099999999999</v>
      </c>
      <c r="M12" s="53">
        <v>3.5778999999999998E-2</v>
      </c>
      <c r="N12" s="62"/>
      <c r="O12" s="62" t="s">
        <v>177</v>
      </c>
      <c r="P12" s="53">
        <f t="shared" si="0"/>
        <v>0.69590422222222215</v>
      </c>
      <c r="Q12" s="53">
        <f t="shared" si="1"/>
        <v>1.5935111111111108E-2</v>
      </c>
      <c r="R12" s="53">
        <f t="shared" si="2"/>
        <v>0.7262493333333333</v>
      </c>
      <c r="S12" s="53">
        <f t="shared" si="3"/>
        <v>3.9826666666666673E-3</v>
      </c>
      <c r="T12" s="53">
        <f t="shared" si="4"/>
        <v>0.73135666666666665</v>
      </c>
      <c r="U12" s="53">
        <f t="shared" si="5"/>
        <v>3.9754444444444438E-3</v>
      </c>
      <c r="V12" s="62"/>
      <c r="W12" s="63" t="s">
        <v>177</v>
      </c>
      <c r="X12" s="52">
        <f t="shared" si="6"/>
        <v>0.62631379999999992</v>
      </c>
      <c r="Y12" s="52">
        <f t="shared" si="7"/>
        <v>1.4341599999999999E-2</v>
      </c>
      <c r="Z12" s="52">
        <f t="shared" si="8"/>
        <v>0.65362439999999999</v>
      </c>
      <c r="AA12" s="52">
        <f t="shared" si="9"/>
        <v>3.5844000000000002E-3</v>
      </c>
      <c r="AB12" s="52">
        <f t="shared" si="10"/>
        <v>0.65822099999999995</v>
      </c>
      <c r="AC12" s="52">
        <f t="shared" si="11"/>
        <v>3.5778999999999997E-3</v>
      </c>
    </row>
    <row r="13" spans="2:29" x14ac:dyDescent="0.25">
      <c r="B13" s="57" t="s">
        <v>178</v>
      </c>
      <c r="C13" s="54">
        <v>35</v>
      </c>
      <c r="D13" s="54">
        <v>46</v>
      </c>
      <c r="E13" s="13" t="s">
        <v>179</v>
      </c>
      <c r="F13">
        <v>9</v>
      </c>
      <c r="G13">
        <v>0.9</v>
      </c>
      <c r="H13" s="53">
        <v>6.2565900000000001</v>
      </c>
      <c r="I13" s="53">
        <v>0.133441</v>
      </c>
      <c r="J13" s="53">
        <v>6.1203979999999998</v>
      </c>
      <c r="K13" s="53">
        <v>3.4494999999999998E-2</v>
      </c>
      <c r="L13" s="53">
        <v>6.1749320000000001</v>
      </c>
      <c r="M13" s="53">
        <v>3.7439999999999999E-3</v>
      </c>
      <c r="N13" s="62"/>
      <c r="O13" s="62" t="s">
        <v>179</v>
      </c>
      <c r="P13" s="53">
        <f t="shared" si="0"/>
        <v>0.7724185185185185</v>
      </c>
      <c r="Q13" s="53">
        <f t="shared" si="1"/>
        <v>1.6474197530864196E-2</v>
      </c>
      <c r="R13" s="53">
        <f t="shared" si="2"/>
        <v>0.75560469135802455</v>
      </c>
      <c r="S13" s="53">
        <f t="shared" si="3"/>
        <v>4.2586419753086417E-3</v>
      </c>
      <c r="T13" s="53">
        <f t="shared" si="4"/>
        <v>0.76233728395061728</v>
      </c>
      <c r="U13" s="53">
        <f t="shared" si="5"/>
        <v>4.6222222222222216E-4</v>
      </c>
      <c r="V13" s="62"/>
      <c r="W13" s="63" t="s">
        <v>179</v>
      </c>
      <c r="X13" s="52">
        <f t="shared" si="6"/>
        <v>0.69517666666666666</v>
      </c>
      <c r="Y13" s="52">
        <f t="shared" si="7"/>
        <v>1.4826777777777779E-2</v>
      </c>
      <c r="Z13" s="52">
        <f t="shared" si="8"/>
        <v>0.68004422222222216</v>
      </c>
      <c r="AA13" s="52">
        <f t="shared" si="9"/>
        <v>3.8327777777777774E-3</v>
      </c>
      <c r="AB13" s="52">
        <f t="shared" si="10"/>
        <v>0.68610355555555558</v>
      </c>
      <c r="AC13" s="52">
        <f t="shared" si="11"/>
        <v>4.1599999999999997E-4</v>
      </c>
    </row>
    <row r="14" spans="2:29" x14ac:dyDescent="0.25">
      <c r="B14" s="57" t="s">
        <v>180</v>
      </c>
      <c r="C14" s="54">
        <v>36</v>
      </c>
      <c r="D14" s="54">
        <v>46</v>
      </c>
      <c r="E14" s="13" t="s">
        <v>181</v>
      </c>
      <c r="F14">
        <v>8</v>
      </c>
      <c r="G14">
        <v>0.9</v>
      </c>
      <c r="H14" s="53">
        <v>5.4783980000000003</v>
      </c>
      <c r="I14" s="53">
        <v>0.22516900000000001</v>
      </c>
      <c r="J14" s="53">
        <v>5.6237029999999999</v>
      </c>
      <c r="K14" s="53">
        <v>0.112058</v>
      </c>
      <c r="L14" s="53">
        <v>5.6905609999999998</v>
      </c>
      <c r="M14" s="53">
        <v>0.114181</v>
      </c>
      <c r="N14" s="62"/>
      <c r="O14" s="62" t="s">
        <v>181</v>
      </c>
      <c r="P14" s="53">
        <f t="shared" si="0"/>
        <v>0.76088861111111117</v>
      </c>
      <c r="Q14" s="53">
        <f t="shared" si="1"/>
        <v>3.1273472222222223E-2</v>
      </c>
      <c r="R14" s="53">
        <f t="shared" si="2"/>
        <v>0.7810698611111111</v>
      </c>
      <c r="S14" s="53">
        <f t="shared" si="3"/>
        <v>1.5563611111111111E-2</v>
      </c>
      <c r="T14" s="53">
        <f t="shared" si="4"/>
        <v>0.79035569444444442</v>
      </c>
      <c r="U14" s="53">
        <f t="shared" si="5"/>
        <v>1.5858472222222222E-2</v>
      </c>
      <c r="V14" s="62"/>
      <c r="W14" s="63" t="s">
        <v>181</v>
      </c>
      <c r="X14" s="52">
        <f t="shared" si="6"/>
        <v>0.68479975000000004</v>
      </c>
      <c r="Y14" s="52">
        <f t="shared" si="7"/>
        <v>2.8146125000000001E-2</v>
      </c>
      <c r="Z14" s="52">
        <f t="shared" si="8"/>
        <v>0.70296287499999999</v>
      </c>
      <c r="AA14" s="52">
        <f t="shared" si="9"/>
        <v>1.4007250000000001E-2</v>
      </c>
      <c r="AB14" s="52">
        <f t="shared" si="10"/>
        <v>0.71132012499999997</v>
      </c>
      <c r="AC14" s="52">
        <f t="shared" si="11"/>
        <v>1.4272625000000001E-2</v>
      </c>
    </row>
    <row r="15" spans="2:29" x14ac:dyDescent="0.25">
      <c r="B15" s="57" t="s">
        <v>182</v>
      </c>
      <c r="C15" s="54">
        <v>36</v>
      </c>
      <c r="D15" s="54">
        <v>45</v>
      </c>
      <c r="E15" s="13" t="s">
        <v>183</v>
      </c>
      <c r="F15">
        <v>7</v>
      </c>
      <c r="G15">
        <v>0.9</v>
      </c>
      <c r="H15" s="53">
        <v>5.7182259999999996</v>
      </c>
      <c r="I15" s="53">
        <v>0.28230699999999997</v>
      </c>
      <c r="J15" s="53">
        <v>5.5049419999999998</v>
      </c>
      <c r="K15" s="53">
        <v>3.6672999999999997E-2</v>
      </c>
      <c r="L15" s="53">
        <v>5.6042779999999999</v>
      </c>
      <c r="M15" s="53">
        <v>7.8385999999999997E-2</v>
      </c>
      <c r="N15" s="62"/>
      <c r="O15" s="62" t="s">
        <v>183</v>
      </c>
      <c r="P15" s="53">
        <f t="shared" si="0"/>
        <v>0.90765492063492048</v>
      </c>
      <c r="Q15" s="53">
        <f t="shared" si="1"/>
        <v>4.4810634920634917E-2</v>
      </c>
      <c r="R15" s="53">
        <f t="shared" si="2"/>
        <v>0.87380031746031739</v>
      </c>
      <c r="S15" s="53">
        <f t="shared" si="3"/>
        <v>5.8211111111111102E-3</v>
      </c>
      <c r="T15" s="53">
        <f t="shared" si="4"/>
        <v>0.88956793650793642</v>
      </c>
      <c r="U15" s="53">
        <f t="shared" si="5"/>
        <v>1.2442222222222221E-2</v>
      </c>
      <c r="V15" s="62"/>
      <c r="W15" s="63" t="s">
        <v>183</v>
      </c>
      <c r="X15" s="52">
        <f t="shared" si="6"/>
        <v>0.81688942857142854</v>
      </c>
      <c r="Y15" s="52">
        <f t="shared" si="7"/>
        <v>4.0329571428571423E-2</v>
      </c>
      <c r="Z15" s="52">
        <f t="shared" si="8"/>
        <v>0.78642028571428568</v>
      </c>
      <c r="AA15" s="52">
        <f t="shared" si="9"/>
        <v>5.2389999999999997E-3</v>
      </c>
      <c r="AB15" s="52">
        <f t="shared" si="10"/>
        <v>0.80061114285714285</v>
      </c>
      <c r="AC15" s="52">
        <f t="shared" si="11"/>
        <v>1.1198E-2</v>
      </c>
    </row>
    <row r="16" spans="2:29" x14ac:dyDescent="0.25">
      <c r="B16" s="57" t="s">
        <v>184</v>
      </c>
      <c r="C16" s="54">
        <v>37</v>
      </c>
      <c r="D16" s="54">
        <v>46</v>
      </c>
      <c r="E16" s="13" t="s">
        <v>185</v>
      </c>
      <c r="F16">
        <v>7</v>
      </c>
      <c r="G16">
        <v>0.9</v>
      </c>
      <c r="H16" s="53">
        <v>5.135586</v>
      </c>
      <c r="I16" s="53">
        <v>0.10195700000000001</v>
      </c>
      <c r="J16" s="53">
        <v>5.3222909999999999</v>
      </c>
      <c r="K16" s="53">
        <v>7.4980000000000005E-2</v>
      </c>
      <c r="L16" s="53">
        <v>5.3882339999999997</v>
      </c>
      <c r="M16" s="53">
        <v>5.4038000000000003E-2</v>
      </c>
      <c r="N16" s="62"/>
      <c r="O16" s="62" t="s">
        <v>185</v>
      </c>
      <c r="P16" s="53">
        <f t="shared" si="0"/>
        <v>0.81517238095238098</v>
      </c>
      <c r="Q16" s="53">
        <f t="shared" si="1"/>
        <v>1.6183650793650795E-2</v>
      </c>
      <c r="R16" s="53">
        <f t="shared" si="2"/>
        <v>0.84480809523809519</v>
      </c>
      <c r="S16" s="53">
        <f t="shared" si="3"/>
        <v>1.1901587301587302E-2</v>
      </c>
      <c r="T16" s="53">
        <f t="shared" si="4"/>
        <v>0.85527523809523809</v>
      </c>
      <c r="U16" s="53">
        <f t="shared" si="5"/>
        <v>8.5774603174603187E-3</v>
      </c>
      <c r="V16" s="62"/>
      <c r="W16" s="63" t="s">
        <v>185</v>
      </c>
      <c r="X16" s="52">
        <f t="shared" si="6"/>
        <v>0.73365514285714284</v>
      </c>
      <c r="Y16" s="52">
        <f t="shared" si="7"/>
        <v>1.4565285714285715E-2</v>
      </c>
      <c r="Z16" s="52">
        <f t="shared" si="8"/>
        <v>0.76032728571428565</v>
      </c>
      <c r="AA16" s="52">
        <f t="shared" si="9"/>
        <v>1.0711428571428571E-2</v>
      </c>
      <c r="AB16" s="52">
        <f t="shared" si="10"/>
        <v>0.7697477142857142</v>
      </c>
      <c r="AC16" s="52">
        <f t="shared" si="11"/>
        <v>7.7197142857142863E-3</v>
      </c>
    </row>
    <row r="17" spans="2:29" x14ac:dyDescent="0.25">
      <c r="B17" s="57" t="s">
        <v>186</v>
      </c>
      <c r="C17" s="54">
        <v>47</v>
      </c>
      <c r="D17" s="54">
        <v>73</v>
      </c>
      <c r="E17" s="13" t="s">
        <v>187</v>
      </c>
      <c r="F17">
        <v>26</v>
      </c>
      <c r="G17">
        <v>0.9</v>
      </c>
      <c r="H17" s="53">
        <v>15.390954000000001</v>
      </c>
      <c r="I17" s="53">
        <v>0.56298400000000004</v>
      </c>
      <c r="J17" s="53">
        <v>16.092613</v>
      </c>
      <c r="K17" s="53">
        <v>5.2245E-2</v>
      </c>
      <c r="L17" s="53">
        <v>17.100180000000002</v>
      </c>
      <c r="M17" s="53">
        <v>0.111996</v>
      </c>
      <c r="N17" s="62"/>
      <c r="O17" s="62" t="s">
        <v>187</v>
      </c>
      <c r="P17" s="53">
        <f t="shared" si="0"/>
        <v>0.65773307692307692</v>
      </c>
      <c r="Q17" s="53">
        <f t="shared" si="1"/>
        <v>2.4059145299145303E-2</v>
      </c>
      <c r="R17" s="53">
        <f t="shared" si="2"/>
        <v>0.68771850427350434</v>
      </c>
      <c r="S17" s="53">
        <f t="shared" si="3"/>
        <v>2.2326923076923075E-3</v>
      </c>
      <c r="T17" s="53">
        <f t="shared" si="4"/>
        <v>0.73077692307692321</v>
      </c>
      <c r="U17" s="53">
        <f t="shared" si="5"/>
        <v>4.7861538461538462E-3</v>
      </c>
      <c r="V17" s="62"/>
      <c r="W17" s="63" t="s">
        <v>187</v>
      </c>
      <c r="X17" s="52">
        <f t="shared" si="6"/>
        <v>0.59195976923076921</v>
      </c>
      <c r="Y17" s="52">
        <f t="shared" si="7"/>
        <v>2.1653230769230772E-2</v>
      </c>
      <c r="Z17" s="52">
        <f t="shared" si="8"/>
        <v>0.61894665384615388</v>
      </c>
      <c r="AA17" s="52">
        <f t="shared" si="9"/>
        <v>2.009423076923077E-3</v>
      </c>
      <c r="AB17" s="52">
        <f t="shared" si="10"/>
        <v>0.65769923076923087</v>
      </c>
      <c r="AC17" s="52">
        <f t="shared" si="11"/>
        <v>4.3075384615384616E-3</v>
      </c>
    </row>
    <row r="18" spans="2:29" x14ac:dyDescent="0.25">
      <c r="B18" s="57" t="s">
        <v>188</v>
      </c>
      <c r="C18" s="54">
        <v>47</v>
      </c>
      <c r="D18" s="54">
        <v>65</v>
      </c>
      <c r="E18" s="13" t="s">
        <v>189</v>
      </c>
      <c r="F18">
        <v>18</v>
      </c>
      <c r="G18">
        <v>0.9</v>
      </c>
      <c r="H18" s="53">
        <v>10.378265000000001</v>
      </c>
      <c r="I18" s="53">
        <v>0.71504999999999996</v>
      </c>
      <c r="J18" s="53">
        <v>11.562939999999999</v>
      </c>
      <c r="K18" s="53">
        <v>6.5532999999999994E-2</v>
      </c>
      <c r="L18" s="53">
        <v>12.699935</v>
      </c>
      <c r="M18" s="53">
        <v>0.13666800000000001</v>
      </c>
      <c r="N18" s="62"/>
      <c r="O18" s="62" t="s">
        <v>189</v>
      </c>
      <c r="P18" s="53">
        <f t="shared" si="0"/>
        <v>0.6406336419753087</v>
      </c>
      <c r="Q18" s="53">
        <f t="shared" si="1"/>
        <v>4.4138888888888887E-2</v>
      </c>
      <c r="R18" s="53">
        <f t="shared" si="2"/>
        <v>0.71376172839506169</v>
      </c>
      <c r="S18" s="53">
        <f t="shared" si="3"/>
        <v>4.0452469135802459E-3</v>
      </c>
      <c r="T18" s="53">
        <f t="shared" si="4"/>
        <v>0.78394660493827162</v>
      </c>
      <c r="U18" s="53">
        <f t="shared" si="5"/>
        <v>8.4362962962962959E-3</v>
      </c>
      <c r="V18" s="62"/>
      <c r="W18" s="63" t="s">
        <v>189</v>
      </c>
      <c r="X18" s="52">
        <f t="shared" si="6"/>
        <v>0.57657027777777781</v>
      </c>
      <c r="Y18" s="52">
        <f t="shared" si="7"/>
        <v>3.9724999999999996E-2</v>
      </c>
      <c r="Z18" s="52">
        <f t="shared" si="8"/>
        <v>0.64238555555555554</v>
      </c>
      <c r="AA18" s="52">
        <f t="shared" si="9"/>
        <v>3.6407222222222218E-3</v>
      </c>
      <c r="AB18" s="52">
        <f t="shared" si="10"/>
        <v>0.70555194444444447</v>
      </c>
      <c r="AC18" s="52">
        <f t="shared" si="11"/>
        <v>7.5926666666666677E-3</v>
      </c>
    </row>
    <row r="19" spans="2:29" x14ac:dyDescent="0.25">
      <c r="B19" s="57" t="s">
        <v>190</v>
      </c>
      <c r="C19" s="54">
        <v>47</v>
      </c>
      <c r="D19" s="54">
        <v>80</v>
      </c>
      <c r="E19" s="13" t="s">
        <v>191</v>
      </c>
      <c r="F19">
        <v>32</v>
      </c>
      <c r="G19">
        <v>0.9</v>
      </c>
      <c r="H19" s="53">
        <v>18.352342</v>
      </c>
      <c r="I19" s="53">
        <v>0.30213899999999999</v>
      </c>
      <c r="J19" s="53">
        <v>18.942948999999999</v>
      </c>
      <c r="K19" s="53">
        <v>7.8646999999999995E-2</v>
      </c>
      <c r="L19" s="53">
        <v>20.9557</v>
      </c>
      <c r="M19" s="53">
        <v>0.129769</v>
      </c>
      <c r="N19" s="62"/>
      <c r="O19" s="62" t="s">
        <v>191</v>
      </c>
      <c r="P19" s="53">
        <f t="shared" si="0"/>
        <v>0.63723409722222224</v>
      </c>
      <c r="Q19" s="53">
        <f t="shared" si="1"/>
        <v>1.04909375E-2</v>
      </c>
      <c r="R19" s="53">
        <f t="shared" si="2"/>
        <v>0.65774128472222215</v>
      </c>
      <c r="S19" s="53">
        <f t="shared" si="3"/>
        <v>2.7307986111111109E-3</v>
      </c>
      <c r="T19" s="53">
        <f t="shared" si="4"/>
        <v>0.72762847222222227</v>
      </c>
      <c r="U19" s="53">
        <f t="shared" si="5"/>
        <v>4.5058680555555555E-3</v>
      </c>
      <c r="V19" s="62"/>
      <c r="W19" s="63" t="s">
        <v>191</v>
      </c>
      <c r="X19" s="52">
        <f t="shared" si="6"/>
        <v>0.5735106875</v>
      </c>
      <c r="Y19" s="52">
        <f t="shared" si="7"/>
        <v>9.4418437499999997E-3</v>
      </c>
      <c r="Z19" s="52">
        <f t="shared" si="8"/>
        <v>0.59196715624999996</v>
      </c>
      <c r="AA19" s="52">
        <f t="shared" si="9"/>
        <v>2.4577187499999998E-3</v>
      </c>
      <c r="AB19" s="52">
        <f t="shared" si="10"/>
        <v>0.65486562500000001</v>
      </c>
      <c r="AC19" s="52">
        <f t="shared" si="11"/>
        <v>4.0552812499999999E-3</v>
      </c>
    </row>
    <row r="20" spans="2:29" x14ac:dyDescent="0.25">
      <c r="B20" s="57" t="s">
        <v>192</v>
      </c>
      <c r="C20" s="54">
        <v>47</v>
      </c>
      <c r="D20" s="54">
        <v>66</v>
      </c>
      <c r="E20" s="13" t="s">
        <v>193</v>
      </c>
      <c r="F20">
        <v>19</v>
      </c>
      <c r="G20">
        <v>0.9</v>
      </c>
      <c r="H20" s="53">
        <v>10.732778</v>
      </c>
      <c r="I20" s="53">
        <v>0.61757600000000001</v>
      </c>
      <c r="J20" s="53">
        <v>11.866396</v>
      </c>
      <c r="K20" s="53">
        <v>5.7033E-2</v>
      </c>
      <c r="L20" s="53">
        <v>12.932916000000001</v>
      </c>
      <c r="M20" s="53">
        <v>9.5466999999999996E-2</v>
      </c>
      <c r="N20" s="62"/>
      <c r="O20" s="62" t="s">
        <v>193</v>
      </c>
      <c r="P20" s="53">
        <f t="shared" si="0"/>
        <v>0.62764783625730991</v>
      </c>
      <c r="Q20" s="53">
        <f t="shared" si="1"/>
        <v>3.6115555555555554E-2</v>
      </c>
      <c r="R20" s="53">
        <f t="shared" si="2"/>
        <v>0.69394128654970755</v>
      </c>
      <c r="S20" s="53">
        <f t="shared" si="3"/>
        <v>3.3352631578947366E-3</v>
      </c>
      <c r="T20" s="53">
        <f t="shared" si="4"/>
        <v>0.75631087719298251</v>
      </c>
      <c r="U20" s="53">
        <f t="shared" si="5"/>
        <v>5.5828654970760229E-3</v>
      </c>
      <c r="V20" s="62"/>
      <c r="W20" s="63" t="s">
        <v>193</v>
      </c>
      <c r="X20" s="52">
        <f t="shared" si="6"/>
        <v>0.5648830526315789</v>
      </c>
      <c r="Y20" s="52">
        <f t="shared" si="7"/>
        <v>3.2503999999999998E-2</v>
      </c>
      <c r="Z20" s="52">
        <f t="shared" si="8"/>
        <v>0.6245471578947368</v>
      </c>
      <c r="AA20" s="52">
        <f t="shared" si="9"/>
        <v>3.0017368421052632E-3</v>
      </c>
      <c r="AB20" s="52">
        <f t="shared" si="10"/>
        <v>0.68067978947368424</v>
      </c>
      <c r="AC20" s="52">
        <f t="shared" si="11"/>
        <v>5.0245789473684207E-3</v>
      </c>
    </row>
    <row r="21" spans="2:29" x14ac:dyDescent="0.25">
      <c r="B21" s="57" t="s">
        <v>194</v>
      </c>
      <c r="C21" s="54">
        <v>47</v>
      </c>
      <c r="D21" s="54">
        <v>71</v>
      </c>
      <c r="E21" s="13" t="s">
        <v>195</v>
      </c>
      <c r="F21">
        <v>24</v>
      </c>
      <c r="G21">
        <v>0.9</v>
      </c>
      <c r="H21" s="53">
        <v>14.770522</v>
      </c>
      <c r="I21" s="53">
        <v>0.56645500000000004</v>
      </c>
      <c r="J21" s="53">
        <v>15.447468000000001</v>
      </c>
      <c r="K21" s="53">
        <v>7.2995000000000004E-2</v>
      </c>
      <c r="L21" s="53">
        <v>16.120614</v>
      </c>
      <c r="M21" s="53">
        <v>9.3299000000000007E-2</v>
      </c>
      <c r="N21" s="62"/>
      <c r="O21" s="62" t="s">
        <v>195</v>
      </c>
      <c r="P21" s="53">
        <f t="shared" si="0"/>
        <v>0.68382046296296295</v>
      </c>
      <c r="Q21" s="53">
        <f t="shared" si="1"/>
        <v>2.6224768518518519E-2</v>
      </c>
      <c r="R21" s="53">
        <f t="shared" si="2"/>
        <v>0.71516055555555547</v>
      </c>
      <c r="S21" s="53">
        <f t="shared" si="3"/>
        <v>3.3793981481481483E-3</v>
      </c>
      <c r="T21" s="53">
        <f t="shared" si="4"/>
        <v>0.74632472222222213</v>
      </c>
      <c r="U21" s="53">
        <f t="shared" si="5"/>
        <v>4.3193981481481486E-3</v>
      </c>
      <c r="V21" s="62"/>
      <c r="W21" s="63" t="s">
        <v>195</v>
      </c>
      <c r="X21" s="52">
        <f t="shared" si="6"/>
        <v>0.61543841666666665</v>
      </c>
      <c r="Y21" s="52">
        <f t="shared" si="7"/>
        <v>2.3602291666666667E-2</v>
      </c>
      <c r="Z21" s="52">
        <f t="shared" si="8"/>
        <v>0.64364450000000006</v>
      </c>
      <c r="AA21" s="52">
        <f t="shared" si="9"/>
        <v>3.0414583333333335E-3</v>
      </c>
      <c r="AB21" s="52">
        <f t="shared" si="10"/>
        <v>0.67169224999999999</v>
      </c>
      <c r="AC21" s="52">
        <f t="shared" si="11"/>
        <v>3.8874583333333335E-3</v>
      </c>
    </row>
    <row r="22" spans="2:29" x14ac:dyDescent="0.25">
      <c r="B22" s="57" t="s">
        <v>196</v>
      </c>
      <c r="C22" s="54">
        <v>60</v>
      </c>
      <c r="D22" s="54">
        <v>67</v>
      </c>
      <c r="E22" s="13" t="s">
        <v>197</v>
      </c>
      <c r="F22">
        <v>7</v>
      </c>
      <c r="G22">
        <v>0.9</v>
      </c>
      <c r="H22" s="53">
        <v>3.4778060000000002</v>
      </c>
      <c r="I22" s="53">
        <v>2.4853E-2</v>
      </c>
      <c r="J22" s="53">
        <v>3.8223370000000001</v>
      </c>
      <c r="K22" s="53">
        <v>0.169573</v>
      </c>
      <c r="L22" s="53">
        <v>3.7433299999999998</v>
      </c>
      <c r="M22" s="53">
        <v>5.0337E-2</v>
      </c>
      <c r="N22" s="62"/>
      <c r="O22" s="62" t="s">
        <v>197</v>
      </c>
      <c r="P22" s="53">
        <f t="shared" si="0"/>
        <v>0.55203269841269842</v>
      </c>
      <c r="Q22" s="53">
        <f t="shared" si="1"/>
        <v>3.9449206349206354E-3</v>
      </c>
      <c r="R22" s="53">
        <f t="shared" si="2"/>
        <v>0.60672015873015872</v>
      </c>
      <c r="S22" s="53">
        <f t="shared" si="3"/>
        <v>2.6916349206349204E-2</v>
      </c>
      <c r="T22" s="53">
        <f t="shared" si="4"/>
        <v>0.59417936507936508</v>
      </c>
      <c r="U22" s="53">
        <f t="shared" si="5"/>
        <v>7.9900000000000006E-3</v>
      </c>
      <c r="V22" s="62"/>
      <c r="W22" s="63" t="s">
        <v>197</v>
      </c>
      <c r="X22" s="52">
        <f t="shared" si="6"/>
        <v>0.49682942857142859</v>
      </c>
      <c r="Y22" s="52">
        <f t="shared" si="7"/>
        <v>3.5504285714285716E-3</v>
      </c>
      <c r="Z22" s="52">
        <f t="shared" si="8"/>
        <v>0.54604814285714287</v>
      </c>
      <c r="AA22" s="52">
        <f t="shared" si="9"/>
        <v>2.4224714285714287E-2</v>
      </c>
      <c r="AB22" s="52">
        <f t="shared" si="10"/>
        <v>0.5347614285714285</v>
      </c>
      <c r="AC22" s="52">
        <f t="shared" si="11"/>
        <v>7.1910000000000003E-3</v>
      </c>
    </row>
    <row r="23" spans="2:29" x14ac:dyDescent="0.25">
      <c r="B23" s="57" t="s">
        <v>198</v>
      </c>
      <c r="C23" s="54">
        <v>65</v>
      </c>
      <c r="D23" s="54">
        <v>80</v>
      </c>
      <c r="E23" s="13" t="s">
        <v>199</v>
      </c>
      <c r="F23">
        <v>14</v>
      </c>
      <c r="G23">
        <v>0.9</v>
      </c>
      <c r="H23" s="53">
        <v>7.9288189999999998</v>
      </c>
      <c r="I23" s="53">
        <v>0.36790099999999998</v>
      </c>
      <c r="J23" s="53">
        <v>8.3032430000000002</v>
      </c>
      <c r="K23" s="53">
        <v>8.8893E-2</v>
      </c>
      <c r="L23" s="53">
        <v>8.8645949999999996</v>
      </c>
      <c r="M23" s="53">
        <v>8.5652000000000006E-2</v>
      </c>
      <c r="N23" s="62"/>
      <c r="O23" s="62" t="s">
        <v>199</v>
      </c>
      <c r="P23" s="53">
        <f t="shared" si="0"/>
        <v>0.6292713492063492</v>
      </c>
      <c r="Q23" s="53">
        <f t="shared" si="1"/>
        <v>2.9198492063492062E-2</v>
      </c>
      <c r="R23" s="53">
        <f t="shared" si="2"/>
        <v>0.65898753968253965</v>
      </c>
      <c r="S23" s="53">
        <f t="shared" si="3"/>
        <v>7.0549999999999996E-3</v>
      </c>
      <c r="T23" s="53">
        <f t="shared" si="4"/>
        <v>0.70353928571428559</v>
      </c>
      <c r="U23" s="53">
        <f t="shared" si="5"/>
        <v>6.7977777777777776E-3</v>
      </c>
      <c r="V23" s="62"/>
      <c r="W23" s="63" t="s">
        <v>199</v>
      </c>
      <c r="X23" s="52">
        <f t="shared" si="6"/>
        <v>0.56634421428571424</v>
      </c>
      <c r="Y23" s="52">
        <f t="shared" si="7"/>
        <v>2.6278642857142855E-2</v>
      </c>
      <c r="Z23" s="52">
        <f t="shared" si="8"/>
        <v>0.59308878571428569</v>
      </c>
      <c r="AA23" s="52">
        <f t="shared" si="9"/>
        <v>6.3495000000000001E-3</v>
      </c>
      <c r="AB23" s="52">
        <f t="shared" si="10"/>
        <v>0.63318535714285706</v>
      </c>
      <c r="AC23" s="52">
        <f t="shared" si="11"/>
        <v>6.1180000000000002E-3</v>
      </c>
    </row>
    <row r="24" spans="2:29" x14ac:dyDescent="0.25">
      <c r="B24" s="57" t="s">
        <v>200</v>
      </c>
      <c r="C24" s="54">
        <v>66</v>
      </c>
      <c r="D24" s="54">
        <v>73</v>
      </c>
      <c r="E24" s="13" t="s">
        <v>201</v>
      </c>
      <c r="F24">
        <v>7</v>
      </c>
      <c r="G24">
        <v>0.9</v>
      </c>
      <c r="H24" s="53">
        <v>3.8683339999999999</v>
      </c>
      <c r="I24" s="53">
        <v>0.227268</v>
      </c>
      <c r="J24" s="53">
        <v>4.301488</v>
      </c>
      <c r="K24" s="53">
        <v>5.0652000000000003E-2</v>
      </c>
      <c r="L24" s="53">
        <v>4.0920750000000004</v>
      </c>
      <c r="M24" s="53">
        <v>3.2125000000000001E-2</v>
      </c>
      <c r="N24" s="62"/>
      <c r="O24" s="62" t="s">
        <v>201</v>
      </c>
      <c r="P24" s="53">
        <f t="shared" si="0"/>
        <v>0.61402126984126981</v>
      </c>
      <c r="Q24" s="53">
        <f t="shared" si="1"/>
        <v>3.6074285714285712E-2</v>
      </c>
      <c r="R24" s="53">
        <f t="shared" si="2"/>
        <v>0.68277587301587306</v>
      </c>
      <c r="S24" s="53">
        <f t="shared" si="3"/>
        <v>8.0400000000000003E-3</v>
      </c>
      <c r="T24" s="53">
        <f t="shared" si="4"/>
        <v>0.64953571428571433</v>
      </c>
      <c r="U24" s="53">
        <f t="shared" si="5"/>
        <v>5.099206349206349E-3</v>
      </c>
      <c r="V24" s="62"/>
      <c r="W24" s="63" t="s">
        <v>201</v>
      </c>
      <c r="X24" s="52">
        <f t="shared" si="6"/>
        <v>0.55261914285714286</v>
      </c>
      <c r="Y24" s="52">
        <f t="shared" si="7"/>
        <v>3.2466857142857145E-2</v>
      </c>
      <c r="Z24" s="52">
        <f t="shared" si="8"/>
        <v>0.61449828571428566</v>
      </c>
      <c r="AA24" s="52">
        <f t="shared" si="9"/>
        <v>7.2360000000000002E-3</v>
      </c>
      <c r="AB24" s="52">
        <f t="shared" si="10"/>
        <v>0.58458214285714294</v>
      </c>
      <c r="AC24" s="52">
        <f t="shared" si="11"/>
        <v>4.5892857142857141E-3</v>
      </c>
    </row>
    <row r="25" spans="2:29" x14ac:dyDescent="0.25">
      <c r="B25" s="57" t="s">
        <v>202</v>
      </c>
      <c r="C25" s="54">
        <v>66</v>
      </c>
      <c r="D25" s="54">
        <v>80</v>
      </c>
      <c r="E25" s="13" t="s">
        <v>203</v>
      </c>
      <c r="F25">
        <v>13</v>
      </c>
      <c r="G25">
        <v>0.9</v>
      </c>
      <c r="H25" s="53">
        <v>6.682779</v>
      </c>
      <c r="I25" s="53">
        <v>0.23396500000000001</v>
      </c>
      <c r="J25" s="53">
        <v>7.0687069999999999</v>
      </c>
      <c r="K25" s="53">
        <v>0.130465</v>
      </c>
      <c r="L25" s="53">
        <v>7.2432040000000004</v>
      </c>
      <c r="M25" s="53">
        <v>7.6587000000000002E-2</v>
      </c>
      <c r="N25" s="62"/>
      <c r="O25" s="62" t="s">
        <v>203</v>
      </c>
      <c r="P25" s="53">
        <f t="shared" si="0"/>
        <v>0.57117769230769233</v>
      </c>
      <c r="Q25" s="53">
        <f t="shared" si="1"/>
        <v>1.9997008547008546E-2</v>
      </c>
      <c r="R25" s="53">
        <f t="shared" si="2"/>
        <v>0.60416299145299146</v>
      </c>
      <c r="S25" s="53">
        <f t="shared" si="3"/>
        <v>1.1150854700854699E-2</v>
      </c>
      <c r="T25" s="53">
        <f t="shared" si="4"/>
        <v>0.61907726495726501</v>
      </c>
      <c r="U25" s="53">
        <f t="shared" si="5"/>
        <v>6.5458974358974364E-3</v>
      </c>
      <c r="V25" s="62"/>
      <c r="W25" s="63" t="s">
        <v>203</v>
      </c>
      <c r="X25" s="52">
        <f t="shared" si="6"/>
        <v>0.51405992307692305</v>
      </c>
      <c r="Y25" s="52">
        <f t="shared" si="7"/>
        <v>1.7997307692307694E-2</v>
      </c>
      <c r="Z25" s="52">
        <f t="shared" si="8"/>
        <v>0.54374669230769235</v>
      </c>
      <c r="AA25" s="52">
        <f t="shared" si="9"/>
        <v>1.003576923076923E-2</v>
      </c>
      <c r="AB25" s="52">
        <f t="shared" si="10"/>
        <v>0.55716953846153849</v>
      </c>
      <c r="AC25" s="52">
        <f t="shared" si="11"/>
        <v>5.8913076923076922E-3</v>
      </c>
    </row>
    <row r="26" spans="2:29" x14ac:dyDescent="0.25">
      <c r="B26" s="57" t="s">
        <v>204</v>
      </c>
      <c r="C26" s="54">
        <v>67</v>
      </c>
      <c r="D26" s="54">
        <v>80</v>
      </c>
      <c r="E26" s="13" t="s">
        <v>205</v>
      </c>
      <c r="F26">
        <v>12</v>
      </c>
      <c r="G26">
        <v>0.9</v>
      </c>
      <c r="H26" s="53">
        <v>5.6765299999999996</v>
      </c>
      <c r="I26" s="53">
        <v>0.22294</v>
      </c>
      <c r="J26" s="53">
        <v>6.0845989999999999</v>
      </c>
      <c r="K26" s="53">
        <v>6.6872000000000001E-2</v>
      </c>
      <c r="L26" s="53">
        <v>6.028664</v>
      </c>
      <c r="M26" s="53">
        <v>0.20779400000000001</v>
      </c>
      <c r="N26" s="62"/>
      <c r="O26" s="62" t="s">
        <v>205</v>
      </c>
      <c r="P26" s="53">
        <f t="shared" si="0"/>
        <v>0.52560462962962962</v>
      </c>
      <c r="Q26" s="53">
        <f t="shared" si="1"/>
        <v>2.0642592592592591E-2</v>
      </c>
      <c r="R26" s="53">
        <f t="shared" si="2"/>
        <v>0.56338879629629623</v>
      </c>
      <c r="S26" s="53">
        <f t="shared" si="3"/>
        <v>6.191851851851852E-3</v>
      </c>
      <c r="T26" s="53">
        <f t="shared" si="4"/>
        <v>0.55820962962962961</v>
      </c>
      <c r="U26" s="53">
        <f t="shared" si="5"/>
        <v>1.9240185185185183E-2</v>
      </c>
      <c r="V26" s="62"/>
      <c r="W26" s="63" t="s">
        <v>205</v>
      </c>
      <c r="X26" s="52">
        <f t="shared" si="6"/>
        <v>0.47304416666666665</v>
      </c>
      <c r="Y26" s="52">
        <f t="shared" si="7"/>
        <v>1.8578333333333332E-2</v>
      </c>
      <c r="Z26" s="52">
        <f t="shared" si="8"/>
        <v>0.50704991666666666</v>
      </c>
      <c r="AA26" s="52">
        <f t="shared" si="9"/>
        <v>5.5726666666666667E-3</v>
      </c>
      <c r="AB26" s="52">
        <f t="shared" si="10"/>
        <v>0.50238866666666671</v>
      </c>
      <c r="AC26" s="52">
        <f t="shared" si="11"/>
        <v>1.7316166666666667E-2</v>
      </c>
    </row>
    <row r="27" spans="2:29" x14ac:dyDescent="0.25">
      <c r="B27" s="57" t="s">
        <v>206</v>
      </c>
      <c r="C27" s="54">
        <v>72</v>
      </c>
      <c r="D27" s="54">
        <v>80</v>
      </c>
      <c r="E27" s="13" t="s">
        <v>207</v>
      </c>
      <c r="F27">
        <v>7</v>
      </c>
      <c r="G27">
        <v>0.9</v>
      </c>
      <c r="H27" s="53">
        <v>3.1132529999999998</v>
      </c>
      <c r="I27" s="53">
        <v>7.9993999999999996E-2</v>
      </c>
      <c r="J27" s="53">
        <v>3.2332649999999998</v>
      </c>
      <c r="K27" s="53">
        <v>1.8727000000000001E-2</v>
      </c>
      <c r="L27" s="53">
        <v>3.39025</v>
      </c>
      <c r="M27" s="53">
        <v>7.6587000000000002E-2</v>
      </c>
      <c r="N27" s="62"/>
      <c r="O27" s="62" t="s">
        <v>207</v>
      </c>
      <c r="P27" s="53">
        <f t="shared" si="0"/>
        <v>0.49416714285714286</v>
      </c>
      <c r="Q27" s="53">
        <f t="shared" si="1"/>
        <v>1.2697460317460316E-2</v>
      </c>
      <c r="R27" s="53">
        <f t="shared" si="2"/>
        <v>0.51321666666666665</v>
      </c>
      <c r="S27" s="53">
        <f t="shared" si="3"/>
        <v>2.9725396825396829E-3</v>
      </c>
      <c r="T27" s="53">
        <f t="shared" si="4"/>
        <v>0.53813492063492063</v>
      </c>
      <c r="U27" s="53">
        <f t="shared" si="5"/>
        <v>1.2156666666666666E-2</v>
      </c>
      <c r="V27" s="62"/>
      <c r="W27" s="63" t="s">
        <v>207</v>
      </c>
      <c r="X27" s="52">
        <f t="shared" si="6"/>
        <v>0.44475042857142855</v>
      </c>
      <c r="Y27" s="52">
        <f t="shared" si="7"/>
        <v>1.1427714285714286E-2</v>
      </c>
      <c r="Z27" s="52">
        <f t="shared" si="8"/>
        <v>0.461895</v>
      </c>
      <c r="AA27" s="52">
        <f t="shared" si="9"/>
        <v>2.6752857142857142E-3</v>
      </c>
      <c r="AB27" s="52">
        <f t="shared" si="10"/>
        <v>0.48432142857142857</v>
      </c>
      <c r="AC27" s="52">
        <f t="shared" si="11"/>
        <v>1.0941000000000001E-2</v>
      </c>
    </row>
    <row r="28" spans="2:29" x14ac:dyDescent="0.25">
      <c r="B28" s="57" t="s">
        <v>208</v>
      </c>
      <c r="C28" s="54">
        <v>74</v>
      </c>
      <c r="D28" s="54">
        <v>82</v>
      </c>
      <c r="E28" s="13" t="s">
        <v>209</v>
      </c>
      <c r="F28">
        <v>7</v>
      </c>
      <c r="G28">
        <v>0.9</v>
      </c>
      <c r="H28" s="53">
        <v>4.2691229999999996</v>
      </c>
      <c r="I28" s="53">
        <v>0.122003</v>
      </c>
      <c r="J28" s="53">
        <v>4.421665</v>
      </c>
      <c r="K28" s="53">
        <v>3.7423999999999999E-2</v>
      </c>
      <c r="L28" s="53">
        <v>4.6405399999999997</v>
      </c>
      <c r="M28" s="53">
        <v>3.3704999999999999E-2</v>
      </c>
      <c r="N28" s="62"/>
      <c r="O28" s="62" t="s">
        <v>209</v>
      </c>
      <c r="P28" s="53">
        <f t="shared" si="0"/>
        <v>0.67763857142857131</v>
      </c>
      <c r="Q28" s="53">
        <f t="shared" si="1"/>
        <v>1.9365555555555556E-2</v>
      </c>
      <c r="R28" s="53">
        <f t="shared" si="2"/>
        <v>0.70185158730158725</v>
      </c>
      <c r="S28" s="53">
        <f t="shared" si="3"/>
        <v>5.94031746031746E-3</v>
      </c>
      <c r="T28" s="53">
        <f t="shared" si="4"/>
        <v>0.7365936507936508</v>
      </c>
      <c r="U28" s="53">
        <f t="shared" si="5"/>
        <v>5.3499999999999997E-3</v>
      </c>
      <c r="V28" s="62"/>
      <c r="W28" s="63" t="s">
        <v>209</v>
      </c>
      <c r="X28" s="52">
        <f t="shared" si="6"/>
        <v>0.60987471428571427</v>
      </c>
      <c r="Y28" s="52">
        <f t="shared" si="7"/>
        <v>1.7429E-2</v>
      </c>
      <c r="Z28" s="52">
        <f t="shared" si="8"/>
        <v>0.63166642857142852</v>
      </c>
      <c r="AA28" s="52">
        <f t="shared" si="9"/>
        <v>5.346285714285714E-3</v>
      </c>
      <c r="AB28" s="52">
        <f t="shared" si="10"/>
        <v>0.6629342857142857</v>
      </c>
      <c r="AC28" s="52">
        <f t="shared" si="11"/>
        <v>4.8149999999999998E-3</v>
      </c>
    </row>
    <row r="29" spans="2:29" x14ac:dyDescent="0.25">
      <c r="B29" s="57" t="s">
        <v>210</v>
      </c>
      <c r="C29" s="54">
        <v>74</v>
      </c>
      <c r="D29" s="54">
        <v>80</v>
      </c>
      <c r="E29" s="13" t="s">
        <v>211</v>
      </c>
      <c r="F29">
        <v>5</v>
      </c>
      <c r="G29">
        <v>0.9</v>
      </c>
      <c r="H29" s="53">
        <v>2.7952650000000001</v>
      </c>
      <c r="I29" s="53">
        <v>4.5238E-2</v>
      </c>
      <c r="J29" s="53">
        <v>2.912868</v>
      </c>
      <c r="K29" s="53">
        <v>3.6013999999999997E-2</v>
      </c>
      <c r="L29" s="53">
        <v>3.0526110000000002</v>
      </c>
      <c r="M29" s="53">
        <v>7.8840000000000004E-3</v>
      </c>
      <c r="N29" s="62"/>
      <c r="O29" s="62" t="s">
        <v>211</v>
      </c>
      <c r="P29" s="53">
        <f t="shared" si="0"/>
        <v>0.62117</v>
      </c>
      <c r="Q29" s="53">
        <f t="shared" si="1"/>
        <v>1.0052888888888889E-2</v>
      </c>
      <c r="R29" s="53">
        <f t="shared" si="2"/>
        <v>0.64730399999999999</v>
      </c>
      <c r="S29" s="53">
        <f t="shared" si="3"/>
        <v>8.0031111111111101E-3</v>
      </c>
      <c r="T29" s="53">
        <f t="shared" si="4"/>
        <v>0.67835800000000002</v>
      </c>
      <c r="U29" s="53">
        <f t="shared" si="5"/>
        <v>1.7520000000000001E-3</v>
      </c>
      <c r="V29" s="62"/>
      <c r="W29" s="63" t="s">
        <v>211</v>
      </c>
      <c r="X29" s="52">
        <f t="shared" si="6"/>
        <v>0.55905300000000002</v>
      </c>
      <c r="Y29" s="52">
        <f t="shared" si="7"/>
        <v>9.0475999999999994E-3</v>
      </c>
      <c r="Z29" s="52">
        <f t="shared" si="8"/>
        <v>0.58257360000000002</v>
      </c>
      <c r="AA29" s="52">
        <f t="shared" si="9"/>
        <v>7.2027999999999997E-3</v>
      </c>
      <c r="AB29" s="52">
        <f t="shared" si="10"/>
        <v>0.61052220000000001</v>
      </c>
      <c r="AC29" s="52">
        <f t="shared" si="11"/>
        <v>1.5768000000000002E-3</v>
      </c>
    </row>
    <row r="30" spans="2:29" x14ac:dyDescent="0.25">
      <c r="B30" s="57" t="s">
        <v>212</v>
      </c>
      <c r="C30" s="54">
        <v>84</v>
      </c>
      <c r="D30" s="54">
        <v>98</v>
      </c>
      <c r="E30" s="13" t="s">
        <v>213</v>
      </c>
      <c r="F30">
        <v>13</v>
      </c>
      <c r="G30">
        <v>0.9</v>
      </c>
      <c r="H30" s="53">
        <v>5.4880000000000004</v>
      </c>
      <c r="I30" s="53">
        <v>0.26248100000000002</v>
      </c>
      <c r="J30" s="53">
        <v>6.0526609999999996</v>
      </c>
      <c r="K30" s="53">
        <v>7.4062000000000003E-2</v>
      </c>
      <c r="L30" s="53">
        <v>5.2047800000000004</v>
      </c>
      <c r="M30" s="53">
        <v>0.106382</v>
      </c>
      <c r="N30" s="62"/>
      <c r="O30" s="62" t="s">
        <v>213</v>
      </c>
      <c r="P30" s="53">
        <f t="shared" si="0"/>
        <v>0.46905982905982907</v>
      </c>
      <c r="Q30" s="53">
        <f t="shared" si="1"/>
        <v>2.2434273504273503E-2</v>
      </c>
      <c r="R30" s="53">
        <f t="shared" si="2"/>
        <v>0.51732145299145293</v>
      </c>
      <c r="S30" s="53">
        <f t="shared" si="3"/>
        <v>6.3300854700854697E-3</v>
      </c>
      <c r="T30" s="53">
        <f t="shared" si="4"/>
        <v>0.44485299145299145</v>
      </c>
      <c r="U30" s="53">
        <f t="shared" si="5"/>
        <v>9.092478632478633E-3</v>
      </c>
      <c r="V30" s="62"/>
      <c r="W30" s="63" t="s">
        <v>213</v>
      </c>
      <c r="X30" s="52">
        <f t="shared" si="6"/>
        <v>0.42215384615384621</v>
      </c>
      <c r="Y30" s="52">
        <f t="shared" si="7"/>
        <v>2.0190846153846156E-2</v>
      </c>
      <c r="Z30" s="52">
        <f t="shared" si="8"/>
        <v>0.46558930769230766</v>
      </c>
      <c r="AA30" s="52">
        <f t="shared" si="9"/>
        <v>5.6970769230769236E-3</v>
      </c>
      <c r="AB30" s="52">
        <f t="shared" si="10"/>
        <v>0.40036769230769231</v>
      </c>
      <c r="AC30" s="52">
        <f t="shared" si="11"/>
        <v>8.183230769230769E-3</v>
      </c>
    </row>
    <row r="31" spans="2:29" x14ac:dyDescent="0.25">
      <c r="B31" s="57" t="s">
        <v>214</v>
      </c>
      <c r="C31" s="54">
        <v>87</v>
      </c>
      <c r="D31" s="54">
        <v>98</v>
      </c>
      <c r="E31" s="13" t="s">
        <v>215</v>
      </c>
      <c r="F31">
        <v>10</v>
      </c>
      <c r="G31">
        <v>0.9</v>
      </c>
      <c r="H31" s="53">
        <v>4.625839</v>
      </c>
      <c r="I31" s="53">
        <v>0.20816000000000001</v>
      </c>
      <c r="J31" s="53">
        <v>4.9774459999999996</v>
      </c>
      <c r="K31" s="53">
        <v>7.7024999999999996E-2</v>
      </c>
      <c r="L31" s="53">
        <v>4.4747209999999997</v>
      </c>
      <c r="M31" s="53">
        <v>0.10283399999999999</v>
      </c>
      <c r="N31" s="62"/>
      <c r="O31" s="62" t="s">
        <v>215</v>
      </c>
      <c r="P31" s="53">
        <f t="shared" si="0"/>
        <v>0.51398211111111114</v>
      </c>
      <c r="Q31" s="53">
        <f t="shared" si="1"/>
        <v>2.312888888888889E-2</v>
      </c>
      <c r="R31" s="53">
        <f t="shared" si="2"/>
        <v>0.55304955555555546</v>
      </c>
      <c r="S31" s="53">
        <f t="shared" si="3"/>
        <v>8.5583333333333327E-3</v>
      </c>
      <c r="T31" s="53">
        <f t="shared" si="4"/>
        <v>0.49719122222222217</v>
      </c>
      <c r="U31" s="53">
        <f t="shared" si="5"/>
        <v>1.1425999999999999E-2</v>
      </c>
      <c r="V31" s="62"/>
      <c r="W31" s="63" t="s">
        <v>215</v>
      </c>
      <c r="X31" s="52">
        <f t="shared" si="6"/>
        <v>0.46258389999999999</v>
      </c>
      <c r="Y31" s="52">
        <f t="shared" si="7"/>
        <v>2.0816000000000001E-2</v>
      </c>
      <c r="Z31" s="52">
        <f t="shared" si="8"/>
        <v>0.49774459999999998</v>
      </c>
      <c r="AA31" s="52">
        <f t="shared" si="9"/>
        <v>7.7024999999999993E-3</v>
      </c>
      <c r="AB31" s="52">
        <f t="shared" si="10"/>
        <v>0.44747209999999998</v>
      </c>
      <c r="AC31" s="52">
        <f t="shared" si="11"/>
        <v>1.02834E-2</v>
      </c>
    </row>
    <row r="32" spans="2:29" x14ac:dyDescent="0.25">
      <c r="B32" s="57" t="s">
        <v>216</v>
      </c>
      <c r="C32" s="54">
        <v>98</v>
      </c>
      <c r="D32" s="54">
        <v>106</v>
      </c>
      <c r="E32" s="13" t="s">
        <v>217</v>
      </c>
      <c r="F32">
        <v>8</v>
      </c>
      <c r="G32">
        <v>0.9</v>
      </c>
      <c r="H32" s="53">
        <v>3.5254310000000002</v>
      </c>
      <c r="I32" s="53">
        <v>0.17297299999999999</v>
      </c>
      <c r="J32" s="53">
        <v>3.7804519999999999</v>
      </c>
      <c r="K32" s="53">
        <v>9.5457E-2</v>
      </c>
      <c r="L32" s="53">
        <v>3.4525429999999999</v>
      </c>
      <c r="M32" s="53">
        <v>6.3937999999999995E-2</v>
      </c>
      <c r="N32" s="62"/>
      <c r="O32" s="62" t="s">
        <v>217</v>
      </c>
      <c r="P32" s="53">
        <f t="shared" si="0"/>
        <v>0.48964319444444449</v>
      </c>
      <c r="Q32" s="53">
        <f t="shared" si="1"/>
        <v>2.4024027777777776E-2</v>
      </c>
      <c r="R32" s="53">
        <f t="shared" si="2"/>
        <v>0.52506277777777777</v>
      </c>
      <c r="S32" s="53">
        <f t="shared" si="3"/>
        <v>1.3257916666666666E-2</v>
      </c>
      <c r="T32" s="53">
        <f t="shared" si="4"/>
        <v>0.47951986111111111</v>
      </c>
      <c r="U32" s="53">
        <f t="shared" si="5"/>
        <v>8.8802777777777769E-3</v>
      </c>
      <c r="V32" s="62"/>
      <c r="W32" s="63" t="s">
        <v>217</v>
      </c>
      <c r="X32" s="52">
        <f t="shared" si="6"/>
        <v>0.44067887500000003</v>
      </c>
      <c r="Y32" s="52">
        <f t="shared" si="7"/>
        <v>2.1621624999999998E-2</v>
      </c>
      <c r="Z32" s="52">
        <f t="shared" si="8"/>
        <v>0.47255649999999999</v>
      </c>
      <c r="AA32" s="52">
        <f t="shared" si="9"/>
        <v>1.1932125E-2</v>
      </c>
      <c r="AB32" s="52">
        <f t="shared" si="10"/>
        <v>0.43156787499999999</v>
      </c>
      <c r="AC32" s="52">
        <f t="shared" si="11"/>
        <v>7.9922499999999994E-3</v>
      </c>
    </row>
    <row r="33" spans="2:29" x14ac:dyDescent="0.25">
      <c r="B33" s="57" t="s">
        <v>218</v>
      </c>
      <c r="C33" s="54">
        <v>99</v>
      </c>
      <c r="D33" s="54">
        <v>106</v>
      </c>
      <c r="E33" s="13" t="s">
        <v>219</v>
      </c>
      <c r="F33">
        <v>7</v>
      </c>
      <c r="G33">
        <v>0.9</v>
      </c>
      <c r="H33" s="53">
        <v>2.725625</v>
      </c>
      <c r="I33" s="53">
        <v>0.115874</v>
      </c>
      <c r="J33" s="53">
        <v>3.0531579999999998</v>
      </c>
      <c r="K33" s="53">
        <v>1.6233000000000001E-2</v>
      </c>
      <c r="L33" s="53">
        <v>2.6949380000000001</v>
      </c>
      <c r="M33" s="53">
        <v>2.5094999999999999E-2</v>
      </c>
      <c r="N33" s="62"/>
      <c r="O33" s="62" t="s">
        <v>219</v>
      </c>
      <c r="P33" s="53">
        <f t="shared" si="0"/>
        <v>0.43263888888888891</v>
      </c>
      <c r="Q33" s="53">
        <f t="shared" si="1"/>
        <v>1.8392698412698413E-2</v>
      </c>
      <c r="R33" s="53">
        <f t="shared" si="2"/>
        <v>0.48462825396825393</v>
      </c>
      <c r="S33" s="53">
        <f t="shared" si="3"/>
        <v>2.5766666666666668E-3</v>
      </c>
      <c r="T33" s="53">
        <f t="shared" si="4"/>
        <v>0.42776793650793649</v>
      </c>
      <c r="U33" s="53">
        <f t="shared" si="5"/>
        <v>3.9833333333333335E-3</v>
      </c>
      <c r="V33" s="62"/>
      <c r="W33" s="63" t="s">
        <v>219</v>
      </c>
      <c r="X33" s="52">
        <f t="shared" si="6"/>
        <v>0.38937499999999997</v>
      </c>
      <c r="Y33" s="52">
        <f t="shared" si="7"/>
        <v>1.6553428571428573E-2</v>
      </c>
      <c r="Z33" s="52">
        <f t="shared" si="8"/>
        <v>0.43616542857142854</v>
      </c>
      <c r="AA33" s="52">
        <f t="shared" si="9"/>
        <v>2.3190000000000003E-3</v>
      </c>
      <c r="AB33" s="52">
        <f t="shared" si="10"/>
        <v>0.38499114285714287</v>
      </c>
      <c r="AC33" s="52">
        <f t="shared" si="11"/>
        <v>3.5850000000000001E-3</v>
      </c>
    </row>
    <row r="34" spans="2:29" x14ac:dyDescent="0.25">
      <c r="B34" s="57" t="s">
        <v>220</v>
      </c>
      <c r="C34" s="54">
        <v>99</v>
      </c>
      <c r="D34" s="54">
        <v>105</v>
      </c>
      <c r="E34" s="13" t="s">
        <v>221</v>
      </c>
      <c r="F34">
        <v>6</v>
      </c>
      <c r="G34">
        <v>0.9</v>
      </c>
      <c r="H34" s="53">
        <v>2.2082079999999999</v>
      </c>
      <c r="I34" s="53">
        <v>0.18196999999999999</v>
      </c>
      <c r="J34" s="53">
        <v>2.563869</v>
      </c>
      <c r="K34" s="53">
        <v>3.0529000000000001E-2</v>
      </c>
      <c r="L34" s="53">
        <v>2.2544970000000002</v>
      </c>
      <c r="M34" s="53">
        <v>0.10681</v>
      </c>
      <c r="N34" s="62"/>
      <c r="O34" s="62" t="s">
        <v>221</v>
      </c>
      <c r="P34" s="53">
        <f t="shared" si="0"/>
        <v>0.40892740740740741</v>
      </c>
      <c r="Q34" s="53">
        <f t="shared" si="1"/>
        <v>3.3698148148148144E-2</v>
      </c>
      <c r="R34" s="53">
        <f t="shared" si="2"/>
        <v>0.47479055555555555</v>
      </c>
      <c r="S34" s="53">
        <f t="shared" si="3"/>
        <v>5.6535185185185187E-3</v>
      </c>
      <c r="T34" s="53">
        <f t="shared" si="4"/>
        <v>0.41749944444444448</v>
      </c>
      <c r="U34" s="53">
        <f t="shared" si="5"/>
        <v>1.977962962962963E-2</v>
      </c>
      <c r="V34" s="62"/>
      <c r="W34" s="63" t="s">
        <v>221</v>
      </c>
      <c r="X34" s="52">
        <f t="shared" si="6"/>
        <v>0.36803466666666668</v>
      </c>
      <c r="Y34" s="52">
        <f t="shared" si="7"/>
        <v>3.0328333333333332E-2</v>
      </c>
      <c r="Z34" s="52">
        <f t="shared" si="8"/>
        <v>0.42731150000000001</v>
      </c>
      <c r="AA34" s="52">
        <f t="shared" si="9"/>
        <v>5.0881666666666671E-3</v>
      </c>
      <c r="AB34" s="52">
        <f t="shared" si="10"/>
        <v>0.37574950000000001</v>
      </c>
      <c r="AC34" s="52">
        <f t="shared" si="11"/>
        <v>1.7801666666666667E-2</v>
      </c>
    </row>
    <row r="35" spans="2:29" x14ac:dyDescent="0.25">
      <c r="B35" s="57" t="s">
        <v>222</v>
      </c>
      <c r="C35" s="54">
        <v>107</v>
      </c>
      <c r="D35" s="54">
        <v>125</v>
      </c>
      <c r="E35" s="13" t="s">
        <v>223</v>
      </c>
      <c r="F35">
        <v>16</v>
      </c>
      <c r="G35">
        <v>0.9</v>
      </c>
      <c r="H35" s="53">
        <v>8.8381270000000001</v>
      </c>
      <c r="I35" s="53">
        <v>0.19864899999999999</v>
      </c>
      <c r="J35" s="53">
        <v>9.2570540000000001</v>
      </c>
      <c r="K35" s="53">
        <v>8.7702000000000002E-2</v>
      </c>
      <c r="L35" s="53">
        <v>9.5368290000000009</v>
      </c>
      <c r="M35" s="53">
        <v>9.3206999999999998E-2</v>
      </c>
      <c r="N35" s="62"/>
      <c r="O35" s="62" t="s">
        <v>223</v>
      </c>
      <c r="P35" s="53">
        <f t="shared" si="0"/>
        <v>0.61375881944444444</v>
      </c>
      <c r="Q35" s="53">
        <f t="shared" si="1"/>
        <v>1.3795069444444443E-2</v>
      </c>
      <c r="R35" s="53">
        <f t="shared" si="2"/>
        <v>0.64285097222222221</v>
      </c>
      <c r="S35" s="53">
        <f t="shared" si="3"/>
        <v>6.0904166666666667E-3</v>
      </c>
      <c r="T35" s="53">
        <f t="shared" si="4"/>
        <v>0.66227979166666673</v>
      </c>
      <c r="U35" s="53">
        <f t="shared" si="5"/>
        <v>6.4727083333333329E-3</v>
      </c>
      <c r="V35" s="62"/>
      <c r="W35" s="63" t="s">
        <v>223</v>
      </c>
      <c r="X35" s="52">
        <f t="shared" si="6"/>
        <v>0.5523829375</v>
      </c>
      <c r="Y35" s="52">
        <f t="shared" si="7"/>
        <v>1.24155625E-2</v>
      </c>
      <c r="Z35" s="52">
        <f t="shared" si="8"/>
        <v>0.57856587500000001</v>
      </c>
      <c r="AA35" s="52">
        <f t="shared" si="9"/>
        <v>5.4813750000000001E-3</v>
      </c>
      <c r="AB35" s="52">
        <f t="shared" si="10"/>
        <v>0.59605181250000006</v>
      </c>
      <c r="AC35" s="52">
        <f t="shared" si="11"/>
        <v>5.8254374999999999E-3</v>
      </c>
    </row>
    <row r="36" spans="2:29" x14ac:dyDescent="0.25">
      <c r="B36" s="57" t="s">
        <v>224</v>
      </c>
      <c r="C36" s="54">
        <v>110</v>
      </c>
      <c r="D36" s="54">
        <v>125</v>
      </c>
      <c r="E36" s="13" t="s">
        <v>225</v>
      </c>
      <c r="F36">
        <v>13</v>
      </c>
      <c r="G36">
        <v>0.9</v>
      </c>
      <c r="H36" s="53">
        <v>6.8601190000000001</v>
      </c>
      <c r="I36" s="53">
        <v>0.28489500000000001</v>
      </c>
      <c r="J36" s="53">
        <v>7.4394809999999998</v>
      </c>
      <c r="K36" s="53">
        <v>3.8464999999999999E-2</v>
      </c>
      <c r="L36" s="53">
        <v>7.4820159999999998</v>
      </c>
      <c r="M36" s="53">
        <v>3.6435000000000002E-2</v>
      </c>
      <c r="N36" s="62"/>
      <c r="O36" s="62" t="s">
        <v>225</v>
      </c>
      <c r="P36" s="53">
        <f t="shared" si="0"/>
        <v>0.58633495726495721</v>
      </c>
      <c r="Q36" s="53">
        <f t="shared" si="1"/>
        <v>2.435E-2</v>
      </c>
      <c r="R36" s="53">
        <f t="shared" si="2"/>
        <v>0.63585307692307691</v>
      </c>
      <c r="S36" s="53">
        <f t="shared" si="3"/>
        <v>3.2876068376068374E-3</v>
      </c>
      <c r="T36" s="53">
        <f t="shared" si="4"/>
        <v>0.63948854700854696</v>
      </c>
      <c r="U36" s="53">
        <f t="shared" si="5"/>
        <v>3.1141025641025642E-3</v>
      </c>
      <c r="V36" s="62"/>
      <c r="W36" s="63" t="s">
        <v>225</v>
      </c>
      <c r="X36" s="52">
        <f t="shared" si="6"/>
        <v>0.52770146153846154</v>
      </c>
      <c r="Y36" s="52">
        <f t="shared" si="7"/>
        <v>2.1915E-2</v>
      </c>
      <c r="Z36" s="52">
        <f t="shared" si="8"/>
        <v>0.57226776923076916</v>
      </c>
      <c r="AA36" s="52">
        <f t="shared" si="9"/>
        <v>2.9588461538461539E-3</v>
      </c>
      <c r="AB36" s="52">
        <f t="shared" si="10"/>
        <v>0.57553969230769231</v>
      </c>
      <c r="AC36" s="52">
        <f t="shared" si="11"/>
        <v>2.8026923076923077E-3</v>
      </c>
    </row>
    <row r="37" spans="2:29" x14ac:dyDescent="0.25">
      <c r="B37" s="57" t="s">
        <v>226</v>
      </c>
      <c r="C37" s="54">
        <v>114</v>
      </c>
      <c r="D37" s="54">
        <v>128</v>
      </c>
      <c r="E37" s="13" t="s">
        <v>227</v>
      </c>
      <c r="F37">
        <v>12</v>
      </c>
      <c r="G37">
        <v>0.9</v>
      </c>
      <c r="H37" s="53">
        <v>6.3006789999999997</v>
      </c>
      <c r="I37" s="53">
        <v>0.271453</v>
      </c>
      <c r="J37" s="53">
        <v>6.8994020000000003</v>
      </c>
      <c r="K37" s="53">
        <v>2.7681999999999998E-2</v>
      </c>
      <c r="L37" s="53">
        <v>6.9609810000000003</v>
      </c>
      <c r="M37" s="53">
        <v>1.7159000000000001E-2</v>
      </c>
      <c r="N37" s="62"/>
      <c r="O37" s="62" t="s">
        <v>227</v>
      </c>
      <c r="P37" s="53">
        <f t="shared" si="0"/>
        <v>0.5833962037037036</v>
      </c>
      <c r="Q37" s="53">
        <f t="shared" si="1"/>
        <v>2.5134537037037039E-2</v>
      </c>
      <c r="R37" s="53">
        <f t="shared" si="2"/>
        <v>0.63883351851851855</v>
      </c>
      <c r="S37" s="53">
        <f t="shared" si="3"/>
        <v>2.5631481481481482E-3</v>
      </c>
      <c r="T37" s="53">
        <f t="shared" si="4"/>
        <v>0.64453527777777786</v>
      </c>
      <c r="U37" s="53">
        <f t="shared" si="5"/>
        <v>1.5887962962962963E-3</v>
      </c>
      <c r="V37" s="62"/>
      <c r="W37" s="63" t="s">
        <v>227</v>
      </c>
      <c r="X37" s="52">
        <f t="shared" si="6"/>
        <v>0.52505658333333327</v>
      </c>
      <c r="Y37" s="52">
        <f t="shared" si="7"/>
        <v>2.2621083333333333E-2</v>
      </c>
      <c r="Z37" s="52">
        <f t="shared" si="8"/>
        <v>0.57495016666666665</v>
      </c>
      <c r="AA37" s="52">
        <f t="shared" si="9"/>
        <v>2.306833333333333E-3</v>
      </c>
      <c r="AB37" s="52">
        <f t="shared" si="10"/>
        <v>0.58008175000000006</v>
      </c>
      <c r="AC37" s="52">
        <f t="shared" si="11"/>
        <v>1.4299166666666668E-3</v>
      </c>
    </row>
    <row r="38" spans="2:29" x14ac:dyDescent="0.25">
      <c r="B38" s="57" t="s">
        <v>228</v>
      </c>
      <c r="C38" s="54">
        <v>126</v>
      </c>
      <c r="D38" s="54">
        <v>133</v>
      </c>
      <c r="E38" s="13" t="s">
        <v>229</v>
      </c>
      <c r="F38">
        <v>7</v>
      </c>
      <c r="G38">
        <v>0.9</v>
      </c>
      <c r="H38" s="53">
        <v>4.7470929999999996</v>
      </c>
      <c r="I38" s="53">
        <v>4.9889000000000003E-2</v>
      </c>
      <c r="J38" s="53">
        <v>4.7991529999999996</v>
      </c>
      <c r="K38" s="53">
        <v>9.8131999999999997E-2</v>
      </c>
      <c r="L38" s="53">
        <v>4.955711</v>
      </c>
      <c r="M38" s="53">
        <v>3.3745999999999998E-2</v>
      </c>
      <c r="N38" s="62"/>
      <c r="O38" s="62" t="s">
        <v>229</v>
      </c>
      <c r="P38" s="53">
        <f t="shared" si="0"/>
        <v>0.75350682539682534</v>
      </c>
      <c r="Q38" s="53">
        <f t="shared" si="1"/>
        <v>7.9188888888888885E-3</v>
      </c>
      <c r="R38" s="53">
        <f t="shared" si="2"/>
        <v>0.76177031746031731</v>
      </c>
      <c r="S38" s="53">
        <f t="shared" si="3"/>
        <v>1.5576507936507935E-2</v>
      </c>
      <c r="T38" s="53">
        <f t="shared" si="4"/>
        <v>0.78662079365079374</v>
      </c>
      <c r="U38" s="53">
        <f t="shared" si="5"/>
        <v>5.3565079365079362E-3</v>
      </c>
      <c r="V38" s="62"/>
      <c r="W38" s="63" t="s">
        <v>229</v>
      </c>
      <c r="X38" s="52">
        <f t="shared" si="6"/>
        <v>0.67815614285714276</v>
      </c>
      <c r="Y38" s="52">
        <f t="shared" si="7"/>
        <v>7.1270000000000005E-3</v>
      </c>
      <c r="Z38" s="52">
        <f t="shared" si="8"/>
        <v>0.68559328571428568</v>
      </c>
      <c r="AA38" s="52">
        <f t="shared" si="9"/>
        <v>1.4018857142857142E-2</v>
      </c>
      <c r="AB38" s="52">
        <f t="shared" si="10"/>
        <v>0.70795871428571433</v>
      </c>
      <c r="AC38" s="52">
        <f t="shared" si="11"/>
        <v>4.8208571428571424E-3</v>
      </c>
    </row>
    <row r="39" spans="2:29" x14ac:dyDescent="0.25">
      <c r="B39" s="57" t="s">
        <v>230</v>
      </c>
      <c r="C39" s="54">
        <v>126</v>
      </c>
      <c r="D39" s="54">
        <v>132</v>
      </c>
      <c r="E39" s="13" t="s">
        <v>231</v>
      </c>
      <c r="F39">
        <v>6</v>
      </c>
      <c r="G39">
        <v>0.9</v>
      </c>
      <c r="H39" s="53">
        <v>3.5445880000000001</v>
      </c>
      <c r="I39" s="53">
        <v>0.129963</v>
      </c>
      <c r="J39" s="53">
        <v>3.5654680000000001</v>
      </c>
      <c r="K39" s="53">
        <v>5.4362000000000001E-2</v>
      </c>
      <c r="L39" s="53">
        <v>3.6876099999999998</v>
      </c>
      <c r="M39" s="53">
        <v>5.9271999999999998E-2</v>
      </c>
      <c r="N39" s="62"/>
      <c r="O39" s="62" t="s">
        <v>231</v>
      </c>
      <c r="P39" s="53">
        <f t="shared" si="0"/>
        <v>0.6564051851851852</v>
      </c>
      <c r="Q39" s="53">
        <f t="shared" si="1"/>
        <v>2.4067222222222222E-2</v>
      </c>
      <c r="R39" s="53">
        <f t="shared" si="2"/>
        <v>0.66027185185185189</v>
      </c>
      <c r="S39" s="53">
        <f t="shared" si="3"/>
        <v>1.0067037037037036E-2</v>
      </c>
      <c r="T39" s="53">
        <f t="shared" si="4"/>
        <v>0.68289074074074074</v>
      </c>
      <c r="U39" s="53">
        <f t="shared" si="5"/>
        <v>1.0976296296296296E-2</v>
      </c>
      <c r="V39" s="62"/>
      <c r="W39" s="63" t="s">
        <v>231</v>
      </c>
      <c r="X39" s="52">
        <f t="shared" si="6"/>
        <v>0.59076466666666672</v>
      </c>
      <c r="Y39" s="52">
        <f t="shared" si="7"/>
        <v>2.1660499999999999E-2</v>
      </c>
      <c r="Z39" s="52">
        <f t="shared" si="8"/>
        <v>0.59424466666666664</v>
      </c>
      <c r="AA39" s="52">
        <f t="shared" si="9"/>
        <v>9.0603333333333334E-3</v>
      </c>
      <c r="AB39" s="52">
        <f t="shared" si="10"/>
        <v>0.6146016666666666</v>
      </c>
      <c r="AC39" s="52">
        <f t="shared" si="11"/>
        <v>9.8786666666666658E-3</v>
      </c>
    </row>
    <row r="40" spans="2:29" x14ac:dyDescent="0.25">
      <c r="B40" s="57" t="s">
        <v>232</v>
      </c>
      <c r="C40" s="54">
        <v>129</v>
      </c>
      <c r="D40" s="54">
        <v>136</v>
      </c>
      <c r="E40" s="13" t="s">
        <v>233</v>
      </c>
      <c r="F40">
        <v>7</v>
      </c>
      <c r="G40">
        <v>0.9</v>
      </c>
      <c r="H40" s="53">
        <v>4.9039760000000001</v>
      </c>
      <c r="I40" s="53">
        <v>0.15403600000000001</v>
      </c>
      <c r="J40" s="53">
        <v>5.1723030000000003</v>
      </c>
      <c r="K40" s="53">
        <v>5.3160000000000004E-3</v>
      </c>
      <c r="L40" s="53">
        <v>5.1344919999999998</v>
      </c>
      <c r="M40" s="53">
        <v>4.4158000000000003E-2</v>
      </c>
      <c r="N40" s="62"/>
      <c r="O40" s="62" t="s">
        <v>233</v>
      </c>
      <c r="P40" s="53">
        <f t="shared" si="0"/>
        <v>0.77840888888888882</v>
      </c>
      <c r="Q40" s="53">
        <f t="shared" si="1"/>
        <v>2.4450158730158732E-2</v>
      </c>
      <c r="R40" s="53">
        <f t="shared" si="2"/>
        <v>0.82100047619047622</v>
      </c>
      <c r="S40" s="53">
        <f t="shared" si="3"/>
        <v>8.438095238095238E-4</v>
      </c>
      <c r="T40" s="53">
        <f t="shared" si="4"/>
        <v>0.81499873015873014</v>
      </c>
      <c r="U40" s="53">
        <f t="shared" si="5"/>
        <v>7.0092063492063492E-3</v>
      </c>
      <c r="V40" s="62"/>
      <c r="W40" s="63" t="s">
        <v>233</v>
      </c>
      <c r="X40" s="52">
        <f t="shared" si="6"/>
        <v>0.70056799999999997</v>
      </c>
      <c r="Y40" s="52">
        <f t="shared" si="7"/>
        <v>2.2005142857142859E-2</v>
      </c>
      <c r="Z40" s="52">
        <f t="shared" si="8"/>
        <v>0.73890042857142857</v>
      </c>
      <c r="AA40" s="52">
        <f t="shared" si="9"/>
        <v>7.5942857142857149E-4</v>
      </c>
      <c r="AB40" s="52">
        <f t="shared" si="10"/>
        <v>0.73349885714285712</v>
      </c>
      <c r="AC40" s="52">
        <f t="shared" si="11"/>
        <v>6.3082857142857151E-3</v>
      </c>
    </row>
    <row r="41" spans="2:29" x14ac:dyDescent="0.25">
      <c r="B41" s="57" t="s">
        <v>234</v>
      </c>
      <c r="C41" s="54">
        <v>135</v>
      </c>
      <c r="D41" s="54">
        <v>141</v>
      </c>
      <c r="E41" s="13" t="s">
        <v>235</v>
      </c>
      <c r="F41">
        <v>6</v>
      </c>
      <c r="G41">
        <v>0.9</v>
      </c>
      <c r="H41" s="53">
        <v>3.602582</v>
      </c>
      <c r="I41" s="53">
        <v>0.27259699999999998</v>
      </c>
      <c r="J41" s="53">
        <v>4.0807529999999996</v>
      </c>
      <c r="K41" s="53">
        <v>7.4055999999999997E-2</v>
      </c>
      <c r="L41" s="53">
        <v>4.2706609999999996</v>
      </c>
      <c r="M41" s="53">
        <v>7.4926999999999994E-2</v>
      </c>
      <c r="N41" s="62"/>
      <c r="O41" s="62" t="s">
        <v>235</v>
      </c>
      <c r="P41" s="53">
        <f t="shared" si="0"/>
        <v>0.6671448148148148</v>
      </c>
      <c r="Q41" s="53">
        <f t="shared" si="1"/>
        <v>5.0480925925925922E-2</v>
      </c>
      <c r="R41" s="53">
        <f t="shared" si="2"/>
        <v>0.75569499999999989</v>
      </c>
      <c r="S41" s="53">
        <f t="shared" si="3"/>
        <v>1.3714074074074073E-2</v>
      </c>
      <c r="T41" s="53">
        <f t="shared" si="4"/>
        <v>0.79086314814814795</v>
      </c>
      <c r="U41" s="53">
        <f t="shared" si="5"/>
        <v>1.387537037037037E-2</v>
      </c>
      <c r="V41" s="62"/>
      <c r="W41" s="63" t="s">
        <v>235</v>
      </c>
      <c r="X41" s="52">
        <f t="shared" si="6"/>
        <v>0.60043033333333329</v>
      </c>
      <c r="Y41" s="52">
        <f t="shared" si="7"/>
        <v>4.5432833333333332E-2</v>
      </c>
      <c r="Z41" s="52">
        <f t="shared" si="8"/>
        <v>0.68012549999999994</v>
      </c>
      <c r="AA41" s="52">
        <f t="shared" si="9"/>
        <v>1.2342666666666667E-2</v>
      </c>
      <c r="AB41" s="52">
        <f t="shared" si="10"/>
        <v>0.7117768333333333</v>
      </c>
      <c r="AC41" s="52">
        <f t="shared" si="11"/>
        <v>1.2487833333333332E-2</v>
      </c>
    </row>
    <row r="42" spans="2:29" ht="18" x14ac:dyDescent="0.35">
      <c r="O42" s="12" t="s">
        <v>162</v>
      </c>
      <c r="P42" s="12">
        <f t="shared" ref="P42:U42" si="12">AVERAGE(P8:P41)</f>
        <v>0.63460973938786491</v>
      </c>
      <c r="Q42" s="12">
        <f t="shared" si="12"/>
        <v>2.44821700982614E-2</v>
      </c>
      <c r="R42" s="12">
        <f t="shared" si="12"/>
        <v>0.67249486258804714</v>
      </c>
      <c r="S42" s="12">
        <f t="shared" si="12"/>
        <v>7.5820876086668465E-3</v>
      </c>
      <c r="T42" s="12">
        <f t="shared" si="12"/>
        <v>0.68338052282550765</v>
      </c>
      <c r="U42" s="12">
        <f t="shared" si="12"/>
        <v>7.6569199873949296E-3</v>
      </c>
      <c r="V42" s="12"/>
      <c r="W42" s="13"/>
      <c r="X42" s="12"/>
      <c r="Y42" s="12"/>
      <c r="Z42" s="12"/>
      <c r="AA42" s="12"/>
      <c r="AB42" s="12"/>
      <c r="AC42" s="12"/>
    </row>
    <row r="43" spans="2:29" x14ac:dyDescent="0.25">
      <c r="O43" s="48" t="s">
        <v>163</v>
      </c>
      <c r="P43" s="48">
        <f>(1-P42)*100</f>
        <v>36.539026061213505</v>
      </c>
      <c r="Q43" s="48"/>
      <c r="R43" s="48">
        <f t="shared" ref="R43:T43" si="13">(1-R42)*100</f>
        <v>32.750513741195284</v>
      </c>
      <c r="S43" s="48"/>
      <c r="T43" s="48">
        <f t="shared" si="13"/>
        <v>31.661947717449234</v>
      </c>
      <c r="U43" s="48"/>
      <c r="V43"/>
      <c r="W43" s="13"/>
    </row>
    <row r="46" spans="2:29" x14ac:dyDescent="0.25">
      <c r="B46" s="12" t="s">
        <v>46</v>
      </c>
    </row>
    <row r="47" spans="2:29" ht="18.75" thickBot="1" x14ac:dyDescent="0.4">
      <c r="H47" s="15"/>
      <c r="I47" s="15"/>
      <c r="J47" s="15" t="s">
        <v>166</v>
      </c>
      <c r="K47" s="15"/>
      <c r="L47" s="15"/>
      <c r="M47" s="15"/>
      <c r="N47" s="49"/>
      <c r="O47" s="15"/>
      <c r="P47" s="15"/>
      <c r="Q47" s="15"/>
      <c r="R47" s="15" t="s">
        <v>1234</v>
      </c>
      <c r="S47" s="15"/>
      <c r="T47" s="15"/>
      <c r="U47" s="46"/>
      <c r="V47" s="50"/>
      <c r="W47" s="15"/>
      <c r="X47" s="15"/>
      <c r="Y47" s="15"/>
      <c r="Z47" s="15" t="s">
        <v>1233</v>
      </c>
      <c r="AA47" s="15"/>
      <c r="AB47" s="15"/>
      <c r="AC47" s="15"/>
    </row>
    <row r="48" spans="2:29" ht="15.75" thickBot="1" x14ac:dyDescent="0.3">
      <c r="B48" s="15" t="s">
        <v>1312</v>
      </c>
      <c r="C48" s="58" t="s">
        <v>0</v>
      </c>
      <c r="D48" s="58" t="s">
        <v>1</v>
      </c>
      <c r="E48" s="46" t="s">
        <v>161</v>
      </c>
      <c r="F48" s="15" t="s">
        <v>70</v>
      </c>
      <c r="G48" s="15" t="s">
        <v>71</v>
      </c>
      <c r="H48" s="15" t="s">
        <v>152</v>
      </c>
      <c r="I48" s="15" t="s">
        <v>153</v>
      </c>
      <c r="J48" s="15" t="s">
        <v>155</v>
      </c>
      <c r="K48" s="15" t="s">
        <v>157</v>
      </c>
      <c r="L48" s="15" t="s">
        <v>158</v>
      </c>
      <c r="M48" s="15" t="s">
        <v>159</v>
      </c>
      <c r="N48" s="50"/>
      <c r="O48" s="46" t="s">
        <v>161</v>
      </c>
      <c r="P48" s="15" t="s">
        <v>152</v>
      </c>
      <c r="Q48" s="15" t="s">
        <v>153</v>
      </c>
      <c r="R48" s="15" t="s">
        <v>155</v>
      </c>
      <c r="S48" s="15" t="s">
        <v>157</v>
      </c>
      <c r="T48" s="15" t="s">
        <v>158</v>
      </c>
      <c r="U48" s="15" t="s">
        <v>159</v>
      </c>
      <c r="V48" s="50"/>
      <c r="W48" s="46" t="s">
        <v>161</v>
      </c>
      <c r="X48" s="15" t="s">
        <v>152</v>
      </c>
      <c r="Y48" s="15" t="s">
        <v>153</v>
      </c>
      <c r="Z48" s="15" t="s">
        <v>155</v>
      </c>
      <c r="AA48" s="15" t="s">
        <v>157</v>
      </c>
      <c r="AB48" s="15" t="s">
        <v>158</v>
      </c>
      <c r="AC48" s="15" t="s">
        <v>159</v>
      </c>
    </row>
    <row r="49" spans="2:29" x14ac:dyDescent="0.25">
      <c r="B49" s="57" t="s">
        <v>237</v>
      </c>
      <c r="C49" s="54">
        <v>1</v>
      </c>
      <c r="D49" s="54">
        <v>8</v>
      </c>
      <c r="E49" s="13" t="s">
        <v>75</v>
      </c>
      <c r="F49">
        <v>7</v>
      </c>
      <c r="G49">
        <v>0.9</v>
      </c>
      <c r="H49" s="53">
        <v>4.5033979999999998</v>
      </c>
      <c r="I49" s="53">
        <v>0.14624699999999999</v>
      </c>
      <c r="J49" s="53">
        <v>4.7739549999999999</v>
      </c>
      <c r="K49" s="53">
        <v>3.3939999999999998E-2</v>
      </c>
      <c r="L49" s="53">
        <v>4.8956670000000004</v>
      </c>
      <c r="M49" s="53">
        <v>6.5681000000000003E-2</v>
      </c>
      <c r="O49" s="13" t="s">
        <v>75</v>
      </c>
      <c r="P49" s="53">
        <f>(H49/0.9)/$F49</f>
        <v>0.71482507936507933</v>
      </c>
      <c r="Q49" s="53">
        <f t="shared" ref="Q49:U64" si="14">(I49/0.9)/$F49</f>
        <v>2.3213809523809522E-2</v>
      </c>
      <c r="R49" s="53">
        <f t="shared" si="14"/>
        <v>0.7577706349206349</v>
      </c>
      <c r="S49" s="53">
        <f t="shared" si="14"/>
        <v>5.3873015873015864E-3</v>
      </c>
      <c r="T49" s="53">
        <f t="shared" si="14"/>
        <v>0.77709000000000006</v>
      </c>
      <c r="U49" s="53">
        <f t="shared" si="14"/>
        <v>1.0425555555555554E-2</v>
      </c>
      <c r="V49"/>
      <c r="W49" s="47" t="s">
        <v>75</v>
      </c>
      <c r="X49" s="52">
        <f>H49/$F49</f>
        <v>0.64334257142857143</v>
      </c>
      <c r="Y49" s="52">
        <f t="shared" ref="Y49:AC64" si="15">I49/$F49</f>
        <v>2.0892428571428569E-2</v>
      </c>
      <c r="Z49" s="52">
        <f t="shared" si="15"/>
        <v>0.68199357142857142</v>
      </c>
      <c r="AA49" s="52">
        <f t="shared" si="15"/>
        <v>4.8485714285714287E-3</v>
      </c>
      <c r="AB49" s="52">
        <f t="shared" si="15"/>
        <v>0.69938100000000003</v>
      </c>
      <c r="AC49" s="52">
        <f t="shared" si="15"/>
        <v>9.3830000000000007E-3</v>
      </c>
    </row>
    <row r="50" spans="2:29" x14ac:dyDescent="0.25">
      <c r="B50" s="57" t="s">
        <v>238</v>
      </c>
      <c r="C50" s="54">
        <v>1</v>
      </c>
      <c r="D50" s="54">
        <v>13</v>
      </c>
      <c r="E50" s="13" t="s">
        <v>239</v>
      </c>
      <c r="F50">
        <v>12</v>
      </c>
      <c r="G50">
        <v>0.9</v>
      </c>
      <c r="H50" s="53">
        <v>8.7027769999999993</v>
      </c>
      <c r="I50" s="53">
        <v>0.10574799999999999</v>
      </c>
      <c r="J50" s="53">
        <v>9.0247329999999994</v>
      </c>
      <c r="K50" s="53">
        <v>6.1990999999999997E-2</v>
      </c>
      <c r="L50" s="53">
        <v>9.5028609999999993</v>
      </c>
      <c r="M50" s="53">
        <v>7.7775999999999998E-2</v>
      </c>
      <c r="O50" s="13" t="s">
        <v>239</v>
      </c>
      <c r="P50" s="53">
        <f t="shared" ref="P50:U76" si="16">(H50/0.9)/$F50</f>
        <v>0.80581268518518512</v>
      </c>
      <c r="Q50" s="53">
        <f t="shared" si="14"/>
        <v>9.7914814814814809E-3</v>
      </c>
      <c r="R50" s="53">
        <f t="shared" si="14"/>
        <v>0.83562342592592576</v>
      </c>
      <c r="S50" s="53">
        <f t="shared" si="14"/>
        <v>5.7399074074074062E-3</v>
      </c>
      <c r="T50" s="53">
        <f t="shared" si="14"/>
        <v>0.87989453703703691</v>
      </c>
      <c r="U50" s="53">
        <f t="shared" si="14"/>
        <v>7.2014814814814814E-3</v>
      </c>
      <c r="V50"/>
      <c r="W50" s="47" t="s">
        <v>239</v>
      </c>
      <c r="X50" s="52">
        <f t="shared" ref="X50:AC76" si="17">H50/$F50</f>
        <v>0.72523141666666657</v>
      </c>
      <c r="Y50" s="52">
        <f t="shared" si="15"/>
        <v>8.8123333333333335E-3</v>
      </c>
      <c r="Z50" s="52">
        <f t="shared" si="15"/>
        <v>0.75206108333333332</v>
      </c>
      <c r="AA50" s="52">
        <f t="shared" si="15"/>
        <v>5.1659166666666667E-3</v>
      </c>
      <c r="AB50" s="52">
        <f t="shared" si="15"/>
        <v>0.79190508333333332</v>
      </c>
      <c r="AC50" s="52">
        <f t="shared" si="15"/>
        <v>6.4813333333333329E-3</v>
      </c>
    </row>
    <row r="51" spans="2:29" x14ac:dyDescent="0.25">
      <c r="B51" s="57" t="s">
        <v>240</v>
      </c>
      <c r="C51" s="54">
        <v>6</v>
      </c>
      <c r="D51" s="54">
        <v>13</v>
      </c>
      <c r="E51" s="13" t="s">
        <v>241</v>
      </c>
      <c r="F51">
        <v>7</v>
      </c>
      <c r="G51">
        <v>0.9</v>
      </c>
      <c r="H51" s="53">
        <v>4.9428799999999997</v>
      </c>
      <c r="I51" s="53">
        <v>0.12607699999999999</v>
      </c>
      <c r="J51" s="53">
        <v>5.0450699999999999</v>
      </c>
      <c r="K51" s="53">
        <v>4.0786000000000003E-2</v>
      </c>
      <c r="L51" s="53">
        <v>5.1648680000000002</v>
      </c>
      <c r="M51" s="53">
        <v>1.4361000000000001E-2</v>
      </c>
      <c r="O51" s="13" t="s">
        <v>241</v>
      </c>
      <c r="P51" s="53">
        <f t="shared" si="16"/>
        <v>0.78458412698412694</v>
      </c>
      <c r="Q51" s="53">
        <f t="shared" si="14"/>
        <v>2.0012222222222219E-2</v>
      </c>
      <c r="R51" s="53">
        <f t="shared" si="14"/>
        <v>0.80080476190476191</v>
      </c>
      <c r="S51" s="53">
        <f t="shared" si="14"/>
        <v>6.4739682539682545E-3</v>
      </c>
      <c r="T51" s="53">
        <f t="shared" si="14"/>
        <v>0.81982031746031747</v>
      </c>
      <c r="U51" s="53">
        <f t="shared" si="14"/>
        <v>2.2795238095238098E-3</v>
      </c>
      <c r="V51"/>
      <c r="W51" s="47" t="s">
        <v>241</v>
      </c>
      <c r="X51" s="52">
        <f t="shared" si="17"/>
        <v>0.70612571428571425</v>
      </c>
      <c r="Y51" s="52">
        <f t="shared" si="15"/>
        <v>1.8010999999999999E-2</v>
      </c>
      <c r="Z51" s="52">
        <f t="shared" si="15"/>
        <v>0.72072428571428571</v>
      </c>
      <c r="AA51" s="52">
        <f t="shared" si="15"/>
        <v>5.8265714285714292E-3</v>
      </c>
      <c r="AB51" s="52">
        <f t="shared" si="15"/>
        <v>0.73783828571428578</v>
      </c>
      <c r="AC51" s="52">
        <f t="shared" si="15"/>
        <v>2.0515714285714286E-3</v>
      </c>
    </row>
    <row r="52" spans="2:29" x14ac:dyDescent="0.25">
      <c r="B52" s="57" t="s">
        <v>242</v>
      </c>
      <c r="C52" s="54">
        <v>7</v>
      </c>
      <c r="D52" s="54">
        <v>13</v>
      </c>
      <c r="E52" s="13" t="s">
        <v>79</v>
      </c>
      <c r="F52">
        <v>6</v>
      </c>
      <c r="G52">
        <v>0.9</v>
      </c>
      <c r="H52" s="53">
        <v>4.1798630000000001</v>
      </c>
      <c r="I52" s="53">
        <v>9.8143999999999995E-2</v>
      </c>
      <c r="J52" s="53">
        <v>4.369351</v>
      </c>
      <c r="K52" s="53">
        <v>7.6355000000000006E-2</v>
      </c>
      <c r="L52" s="53">
        <v>4.3639760000000001</v>
      </c>
      <c r="M52" s="53">
        <v>6.3381999999999994E-2</v>
      </c>
      <c r="O52" s="13" t="s">
        <v>79</v>
      </c>
      <c r="P52" s="53">
        <f t="shared" si="16"/>
        <v>0.77404870370370371</v>
      </c>
      <c r="Q52" s="53">
        <f t="shared" si="14"/>
        <v>1.8174814814814814E-2</v>
      </c>
      <c r="R52" s="53">
        <f t="shared" si="14"/>
        <v>0.80913907407407404</v>
      </c>
      <c r="S52" s="53">
        <f t="shared" si="14"/>
        <v>1.4139814814814815E-2</v>
      </c>
      <c r="T52" s="53">
        <f t="shared" si="14"/>
        <v>0.8081437037037037</v>
      </c>
      <c r="U52" s="53">
        <f t="shared" si="14"/>
        <v>1.1737407407407406E-2</v>
      </c>
      <c r="V52"/>
      <c r="W52" s="47" t="s">
        <v>79</v>
      </c>
      <c r="X52" s="52">
        <f t="shared" si="17"/>
        <v>0.69664383333333335</v>
      </c>
      <c r="Y52" s="52">
        <f t="shared" si="15"/>
        <v>1.6357333333333331E-2</v>
      </c>
      <c r="Z52" s="52">
        <f t="shared" si="15"/>
        <v>0.7282251666666667</v>
      </c>
      <c r="AA52" s="52">
        <f t="shared" si="15"/>
        <v>1.2725833333333334E-2</v>
      </c>
      <c r="AB52" s="52">
        <f t="shared" si="15"/>
        <v>0.72732933333333338</v>
      </c>
      <c r="AC52" s="52">
        <f t="shared" si="15"/>
        <v>1.0563666666666666E-2</v>
      </c>
    </row>
    <row r="53" spans="2:29" x14ac:dyDescent="0.25">
      <c r="B53" s="57" t="s">
        <v>243</v>
      </c>
      <c r="C53" s="54">
        <v>14</v>
      </c>
      <c r="D53" s="54">
        <v>27</v>
      </c>
      <c r="E53" s="13" t="s">
        <v>244</v>
      </c>
      <c r="F53">
        <v>13</v>
      </c>
      <c r="G53">
        <v>0.9</v>
      </c>
      <c r="H53" s="53">
        <v>7.6541240000000004</v>
      </c>
      <c r="I53" s="53">
        <v>0.31138100000000002</v>
      </c>
      <c r="J53" s="53">
        <v>8.0439159999999994</v>
      </c>
      <c r="K53" s="53">
        <v>3.3001000000000003E-2</v>
      </c>
      <c r="L53" s="53">
        <v>8.7846960000000003</v>
      </c>
      <c r="M53" s="53">
        <v>3.4728000000000002E-2</v>
      </c>
      <c r="O53" s="13" t="s">
        <v>244</v>
      </c>
      <c r="P53" s="53">
        <f t="shared" si="16"/>
        <v>0.65419863247863241</v>
      </c>
      <c r="Q53" s="53">
        <f t="shared" si="14"/>
        <v>2.6613760683760684E-2</v>
      </c>
      <c r="R53" s="53">
        <f t="shared" si="14"/>
        <v>0.68751418803418796</v>
      </c>
      <c r="S53" s="53">
        <f t="shared" si="14"/>
        <v>2.8205982905982908E-3</v>
      </c>
      <c r="T53" s="53">
        <f t="shared" si="14"/>
        <v>0.75082871794871786</v>
      </c>
      <c r="U53" s="53">
        <f t="shared" si="14"/>
        <v>2.9682051282051282E-3</v>
      </c>
      <c r="V53"/>
      <c r="W53" s="47" t="s">
        <v>244</v>
      </c>
      <c r="X53" s="52">
        <f t="shared" si="17"/>
        <v>0.58877876923076922</v>
      </c>
      <c r="Y53" s="52">
        <f t="shared" si="15"/>
        <v>2.3952384615384618E-2</v>
      </c>
      <c r="Z53" s="52">
        <f t="shared" si="15"/>
        <v>0.61876276923076923</v>
      </c>
      <c r="AA53" s="52">
        <f t="shared" si="15"/>
        <v>2.5385384615384619E-3</v>
      </c>
      <c r="AB53" s="52">
        <f t="shared" si="15"/>
        <v>0.67574584615384614</v>
      </c>
      <c r="AC53" s="52">
        <f t="shared" si="15"/>
        <v>2.6713846153846154E-3</v>
      </c>
    </row>
    <row r="54" spans="2:29" x14ac:dyDescent="0.25">
      <c r="B54" s="57" t="s">
        <v>245</v>
      </c>
      <c r="C54" s="54">
        <v>22</v>
      </c>
      <c r="D54" s="54">
        <v>30</v>
      </c>
      <c r="E54" s="13" t="s">
        <v>246</v>
      </c>
      <c r="F54">
        <v>8</v>
      </c>
      <c r="G54">
        <v>0.9</v>
      </c>
      <c r="H54" s="53">
        <v>4.5438830000000001</v>
      </c>
      <c r="I54" s="53">
        <v>0.17389399999999999</v>
      </c>
      <c r="J54" s="53">
        <v>5.0784450000000003</v>
      </c>
      <c r="K54" s="53">
        <v>3.6935000000000003E-2</v>
      </c>
      <c r="L54" s="53">
        <v>4.9554960000000001</v>
      </c>
      <c r="M54" s="53">
        <v>0.13158400000000001</v>
      </c>
      <c r="O54" s="13" t="s">
        <v>246</v>
      </c>
      <c r="P54" s="53">
        <f t="shared" si="16"/>
        <v>0.63109486111111113</v>
      </c>
      <c r="Q54" s="53">
        <f t="shared" si="14"/>
        <v>2.4151944444444441E-2</v>
      </c>
      <c r="R54" s="53">
        <f t="shared" si="14"/>
        <v>0.70533958333333335</v>
      </c>
      <c r="S54" s="53">
        <f t="shared" si="14"/>
        <v>5.1298611111111111E-3</v>
      </c>
      <c r="T54" s="53">
        <f t="shared" si="14"/>
        <v>0.68826333333333334</v>
      </c>
      <c r="U54" s="53">
        <f t="shared" si="14"/>
        <v>1.8275555555555555E-2</v>
      </c>
      <c r="V54"/>
      <c r="W54" s="47" t="s">
        <v>246</v>
      </c>
      <c r="X54" s="52">
        <f t="shared" si="17"/>
        <v>0.56798537500000001</v>
      </c>
      <c r="Y54" s="52">
        <f t="shared" si="15"/>
        <v>2.1736749999999999E-2</v>
      </c>
      <c r="Z54" s="52">
        <f t="shared" si="15"/>
        <v>0.63480562500000004</v>
      </c>
      <c r="AA54" s="52">
        <f t="shared" si="15"/>
        <v>4.6168750000000003E-3</v>
      </c>
      <c r="AB54" s="52">
        <f t="shared" si="15"/>
        <v>0.61943700000000002</v>
      </c>
      <c r="AC54" s="52">
        <f t="shared" si="15"/>
        <v>1.6448000000000001E-2</v>
      </c>
    </row>
    <row r="55" spans="2:29" x14ac:dyDescent="0.25">
      <c r="B55" s="57" t="s">
        <v>247</v>
      </c>
      <c r="C55" s="54">
        <v>31</v>
      </c>
      <c r="D55" s="54">
        <v>40</v>
      </c>
      <c r="E55" s="13" t="s">
        <v>248</v>
      </c>
      <c r="F55">
        <v>8</v>
      </c>
      <c r="G55">
        <v>0.9</v>
      </c>
      <c r="H55" s="53">
        <v>5.8857200000000001</v>
      </c>
      <c r="I55" s="53">
        <v>1.2468E-2</v>
      </c>
      <c r="J55" s="53">
        <v>6.0326719999999998</v>
      </c>
      <c r="K55" s="53">
        <v>1.4871000000000001E-2</v>
      </c>
      <c r="L55" s="53">
        <v>6.0858639999999999</v>
      </c>
      <c r="M55" s="53">
        <v>1.7333000000000001E-2</v>
      </c>
      <c r="O55" s="13" t="s">
        <v>248</v>
      </c>
      <c r="P55" s="53">
        <f t="shared" si="16"/>
        <v>0.81746111111111108</v>
      </c>
      <c r="Q55" s="53">
        <f t="shared" si="14"/>
        <v>1.7316666666666665E-3</v>
      </c>
      <c r="R55" s="53">
        <f t="shared" si="14"/>
        <v>0.83787111111111101</v>
      </c>
      <c r="S55" s="53">
        <f t="shared" si="14"/>
        <v>2.0654166666666668E-3</v>
      </c>
      <c r="T55" s="53">
        <f t="shared" si="14"/>
        <v>0.84525888888888889</v>
      </c>
      <c r="U55" s="53">
        <f t="shared" si="14"/>
        <v>2.4073611111111114E-3</v>
      </c>
      <c r="V55"/>
      <c r="W55" s="47" t="s">
        <v>248</v>
      </c>
      <c r="X55" s="52">
        <f t="shared" si="17"/>
        <v>0.73571500000000001</v>
      </c>
      <c r="Y55" s="52">
        <f t="shared" si="15"/>
        <v>1.5585E-3</v>
      </c>
      <c r="Z55" s="52">
        <f t="shared" si="15"/>
        <v>0.75408399999999998</v>
      </c>
      <c r="AA55" s="52">
        <f t="shared" si="15"/>
        <v>1.8588750000000001E-3</v>
      </c>
      <c r="AB55" s="52">
        <f t="shared" si="15"/>
        <v>0.76073299999999999</v>
      </c>
      <c r="AC55" s="52">
        <f t="shared" si="15"/>
        <v>2.1666250000000001E-3</v>
      </c>
    </row>
    <row r="56" spans="2:29" x14ac:dyDescent="0.25">
      <c r="B56" s="57" t="s">
        <v>249</v>
      </c>
      <c r="C56" s="54">
        <v>32</v>
      </c>
      <c r="D56" s="54">
        <v>40</v>
      </c>
      <c r="E56" s="13" t="s">
        <v>250</v>
      </c>
      <c r="F56">
        <v>7</v>
      </c>
      <c r="G56">
        <v>0.9</v>
      </c>
      <c r="H56" s="53">
        <v>5.1090299999999997</v>
      </c>
      <c r="I56" s="53">
        <v>3.2249E-2</v>
      </c>
      <c r="J56" s="53">
        <v>5.2099549999999999</v>
      </c>
      <c r="K56" s="53">
        <v>5.5357999999999997E-2</v>
      </c>
      <c r="L56" s="53">
        <v>5.2467819999999996</v>
      </c>
      <c r="M56" s="53">
        <v>2.1576999999999999E-2</v>
      </c>
      <c r="O56" s="13" t="s">
        <v>250</v>
      </c>
      <c r="P56" s="53">
        <f t="shared" si="16"/>
        <v>0.81095714285714282</v>
      </c>
      <c r="Q56" s="53">
        <f t="shared" si="14"/>
        <v>5.118888888888889E-3</v>
      </c>
      <c r="R56" s="53">
        <f t="shared" si="14"/>
        <v>0.82697698412698417</v>
      </c>
      <c r="S56" s="53">
        <f t="shared" si="14"/>
        <v>8.7869841269841258E-3</v>
      </c>
      <c r="T56" s="53">
        <f t="shared" si="14"/>
        <v>0.83282253968253961</v>
      </c>
      <c r="U56" s="53">
        <f t="shared" si="14"/>
        <v>3.4249206349206349E-3</v>
      </c>
      <c r="V56"/>
      <c r="W56" s="47" t="s">
        <v>250</v>
      </c>
      <c r="X56" s="52">
        <f t="shared" si="17"/>
        <v>0.72986142857142855</v>
      </c>
      <c r="Y56" s="52">
        <f t="shared" si="15"/>
        <v>4.607E-3</v>
      </c>
      <c r="Z56" s="52">
        <f t="shared" si="15"/>
        <v>0.7442792857142857</v>
      </c>
      <c r="AA56" s="52">
        <f t="shared" si="15"/>
        <v>7.9082857142857132E-3</v>
      </c>
      <c r="AB56" s="52">
        <f t="shared" si="15"/>
        <v>0.74954028571428566</v>
      </c>
      <c r="AC56" s="52">
        <f t="shared" si="15"/>
        <v>3.0824285714285715E-3</v>
      </c>
    </row>
    <row r="57" spans="2:29" x14ac:dyDescent="0.25">
      <c r="B57" s="57" t="s">
        <v>251</v>
      </c>
      <c r="C57" s="54">
        <v>41</v>
      </c>
      <c r="D57" s="54">
        <v>47</v>
      </c>
      <c r="E57" s="13" t="s">
        <v>252</v>
      </c>
      <c r="F57">
        <v>6</v>
      </c>
      <c r="G57">
        <v>0.9</v>
      </c>
      <c r="H57" s="53">
        <v>2.897815</v>
      </c>
      <c r="I57" s="53">
        <v>5.9093E-2</v>
      </c>
      <c r="J57" s="53">
        <v>3.0717370000000002</v>
      </c>
      <c r="K57" s="53">
        <v>1.1112E-2</v>
      </c>
      <c r="L57" s="53">
        <v>3.346276</v>
      </c>
      <c r="M57" s="53">
        <v>6.62E-3</v>
      </c>
      <c r="O57" s="13" t="s">
        <v>252</v>
      </c>
      <c r="P57" s="53">
        <f t="shared" si="16"/>
        <v>0.53663240740740736</v>
      </c>
      <c r="Q57" s="53">
        <f t="shared" si="14"/>
        <v>1.0943148148148148E-2</v>
      </c>
      <c r="R57" s="53">
        <f t="shared" si="14"/>
        <v>0.5688401851851852</v>
      </c>
      <c r="S57" s="53">
        <f t="shared" si="14"/>
        <v>2.0577777777777777E-3</v>
      </c>
      <c r="T57" s="53">
        <f t="shared" si="14"/>
        <v>0.61968074074074075</v>
      </c>
      <c r="U57" s="53">
        <f t="shared" si="14"/>
        <v>1.2259259259259259E-3</v>
      </c>
      <c r="V57"/>
      <c r="W57" s="47" t="s">
        <v>252</v>
      </c>
      <c r="X57" s="52">
        <f t="shared" si="17"/>
        <v>0.48296916666666667</v>
      </c>
      <c r="Y57" s="52">
        <f t="shared" si="15"/>
        <v>9.8488333333333327E-3</v>
      </c>
      <c r="Z57" s="52">
        <f t="shared" si="15"/>
        <v>0.51195616666666666</v>
      </c>
      <c r="AA57" s="52">
        <f t="shared" si="15"/>
        <v>1.8520000000000001E-3</v>
      </c>
      <c r="AB57" s="52">
        <f t="shared" si="15"/>
        <v>0.55771266666666663</v>
      </c>
      <c r="AC57" s="52">
        <f t="shared" si="15"/>
        <v>1.1033333333333333E-3</v>
      </c>
    </row>
    <row r="58" spans="2:29" x14ac:dyDescent="0.25">
      <c r="B58" s="57" t="s">
        <v>253</v>
      </c>
      <c r="C58" s="54">
        <v>45</v>
      </c>
      <c r="D58" s="54">
        <v>51</v>
      </c>
      <c r="E58" s="13" t="s">
        <v>254</v>
      </c>
      <c r="F58">
        <v>6</v>
      </c>
      <c r="G58">
        <v>0.9</v>
      </c>
      <c r="H58" s="53">
        <v>3.4361009999999998</v>
      </c>
      <c r="I58" s="53">
        <v>0.19184999999999999</v>
      </c>
      <c r="J58" s="53">
        <v>3.717276</v>
      </c>
      <c r="K58" s="53">
        <v>1.5440000000000001E-2</v>
      </c>
      <c r="L58" s="53">
        <v>4.0535930000000002</v>
      </c>
      <c r="M58" s="53">
        <v>6.084E-3</v>
      </c>
      <c r="O58" s="13" t="s">
        <v>254</v>
      </c>
      <c r="P58" s="53">
        <f t="shared" si="16"/>
        <v>0.63631499999999996</v>
      </c>
      <c r="Q58" s="53">
        <f t="shared" si="14"/>
        <v>3.5527777777777776E-2</v>
      </c>
      <c r="R58" s="53">
        <f t="shared" si="14"/>
        <v>0.68838444444444447</v>
      </c>
      <c r="S58" s="53">
        <f t="shared" si="14"/>
        <v>2.8592592592592593E-3</v>
      </c>
      <c r="T58" s="53">
        <f t="shared" si="14"/>
        <v>0.7506653703703704</v>
      </c>
      <c r="U58" s="53">
        <f t="shared" si="14"/>
        <v>1.1266666666666667E-3</v>
      </c>
      <c r="V58"/>
      <c r="W58" s="47" t="s">
        <v>254</v>
      </c>
      <c r="X58" s="52">
        <f t="shared" si="17"/>
        <v>0.57268350000000001</v>
      </c>
      <c r="Y58" s="52">
        <f t="shared" si="15"/>
        <v>3.1974999999999996E-2</v>
      </c>
      <c r="Z58" s="52">
        <f t="shared" si="15"/>
        <v>0.61954600000000004</v>
      </c>
      <c r="AA58" s="52">
        <f t="shared" si="15"/>
        <v>2.5733333333333333E-3</v>
      </c>
      <c r="AB58" s="52">
        <f t="shared" si="15"/>
        <v>0.67559883333333337</v>
      </c>
      <c r="AC58" s="52">
        <f t="shared" si="15"/>
        <v>1.0139999999999999E-3</v>
      </c>
    </row>
    <row r="59" spans="2:29" x14ac:dyDescent="0.25">
      <c r="B59" s="57" t="s">
        <v>255</v>
      </c>
      <c r="C59" s="54">
        <v>49</v>
      </c>
      <c r="D59" s="54">
        <v>85</v>
      </c>
      <c r="E59" s="13" t="s">
        <v>256</v>
      </c>
      <c r="F59">
        <v>35</v>
      </c>
      <c r="G59">
        <v>0.9</v>
      </c>
      <c r="H59" s="53">
        <v>21.043748999999998</v>
      </c>
      <c r="I59" s="53">
        <v>0.94011800000000001</v>
      </c>
      <c r="J59" s="53">
        <v>22.786227</v>
      </c>
      <c r="K59" s="53">
        <v>1.645505</v>
      </c>
      <c r="L59" s="53">
        <v>25.819455000000001</v>
      </c>
      <c r="M59" s="53">
        <v>0.20344699999999999</v>
      </c>
      <c r="O59" s="13" t="s">
        <v>256</v>
      </c>
      <c r="P59" s="53">
        <f t="shared" si="16"/>
        <v>0.66805552380952382</v>
      </c>
      <c r="Q59" s="53">
        <f t="shared" si="14"/>
        <v>2.9845015873015874E-2</v>
      </c>
      <c r="R59" s="53">
        <f t="shared" si="14"/>
        <v>0.72337228571428569</v>
      </c>
      <c r="S59" s="53">
        <f t="shared" si="14"/>
        <v>5.2238253968253962E-2</v>
      </c>
      <c r="T59" s="53">
        <f t="shared" si="14"/>
        <v>0.81966523809523817</v>
      </c>
      <c r="U59" s="53">
        <f t="shared" si="14"/>
        <v>6.4586349206349203E-3</v>
      </c>
      <c r="V59"/>
      <c r="W59" s="47" t="s">
        <v>256</v>
      </c>
      <c r="X59" s="52">
        <f t="shared" si="17"/>
        <v>0.60124997142857139</v>
      </c>
      <c r="Y59" s="52">
        <f t="shared" si="15"/>
        <v>2.6860514285714288E-2</v>
      </c>
      <c r="Z59" s="52">
        <f t="shared" si="15"/>
        <v>0.65103505714285714</v>
      </c>
      <c r="AA59" s="52">
        <f t="shared" si="15"/>
        <v>4.7014428571428568E-2</v>
      </c>
      <c r="AB59" s="52">
        <f t="shared" si="15"/>
        <v>0.73769871428571432</v>
      </c>
      <c r="AC59" s="52">
        <f t="shared" si="15"/>
        <v>5.8127714285714279E-3</v>
      </c>
    </row>
    <row r="60" spans="2:29" x14ac:dyDescent="0.25">
      <c r="B60" s="57" t="s">
        <v>257</v>
      </c>
      <c r="C60" s="54">
        <v>52</v>
      </c>
      <c r="D60" s="54">
        <v>69</v>
      </c>
      <c r="E60" s="13" t="s">
        <v>258</v>
      </c>
      <c r="F60">
        <v>16</v>
      </c>
      <c r="G60">
        <v>0.9</v>
      </c>
      <c r="H60" s="53">
        <v>8.8181060000000002</v>
      </c>
      <c r="I60" s="53">
        <v>0.54752800000000001</v>
      </c>
      <c r="J60" s="53">
        <v>10.078341999999999</v>
      </c>
      <c r="K60" s="53">
        <v>7.2921E-2</v>
      </c>
      <c r="L60" s="53">
        <v>9.644361</v>
      </c>
      <c r="M60" s="53">
        <v>0.21414</v>
      </c>
      <c r="O60" s="13" t="s">
        <v>258</v>
      </c>
      <c r="P60" s="53">
        <f t="shared" si="16"/>
        <v>0.61236847222222224</v>
      </c>
      <c r="Q60" s="53">
        <f t="shared" si="14"/>
        <v>3.802277777777778E-2</v>
      </c>
      <c r="R60" s="53">
        <f t="shared" si="14"/>
        <v>0.69988486111111103</v>
      </c>
      <c r="S60" s="53">
        <f t="shared" si="14"/>
        <v>5.0639583333333335E-3</v>
      </c>
      <c r="T60" s="53">
        <f t="shared" si="14"/>
        <v>0.66974729166666669</v>
      </c>
      <c r="U60" s="53">
        <f t="shared" si="14"/>
        <v>1.4870833333333333E-2</v>
      </c>
      <c r="V60"/>
      <c r="W60" s="47" t="s">
        <v>258</v>
      </c>
      <c r="X60" s="52">
        <f t="shared" si="17"/>
        <v>0.55113162500000001</v>
      </c>
      <c r="Y60" s="52">
        <f t="shared" si="15"/>
        <v>3.4220500000000001E-2</v>
      </c>
      <c r="Z60" s="52">
        <f t="shared" si="15"/>
        <v>0.62989637499999995</v>
      </c>
      <c r="AA60" s="52">
        <f t="shared" si="15"/>
        <v>4.5575625E-3</v>
      </c>
      <c r="AB60" s="52">
        <f t="shared" si="15"/>
        <v>0.6027725625</v>
      </c>
      <c r="AC60" s="52">
        <f t="shared" si="15"/>
        <v>1.338375E-2</v>
      </c>
    </row>
    <row r="61" spans="2:29" x14ac:dyDescent="0.25">
      <c r="B61" s="57" t="s">
        <v>259</v>
      </c>
      <c r="C61" s="54">
        <v>54</v>
      </c>
      <c r="D61" s="54">
        <v>69</v>
      </c>
      <c r="E61" s="13" t="s">
        <v>260</v>
      </c>
      <c r="F61">
        <v>14</v>
      </c>
      <c r="G61">
        <v>0.9</v>
      </c>
      <c r="H61" s="53">
        <v>8.1090409999999995</v>
      </c>
      <c r="I61" s="53">
        <v>0.62555499999999997</v>
      </c>
      <c r="J61" s="53">
        <v>9.3906949999999991</v>
      </c>
      <c r="K61" s="53">
        <v>0.14360600000000001</v>
      </c>
      <c r="L61" s="53">
        <v>8.8007539999999995</v>
      </c>
      <c r="M61" s="53">
        <v>0.22178200000000001</v>
      </c>
      <c r="O61" s="13" t="s">
        <v>260</v>
      </c>
      <c r="P61" s="53">
        <f t="shared" si="16"/>
        <v>0.64357468253968253</v>
      </c>
      <c r="Q61" s="53">
        <f t="shared" si="14"/>
        <v>4.9647222222222218E-2</v>
      </c>
      <c r="R61" s="53">
        <f t="shared" si="14"/>
        <v>0.74529325396825385</v>
      </c>
      <c r="S61" s="53">
        <f t="shared" si="14"/>
        <v>1.139730158730159E-2</v>
      </c>
      <c r="T61" s="53">
        <f t="shared" si="14"/>
        <v>0.69847253968253964</v>
      </c>
      <c r="U61" s="53">
        <f t="shared" si="14"/>
        <v>1.7601746031746031E-2</v>
      </c>
      <c r="V61"/>
      <c r="W61" s="47" t="s">
        <v>260</v>
      </c>
      <c r="X61" s="52">
        <f t="shared" si="17"/>
        <v>0.57921721428571427</v>
      </c>
      <c r="Y61" s="52">
        <f t="shared" si="15"/>
        <v>4.46825E-2</v>
      </c>
      <c r="Z61" s="52">
        <f t="shared" si="15"/>
        <v>0.67076392857142852</v>
      </c>
      <c r="AA61" s="52">
        <f t="shared" si="15"/>
        <v>1.025757142857143E-2</v>
      </c>
      <c r="AB61" s="52">
        <f t="shared" si="15"/>
        <v>0.62862528571428566</v>
      </c>
      <c r="AC61" s="52">
        <f t="shared" si="15"/>
        <v>1.5841571428571431E-2</v>
      </c>
    </row>
    <row r="62" spans="2:29" x14ac:dyDescent="0.25">
      <c r="B62" s="57" t="s">
        <v>261</v>
      </c>
      <c r="C62" s="54">
        <v>68</v>
      </c>
      <c r="D62" s="54">
        <v>84</v>
      </c>
      <c r="E62" s="13" t="s">
        <v>262</v>
      </c>
      <c r="F62">
        <v>16</v>
      </c>
      <c r="G62">
        <v>0.9</v>
      </c>
      <c r="H62" s="53">
        <v>8.8519400000000008</v>
      </c>
      <c r="I62" s="53">
        <v>0.59373399999999998</v>
      </c>
      <c r="J62" s="53">
        <v>9.7535559999999997</v>
      </c>
      <c r="K62" s="53">
        <v>7.2818999999999995E-2</v>
      </c>
      <c r="L62" s="53">
        <v>11.152304000000001</v>
      </c>
      <c r="M62" s="53">
        <v>7.9437999999999995E-2</v>
      </c>
      <c r="O62" s="13" t="s">
        <v>262</v>
      </c>
      <c r="P62" s="53">
        <f t="shared" si="16"/>
        <v>0.61471805555555559</v>
      </c>
      <c r="Q62" s="53">
        <f t="shared" si="14"/>
        <v>4.1231527777777777E-2</v>
      </c>
      <c r="R62" s="53">
        <f t="shared" si="14"/>
        <v>0.67733027777777777</v>
      </c>
      <c r="S62" s="53">
        <f t="shared" si="14"/>
        <v>5.0568749999999997E-3</v>
      </c>
      <c r="T62" s="53">
        <f t="shared" si="14"/>
        <v>0.77446555555555563</v>
      </c>
      <c r="U62" s="53">
        <f t="shared" si="14"/>
        <v>5.5165277777777773E-3</v>
      </c>
      <c r="V62"/>
      <c r="W62" s="47" t="s">
        <v>262</v>
      </c>
      <c r="X62" s="52">
        <f t="shared" si="17"/>
        <v>0.55324625000000005</v>
      </c>
      <c r="Y62" s="52">
        <f t="shared" si="15"/>
        <v>3.7108374999999999E-2</v>
      </c>
      <c r="Z62" s="52">
        <f t="shared" si="15"/>
        <v>0.60959724999999998</v>
      </c>
      <c r="AA62" s="52">
        <f t="shared" si="15"/>
        <v>4.5511874999999997E-3</v>
      </c>
      <c r="AB62" s="52">
        <f t="shared" si="15"/>
        <v>0.69701900000000006</v>
      </c>
      <c r="AC62" s="52">
        <f t="shared" si="15"/>
        <v>4.9648749999999997E-3</v>
      </c>
    </row>
    <row r="63" spans="2:29" x14ac:dyDescent="0.25">
      <c r="B63" s="57" t="s">
        <v>263</v>
      </c>
      <c r="C63" s="54">
        <v>70</v>
      </c>
      <c r="D63" s="54">
        <v>84</v>
      </c>
      <c r="E63" s="13" t="s">
        <v>264</v>
      </c>
      <c r="F63">
        <v>14</v>
      </c>
      <c r="G63">
        <v>0.9</v>
      </c>
      <c r="H63" s="53">
        <v>6.0763069999999999</v>
      </c>
      <c r="I63" s="53">
        <v>0.34340100000000001</v>
      </c>
      <c r="J63" s="53">
        <v>6.8560689999999997</v>
      </c>
      <c r="K63" s="53">
        <v>1.9872999999999998E-2</v>
      </c>
      <c r="L63" s="53">
        <v>7.0454730000000003</v>
      </c>
      <c r="M63" s="53">
        <v>0.107658</v>
      </c>
      <c r="O63" s="13" t="s">
        <v>264</v>
      </c>
      <c r="P63" s="53">
        <f t="shared" si="16"/>
        <v>0.48224658730158726</v>
      </c>
      <c r="Q63" s="53">
        <f t="shared" si="14"/>
        <v>2.7254047619047619E-2</v>
      </c>
      <c r="R63" s="53">
        <f t="shared" si="14"/>
        <v>0.54413246031746032</v>
      </c>
      <c r="S63" s="53">
        <f t="shared" si="14"/>
        <v>1.5772222222222223E-3</v>
      </c>
      <c r="T63" s="53">
        <f t="shared" si="14"/>
        <v>0.55916452380952386</v>
      </c>
      <c r="U63" s="53">
        <f t="shared" si="14"/>
        <v>8.5442857142857143E-3</v>
      </c>
      <c r="V63"/>
      <c r="W63" s="47" t="s">
        <v>264</v>
      </c>
      <c r="X63" s="52">
        <f t="shared" si="17"/>
        <v>0.43402192857142857</v>
      </c>
      <c r="Y63" s="52">
        <f t="shared" si="15"/>
        <v>2.4528642857142856E-2</v>
      </c>
      <c r="Z63" s="52">
        <f t="shared" si="15"/>
        <v>0.48971921428571424</v>
      </c>
      <c r="AA63" s="52">
        <f t="shared" si="15"/>
        <v>1.4195E-3</v>
      </c>
      <c r="AB63" s="52">
        <f t="shared" si="15"/>
        <v>0.50324807142857142</v>
      </c>
      <c r="AC63" s="52">
        <f t="shared" si="15"/>
        <v>7.6898571428571432E-3</v>
      </c>
    </row>
    <row r="64" spans="2:29" x14ac:dyDescent="0.25">
      <c r="B64" s="57" t="s">
        <v>265</v>
      </c>
      <c r="C64" s="54">
        <v>74</v>
      </c>
      <c r="D64" s="54">
        <v>84</v>
      </c>
      <c r="E64" s="13" t="s">
        <v>266</v>
      </c>
      <c r="F64">
        <v>10</v>
      </c>
      <c r="G64">
        <v>0.9</v>
      </c>
      <c r="H64" s="53">
        <v>4.1576930000000001</v>
      </c>
      <c r="I64" s="53">
        <v>0.17827000000000001</v>
      </c>
      <c r="J64" s="53">
        <v>4.5717400000000001</v>
      </c>
      <c r="K64" s="53">
        <v>7.2103E-2</v>
      </c>
      <c r="L64" s="53">
        <v>4.7867680000000004</v>
      </c>
      <c r="M64" s="53">
        <v>7.6141E-2</v>
      </c>
      <c r="O64" s="13" t="s">
        <v>266</v>
      </c>
      <c r="P64" s="53">
        <f t="shared" si="16"/>
        <v>0.4619658888888889</v>
      </c>
      <c r="Q64" s="53">
        <f t="shared" si="14"/>
        <v>1.9807777777777778E-2</v>
      </c>
      <c r="R64" s="53">
        <f t="shared" si="14"/>
        <v>0.50797111111111115</v>
      </c>
      <c r="S64" s="53">
        <f t="shared" si="14"/>
        <v>8.0114444444444443E-3</v>
      </c>
      <c r="T64" s="53">
        <f t="shared" si="14"/>
        <v>0.53186311111111118</v>
      </c>
      <c r="U64" s="53">
        <f t="shared" si="14"/>
        <v>8.460111111111111E-3</v>
      </c>
      <c r="V64"/>
      <c r="W64" s="47" t="s">
        <v>266</v>
      </c>
      <c r="X64" s="52">
        <f t="shared" si="17"/>
        <v>0.41576930000000001</v>
      </c>
      <c r="Y64" s="52">
        <f t="shared" si="15"/>
        <v>1.7827000000000003E-2</v>
      </c>
      <c r="Z64" s="52">
        <f t="shared" si="15"/>
        <v>0.45717400000000002</v>
      </c>
      <c r="AA64" s="52">
        <f t="shared" si="15"/>
        <v>7.2103000000000002E-3</v>
      </c>
      <c r="AB64" s="52">
        <f t="shared" si="15"/>
        <v>0.47867680000000001</v>
      </c>
      <c r="AC64" s="52">
        <f t="shared" si="15"/>
        <v>7.6141000000000004E-3</v>
      </c>
    </row>
    <row r="65" spans="2:29" x14ac:dyDescent="0.25">
      <c r="B65" s="57" t="s">
        <v>267</v>
      </c>
      <c r="C65" s="54">
        <v>91</v>
      </c>
      <c r="D65" s="54">
        <v>101</v>
      </c>
      <c r="E65" s="13" t="s">
        <v>268</v>
      </c>
      <c r="F65">
        <v>9</v>
      </c>
      <c r="G65">
        <v>0.9</v>
      </c>
      <c r="H65" s="53">
        <v>3.669527</v>
      </c>
      <c r="I65" s="53">
        <v>0.13633999999999999</v>
      </c>
      <c r="J65" s="53">
        <v>3.963492</v>
      </c>
      <c r="K65" s="53">
        <v>0.11110100000000001</v>
      </c>
      <c r="L65" s="53">
        <v>3.8862760000000001</v>
      </c>
      <c r="M65" s="53">
        <v>0.141905</v>
      </c>
      <c r="O65" s="13" t="s">
        <v>268</v>
      </c>
      <c r="P65" s="53">
        <f t="shared" si="16"/>
        <v>0.45302802469135806</v>
      </c>
      <c r="Q65" s="53">
        <f t="shared" si="16"/>
        <v>1.6832098765432096E-2</v>
      </c>
      <c r="R65" s="53">
        <f t="shared" si="16"/>
        <v>0.48931999999999998</v>
      </c>
      <c r="S65" s="53">
        <f t="shared" si="16"/>
        <v>1.3716172839506173E-2</v>
      </c>
      <c r="T65" s="53">
        <f t="shared" si="16"/>
        <v>0.47978716049382719</v>
      </c>
      <c r="U65" s="53">
        <f t="shared" si="16"/>
        <v>1.7519135802469134E-2</v>
      </c>
      <c r="V65"/>
      <c r="W65" s="47" t="s">
        <v>268</v>
      </c>
      <c r="X65" s="52">
        <f t="shared" si="17"/>
        <v>0.40772522222222224</v>
      </c>
      <c r="Y65" s="52">
        <f t="shared" si="17"/>
        <v>1.5148888888888887E-2</v>
      </c>
      <c r="Z65" s="52">
        <f t="shared" si="17"/>
        <v>0.440388</v>
      </c>
      <c r="AA65" s="52">
        <f t="shared" si="17"/>
        <v>1.2344555555555557E-2</v>
      </c>
      <c r="AB65" s="52">
        <f t="shared" si="17"/>
        <v>0.43180844444444444</v>
      </c>
      <c r="AC65" s="52">
        <f t="shared" si="17"/>
        <v>1.5767222222222224E-2</v>
      </c>
    </row>
    <row r="66" spans="2:29" x14ac:dyDescent="0.25">
      <c r="B66" s="57" t="s">
        <v>269</v>
      </c>
      <c r="C66" s="54">
        <v>96</v>
      </c>
      <c r="D66" s="54">
        <v>102</v>
      </c>
      <c r="E66" s="13" t="s">
        <v>270</v>
      </c>
      <c r="F66">
        <v>5</v>
      </c>
      <c r="G66">
        <v>0.9</v>
      </c>
      <c r="H66" s="53">
        <v>2.1964999999999999</v>
      </c>
      <c r="I66" s="53">
        <v>7.442E-2</v>
      </c>
      <c r="J66" s="53">
        <v>2.2171370000000001</v>
      </c>
      <c r="K66" s="53">
        <v>2.7713000000000002E-2</v>
      </c>
      <c r="L66" s="53">
        <v>2.2881109999999998</v>
      </c>
      <c r="M66" s="53">
        <v>0.13333700000000001</v>
      </c>
      <c r="O66" s="13" t="s">
        <v>270</v>
      </c>
      <c r="P66" s="53">
        <f t="shared" si="16"/>
        <v>0.48811111111111111</v>
      </c>
      <c r="Q66" s="53">
        <f t="shared" si="16"/>
        <v>1.6537777777777776E-2</v>
      </c>
      <c r="R66" s="53">
        <f t="shared" si="16"/>
        <v>0.49269711111111114</v>
      </c>
      <c r="S66" s="53">
        <f t="shared" si="16"/>
        <v>6.1584444444444447E-3</v>
      </c>
      <c r="T66" s="53">
        <f t="shared" si="16"/>
        <v>0.50846911111111104</v>
      </c>
      <c r="U66" s="53">
        <f t="shared" si="16"/>
        <v>2.9630444444444449E-2</v>
      </c>
      <c r="V66"/>
      <c r="W66" s="47" t="s">
        <v>270</v>
      </c>
      <c r="X66" s="52">
        <f t="shared" si="17"/>
        <v>0.43929999999999997</v>
      </c>
      <c r="Y66" s="52">
        <f t="shared" si="17"/>
        <v>1.4884E-2</v>
      </c>
      <c r="Z66" s="52">
        <f t="shared" si="17"/>
        <v>0.44342740000000003</v>
      </c>
      <c r="AA66" s="52">
        <f t="shared" si="17"/>
        <v>5.5426E-3</v>
      </c>
      <c r="AB66" s="52">
        <f t="shared" si="17"/>
        <v>0.45762219999999998</v>
      </c>
      <c r="AC66" s="52">
        <f t="shared" si="17"/>
        <v>2.6667400000000001E-2</v>
      </c>
    </row>
    <row r="67" spans="2:29" x14ac:dyDescent="0.25">
      <c r="B67" s="57" t="s">
        <v>271</v>
      </c>
      <c r="C67" s="54">
        <v>102</v>
      </c>
      <c r="D67" s="54">
        <v>109</v>
      </c>
      <c r="E67" s="13" t="s">
        <v>272</v>
      </c>
      <c r="F67">
        <v>7</v>
      </c>
      <c r="G67">
        <v>0.9</v>
      </c>
      <c r="H67" s="53">
        <v>4.2900280000000004</v>
      </c>
      <c r="I67" s="53">
        <v>5.8768000000000001E-2</v>
      </c>
      <c r="J67" s="53">
        <v>4.7533630000000002</v>
      </c>
      <c r="K67" s="53">
        <v>2.6873999999999999E-2</v>
      </c>
      <c r="L67" s="53">
        <v>4.6435740000000001</v>
      </c>
      <c r="M67" s="53">
        <v>3.8889E-2</v>
      </c>
      <c r="O67" s="13" t="s">
        <v>272</v>
      </c>
      <c r="P67" s="53">
        <f t="shared" si="16"/>
        <v>0.68095682539682545</v>
      </c>
      <c r="Q67" s="53">
        <f t="shared" si="16"/>
        <v>9.3282539682539682E-3</v>
      </c>
      <c r="R67" s="53">
        <f t="shared" si="16"/>
        <v>0.7545020634920635</v>
      </c>
      <c r="S67" s="53">
        <f t="shared" si="16"/>
        <v>4.265714285714285E-3</v>
      </c>
      <c r="T67" s="53">
        <f t="shared" si="16"/>
        <v>0.73707523809523801</v>
      </c>
      <c r="U67" s="53">
        <f t="shared" si="16"/>
        <v>6.1728571428571423E-3</v>
      </c>
      <c r="V67"/>
      <c r="W67" s="47" t="s">
        <v>272</v>
      </c>
      <c r="X67" s="52">
        <f t="shared" si="17"/>
        <v>0.61286114285714288</v>
      </c>
      <c r="Y67" s="52">
        <f t="shared" si="17"/>
        <v>8.395428571428571E-3</v>
      </c>
      <c r="Z67" s="52">
        <f t="shared" si="17"/>
        <v>0.67905185714285721</v>
      </c>
      <c r="AA67" s="52">
        <f t="shared" si="17"/>
        <v>3.8391428571428569E-3</v>
      </c>
      <c r="AB67" s="52">
        <f t="shared" si="17"/>
        <v>0.66336771428571428</v>
      </c>
      <c r="AC67" s="52">
        <f t="shared" si="17"/>
        <v>5.5555714285714288E-3</v>
      </c>
    </row>
    <row r="68" spans="2:29" x14ac:dyDescent="0.25">
      <c r="B68" s="57" t="s">
        <v>273</v>
      </c>
      <c r="C68" s="54">
        <v>114</v>
      </c>
      <c r="D68" s="54">
        <v>127</v>
      </c>
      <c r="E68" s="13" t="s">
        <v>274</v>
      </c>
      <c r="F68">
        <v>12</v>
      </c>
      <c r="G68">
        <v>0.9</v>
      </c>
      <c r="H68" s="53">
        <v>7.3638089999999998</v>
      </c>
      <c r="I68" s="53">
        <v>0.13595499999999999</v>
      </c>
      <c r="J68" s="53">
        <v>7.6992370000000001</v>
      </c>
      <c r="K68" s="53">
        <v>7.0845000000000005E-2</v>
      </c>
      <c r="L68" s="53">
        <v>7.9204049999999997</v>
      </c>
      <c r="M68" s="53">
        <v>0.15507399999999999</v>
      </c>
      <c r="O68" s="13" t="s">
        <v>274</v>
      </c>
      <c r="P68" s="53">
        <f t="shared" si="16"/>
        <v>0.68183416666666663</v>
      </c>
      <c r="Q68" s="53">
        <f t="shared" si="16"/>
        <v>1.2588425925925925E-2</v>
      </c>
      <c r="R68" s="53">
        <f t="shared" si="16"/>
        <v>0.71289231481481474</v>
      </c>
      <c r="S68" s="53">
        <f t="shared" si="16"/>
        <v>6.5597222222222229E-3</v>
      </c>
      <c r="T68" s="53">
        <f t="shared" si="16"/>
        <v>0.73337083333333331</v>
      </c>
      <c r="U68" s="53">
        <f t="shared" si="16"/>
        <v>1.4358703703703702E-2</v>
      </c>
      <c r="V68"/>
      <c r="W68" s="47" t="s">
        <v>274</v>
      </c>
      <c r="X68" s="52">
        <f t="shared" si="17"/>
        <v>0.61365075000000002</v>
      </c>
      <c r="Y68" s="52">
        <f t="shared" si="17"/>
        <v>1.1329583333333332E-2</v>
      </c>
      <c r="Z68" s="52">
        <f t="shared" si="17"/>
        <v>0.64160308333333338</v>
      </c>
      <c r="AA68" s="52">
        <f t="shared" si="17"/>
        <v>5.9037500000000001E-3</v>
      </c>
      <c r="AB68" s="52">
        <f t="shared" si="17"/>
        <v>0.66003374999999997</v>
      </c>
      <c r="AC68" s="52">
        <f t="shared" si="17"/>
        <v>1.2922833333333333E-2</v>
      </c>
    </row>
    <row r="69" spans="2:29" x14ac:dyDescent="0.25">
      <c r="B69" s="57" t="s">
        <v>275</v>
      </c>
      <c r="C69" s="54">
        <v>114</v>
      </c>
      <c r="D69" s="54">
        <v>120</v>
      </c>
      <c r="E69" s="13" t="s">
        <v>276</v>
      </c>
      <c r="F69">
        <v>6</v>
      </c>
      <c r="G69">
        <v>0.9</v>
      </c>
      <c r="H69" s="53">
        <v>3.3064809999999998</v>
      </c>
      <c r="I69" s="53">
        <v>0.15325800000000001</v>
      </c>
      <c r="J69" s="53">
        <v>3.8513579999999998</v>
      </c>
      <c r="K69" s="53">
        <v>7.5817999999999997E-2</v>
      </c>
      <c r="L69" s="53">
        <v>4.0079770000000003</v>
      </c>
      <c r="M69" s="53">
        <v>3.7366999999999997E-2</v>
      </c>
      <c r="O69" s="13" t="s">
        <v>276</v>
      </c>
      <c r="P69" s="53">
        <f t="shared" si="16"/>
        <v>0.61231129629629621</v>
      </c>
      <c r="Q69" s="53">
        <f t="shared" si="16"/>
        <v>2.838111111111111E-2</v>
      </c>
      <c r="R69" s="53">
        <f t="shared" si="16"/>
        <v>0.71321444444444448</v>
      </c>
      <c r="S69" s="53">
        <f t="shared" si="16"/>
        <v>1.404037037037037E-2</v>
      </c>
      <c r="T69" s="53">
        <f t="shared" si="16"/>
        <v>0.74221796296296294</v>
      </c>
      <c r="U69" s="53">
        <f t="shared" si="16"/>
        <v>6.9198148148148135E-3</v>
      </c>
      <c r="V69"/>
      <c r="W69" s="47" t="s">
        <v>276</v>
      </c>
      <c r="X69" s="52">
        <f t="shared" si="17"/>
        <v>0.55108016666666659</v>
      </c>
      <c r="Y69" s="52">
        <f t="shared" si="17"/>
        <v>2.5543E-2</v>
      </c>
      <c r="Z69" s="52">
        <f t="shared" si="17"/>
        <v>0.64189299999999994</v>
      </c>
      <c r="AA69" s="52">
        <f t="shared" si="17"/>
        <v>1.2636333333333333E-2</v>
      </c>
      <c r="AB69" s="52">
        <f t="shared" si="17"/>
        <v>0.66799616666666672</v>
      </c>
      <c r="AC69" s="52">
        <f t="shared" si="17"/>
        <v>6.2278333333333326E-3</v>
      </c>
    </row>
    <row r="70" spans="2:29" x14ac:dyDescent="0.25">
      <c r="B70" s="57" t="s">
        <v>277</v>
      </c>
      <c r="C70" s="54">
        <v>114</v>
      </c>
      <c r="D70" s="54">
        <v>125</v>
      </c>
      <c r="E70" s="13" t="s">
        <v>278</v>
      </c>
      <c r="F70">
        <v>10</v>
      </c>
      <c r="G70">
        <v>0.9</v>
      </c>
      <c r="H70" s="53">
        <v>5.8875229999999998</v>
      </c>
      <c r="I70" s="53">
        <v>0.124485</v>
      </c>
      <c r="J70" s="53">
        <v>6.2015779999999996</v>
      </c>
      <c r="K70" s="53">
        <v>3.6192000000000002E-2</v>
      </c>
      <c r="L70" s="53">
        <v>6.1340810000000001</v>
      </c>
      <c r="M70" s="53">
        <v>2.1451999999999999E-2</v>
      </c>
      <c r="O70" s="13" t="s">
        <v>278</v>
      </c>
      <c r="P70" s="53">
        <f t="shared" si="16"/>
        <v>0.65416922222222218</v>
      </c>
      <c r="Q70" s="53">
        <f t="shared" si="16"/>
        <v>1.3831666666666667E-2</v>
      </c>
      <c r="R70" s="53">
        <f t="shared" si="16"/>
        <v>0.68906422222222219</v>
      </c>
      <c r="S70" s="53">
        <f t="shared" si="16"/>
        <v>4.0213333333333334E-3</v>
      </c>
      <c r="T70" s="53">
        <f t="shared" si="16"/>
        <v>0.68156455555555551</v>
      </c>
      <c r="U70" s="53">
        <f t="shared" si="16"/>
        <v>2.3835555555555554E-3</v>
      </c>
      <c r="V70"/>
      <c r="W70" s="47" t="s">
        <v>278</v>
      </c>
      <c r="X70" s="52">
        <f t="shared" si="17"/>
        <v>0.58875230000000001</v>
      </c>
      <c r="Y70" s="52">
        <f t="shared" si="17"/>
        <v>1.2448499999999999E-2</v>
      </c>
      <c r="Z70" s="52">
        <f t="shared" si="17"/>
        <v>0.62015779999999998</v>
      </c>
      <c r="AA70" s="52">
        <f t="shared" si="17"/>
        <v>3.6192000000000004E-3</v>
      </c>
      <c r="AB70" s="52">
        <f t="shared" si="17"/>
        <v>0.61340810000000001</v>
      </c>
      <c r="AC70" s="52">
        <f t="shared" si="17"/>
        <v>2.1451999999999999E-3</v>
      </c>
    </row>
    <row r="71" spans="2:29" x14ac:dyDescent="0.25">
      <c r="B71" s="57" t="s">
        <v>279</v>
      </c>
      <c r="C71" s="54">
        <v>129</v>
      </c>
      <c r="D71" s="54">
        <v>145</v>
      </c>
      <c r="E71" s="13" t="s">
        <v>280</v>
      </c>
      <c r="F71">
        <v>16</v>
      </c>
      <c r="G71">
        <v>0.9</v>
      </c>
      <c r="H71" s="53">
        <v>10.130568999999999</v>
      </c>
      <c r="I71" s="53">
        <v>0.39020899999999997</v>
      </c>
      <c r="J71" s="53">
        <v>10.969466000000001</v>
      </c>
      <c r="K71" s="53">
        <v>8.5876999999999995E-2</v>
      </c>
      <c r="L71" s="53">
        <v>11.714017999999999</v>
      </c>
      <c r="M71" s="53">
        <v>8.2236000000000004E-2</v>
      </c>
      <c r="O71" s="13" t="s">
        <v>280</v>
      </c>
      <c r="P71" s="53">
        <f t="shared" si="16"/>
        <v>0.70351173611111106</v>
      </c>
      <c r="Q71" s="53">
        <f t="shared" si="16"/>
        <v>2.7097847222222221E-2</v>
      </c>
      <c r="R71" s="53">
        <f t="shared" si="16"/>
        <v>0.76176847222222221</v>
      </c>
      <c r="S71" s="53">
        <f t="shared" si="16"/>
        <v>5.9636805555555554E-3</v>
      </c>
      <c r="T71" s="53">
        <f t="shared" si="16"/>
        <v>0.8134734722222221</v>
      </c>
      <c r="U71" s="53">
        <f t="shared" si="16"/>
        <v>5.7108333333333334E-3</v>
      </c>
      <c r="V71"/>
      <c r="W71" s="47" t="s">
        <v>280</v>
      </c>
      <c r="X71" s="52">
        <f t="shared" si="17"/>
        <v>0.63316056249999997</v>
      </c>
      <c r="Y71" s="52">
        <f t="shared" si="17"/>
        <v>2.4388062499999998E-2</v>
      </c>
      <c r="Z71" s="52">
        <f t="shared" si="17"/>
        <v>0.68559162500000004</v>
      </c>
      <c r="AA71" s="52">
        <f t="shared" si="17"/>
        <v>5.3673124999999997E-3</v>
      </c>
      <c r="AB71" s="52">
        <f t="shared" si="17"/>
        <v>0.73212612499999996</v>
      </c>
      <c r="AC71" s="52">
        <f t="shared" si="17"/>
        <v>5.1397500000000002E-3</v>
      </c>
    </row>
    <row r="72" spans="2:29" x14ac:dyDescent="0.25">
      <c r="B72" s="57" t="s">
        <v>281</v>
      </c>
      <c r="C72" s="54">
        <v>129</v>
      </c>
      <c r="D72" s="54">
        <v>139</v>
      </c>
      <c r="E72" s="13" t="s">
        <v>282</v>
      </c>
      <c r="F72">
        <v>10</v>
      </c>
      <c r="G72">
        <v>0.9</v>
      </c>
      <c r="H72" s="53">
        <v>6.7016650000000002</v>
      </c>
      <c r="I72" s="53">
        <v>0.19406899999999999</v>
      </c>
      <c r="J72" s="53">
        <v>7.2968979999999997</v>
      </c>
      <c r="K72" s="53">
        <v>3.9647000000000002E-2</v>
      </c>
      <c r="L72" s="53">
        <v>7.3471219999999997</v>
      </c>
      <c r="M72" s="53">
        <v>2.7466000000000001E-2</v>
      </c>
      <c r="O72" s="13" t="s">
        <v>282</v>
      </c>
      <c r="P72" s="53">
        <f t="shared" si="16"/>
        <v>0.74462944444444445</v>
      </c>
      <c r="Q72" s="53">
        <f t="shared" si="16"/>
        <v>2.156322222222222E-2</v>
      </c>
      <c r="R72" s="53">
        <f t="shared" si="16"/>
        <v>0.81076644444444435</v>
      </c>
      <c r="S72" s="53">
        <f t="shared" si="16"/>
        <v>4.4052222222222218E-3</v>
      </c>
      <c r="T72" s="53">
        <f t="shared" si="16"/>
        <v>0.81634688888888873</v>
      </c>
      <c r="U72" s="53">
        <f t="shared" si="16"/>
        <v>3.0517777777777778E-3</v>
      </c>
      <c r="V72"/>
      <c r="W72" s="47" t="s">
        <v>282</v>
      </c>
      <c r="X72" s="52">
        <f t="shared" si="17"/>
        <v>0.6701665</v>
      </c>
      <c r="Y72" s="52">
        <f t="shared" si="17"/>
        <v>1.9406899999999998E-2</v>
      </c>
      <c r="Z72" s="52">
        <f t="shared" si="17"/>
        <v>0.72968979999999994</v>
      </c>
      <c r="AA72" s="52">
        <f t="shared" si="17"/>
        <v>3.9646999999999998E-3</v>
      </c>
      <c r="AB72" s="52">
        <f t="shared" si="17"/>
        <v>0.73471219999999993</v>
      </c>
      <c r="AC72" s="52">
        <f t="shared" si="17"/>
        <v>2.7466000000000001E-3</v>
      </c>
    </row>
    <row r="73" spans="2:29" x14ac:dyDescent="0.25">
      <c r="B73" s="57" t="s">
        <v>283</v>
      </c>
      <c r="C73" s="54">
        <v>130</v>
      </c>
      <c r="D73" s="54">
        <v>139</v>
      </c>
      <c r="E73" s="13" t="s">
        <v>284</v>
      </c>
      <c r="F73">
        <v>9</v>
      </c>
      <c r="G73">
        <v>0.9</v>
      </c>
      <c r="H73" s="53">
        <v>6.156593</v>
      </c>
      <c r="I73" s="53">
        <v>0.18876399999999999</v>
      </c>
      <c r="J73" s="53">
        <v>6.683783</v>
      </c>
      <c r="K73" s="53">
        <v>2.2983E-2</v>
      </c>
      <c r="L73" s="53">
        <v>6.8499340000000002</v>
      </c>
      <c r="M73" s="53">
        <v>0.13671800000000001</v>
      </c>
      <c r="O73" s="13" t="s">
        <v>284</v>
      </c>
      <c r="P73" s="53">
        <f t="shared" si="16"/>
        <v>0.76007320987654325</v>
      </c>
      <c r="Q73" s="53">
        <f t="shared" si="16"/>
        <v>2.3304197530864195E-2</v>
      </c>
      <c r="R73" s="53">
        <f t="shared" si="16"/>
        <v>0.82515839506172839</v>
      </c>
      <c r="S73" s="53">
        <f t="shared" si="16"/>
        <v>2.8374074074074074E-3</v>
      </c>
      <c r="T73" s="53">
        <f t="shared" si="16"/>
        <v>0.8456708641975309</v>
      </c>
      <c r="U73" s="53">
        <f t="shared" si="16"/>
        <v>1.6878765432098767E-2</v>
      </c>
      <c r="V73"/>
      <c r="W73" s="47" t="s">
        <v>284</v>
      </c>
      <c r="X73" s="52">
        <f t="shared" si="17"/>
        <v>0.68406588888888886</v>
      </c>
      <c r="Y73" s="52">
        <f t="shared" si="17"/>
        <v>2.0973777777777775E-2</v>
      </c>
      <c r="Z73" s="52">
        <f t="shared" si="17"/>
        <v>0.74264255555555558</v>
      </c>
      <c r="AA73" s="52">
        <f t="shared" si="17"/>
        <v>2.5536666666666668E-3</v>
      </c>
      <c r="AB73" s="52">
        <f t="shared" si="17"/>
        <v>0.76110377777777782</v>
      </c>
      <c r="AC73" s="52">
        <f t="shared" si="17"/>
        <v>1.5190888888888889E-2</v>
      </c>
    </row>
    <row r="74" spans="2:29" x14ac:dyDescent="0.25">
      <c r="B74" s="57" t="s">
        <v>285</v>
      </c>
      <c r="C74" s="54">
        <v>130</v>
      </c>
      <c r="D74" s="54">
        <v>145</v>
      </c>
      <c r="E74" s="13" t="s">
        <v>286</v>
      </c>
      <c r="F74">
        <v>15</v>
      </c>
      <c r="G74">
        <v>0.9</v>
      </c>
      <c r="H74" s="53">
        <v>9.9708919999999992</v>
      </c>
      <c r="I74" s="53">
        <v>0.41204400000000002</v>
      </c>
      <c r="J74" s="53">
        <v>10.901203000000001</v>
      </c>
      <c r="K74" s="53">
        <v>4.8945000000000002E-2</v>
      </c>
      <c r="L74" s="53">
        <v>11.465222000000001</v>
      </c>
      <c r="M74" s="53">
        <v>0.43201000000000001</v>
      </c>
      <c r="O74" s="13" t="s">
        <v>286</v>
      </c>
      <c r="P74" s="53">
        <f t="shared" si="16"/>
        <v>0.73858459259259257</v>
      </c>
      <c r="Q74" s="53">
        <f t="shared" si="16"/>
        <v>3.0521777777777776E-2</v>
      </c>
      <c r="R74" s="53">
        <f t="shared" si="16"/>
        <v>0.80749651851851856</v>
      </c>
      <c r="S74" s="53">
        <f t="shared" si="16"/>
        <v>3.6255555555555555E-3</v>
      </c>
      <c r="T74" s="53">
        <f t="shared" si="16"/>
        <v>0.84927570370370375</v>
      </c>
      <c r="U74" s="53">
        <f t="shared" si="16"/>
        <v>3.2000740740740739E-2</v>
      </c>
      <c r="V74"/>
      <c r="W74" s="47" t="s">
        <v>286</v>
      </c>
      <c r="X74" s="52">
        <f t="shared" si="17"/>
        <v>0.6647261333333333</v>
      </c>
      <c r="Y74" s="52">
        <f t="shared" si="17"/>
        <v>2.74696E-2</v>
      </c>
      <c r="Z74" s="52">
        <f t="shared" si="17"/>
        <v>0.72674686666666666</v>
      </c>
      <c r="AA74" s="52">
        <f t="shared" si="17"/>
        <v>3.2630000000000003E-3</v>
      </c>
      <c r="AB74" s="52">
        <f t="shared" si="17"/>
        <v>0.7643481333333334</v>
      </c>
      <c r="AC74" s="52">
        <f t="shared" si="17"/>
        <v>2.8800666666666665E-2</v>
      </c>
    </row>
    <row r="75" spans="2:29" x14ac:dyDescent="0.25">
      <c r="B75" s="57" t="s">
        <v>287</v>
      </c>
      <c r="C75" s="54">
        <v>135</v>
      </c>
      <c r="D75" s="54">
        <v>145</v>
      </c>
      <c r="E75" s="13" t="s">
        <v>288</v>
      </c>
      <c r="F75">
        <v>10</v>
      </c>
      <c r="G75">
        <v>0.9</v>
      </c>
      <c r="H75" s="53">
        <v>6.5464330000000004</v>
      </c>
      <c r="I75" s="53">
        <v>0.28912599999999999</v>
      </c>
      <c r="J75" s="53">
        <v>7.1903370000000004</v>
      </c>
      <c r="K75" s="53">
        <v>6.7232E-2</v>
      </c>
      <c r="L75" s="53">
        <v>7.5720559999999999</v>
      </c>
      <c r="M75" s="53">
        <v>0.11206099999999999</v>
      </c>
      <c r="O75" s="13" t="s">
        <v>288</v>
      </c>
      <c r="P75" s="53">
        <f t="shared" si="16"/>
        <v>0.72738144444444441</v>
      </c>
      <c r="Q75" s="53">
        <f t="shared" si="16"/>
        <v>3.2125111111111111E-2</v>
      </c>
      <c r="R75" s="53">
        <f t="shared" si="16"/>
        <v>0.7989263333333334</v>
      </c>
      <c r="S75" s="53">
        <f t="shared" si="16"/>
        <v>7.4702222222222227E-3</v>
      </c>
      <c r="T75" s="53">
        <f t="shared" si="16"/>
        <v>0.84133955555555551</v>
      </c>
      <c r="U75" s="53">
        <f t="shared" si="16"/>
        <v>1.2451222222222221E-2</v>
      </c>
      <c r="V75"/>
      <c r="W75" s="47" t="s">
        <v>288</v>
      </c>
      <c r="X75" s="52">
        <f t="shared" si="17"/>
        <v>0.65464330000000004</v>
      </c>
      <c r="Y75" s="52">
        <f t="shared" si="17"/>
        <v>2.89126E-2</v>
      </c>
      <c r="Z75" s="52">
        <f t="shared" si="17"/>
        <v>0.7190337</v>
      </c>
      <c r="AA75" s="52">
        <f t="shared" si="17"/>
        <v>6.7232000000000004E-3</v>
      </c>
      <c r="AB75" s="52">
        <f t="shared" si="17"/>
        <v>0.75720560000000003</v>
      </c>
      <c r="AC75" s="52">
        <f t="shared" si="17"/>
        <v>1.12061E-2</v>
      </c>
    </row>
    <row r="76" spans="2:29" x14ac:dyDescent="0.25">
      <c r="B76" s="57" t="s">
        <v>289</v>
      </c>
      <c r="C76" s="54">
        <v>138</v>
      </c>
      <c r="D76" s="54">
        <v>145</v>
      </c>
      <c r="E76" s="13" t="s">
        <v>290</v>
      </c>
      <c r="F76">
        <v>7</v>
      </c>
      <c r="G76">
        <v>0.9</v>
      </c>
      <c r="H76" s="53">
        <v>6.0465960000000001</v>
      </c>
      <c r="I76" s="53">
        <v>0.29777999999999999</v>
      </c>
      <c r="J76" s="53">
        <v>6.5147019999999998</v>
      </c>
      <c r="K76" s="53">
        <v>2.8656000000000001E-2</v>
      </c>
      <c r="L76" s="53">
        <v>6.7070259999999999</v>
      </c>
      <c r="M76" s="53">
        <v>1.3339999999999999E-2</v>
      </c>
      <c r="O76" s="13" t="s">
        <v>290</v>
      </c>
      <c r="P76" s="53">
        <f t="shared" si="16"/>
        <v>0.95977714285714288</v>
      </c>
      <c r="Q76" s="53">
        <f t="shared" si="16"/>
        <v>4.7266666666666665E-2</v>
      </c>
      <c r="R76" s="53">
        <f t="shared" si="16"/>
        <v>1.0340796825396825</v>
      </c>
      <c r="S76" s="53">
        <f t="shared" si="16"/>
        <v>4.5485714285714287E-3</v>
      </c>
      <c r="T76" s="53">
        <f t="shared" si="16"/>
        <v>1.0646073015873017</v>
      </c>
      <c r="U76" s="53">
        <f t="shared" si="16"/>
        <v>2.1174603174603174E-3</v>
      </c>
      <c r="V76"/>
      <c r="W76" s="47" t="s">
        <v>290</v>
      </c>
      <c r="X76" s="52">
        <f t="shared" si="17"/>
        <v>0.86379942857142855</v>
      </c>
      <c r="Y76" s="52">
        <f t="shared" si="17"/>
        <v>4.2540000000000001E-2</v>
      </c>
      <c r="Z76" s="52">
        <f t="shared" si="17"/>
        <v>0.93067171428571427</v>
      </c>
      <c r="AA76" s="52">
        <f t="shared" si="17"/>
        <v>4.0937142857142856E-3</v>
      </c>
      <c r="AB76" s="52">
        <f t="shared" si="17"/>
        <v>0.9581465714285714</v>
      </c>
      <c r="AC76" s="52">
        <f t="shared" si="17"/>
        <v>1.9057142857142855E-3</v>
      </c>
    </row>
    <row r="77" spans="2:29" ht="18" x14ac:dyDescent="0.35">
      <c r="O77" s="12" t="s">
        <v>162</v>
      </c>
      <c r="P77" s="12">
        <f>AVERAGE(P49:P76)</f>
        <v>0.67332954204398987</v>
      </c>
      <c r="Q77" s="12">
        <f t="shared" ref="Q77:U77" si="18">AVERAGE(Q49:Q76)</f>
        <v>2.358807287305948E-2</v>
      </c>
      <c r="R77" s="12">
        <f t="shared" si="18"/>
        <v>0.7252190944737581</v>
      </c>
      <c r="S77" s="12">
        <f t="shared" si="18"/>
        <v>7.7292272049489302E-3</v>
      </c>
      <c r="T77" s="12">
        <f t="shared" si="18"/>
        <v>0.74782303774262548</v>
      </c>
      <c r="U77" s="12">
        <f t="shared" si="18"/>
        <v>9.7042876233114327E-3</v>
      </c>
    </row>
    <row r="78" spans="2:29" x14ac:dyDescent="0.25">
      <c r="O78" s="48" t="s">
        <v>163</v>
      </c>
      <c r="P78" s="48">
        <f>1-P77</f>
        <v>0.32667045795601013</v>
      </c>
      <c r="Q78" s="48"/>
      <c r="R78" s="48">
        <f t="shared" ref="R78:T78" si="19">1-R77</f>
        <v>0.2747809055262419</v>
      </c>
      <c r="S78" s="48"/>
      <c r="T78" s="48">
        <f t="shared" si="19"/>
        <v>0.25217696225737452</v>
      </c>
      <c r="U78" s="48"/>
    </row>
    <row r="81" spans="2:24" x14ac:dyDescent="0.25">
      <c r="B81" s="12" t="s">
        <v>27</v>
      </c>
    </row>
    <row r="82" spans="2:24" ht="18.75" thickBot="1" x14ac:dyDescent="0.4">
      <c r="H82" s="15"/>
      <c r="I82" s="15" t="s">
        <v>166</v>
      </c>
      <c r="J82" s="15"/>
      <c r="K82" s="15"/>
      <c r="N82" s="15"/>
      <c r="O82" s="15" t="s">
        <v>1234</v>
      </c>
      <c r="P82" s="15"/>
      <c r="Q82" s="15"/>
      <c r="S82" s="15"/>
      <c r="T82" s="15"/>
      <c r="U82" s="15" t="s">
        <v>1233</v>
      </c>
      <c r="V82" s="46"/>
      <c r="W82" s="15"/>
    </row>
    <row r="83" spans="2:24" ht="15.75" thickBot="1" x14ac:dyDescent="0.3">
      <c r="B83" s="15" t="s">
        <v>1312</v>
      </c>
      <c r="C83" s="58" t="s">
        <v>0</v>
      </c>
      <c r="D83" s="58" t="s">
        <v>1</v>
      </c>
      <c r="E83" s="46" t="s">
        <v>161</v>
      </c>
      <c r="F83" s="15" t="s">
        <v>70</v>
      </c>
      <c r="G83" s="15" t="s">
        <v>71</v>
      </c>
      <c r="H83" s="15" t="s">
        <v>155</v>
      </c>
      <c r="I83" s="15" t="s">
        <v>157</v>
      </c>
      <c r="J83" s="15" t="s">
        <v>158</v>
      </c>
      <c r="K83" s="15" t="s">
        <v>159</v>
      </c>
      <c r="L83" s="51"/>
      <c r="M83" s="46" t="s">
        <v>161</v>
      </c>
      <c r="N83" s="15" t="s">
        <v>155</v>
      </c>
      <c r="O83" s="15" t="s">
        <v>157</v>
      </c>
      <c r="P83" s="15" t="s">
        <v>158</v>
      </c>
      <c r="Q83" s="15" t="s">
        <v>159</v>
      </c>
      <c r="R83" s="46" t="s">
        <v>161</v>
      </c>
      <c r="S83" s="46" t="s">
        <v>69</v>
      </c>
      <c r="T83" s="15" t="s">
        <v>155</v>
      </c>
      <c r="U83" s="15" t="s">
        <v>157</v>
      </c>
      <c r="V83" s="15" t="s">
        <v>158</v>
      </c>
      <c r="W83" s="15" t="s">
        <v>159</v>
      </c>
      <c r="X83" s="13"/>
    </row>
    <row r="84" spans="2:24" x14ac:dyDescent="0.25">
      <c r="B84" s="57" t="s">
        <v>291</v>
      </c>
      <c r="C84" s="54">
        <v>18</v>
      </c>
      <c r="D84" s="54">
        <v>26</v>
      </c>
      <c r="E84" s="13" t="s">
        <v>292</v>
      </c>
      <c r="F84">
        <v>8</v>
      </c>
      <c r="G84">
        <v>0.9</v>
      </c>
      <c r="H84" s="53">
        <v>5.4038930000000001</v>
      </c>
      <c r="I84" s="53">
        <v>9.5964999999999995E-2</v>
      </c>
      <c r="J84" s="53">
        <v>5.3462420000000002</v>
      </c>
      <c r="K84" s="53">
        <v>0.240566</v>
      </c>
      <c r="M84" s="13" t="s">
        <v>292</v>
      </c>
      <c r="N84" s="53">
        <f t="shared" ref="N84:Q99" si="20">(H84/0.9)/$F84</f>
        <v>0.75054069444444438</v>
      </c>
      <c r="O84" s="53">
        <f t="shared" si="20"/>
        <v>1.3328472222222221E-2</v>
      </c>
      <c r="P84" s="53">
        <f t="shared" si="20"/>
        <v>0.74253361111111116</v>
      </c>
      <c r="Q84" s="53">
        <f t="shared" si="20"/>
        <v>3.3411944444444446E-2</v>
      </c>
      <c r="S84" s="47" t="s">
        <v>292</v>
      </c>
      <c r="T84" s="52">
        <f t="shared" ref="T84:W99" si="21">H84/$F84</f>
        <v>0.67548662500000001</v>
      </c>
      <c r="U84" s="52">
        <f t="shared" si="21"/>
        <v>1.1995624999999999E-2</v>
      </c>
      <c r="V84" s="52">
        <f t="shared" si="21"/>
        <v>0.66828025000000002</v>
      </c>
      <c r="W84" s="52">
        <f t="shared" si="21"/>
        <v>3.007075E-2</v>
      </c>
      <c r="X84" s="13"/>
    </row>
    <row r="85" spans="2:24" x14ac:dyDescent="0.25">
      <c r="B85" s="57" t="s">
        <v>293</v>
      </c>
      <c r="C85" s="54">
        <v>21</v>
      </c>
      <c r="D85" s="54">
        <v>37</v>
      </c>
      <c r="E85" s="13" t="s">
        <v>294</v>
      </c>
      <c r="F85">
        <v>15</v>
      </c>
      <c r="G85">
        <v>0.9</v>
      </c>
      <c r="H85" s="53">
        <v>10.741936000000001</v>
      </c>
      <c r="I85" s="53">
        <v>3.6302000000000001E-2</v>
      </c>
      <c r="J85" s="53">
        <v>10.746487999999999</v>
      </c>
      <c r="K85" s="53">
        <v>3.5439999999999999E-2</v>
      </c>
      <c r="M85" s="13" t="s">
        <v>294</v>
      </c>
      <c r="N85" s="53">
        <f t="shared" si="20"/>
        <v>0.79569896296296294</v>
      </c>
      <c r="O85" s="53">
        <f t="shared" si="20"/>
        <v>2.6890370370370371E-3</v>
      </c>
      <c r="P85" s="53">
        <f t="shared" si="20"/>
        <v>0.79603614814814816</v>
      </c>
      <c r="Q85" s="53">
        <f t="shared" si="20"/>
        <v>2.6251851851851848E-3</v>
      </c>
      <c r="S85" s="47" t="s">
        <v>294</v>
      </c>
      <c r="T85" s="52">
        <f t="shared" si="21"/>
        <v>0.71612906666666676</v>
      </c>
      <c r="U85" s="52">
        <f t="shared" si="21"/>
        <v>2.4201333333333333E-3</v>
      </c>
      <c r="V85" s="52">
        <f t="shared" si="21"/>
        <v>0.71643253333333334</v>
      </c>
      <c r="W85" s="52">
        <f t="shared" si="21"/>
        <v>2.3626666666666666E-3</v>
      </c>
      <c r="X85" s="13"/>
    </row>
    <row r="86" spans="2:24" x14ac:dyDescent="0.25">
      <c r="B86" s="57" t="s">
        <v>295</v>
      </c>
      <c r="C86" s="54">
        <v>22</v>
      </c>
      <c r="D86" s="54">
        <v>36</v>
      </c>
      <c r="E86" s="13" t="s">
        <v>296</v>
      </c>
      <c r="F86">
        <v>13</v>
      </c>
      <c r="G86">
        <v>0.9</v>
      </c>
      <c r="H86" s="53">
        <v>5.8377679999999996</v>
      </c>
      <c r="I86" s="53">
        <v>3.4264000000000003E-2</v>
      </c>
      <c r="J86" s="53">
        <v>5.6465540000000001</v>
      </c>
      <c r="K86" s="53">
        <v>3.2635999999999998E-2</v>
      </c>
      <c r="M86" s="13" t="s">
        <v>296</v>
      </c>
      <c r="N86" s="53">
        <f t="shared" si="20"/>
        <v>0.49895452991452988</v>
      </c>
      <c r="O86" s="53">
        <f t="shared" si="20"/>
        <v>2.9285470085470087E-3</v>
      </c>
      <c r="P86" s="53">
        <f t="shared" si="20"/>
        <v>0.48261145299145297</v>
      </c>
      <c r="Q86" s="53">
        <f t="shared" si="20"/>
        <v>2.7894017094017088E-3</v>
      </c>
      <c r="S86" s="47" t="s">
        <v>296</v>
      </c>
      <c r="T86" s="52">
        <f t="shared" si="21"/>
        <v>0.44905907692307689</v>
      </c>
      <c r="U86" s="52">
        <f t="shared" si="21"/>
        <v>2.6356923076923081E-3</v>
      </c>
      <c r="V86" s="52">
        <f t="shared" si="21"/>
        <v>0.4343503076923077</v>
      </c>
      <c r="W86" s="52">
        <f t="shared" si="21"/>
        <v>2.5104615384615382E-3</v>
      </c>
      <c r="X86" s="13"/>
    </row>
    <row r="87" spans="2:24" x14ac:dyDescent="0.25">
      <c r="B87" s="57" t="s">
        <v>297</v>
      </c>
      <c r="C87" s="54">
        <v>36</v>
      </c>
      <c r="D87" s="54">
        <v>51</v>
      </c>
      <c r="E87" s="13" t="s">
        <v>298</v>
      </c>
      <c r="F87">
        <v>14</v>
      </c>
      <c r="G87">
        <v>0.9</v>
      </c>
      <c r="H87" s="53">
        <v>9.3146959999999996</v>
      </c>
      <c r="I87" s="53">
        <v>0.24207899999999999</v>
      </c>
      <c r="J87" s="53">
        <v>11.338335000000001</v>
      </c>
      <c r="K87" s="53">
        <v>0.180812</v>
      </c>
      <c r="M87" s="13" t="s">
        <v>298</v>
      </c>
      <c r="N87" s="53">
        <f t="shared" si="20"/>
        <v>0.7392615873015872</v>
      </c>
      <c r="O87" s="53">
        <f t="shared" si="20"/>
        <v>1.9212619047619044E-2</v>
      </c>
      <c r="P87" s="53">
        <f t="shared" si="20"/>
        <v>0.89986785714285722</v>
      </c>
      <c r="Q87" s="53">
        <f t="shared" si="20"/>
        <v>1.4350158730158729E-2</v>
      </c>
      <c r="S87" s="47" t="s">
        <v>298</v>
      </c>
      <c r="T87" s="52">
        <f t="shared" si="21"/>
        <v>0.66533542857142858</v>
      </c>
      <c r="U87" s="52">
        <f t="shared" si="21"/>
        <v>1.7291357142857143E-2</v>
      </c>
      <c r="V87" s="52">
        <f t="shared" si="21"/>
        <v>0.80988107142857146</v>
      </c>
      <c r="W87" s="52">
        <f t="shared" si="21"/>
        <v>1.2915142857142858E-2</v>
      </c>
      <c r="X87" s="13"/>
    </row>
    <row r="88" spans="2:24" x14ac:dyDescent="0.25">
      <c r="B88" s="57" t="s">
        <v>299</v>
      </c>
      <c r="C88" s="54">
        <v>37</v>
      </c>
      <c r="D88" s="54">
        <v>64</v>
      </c>
      <c r="E88" s="13" t="s">
        <v>300</v>
      </c>
      <c r="F88">
        <v>26</v>
      </c>
      <c r="G88">
        <v>0.9</v>
      </c>
      <c r="H88" s="53">
        <v>17.129472</v>
      </c>
      <c r="I88" s="53">
        <v>7.7073000000000003E-2</v>
      </c>
      <c r="J88" s="53">
        <v>17.28848</v>
      </c>
      <c r="K88" s="53">
        <v>5.8564999999999999E-2</v>
      </c>
      <c r="M88" s="13" t="s">
        <v>300</v>
      </c>
      <c r="N88" s="53">
        <f t="shared" si="20"/>
        <v>0.73202871794871782</v>
      </c>
      <c r="O88" s="53">
        <f t="shared" si="20"/>
        <v>3.2937179487179486E-3</v>
      </c>
      <c r="P88" s="53">
        <f t="shared" si="20"/>
        <v>0.73882393162393167</v>
      </c>
      <c r="Q88" s="53">
        <f t="shared" si="20"/>
        <v>2.5027777777777778E-3</v>
      </c>
      <c r="S88" s="47" t="s">
        <v>300</v>
      </c>
      <c r="T88" s="52">
        <f t="shared" si="21"/>
        <v>0.6588258461538461</v>
      </c>
      <c r="U88" s="52">
        <f t="shared" si="21"/>
        <v>2.9643461538461538E-3</v>
      </c>
      <c r="V88" s="52">
        <f t="shared" si="21"/>
        <v>0.66494153846153847</v>
      </c>
      <c r="W88" s="52">
        <f t="shared" si="21"/>
        <v>2.2525000000000002E-3</v>
      </c>
      <c r="X88" s="13"/>
    </row>
    <row r="89" spans="2:24" x14ac:dyDescent="0.25">
      <c r="B89" s="57" t="s">
        <v>301</v>
      </c>
      <c r="C89" s="54">
        <v>37</v>
      </c>
      <c r="D89" s="54">
        <v>65</v>
      </c>
      <c r="E89" s="13" t="s">
        <v>302</v>
      </c>
      <c r="F89">
        <v>27</v>
      </c>
      <c r="G89">
        <v>0.9</v>
      </c>
      <c r="H89" s="53">
        <v>17.967898999999999</v>
      </c>
      <c r="I89" s="53">
        <v>0.24877199999999999</v>
      </c>
      <c r="J89" s="53">
        <v>18.156022</v>
      </c>
      <c r="K89" s="53">
        <v>0.178449</v>
      </c>
      <c r="M89" s="13" t="s">
        <v>302</v>
      </c>
      <c r="N89" s="53">
        <f t="shared" si="20"/>
        <v>0.73941971193415634</v>
      </c>
      <c r="O89" s="53">
        <f t="shared" si="20"/>
        <v>1.0237530864197531E-2</v>
      </c>
      <c r="P89" s="53">
        <f t="shared" si="20"/>
        <v>0.74716139917695468</v>
      </c>
      <c r="Q89" s="53">
        <f t="shared" si="20"/>
        <v>7.3435802469135796E-3</v>
      </c>
      <c r="S89" s="47" t="s">
        <v>302</v>
      </c>
      <c r="T89" s="52">
        <f t="shared" si="21"/>
        <v>0.66547774074074073</v>
      </c>
      <c r="U89" s="52">
        <f t="shared" si="21"/>
        <v>9.2137777777777773E-3</v>
      </c>
      <c r="V89" s="52">
        <f t="shared" si="21"/>
        <v>0.67244525925925924</v>
      </c>
      <c r="W89" s="52">
        <f t="shared" si="21"/>
        <v>6.6092222222222221E-3</v>
      </c>
      <c r="X89" s="13"/>
    </row>
    <row r="90" spans="2:24" x14ac:dyDescent="0.25">
      <c r="B90" s="57" t="s">
        <v>303</v>
      </c>
      <c r="C90" s="54">
        <v>37</v>
      </c>
      <c r="D90" s="54">
        <v>46</v>
      </c>
      <c r="E90" s="13" t="s">
        <v>185</v>
      </c>
      <c r="F90">
        <v>8</v>
      </c>
      <c r="G90">
        <v>0.9</v>
      </c>
      <c r="H90" s="53">
        <v>5.2974110000000003</v>
      </c>
      <c r="I90" s="53">
        <v>2.2123E-2</v>
      </c>
      <c r="J90" s="53">
        <v>5.7199749999999998</v>
      </c>
      <c r="K90" s="53">
        <v>2.1142999999999999E-2</v>
      </c>
      <c r="M90" s="13" t="s">
        <v>185</v>
      </c>
      <c r="N90" s="53">
        <f t="shared" si="20"/>
        <v>0.73575152777777786</v>
      </c>
      <c r="O90" s="53">
        <f t="shared" si="20"/>
        <v>3.0726388888888886E-3</v>
      </c>
      <c r="P90" s="53">
        <f t="shared" si="20"/>
        <v>0.79444097222222221</v>
      </c>
      <c r="Q90" s="53">
        <f t="shared" si="20"/>
        <v>2.9365277777777775E-3</v>
      </c>
      <c r="S90" s="47" t="s">
        <v>185</v>
      </c>
      <c r="T90" s="52">
        <f t="shared" si="21"/>
        <v>0.66217637500000004</v>
      </c>
      <c r="U90" s="52">
        <f t="shared" si="21"/>
        <v>2.765375E-3</v>
      </c>
      <c r="V90" s="52">
        <f t="shared" si="21"/>
        <v>0.71499687499999998</v>
      </c>
      <c r="W90" s="52">
        <f t="shared" si="21"/>
        <v>2.6428749999999998E-3</v>
      </c>
      <c r="X90" s="13"/>
    </row>
    <row r="91" spans="2:24" x14ac:dyDescent="0.25">
      <c r="B91" s="57" t="s">
        <v>304</v>
      </c>
      <c r="C91" s="54">
        <v>37</v>
      </c>
      <c r="D91" s="54">
        <v>63</v>
      </c>
      <c r="E91" s="13" t="s">
        <v>305</v>
      </c>
      <c r="F91">
        <v>25</v>
      </c>
      <c r="G91">
        <v>0.9</v>
      </c>
      <c r="H91" s="53">
        <v>16.944800999999998</v>
      </c>
      <c r="I91" s="53">
        <v>0.111457</v>
      </c>
      <c r="J91" s="53">
        <v>17.069451000000001</v>
      </c>
      <c r="K91" s="53">
        <v>0.398949</v>
      </c>
      <c r="M91" s="13" t="s">
        <v>305</v>
      </c>
      <c r="N91" s="53">
        <f t="shared" si="20"/>
        <v>0.75310226666666646</v>
      </c>
      <c r="O91" s="53">
        <f t="shared" si="20"/>
        <v>4.953644444444444E-3</v>
      </c>
      <c r="P91" s="53">
        <f t="shared" si="20"/>
        <v>0.75864226666666668</v>
      </c>
      <c r="Q91" s="53">
        <f t="shared" si="20"/>
        <v>1.7731066666666667E-2</v>
      </c>
      <c r="S91" s="47" t="s">
        <v>305</v>
      </c>
      <c r="T91" s="52">
        <f t="shared" si="21"/>
        <v>0.67779203999999993</v>
      </c>
      <c r="U91" s="52">
        <f t="shared" si="21"/>
        <v>4.4582800000000002E-3</v>
      </c>
      <c r="V91" s="52">
        <f t="shared" si="21"/>
        <v>0.68277804000000009</v>
      </c>
      <c r="W91" s="52">
        <f t="shared" si="21"/>
        <v>1.595796E-2</v>
      </c>
      <c r="X91" s="13"/>
    </row>
    <row r="92" spans="2:24" x14ac:dyDescent="0.25">
      <c r="B92" s="57" t="s">
        <v>306</v>
      </c>
      <c r="C92" s="54">
        <v>37</v>
      </c>
      <c r="D92" s="54">
        <v>47</v>
      </c>
      <c r="E92" s="13" t="s">
        <v>307</v>
      </c>
      <c r="F92">
        <v>9</v>
      </c>
      <c r="G92">
        <v>0.9</v>
      </c>
      <c r="H92" s="53">
        <v>6.1785509999999997</v>
      </c>
      <c r="I92" s="53">
        <v>6.2837000000000004E-2</v>
      </c>
      <c r="J92" s="53">
        <v>6.1632009999999999</v>
      </c>
      <c r="K92" s="53">
        <v>0.133218</v>
      </c>
      <c r="M92" s="13" t="s">
        <v>307</v>
      </c>
      <c r="N92" s="53">
        <f t="shared" si="20"/>
        <v>0.762784074074074</v>
      </c>
      <c r="O92" s="53">
        <f t="shared" si="20"/>
        <v>7.7576543209876541E-3</v>
      </c>
      <c r="P92" s="53">
        <f t="shared" si="20"/>
        <v>0.76088901234567896</v>
      </c>
      <c r="Q92" s="53">
        <f t="shared" si="20"/>
        <v>1.6446666666666668E-2</v>
      </c>
      <c r="S92" s="47" t="s">
        <v>307</v>
      </c>
      <c r="T92" s="52">
        <f t="shared" si="21"/>
        <v>0.68650566666666668</v>
      </c>
      <c r="U92" s="52">
        <f t="shared" si="21"/>
        <v>6.981888888888889E-3</v>
      </c>
      <c r="V92" s="52">
        <f t="shared" si="21"/>
        <v>0.68480011111111105</v>
      </c>
      <c r="W92" s="52">
        <f t="shared" si="21"/>
        <v>1.4802000000000001E-2</v>
      </c>
      <c r="X92" s="13"/>
    </row>
    <row r="93" spans="2:24" x14ac:dyDescent="0.25">
      <c r="B93" s="57" t="s">
        <v>308</v>
      </c>
      <c r="C93" s="54">
        <v>43</v>
      </c>
      <c r="D93" s="54">
        <v>69</v>
      </c>
      <c r="E93" s="13" t="s">
        <v>309</v>
      </c>
      <c r="F93">
        <v>25</v>
      </c>
      <c r="G93">
        <v>0.9</v>
      </c>
      <c r="H93" s="53">
        <v>17.272872</v>
      </c>
      <c r="I93" s="53">
        <v>0.41752400000000001</v>
      </c>
      <c r="J93" s="53">
        <v>17.517972</v>
      </c>
      <c r="K93" s="53">
        <v>0.47386699999999998</v>
      </c>
      <c r="M93" s="13" t="s">
        <v>309</v>
      </c>
      <c r="N93" s="53">
        <f t="shared" si="20"/>
        <v>0.76768320000000001</v>
      </c>
      <c r="O93" s="53">
        <f t="shared" si="20"/>
        <v>1.8556622222222222E-2</v>
      </c>
      <c r="P93" s="53">
        <f t="shared" si="20"/>
        <v>0.77857653333333332</v>
      </c>
      <c r="Q93" s="53">
        <f t="shared" si="20"/>
        <v>2.1060755555555553E-2</v>
      </c>
      <c r="S93" s="47" t="s">
        <v>309</v>
      </c>
      <c r="T93" s="52">
        <f t="shared" si="21"/>
        <v>0.69091488000000001</v>
      </c>
      <c r="U93" s="52">
        <f t="shared" si="21"/>
        <v>1.6700960000000001E-2</v>
      </c>
      <c r="V93" s="52">
        <f t="shared" si="21"/>
        <v>0.70071888000000004</v>
      </c>
      <c r="W93" s="52">
        <f t="shared" si="21"/>
        <v>1.8954679999999998E-2</v>
      </c>
      <c r="X93" s="13"/>
    </row>
    <row r="94" spans="2:24" x14ac:dyDescent="0.25">
      <c r="B94" s="57" t="s">
        <v>310</v>
      </c>
      <c r="C94" s="54">
        <v>47</v>
      </c>
      <c r="D94" s="54">
        <v>65</v>
      </c>
      <c r="E94" s="13" t="s">
        <v>189</v>
      </c>
      <c r="F94">
        <v>18</v>
      </c>
      <c r="G94">
        <v>0.9</v>
      </c>
      <c r="H94" s="53">
        <v>11.822628999999999</v>
      </c>
      <c r="I94" s="53">
        <v>5.3046999999999997E-2</v>
      </c>
      <c r="J94" s="53">
        <v>12.013382999999999</v>
      </c>
      <c r="K94" s="53">
        <v>0.118907</v>
      </c>
      <c r="M94" s="13" t="s">
        <v>189</v>
      </c>
      <c r="N94" s="53">
        <f t="shared" si="20"/>
        <v>0.72979191358024686</v>
      </c>
      <c r="O94" s="53">
        <f t="shared" si="20"/>
        <v>3.2745061728395057E-3</v>
      </c>
      <c r="P94" s="53">
        <f t="shared" si="20"/>
        <v>0.74156685185185178</v>
      </c>
      <c r="Q94" s="53">
        <f t="shared" si="20"/>
        <v>7.3399382716049389E-3</v>
      </c>
      <c r="S94" s="47" t="s">
        <v>189</v>
      </c>
      <c r="T94" s="52">
        <f t="shared" si="21"/>
        <v>0.6568127222222222</v>
      </c>
      <c r="U94" s="52">
        <f t="shared" si="21"/>
        <v>2.9470555555555552E-3</v>
      </c>
      <c r="V94" s="52">
        <f t="shared" si="21"/>
        <v>0.66741016666666664</v>
      </c>
      <c r="W94" s="52">
        <f t="shared" si="21"/>
        <v>6.6059444444444447E-3</v>
      </c>
      <c r="X94" s="13"/>
    </row>
    <row r="95" spans="2:24" x14ac:dyDescent="0.25">
      <c r="B95" s="57" t="s">
        <v>311</v>
      </c>
      <c r="C95" s="54">
        <v>48</v>
      </c>
      <c r="D95" s="54">
        <v>66</v>
      </c>
      <c r="E95" s="13" t="s">
        <v>312</v>
      </c>
      <c r="F95">
        <v>18</v>
      </c>
      <c r="G95">
        <v>0.9</v>
      </c>
      <c r="H95" s="53">
        <v>11.451954000000001</v>
      </c>
      <c r="I95" s="53">
        <v>0.19312499999999999</v>
      </c>
      <c r="J95" s="53">
        <v>11.342036</v>
      </c>
      <c r="K95" s="53">
        <v>0.18715999999999999</v>
      </c>
      <c r="M95" s="13" t="s">
        <v>312</v>
      </c>
      <c r="N95" s="53">
        <f t="shared" si="20"/>
        <v>0.70691074074074078</v>
      </c>
      <c r="O95" s="53">
        <f t="shared" si="20"/>
        <v>1.1921296296296296E-2</v>
      </c>
      <c r="P95" s="53">
        <f t="shared" si="20"/>
        <v>0.70012567901234568</v>
      </c>
      <c r="Q95" s="53">
        <f t="shared" si="20"/>
        <v>1.1553086419753085E-2</v>
      </c>
      <c r="S95" s="47" t="s">
        <v>312</v>
      </c>
      <c r="T95" s="52">
        <f t="shared" si="21"/>
        <v>0.63621966666666674</v>
      </c>
      <c r="U95" s="52">
        <f t="shared" si="21"/>
        <v>1.0729166666666666E-2</v>
      </c>
      <c r="V95" s="52">
        <f t="shared" si="21"/>
        <v>0.63011311111111112</v>
      </c>
      <c r="W95" s="52">
        <f t="shared" si="21"/>
        <v>1.0397777777777777E-2</v>
      </c>
      <c r="X95" s="13"/>
    </row>
    <row r="96" spans="2:24" x14ac:dyDescent="0.25">
      <c r="B96" s="57" t="s">
        <v>313</v>
      </c>
      <c r="C96" s="54">
        <v>48</v>
      </c>
      <c r="D96" s="54">
        <v>65</v>
      </c>
      <c r="E96" s="13" t="s">
        <v>314</v>
      </c>
      <c r="F96">
        <v>17</v>
      </c>
      <c r="G96">
        <v>0.9</v>
      </c>
      <c r="H96" s="53">
        <v>10.855256000000001</v>
      </c>
      <c r="I96" s="53">
        <v>5.0058999999999999E-2</v>
      </c>
      <c r="J96" s="53">
        <v>10.686692000000001</v>
      </c>
      <c r="K96" s="53">
        <v>3.6560000000000002E-2</v>
      </c>
      <c r="M96" s="13" t="s">
        <v>314</v>
      </c>
      <c r="N96" s="53">
        <f t="shared" si="20"/>
        <v>0.7094938562091504</v>
      </c>
      <c r="O96" s="53">
        <f t="shared" si="20"/>
        <v>3.2718300653594768E-3</v>
      </c>
      <c r="P96" s="53">
        <f t="shared" si="20"/>
        <v>0.69847660130718958</v>
      </c>
      <c r="Q96" s="53">
        <f t="shared" si="20"/>
        <v>2.3895424836601308E-3</v>
      </c>
      <c r="S96" s="47" t="s">
        <v>314</v>
      </c>
      <c r="T96" s="52">
        <f t="shared" si="21"/>
        <v>0.63854447058823538</v>
      </c>
      <c r="U96" s="52">
        <f t="shared" si="21"/>
        <v>2.9446470588235293E-3</v>
      </c>
      <c r="V96" s="52">
        <f t="shared" si="21"/>
        <v>0.62862894117647061</v>
      </c>
      <c r="W96" s="52">
        <f t="shared" si="21"/>
        <v>2.1505882352941177E-3</v>
      </c>
      <c r="X96" s="13"/>
    </row>
    <row r="97" spans="2:24" x14ac:dyDescent="0.25">
      <c r="B97" s="57" t="s">
        <v>315</v>
      </c>
      <c r="C97" s="54">
        <v>48</v>
      </c>
      <c r="D97" s="54">
        <v>64</v>
      </c>
      <c r="E97" s="13" t="s">
        <v>316</v>
      </c>
      <c r="F97">
        <v>16</v>
      </c>
      <c r="G97">
        <v>0.9</v>
      </c>
      <c r="H97" s="53">
        <v>10.341741000000001</v>
      </c>
      <c r="I97" s="53">
        <v>5.2049999999999999E-2</v>
      </c>
      <c r="J97" s="53">
        <v>10.1724</v>
      </c>
      <c r="K97" s="53">
        <v>0.12553</v>
      </c>
      <c r="M97" s="13" t="s">
        <v>316</v>
      </c>
      <c r="N97" s="53">
        <f t="shared" si="20"/>
        <v>0.71817645833333332</v>
      </c>
      <c r="O97" s="53">
        <f t="shared" si="20"/>
        <v>3.6145833333333334E-3</v>
      </c>
      <c r="P97" s="53">
        <f t="shared" si="20"/>
        <v>0.70641666666666658</v>
      </c>
      <c r="Q97" s="53">
        <f t="shared" si="20"/>
        <v>8.7173611111111115E-3</v>
      </c>
      <c r="S97" s="47" t="s">
        <v>316</v>
      </c>
      <c r="T97" s="52">
        <f t="shared" si="21"/>
        <v>0.64635881250000005</v>
      </c>
      <c r="U97" s="52">
        <f t="shared" si="21"/>
        <v>3.2531249999999999E-3</v>
      </c>
      <c r="V97" s="52">
        <f t="shared" si="21"/>
        <v>0.63577499999999998</v>
      </c>
      <c r="W97" s="52">
        <f t="shared" si="21"/>
        <v>7.8456250000000002E-3</v>
      </c>
      <c r="X97" s="13"/>
    </row>
    <row r="98" spans="2:24" x14ac:dyDescent="0.25">
      <c r="B98" s="57" t="s">
        <v>317</v>
      </c>
      <c r="C98" s="54">
        <v>49</v>
      </c>
      <c r="D98" s="54">
        <v>64</v>
      </c>
      <c r="E98" s="13" t="s">
        <v>318</v>
      </c>
      <c r="F98">
        <v>15</v>
      </c>
      <c r="G98">
        <v>0.9</v>
      </c>
      <c r="H98" s="53">
        <v>9.9478749999999998</v>
      </c>
      <c r="I98" s="53">
        <v>0.14638899999999999</v>
      </c>
      <c r="J98" s="53">
        <v>10.24404</v>
      </c>
      <c r="K98" s="53">
        <v>0.130465</v>
      </c>
      <c r="M98" s="13" t="s">
        <v>318</v>
      </c>
      <c r="N98" s="53">
        <f t="shared" si="20"/>
        <v>0.73687962962962961</v>
      </c>
      <c r="O98" s="53">
        <f t="shared" si="20"/>
        <v>1.0843629629629628E-2</v>
      </c>
      <c r="P98" s="53">
        <f t="shared" si="20"/>
        <v>0.7588177777777777</v>
      </c>
      <c r="Q98" s="53">
        <f t="shared" si="20"/>
        <v>9.6640740740740732E-3</v>
      </c>
      <c r="S98" s="47" t="s">
        <v>318</v>
      </c>
      <c r="T98" s="52">
        <f t="shared" si="21"/>
        <v>0.66319166666666662</v>
      </c>
      <c r="U98" s="52">
        <f t="shared" si="21"/>
        <v>9.7592666666666654E-3</v>
      </c>
      <c r="V98" s="52">
        <f t="shared" si="21"/>
        <v>0.68293599999999999</v>
      </c>
      <c r="W98" s="52">
        <f t="shared" si="21"/>
        <v>8.697666666666666E-3</v>
      </c>
      <c r="X98" s="13"/>
    </row>
    <row r="99" spans="2:24" x14ac:dyDescent="0.25">
      <c r="B99" s="57" t="s">
        <v>319</v>
      </c>
      <c r="C99" s="54">
        <v>50</v>
      </c>
      <c r="D99" s="54">
        <v>64</v>
      </c>
      <c r="E99" s="13" t="s">
        <v>320</v>
      </c>
      <c r="F99">
        <v>14</v>
      </c>
      <c r="G99">
        <v>0.9</v>
      </c>
      <c r="H99" s="53">
        <v>9.4212290000000003</v>
      </c>
      <c r="I99" s="53">
        <v>9.4518000000000005E-2</v>
      </c>
      <c r="J99" s="53">
        <v>9.2663510000000002</v>
      </c>
      <c r="K99" s="53">
        <v>0.15224799999999999</v>
      </c>
      <c r="M99" s="13" t="s">
        <v>320</v>
      </c>
      <c r="N99" s="53">
        <f t="shared" si="20"/>
        <v>0.7477165873015873</v>
      </c>
      <c r="O99" s="53">
        <f t="shared" si="20"/>
        <v>7.5014285714285712E-3</v>
      </c>
      <c r="P99" s="53">
        <f t="shared" si="20"/>
        <v>0.73542468253968252</v>
      </c>
      <c r="Q99" s="53">
        <f t="shared" si="20"/>
        <v>1.2083174603174601E-2</v>
      </c>
      <c r="S99" s="47" t="s">
        <v>320</v>
      </c>
      <c r="T99" s="52">
        <f t="shared" si="21"/>
        <v>0.67294492857142862</v>
      </c>
      <c r="U99" s="52">
        <f t="shared" si="21"/>
        <v>6.7512857142857149E-3</v>
      </c>
      <c r="V99" s="52">
        <f t="shared" si="21"/>
        <v>0.66188221428571425</v>
      </c>
      <c r="W99" s="52">
        <f t="shared" si="21"/>
        <v>1.0874857142857143E-2</v>
      </c>
      <c r="X99" s="13"/>
    </row>
    <row r="100" spans="2:24" x14ac:dyDescent="0.25">
      <c r="B100" s="57" t="s">
        <v>321</v>
      </c>
      <c r="C100" s="54">
        <v>65</v>
      </c>
      <c r="D100" s="54">
        <v>80</v>
      </c>
      <c r="E100" s="13" t="s">
        <v>199</v>
      </c>
      <c r="F100">
        <v>13</v>
      </c>
      <c r="G100">
        <v>0.9</v>
      </c>
      <c r="H100" s="53">
        <v>9.3904499999999995</v>
      </c>
      <c r="I100" s="53">
        <v>6.8560999999999997E-2</v>
      </c>
      <c r="J100" s="53">
        <v>9.6894829999999992</v>
      </c>
      <c r="K100" s="53">
        <v>8.2897999999999999E-2</v>
      </c>
      <c r="M100" s="13" t="s">
        <v>199</v>
      </c>
      <c r="N100" s="53">
        <f t="shared" ref="N100:Q115" si="22">(H100/0.9)/$F100</f>
        <v>0.80260256410256403</v>
      </c>
      <c r="O100" s="53">
        <f t="shared" si="22"/>
        <v>5.8599145299145288E-3</v>
      </c>
      <c r="P100" s="53">
        <f t="shared" si="22"/>
        <v>0.82816094017094011</v>
      </c>
      <c r="Q100" s="53">
        <f t="shared" si="22"/>
        <v>7.0852991452991457E-3</v>
      </c>
      <c r="S100" s="47" t="s">
        <v>199</v>
      </c>
      <c r="T100" s="52">
        <f t="shared" ref="T100:W115" si="23">H100/$F100</f>
        <v>0.72234230769230767</v>
      </c>
      <c r="U100" s="52">
        <f t="shared" si="23"/>
        <v>5.2739230769230771E-3</v>
      </c>
      <c r="V100" s="52">
        <f t="shared" si="23"/>
        <v>0.74534484615384611</v>
      </c>
      <c r="W100" s="52">
        <f t="shared" si="23"/>
        <v>6.376769230769231E-3</v>
      </c>
      <c r="X100" s="13"/>
    </row>
    <row r="101" spans="2:24" x14ac:dyDescent="0.25">
      <c r="B101" s="57" t="s">
        <v>322</v>
      </c>
      <c r="C101" s="54">
        <v>65</v>
      </c>
      <c r="D101" s="54">
        <v>82</v>
      </c>
      <c r="E101" s="13" t="s">
        <v>323</v>
      </c>
      <c r="F101">
        <v>15</v>
      </c>
      <c r="G101">
        <v>0.9</v>
      </c>
      <c r="H101" s="53">
        <v>10.805521000000001</v>
      </c>
      <c r="I101" s="53">
        <v>2.4271000000000001E-2</v>
      </c>
      <c r="J101" s="53">
        <v>11.085514999999999</v>
      </c>
      <c r="K101" s="53">
        <v>3.9988999999999997E-2</v>
      </c>
      <c r="M101" s="13" t="s">
        <v>323</v>
      </c>
      <c r="N101" s="53">
        <f t="shared" si="22"/>
        <v>0.80040896296296304</v>
      </c>
      <c r="O101" s="53">
        <f t="shared" si="22"/>
        <v>1.7978518518518519E-3</v>
      </c>
      <c r="P101" s="53">
        <f t="shared" si="22"/>
        <v>0.82114925925925919</v>
      </c>
      <c r="Q101" s="53">
        <f t="shared" si="22"/>
        <v>2.9621481481481482E-3</v>
      </c>
      <c r="S101" s="47" t="s">
        <v>323</v>
      </c>
      <c r="T101" s="52">
        <f t="shared" si="23"/>
        <v>0.72036806666666675</v>
      </c>
      <c r="U101" s="52">
        <f t="shared" si="23"/>
        <v>1.6180666666666668E-3</v>
      </c>
      <c r="V101" s="52">
        <f t="shared" si="23"/>
        <v>0.73903433333333324</v>
      </c>
      <c r="W101" s="52">
        <f t="shared" si="23"/>
        <v>2.6659333333333333E-3</v>
      </c>
      <c r="X101" s="13"/>
    </row>
    <row r="102" spans="2:24" x14ac:dyDescent="0.25">
      <c r="B102" s="57" t="s">
        <v>324</v>
      </c>
      <c r="C102" s="54">
        <v>66</v>
      </c>
      <c r="D102" s="54">
        <v>82</v>
      </c>
      <c r="E102" s="13" t="s">
        <v>325</v>
      </c>
      <c r="F102">
        <v>14</v>
      </c>
      <c r="G102">
        <v>0.9</v>
      </c>
      <c r="H102" s="53">
        <v>9.8948499999999999</v>
      </c>
      <c r="I102" s="53">
        <v>5.3795000000000003E-2</v>
      </c>
      <c r="J102" s="53">
        <v>10.096938</v>
      </c>
      <c r="K102" s="53">
        <v>0.109665</v>
      </c>
      <c r="M102" s="13" t="s">
        <v>325</v>
      </c>
      <c r="N102" s="53">
        <f t="shared" si="22"/>
        <v>0.78530555555555548</v>
      </c>
      <c r="O102" s="53">
        <f t="shared" si="22"/>
        <v>4.2694444444444446E-3</v>
      </c>
      <c r="P102" s="53">
        <f t="shared" si="22"/>
        <v>0.80134428571428562</v>
      </c>
      <c r="Q102" s="53">
        <f t="shared" si="22"/>
        <v>8.7035714285714286E-3</v>
      </c>
      <c r="S102" s="47" t="s">
        <v>325</v>
      </c>
      <c r="T102" s="52">
        <f t="shared" si="23"/>
        <v>0.70677500000000004</v>
      </c>
      <c r="U102" s="52">
        <f t="shared" si="23"/>
        <v>3.8425E-3</v>
      </c>
      <c r="V102" s="52">
        <f t="shared" si="23"/>
        <v>0.72120985714285712</v>
      </c>
      <c r="W102" s="52">
        <f t="shared" si="23"/>
        <v>7.8332142857142854E-3</v>
      </c>
      <c r="X102" s="13"/>
    </row>
    <row r="103" spans="2:24" x14ac:dyDescent="0.25">
      <c r="B103" s="57" t="s">
        <v>326</v>
      </c>
      <c r="C103" s="54">
        <v>67</v>
      </c>
      <c r="D103" s="54">
        <v>82</v>
      </c>
      <c r="E103" s="13" t="s">
        <v>327</v>
      </c>
      <c r="F103">
        <v>13</v>
      </c>
      <c r="G103">
        <v>0.9</v>
      </c>
      <c r="H103" s="53">
        <v>9.2145639999999993</v>
      </c>
      <c r="I103" s="53">
        <v>2.0684999999999999E-2</v>
      </c>
      <c r="J103" s="53">
        <v>9.3296589999999995</v>
      </c>
      <c r="K103" s="53">
        <v>2.9700000000000001E-2</v>
      </c>
      <c r="M103" s="13" t="s">
        <v>327</v>
      </c>
      <c r="N103" s="53">
        <f t="shared" si="22"/>
        <v>0.7875695726495725</v>
      </c>
      <c r="O103" s="53">
        <f t="shared" si="22"/>
        <v>1.7679487179487177E-3</v>
      </c>
      <c r="P103" s="53">
        <f t="shared" si="22"/>
        <v>0.79740675213675205</v>
      </c>
      <c r="Q103" s="53">
        <f t="shared" si="22"/>
        <v>2.5384615384615385E-3</v>
      </c>
      <c r="S103" s="47" t="s">
        <v>327</v>
      </c>
      <c r="T103" s="52">
        <f t="shared" si="23"/>
        <v>0.70881261538461537</v>
      </c>
      <c r="U103" s="52">
        <f t="shared" si="23"/>
        <v>1.5911538461538461E-3</v>
      </c>
      <c r="V103" s="52">
        <f t="shared" si="23"/>
        <v>0.71766607692307693</v>
      </c>
      <c r="W103" s="52">
        <f t="shared" si="23"/>
        <v>2.2846153846153845E-3</v>
      </c>
      <c r="X103" s="13"/>
    </row>
    <row r="104" spans="2:24" x14ac:dyDescent="0.25">
      <c r="B104" s="57" t="s">
        <v>328</v>
      </c>
      <c r="C104" s="54">
        <v>67</v>
      </c>
      <c r="D104" s="54">
        <v>80</v>
      </c>
      <c r="E104" s="13" t="s">
        <v>205</v>
      </c>
      <c r="F104">
        <v>11</v>
      </c>
      <c r="G104">
        <v>0.9</v>
      </c>
      <c r="H104" s="53">
        <v>7.716596</v>
      </c>
      <c r="I104" s="53">
        <v>3.3926999999999999E-2</v>
      </c>
      <c r="J104" s="53">
        <v>7.7631779999999999</v>
      </c>
      <c r="K104" s="53">
        <v>0.10151</v>
      </c>
      <c r="M104" s="13" t="s">
        <v>205</v>
      </c>
      <c r="N104" s="53">
        <f t="shared" si="22"/>
        <v>0.77945414141414138</v>
      </c>
      <c r="O104" s="53">
        <f t="shared" si="22"/>
        <v>3.4269696969696966E-3</v>
      </c>
      <c r="P104" s="53">
        <f t="shared" si="22"/>
        <v>0.78415939393939393</v>
      </c>
      <c r="Q104" s="53">
        <f t="shared" si="22"/>
        <v>1.0253535353535353E-2</v>
      </c>
      <c r="S104" s="47" t="s">
        <v>205</v>
      </c>
      <c r="T104" s="52">
        <f t="shared" si="23"/>
        <v>0.70150872727272728</v>
      </c>
      <c r="U104" s="52">
        <f t="shared" si="23"/>
        <v>3.0842727272727272E-3</v>
      </c>
      <c r="V104" s="52">
        <f t="shared" si="23"/>
        <v>0.70574345454545451</v>
      </c>
      <c r="W104" s="52">
        <f t="shared" si="23"/>
        <v>9.2281818181818177E-3</v>
      </c>
      <c r="X104" s="13"/>
    </row>
    <row r="105" spans="2:24" x14ac:dyDescent="0.25">
      <c r="B105" s="57" t="s">
        <v>329</v>
      </c>
      <c r="C105" s="54">
        <v>68</v>
      </c>
      <c r="D105" s="54">
        <v>82</v>
      </c>
      <c r="E105" s="13" t="s">
        <v>330</v>
      </c>
      <c r="F105">
        <v>12</v>
      </c>
      <c r="G105">
        <v>0.9</v>
      </c>
      <c r="H105" s="53">
        <v>8.6306820000000002</v>
      </c>
      <c r="I105" s="53">
        <v>1.9841000000000001E-2</v>
      </c>
      <c r="J105" s="53">
        <v>8.7145829999999993</v>
      </c>
      <c r="K105" s="53">
        <v>0.107084</v>
      </c>
      <c r="M105" s="13" t="s">
        <v>330</v>
      </c>
      <c r="N105" s="53">
        <f t="shared" si="22"/>
        <v>0.79913722222222228</v>
      </c>
      <c r="O105" s="53">
        <f t="shared" si="22"/>
        <v>1.8371296296296297E-3</v>
      </c>
      <c r="P105" s="53">
        <f t="shared" si="22"/>
        <v>0.80690583333333332</v>
      </c>
      <c r="Q105" s="53">
        <f t="shared" si="22"/>
        <v>9.9151851851851849E-3</v>
      </c>
      <c r="S105" s="47" t="s">
        <v>330</v>
      </c>
      <c r="T105" s="52">
        <f t="shared" si="23"/>
        <v>0.71922350000000002</v>
      </c>
      <c r="U105" s="52">
        <f t="shared" si="23"/>
        <v>1.6534166666666667E-3</v>
      </c>
      <c r="V105" s="52">
        <f t="shared" si="23"/>
        <v>0.72621524999999998</v>
      </c>
      <c r="W105" s="52">
        <f t="shared" si="23"/>
        <v>8.9236666666666666E-3</v>
      </c>
      <c r="X105" s="13"/>
    </row>
    <row r="106" spans="2:24" x14ac:dyDescent="0.25">
      <c r="B106" s="57" t="s">
        <v>331</v>
      </c>
      <c r="C106" s="54">
        <v>68</v>
      </c>
      <c r="D106" s="54">
        <v>80</v>
      </c>
      <c r="E106" s="13" t="s">
        <v>332</v>
      </c>
      <c r="F106">
        <v>10</v>
      </c>
      <c r="G106">
        <v>0.9</v>
      </c>
      <c r="H106" s="53">
        <v>6.9715230000000004</v>
      </c>
      <c r="I106" s="53">
        <v>5.5164999999999999E-2</v>
      </c>
      <c r="J106" s="53">
        <v>6.3885240000000003</v>
      </c>
      <c r="K106" s="53">
        <v>9.9635000000000001E-2</v>
      </c>
      <c r="M106" s="13" t="s">
        <v>332</v>
      </c>
      <c r="N106" s="53">
        <f t="shared" si="22"/>
        <v>0.77461366666666664</v>
      </c>
      <c r="O106" s="53">
        <f t="shared" si="22"/>
        <v>6.1294444444444443E-3</v>
      </c>
      <c r="P106" s="53">
        <f t="shared" si="22"/>
        <v>0.70983600000000002</v>
      </c>
      <c r="Q106" s="53">
        <f t="shared" si="22"/>
        <v>1.1070555555555556E-2</v>
      </c>
      <c r="S106" s="47" t="s">
        <v>332</v>
      </c>
      <c r="T106" s="52">
        <f t="shared" si="23"/>
        <v>0.69715230000000006</v>
      </c>
      <c r="U106" s="52">
        <f t="shared" si="23"/>
        <v>5.5164999999999997E-3</v>
      </c>
      <c r="V106" s="52">
        <f t="shared" si="23"/>
        <v>0.63885239999999999</v>
      </c>
      <c r="W106" s="52">
        <f t="shared" si="23"/>
        <v>9.9635000000000001E-3</v>
      </c>
      <c r="X106" s="13"/>
    </row>
    <row r="107" spans="2:24" x14ac:dyDescent="0.25">
      <c r="B107" s="57" t="s">
        <v>333</v>
      </c>
      <c r="C107" s="54">
        <v>69</v>
      </c>
      <c r="D107" s="54">
        <v>82</v>
      </c>
      <c r="E107" s="13" t="s">
        <v>334</v>
      </c>
      <c r="F107">
        <v>11</v>
      </c>
      <c r="G107">
        <v>0.9</v>
      </c>
      <c r="H107" s="53">
        <v>8.0328320000000009</v>
      </c>
      <c r="I107" s="53">
        <v>5.3915999999999999E-2</v>
      </c>
      <c r="J107" s="53">
        <v>8.0726639999999996</v>
      </c>
      <c r="K107" s="53">
        <v>0.349605</v>
      </c>
      <c r="M107" s="13" t="s">
        <v>334</v>
      </c>
      <c r="N107" s="53">
        <f t="shared" si="22"/>
        <v>0.81139717171717185</v>
      </c>
      <c r="O107" s="53">
        <f t="shared" si="22"/>
        <v>5.4460606060606062E-3</v>
      </c>
      <c r="P107" s="53">
        <f t="shared" si="22"/>
        <v>0.81542060606060607</v>
      </c>
      <c r="Q107" s="53">
        <f t="shared" si="22"/>
        <v>3.531363636363636E-2</v>
      </c>
      <c r="S107" s="47" t="s">
        <v>334</v>
      </c>
      <c r="T107" s="52">
        <f t="shared" si="23"/>
        <v>0.73025745454545465</v>
      </c>
      <c r="U107" s="52">
        <f t="shared" si="23"/>
        <v>4.9014545454545456E-3</v>
      </c>
      <c r="V107" s="52">
        <f t="shared" si="23"/>
        <v>0.73387854545454545</v>
      </c>
      <c r="W107" s="52">
        <f t="shared" si="23"/>
        <v>3.1782272727272728E-2</v>
      </c>
      <c r="X107" s="13"/>
    </row>
    <row r="108" spans="2:24" x14ac:dyDescent="0.25">
      <c r="B108" s="57" t="s">
        <v>335</v>
      </c>
      <c r="C108" s="54">
        <v>76</v>
      </c>
      <c r="D108" s="54">
        <v>86</v>
      </c>
      <c r="E108" s="13" t="s">
        <v>336</v>
      </c>
      <c r="F108">
        <v>10</v>
      </c>
      <c r="G108">
        <v>0.9</v>
      </c>
      <c r="H108" s="53">
        <v>6.7714619999999996</v>
      </c>
      <c r="I108" s="53">
        <v>1.5474E-2</v>
      </c>
      <c r="J108" s="53">
        <v>7.038411</v>
      </c>
      <c r="K108" s="53">
        <v>8.5531999999999997E-2</v>
      </c>
      <c r="M108" s="13" t="s">
        <v>336</v>
      </c>
      <c r="N108" s="53">
        <f t="shared" si="22"/>
        <v>0.75238466666666659</v>
      </c>
      <c r="O108" s="53">
        <f t="shared" si="22"/>
        <v>1.7193333333333331E-3</v>
      </c>
      <c r="P108" s="53">
        <f t="shared" si="22"/>
        <v>0.78204566666666664</v>
      </c>
      <c r="Q108" s="53">
        <f t="shared" si="22"/>
        <v>9.503555555555555E-3</v>
      </c>
      <c r="S108" s="47" t="s">
        <v>336</v>
      </c>
      <c r="T108" s="52">
        <f t="shared" si="23"/>
        <v>0.67714619999999992</v>
      </c>
      <c r="U108" s="52">
        <f t="shared" si="23"/>
        <v>1.5474E-3</v>
      </c>
      <c r="V108" s="52">
        <f t="shared" si="23"/>
        <v>0.7038411</v>
      </c>
      <c r="W108" s="52">
        <f t="shared" si="23"/>
        <v>8.5532000000000004E-3</v>
      </c>
      <c r="X108" s="13"/>
    </row>
    <row r="109" spans="2:24" x14ac:dyDescent="0.25">
      <c r="B109" s="57" t="s">
        <v>337</v>
      </c>
      <c r="C109" s="54">
        <v>76</v>
      </c>
      <c r="D109" s="54">
        <v>82</v>
      </c>
      <c r="E109" s="13" t="s">
        <v>338</v>
      </c>
      <c r="F109">
        <v>6</v>
      </c>
      <c r="G109">
        <v>0.9</v>
      </c>
      <c r="H109" s="53">
        <v>4.2300680000000002</v>
      </c>
      <c r="I109" s="53">
        <v>8.2885E-2</v>
      </c>
      <c r="J109" s="53">
        <v>4.0560879999999999</v>
      </c>
      <c r="K109" s="53">
        <v>8.3710999999999994E-2</v>
      </c>
      <c r="M109" s="13" t="s">
        <v>338</v>
      </c>
      <c r="N109" s="53">
        <f t="shared" si="22"/>
        <v>0.78334592592592589</v>
      </c>
      <c r="O109" s="53">
        <f t="shared" si="22"/>
        <v>1.5349074074074072E-2</v>
      </c>
      <c r="P109" s="53">
        <f t="shared" si="22"/>
        <v>0.75112740740740735</v>
      </c>
      <c r="Q109" s="53">
        <f t="shared" si="22"/>
        <v>1.5502037037037036E-2</v>
      </c>
      <c r="S109" s="47" t="s">
        <v>338</v>
      </c>
      <c r="T109" s="52">
        <f t="shared" si="23"/>
        <v>0.70501133333333332</v>
      </c>
      <c r="U109" s="52">
        <f t="shared" si="23"/>
        <v>1.3814166666666667E-2</v>
      </c>
      <c r="V109" s="52">
        <f t="shared" si="23"/>
        <v>0.67601466666666665</v>
      </c>
      <c r="W109" s="52">
        <f t="shared" si="23"/>
        <v>1.3951833333333332E-2</v>
      </c>
      <c r="X109" s="13"/>
    </row>
    <row r="110" spans="2:24" x14ac:dyDescent="0.25">
      <c r="B110" s="57" t="s">
        <v>339</v>
      </c>
      <c r="C110" s="54">
        <v>81</v>
      </c>
      <c r="D110" s="54">
        <v>94</v>
      </c>
      <c r="E110" s="13" t="s">
        <v>340</v>
      </c>
      <c r="F110">
        <v>13</v>
      </c>
      <c r="G110">
        <v>0.9</v>
      </c>
      <c r="H110" s="53">
        <v>7.66242</v>
      </c>
      <c r="I110" s="53">
        <v>2.7553000000000001E-2</v>
      </c>
      <c r="J110" s="53">
        <v>7.487012</v>
      </c>
      <c r="K110" s="53">
        <v>7.6754000000000003E-2</v>
      </c>
      <c r="M110" s="13" t="s">
        <v>340</v>
      </c>
      <c r="N110" s="53">
        <f t="shared" si="22"/>
        <v>0.6549076923076923</v>
      </c>
      <c r="O110" s="53">
        <f t="shared" si="22"/>
        <v>2.3549572649572649E-3</v>
      </c>
      <c r="P110" s="53">
        <f t="shared" si="22"/>
        <v>0.63991555555555557</v>
      </c>
      <c r="Q110" s="53">
        <f t="shared" si="22"/>
        <v>6.5601709401709399E-3</v>
      </c>
      <c r="S110" s="47" t="s">
        <v>340</v>
      </c>
      <c r="T110" s="52">
        <f t="shared" si="23"/>
        <v>0.58941692307692306</v>
      </c>
      <c r="U110" s="52">
        <f t="shared" si="23"/>
        <v>2.1194615384615384E-3</v>
      </c>
      <c r="V110" s="52">
        <f t="shared" si="23"/>
        <v>0.57592399999999999</v>
      </c>
      <c r="W110" s="52">
        <f t="shared" si="23"/>
        <v>5.9041538461538463E-3</v>
      </c>
      <c r="X110" s="13"/>
    </row>
    <row r="111" spans="2:24" x14ac:dyDescent="0.25">
      <c r="B111" s="57" t="s">
        <v>341</v>
      </c>
      <c r="C111" s="54">
        <v>81</v>
      </c>
      <c r="D111" s="54">
        <v>93</v>
      </c>
      <c r="E111" s="13" t="s">
        <v>342</v>
      </c>
      <c r="F111">
        <v>12</v>
      </c>
      <c r="G111">
        <v>0.9</v>
      </c>
      <c r="H111" s="53">
        <v>7.2364509999999997</v>
      </c>
      <c r="I111" s="53">
        <v>4.4488E-2</v>
      </c>
      <c r="J111" s="53">
        <v>7.1192760000000002</v>
      </c>
      <c r="K111" s="53">
        <v>6.4713999999999994E-2</v>
      </c>
      <c r="M111" s="13" t="s">
        <v>342</v>
      </c>
      <c r="N111" s="53">
        <f t="shared" si="22"/>
        <v>0.67004175925925924</v>
      </c>
      <c r="O111" s="53">
        <f t="shared" si="22"/>
        <v>4.1192592592592591E-3</v>
      </c>
      <c r="P111" s="53">
        <f t="shared" si="22"/>
        <v>0.65919222222222229</v>
      </c>
      <c r="Q111" s="53">
        <f t="shared" si="22"/>
        <v>5.9920370370370362E-3</v>
      </c>
      <c r="S111" s="47" t="s">
        <v>342</v>
      </c>
      <c r="T111" s="52">
        <f t="shared" si="23"/>
        <v>0.60303758333333335</v>
      </c>
      <c r="U111" s="52">
        <f t="shared" si="23"/>
        <v>3.7073333333333333E-3</v>
      </c>
      <c r="V111" s="52">
        <f t="shared" si="23"/>
        <v>0.59327300000000005</v>
      </c>
      <c r="W111" s="52">
        <f t="shared" si="23"/>
        <v>5.3928333333333328E-3</v>
      </c>
      <c r="X111" s="13"/>
    </row>
    <row r="112" spans="2:24" x14ac:dyDescent="0.25">
      <c r="B112" s="57" t="s">
        <v>343</v>
      </c>
      <c r="C112" s="54">
        <v>81</v>
      </c>
      <c r="D112" s="54">
        <v>96</v>
      </c>
      <c r="E112" s="13" t="s">
        <v>344</v>
      </c>
      <c r="F112">
        <v>15</v>
      </c>
      <c r="G112">
        <v>0.9</v>
      </c>
      <c r="H112" s="53">
        <v>8.950348</v>
      </c>
      <c r="I112" s="53">
        <v>8.8191000000000005E-2</v>
      </c>
      <c r="J112" s="53">
        <v>9.1429519999999993</v>
      </c>
      <c r="K112" s="53">
        <v>0.187805</v>
      </c>
      <c r="M112" s="13" t="s">
        <v>344</v>
      </c>
      <c r="N112" s="53">
        <f t="shared" si="22"/>
        <v>0.66298874074074066</v>
      </c>
      <c r="O112" s="53">
        <f t="shared" si="22"/>
        <v>6.5326666666666675E-3</v>
      </c>
      <c r="P112" s="53">
        <f t="shared" si="22"/>
        <v>0.67725570370370369</v>
      </c>
      <c r="Q112" s="53">
        <f t="shared" si="22"/>
        <v>1.391148148148148E-2</v>
      </c>
      <c r="S112" s="47" t="s">
        <v>344</v>
      </c>
      <c r="T112" s="52">
        <f t="shared" si="23"/>
        <v>0.59668986666666668</v>
      </c>
      <c r="U112" s="52">
        <f t="shared" si="23"/>
        <v>5.8794000000000008E-3</v>
      </c>
      <c r="V112" s="52">
        <f t="shared" si="23"/>
        <v>0.60953013333333328</v>
      </c>
      <c r="W112" s="52">
        <f t="shared" si="23"/>
        <v>1.2520333333333333E-2</v>
      </c>
      <c r="X112" s="13"/>
    </row>
    <row r="113" spans="2:24" x14ac:dyDescent="0.25">
      <c r="B113" s="57" t="s">
        <v>345</v>
      </c>
      <c r="C113" s="54">
        <v>83</v>
      </c>
      <c r="D113" s="54">
        <v>96</v>
      </c>
      <c r="E113" s="13" t="s">
        <v>346</v>
      </c>
      <c r="F113">
        <v>13</v>
      </c>
      <c r="G113">
        <v>0.9</v>
      </c>
      <c r="H113" s="53">
        <v>8.2617930000000008</v>
      </c>
      <c r="I113" s="53">
        <v>4.4034999999999998E-2</v>
      </c>
      <c r="J113" s="53">
        <v>8.0011810000000008</v>
      </c>
      <c r="K113" s="53">
        <v>6.7852999999999997E-2</v>
      </c>
      <c r="M113" s="13" t="s">
        <v>346</v>
      </c>
      <c r="N113" s="53">
        <f t="shared" si="22"/>
        <v>0.70613615384615391</v>
      </c>
      <c r="O113" s="53">
        <f t="shared" si="22"/>
        <v>3.7636752136752131E-3</v>
      </c>
      <c r="P113" s="53">
        <f t="shared" si="22"/>
        <v>0.68386162393162409</v>
      </c>
      <c r="Q113" s="53">
        <f t="shared" si="22"/>
        <v>5.7994017094017093E-3</v>
      </c>
      <c r="S113" s="47" t="s">
        <v>346</v>
      </c>
      <c r="T113" s="52">
        <f t="shared" si="23"/>
        <v>0.6355225384615385</v>
      </c>
      <c r="U113" s="52">
        <f t="shared" si="23"/>
        <v>3.3873076923076921E-3</v>
      </c>
      <c r="V113" s="52">
        <f t="shared" si="23"/>
        <v>0.61547546153846155</v>
      </c>
      <c r="W113" s="52">
        <f t="shared" si="23"/>
        <v>5.2194615384615383E-3</v>
      </c>
      <c r="X113" s="13"/>
    </row>
    <row r="114" spans="2:24" x14ac:dyDescent="0.25">
      <c r="B114" s="57" t="s">
        <v>347</v>
      </c>
      <c r="C114" s="54">
        <v>83</v>
      </c>
      <c r="D114" s="54">
        <v>94</v>
      </c>
      <c r="E114" s="13" t="s">
        <v>348</v>
      </c>
      <c r="F114">
        <v>11</v>
      </c>
      <c r="G114">
        <v>0.9</v>
      </c>
      <c r="H114" s="53">
        <v>7.1432099999999998</v>
      </c>
      <c r="I114" s="53">
        <v>1.8363000000000001E-2</v>
      </c>
      <c r="J114" s="53">
        <v>6.750794</v>
      </c>
      <c r="K114" s="53">
        <v>1.1199000000000001E-2</v>
      </c>
      <c r="M114" s="13" t="s">
        <v>348</v>
      </c>
      <c r="N114" s="53">
        <f t="shared" si="22"/>
        <v>0.72153636363636364</v>
      </c>
      <c r="O114" s="53">
        <f t="shared" si="22"/>
        <v>1.8548484848484848E-3</v>
      </c>
      <c r="P114" s="53">
        <f t="shared" si="22"/>
        <v>0.68189838383838375</v>
      </c>
      <c r="Q114" s="53">
        <f t="shared" si="22"/>
        <v>1.1312121212121212E-3</v>
      </c>
      <c r="S114" s="47" t="s">
        <v>348</v>
      </c>
      <c r="T114" s="52">
        <f t="shared" si="23"/>
        <v>0.64938272727272728</v>
      </c>
      <c r="U114" s="52">
        <f t="shared" si="23"/>
        <v>1.6693636363636364E-3</v>
      </c>
      <c r="V114" s="52">
        <f t="shared" si="23"/>
        <v>0.61370854545454545</v>
      </c>
      <c r="W114" s="52">
        <f t="shared" si="23"/>
        <v>1.0180909090909092E-3</v>
      </c>
      <c r="X114" s="13"/>
    </row>
    <row r="115" spans="2:24" x14ac:dyDescent="0.25">
      <c r="B115" s="57" t="s">
        <v>349</v>
      </c>
      <c r="C115" s="54">
        <v>95</v>
      </c>
      <c r="D115" s="54">
        <v>104</v>
      </c>
      <c r="E115" s="13" t="s">
        <v>350</v>
      </c>
      <c r="F115">
        <v>9</v>
      </c>
      <c r="G115">
        <v>0.9</v>
      </c>
      <c r="H115" s="53">
        <v>6.3895929999999996</v>
      </c>
      <c r="I115" s="53">
        <v>3.6450000000000003E-2</v>
      </c>
      <c r="J115" s="53">
        <v>6.6018949999999998</v>
      </c>
      <c r="K115" s="53">
        <v>3.6509E-2</v>
      </c>
      <c r="M115" s="13" t="s">
        <v>350</v>
      </c>
      <c r="N115" s="53">
        <f t="shared" si="22"/>
        <v>0.78883864197530862</v>
      </c>
      <c r="O115" s="53">
        <f t="shared" si="22"/>
        <v>4.5000000000000005E-3</v>
      </c>
      <c r="P115" s="53">
        <f t="shared" si="22"/>
        <v>0.8150487654320987</v>
      </c>
      <c r="Q115" s="53">
        <f t="shared" si="22"/>
        <v>4.5072839506172836E-3</v>
      </c>
      <c r="S115" s="47" t="s">
        <v>350</v>
      </c>
      <c r="T115" s="52">
        <f t="shared" si="23"/>
        <v>0.70995477777777771</v>
      </c>
      <c r="U115" s="52">
        <f t="shared" si="23"/>
        <v>4.0500000000000006E-3</v>
      </c>
      <c r="V115" s="52">
        <f t="shared" si="23"/>
        <v>0.73354388888888888</v>
      </c>
      <c r="W115" s="52">
        <f t="shared" si="23"/>
        <v>4.0565555555555554E-3</v>
      </c>
      <c r="X115" s="13"/>
    </row>
    <row r="116" spans="2:24" x14ac:dyDescent="0.25">
      <c r="B116" s="57" t="s">
        <v>351</v>
      </c>
      <c r="C116" s="54">
        <v>97</v>
      </c>
      <c r="D116" s="54">
        <v>104</v>
      </c>
      <c r="E116" s="13" t="s">
        <v>352</v>
      </c>
      <c r="F116">
        <v>7</v>
      </c>
      <c r="G116">
        <v>0.9</v>
      </c>
      <c r="H116" s="53">
        <v>4.6204850000000004</v>
      </c>
      <c r="I116" s="53">
        <v>8.5488999999999996E-2</v>
      </c>
      <c r="J116" s="53">
        <v>4.5369159999999997</v>
      </c>
      <c r="K116" s="53">
        <v>9.1345999999999997E-2</v>
      </c>
      <c r="M116" s="13" t="s">
        <v>352</v>
      </c>
      <c r="N116" s="53">
        <f t="shared" ref="N116:Q116" si="24">(H116/0.9)/$F116</f>
        <v>0.73341031746031748</v>
      </c>
      <c r="O116" s="53">
        <f t="shared" si="24"/>
        <v>1.3569682539682538E-2</v>
      </c>
      <c r="P116" s="53">
        <f t="shared" si="24"/>
        <v>0.7201453968253968</v>
      </c>
      <c r="Q116" s="53">
        <f t="shared" si="24"/>
        <v>1.4499365079365079E-2</v>
      </c>
      <c r="S116" s="47" t="s">
        <v>352</v>
      </c>
      <c r="T116" s="52">
        <f t="shared" ref="T116:W116" si="25">H116/$F116</f>
        <v>0.6600692857142858</v>
      </c>
      <c r="U116" s="52">
        <f t="shared" si="25"/>
        <v>1.2212714285714285E-2</v>
      </c>
      <c r="V116" s="52">
        <f t="shared" si="25"/>
        <v>0.64813085714285712</v>
      </c>
      <c r="W116" s="52">
        <f t="shared" si="25"/>
        <v>1.3049428571428571E-2</v>
      </c>
      <c r="X116" s="13"/>
    </row>
    <row r="117" spans="2:24" ht="18" x14ac:dyDescent="0.35">
      <c r="M117" s="12" t="s">
        <v>162</v>
      </c>
      <c r="N117" s="12">
        <f>AVERAGE(N84:N116)</f>
        <v>0.74055374478572389</v>
      </c>
      <c r="O117" s="12">
        <f t="shared" ref="O117:Q117" si="26">AVERAGE(O84:O116)</f>
        <v>6.3865460251979252E-3</v>
      </c>
      <c r="P117" s="12">
        <f t="shared" si="26"/>
        <v>0.74591773454895438</v>
      </c>
      <c r="Q117" s="12">
        <f t="shared" si="26"/>
        <v>1.0248308465278697E-2</v>
      </c>
    </row>
    <row r="118" spans="2:24" x14ac:dyDescent="0.25">
      <c r="M118" s="48" t="s">
        <v>163</v>
      </c>
      <c r="N118" s="48">
        <f>(1-N117)*100</f>
        <v>25.944625521427611</v>
      </c>
      <c r="O118" s="48"/>
      <c r="P118" s="48">
        <f t="shared" ref="P118" si="27">(1-P117)*100</f>
        <v>25.408226545104561</v>
      </c>
      <c r="Q118" s="48"/>
    </row>
    <row r="121" spans="2:24" x14ac:dyDescent="0.25">
      <c r="B121" s="12" t="s">
        <v>29</v>
      </c>
    </row>
    <row r="122" spans="2:24" ht="18.75" thickBot="1" x14ac:dyDescent="0.4">
      <c r="H122" s="15"/>
      <c r="I122" s="15" t="s">
        <v>166</v>
      </c>
      <c r="J122" s="15"/>
      <c r="K122" s="15"/>
      <c r="N122" s="15"/>
      <c r="O122" s="15" t="s">
        <v>1234</v>
      </c>
      <c r="P122" s="15"/>
      <c r="Q122" s="15"/>
      <c r="S122" s="15"/>
      <c r="T122" s="15"/>
      <c r="U122" s="15" t="s">
        <v>1233</v>
      </c>
      <c r="V122" s="46"/>
      <c r="W122" s="15"/>
    </row>
    <row r="123" spans="2:24" ht="15.75" thickBot="1" x14ac:dyDescent="0.3">
      <c r="B123" s="15" t="s">
        <v>1312</v>
      </c>
      <c r="C123" s="58" t="s">
        <v>0</v>
      </c>
      <c r="D123" s="58" t="s">
        <v>1</v>
      </c>
      <c r="E123" s="46" t="s">
        <v>161</v>
      </c>
      <c r="F123" s="15" t="s">
        <v>70</v>
      </c>
      <c r="G123" s="15" t="s">
        <v>71</v>
      </c>
      <c r="H123" s="15" t="s">
        <v>155</v>
      </c>
      <c r="I123" s="15" t="s">
        <v>157</v>
      </c>
      <c r="J123" s="15" t="s">
        <v>158</v>
      </c>
      <c r="K123" s="15" t="s">
        <v>159</v>
      </c>
      <c r="L123" s="51"/>
      <c r="M123" s="46" t="s">
        <v>161</v>
      </c>
      <c r="N123" s="15" t="s">
        <v>155</v>
      </c>
      <c r="O123" s="15" t="s">
        <v>157</v>
      </c>
      <c r="P123" s="15" t="s">
        <v>158</v>
      </c>
      <c r="Q123" s="15" t="s">
        <v>159</v>
      </c>
      <c r="R123" s="46" t="s">
        <v>161</v>
      </c>
      <c r="S123" s="46" t="s">
        <v>69</v>
      </c>
      <c r="T123" s="15" t="s">
        <v>155</v>
      </c>
      <c r="U123" s="15" t="s">
        <v>157</v>
      </c>
      <c r="V123" s="15" t="s">
        <v>158</v>
      </c>
      <c r="W123" s="15" t="s">
        <v>159</v>
      </c>
      <c r="X123" s="13"/>
    </row>
    <row r="124" spans="2:24" x14ac:dyDescent="0.25">
      <c r="B124" s="57" t="s">
        <v>353</v>
      </c>
      <c r="C124" s="54">
        <v>9</v>
      </c>
      <c r="D124" s="54">
        <v>24</v>
      </c>
      <c r="E124" s="13" t="s">
        <v>354</v>
      </c>
      <c r="F124">
        <v>13</v>
      </c>
      <c r="G124">
        <v>0.9</v>
      </c>
      <c r="H124" s="53">
        <v>9.4143939999999997</v>
      </c>
      <c r="I124" s="53">
        <v>0.17157700000000001</v>
      </c>
      <c r="J124" s="53">
        <v>9.5163399999999996</v>
      </c>
      <c r="K124" s="53">
        <v>0.171294</v>
      </c>
      <c r="M124" s="13" t="s">
        <v>354</v>
      </c>
      <c r="N124" s="53">
        <f t="shared" ref="N124:Q139" si="28">(H124/0.9)/$F124</f>
        <v>0.80464905982905977</v>
      </c>
      <c r="O124" s="53">
        <f t="shared" si="28"/>
        <v>1.4664700854700856E-2</v>
      </c>
      <c r="P124" s="53">
        <f t="shared" si="28"/>
        <v>0.81336239316239312</v>
      </c>
      <c r="Q124" s="53">
        <f t="shared" si="28"/>
        <v>1.4640512820512821E-2</v>
      </c>
      <c r="S124" s="47" t="s">
        <v>354</v>
      </c>
      <c r="T124" s="52">
        <f t="shared" ref="T124:W139" si="29">H124/$F124</f>
        <v>0.72418415384615387</v>
      </c>
      <c r="U124" s="52">
        <f t="shared" si="29"/>
        <v>1.3198230769230769E-2</v>
      </c>
      <c r="V124" s="52">
        <f t="shared" si="29"/>
        <v>0.73202615384615377</v>
      </c>
      <c r="W124" s="52">
        <f t="shared" si="29"/>
        <v>1.3176461538461538E-2</v>
      </c>
      <c r="X124" s="13"/>
    </row>
    <row r="125" spans="2:24" x14ac:dyDescent="0.25">
      <c r="B125" s="57" t="s">
        <v>355</v>
      </c>
      <c r="C125" s="54">
        <v>13</v>
      </c>
      <c r="D125" s="54">
        <v>29</v>
      </c>
      <c r="E125" s="13" t="s">
        <v>356</v>
      </c>
      <c r="F125">
        <v>15</v>
      </c>
      <c r="G125">
        <v>0.9</v>
      </c>
      <c r="H125" s="53">
        <v>10.101991</v>
      </c>
      <c r="I125" s="53">
        <v>0.17157900000000001</v>
      </c>
      <c r="J125" s="53">
        <v>10.431576</v>
      </c>
      <c r="K125" s="53">
        <v>7.1696999999999997E-2</v>
      </c>
      <c r="M125" s="13" t="s">
        <v>356</v>
      </c>
      <c r="N125" s="53">
        <f t="shared" si="28"/>
        <v>0.74829562962962959</v>
      </c>
      <c r="O125" s="53">
        <f t="shared" si="28"/>
        <v>1.2709555555555556E-2</v>
      </c>
      <c r="P125" s="53">
        <f t="shared" si="28"/>
        <v>0.77270933333333325</v>
      </c>
      <c r="Q125" s="53">
        <f t="shared" si="28"/>
        <v>5.3108888888888884E-3</v>
      </c>
      <c r="S125" s="47" t="s">
        <v>356</v>
      </c>
      <c r="T125" s="52">
        <f t="shared" si="29"/>
        <v>0.67346606666666664</v>
      </c>
      <c r="U125" s="52">
        <f t="shared" si="29"/>
        <v>1.14386E-2</v>
      </c>
      <c r="V125" s="52">
        <f t="shared" si="29"/>
        <v>0.69543840000000001</v>
      </c>
      <c r="W125" s="52">
        <f t="shared" si="29"/>
        <v>4.7797999999999998E-3</v>
      </c>
      <c r="X125" s="13"/>
    </row>
    <row r="126" spans="2:24" x14ac:dyDescent="0.25">
      <c r="B126" s="57" t="s">
        <v>357</v>
      </c>
      <c r="C126" s="54">
        <v>15</v>
      </c>
      <c r="D126" s="54">
        <v>27</v>
      </c>
      <c r="E126" s="13" t="s">
        <v>358</v>
      </c>
      <c r="F126">
        <v>11</v>
      </c>
      <c r="G126">
        <v>0.9</v>
      </c>
      <c r="H126" s="53">
        <v>6.4763409999999997</v>
      </c>
      <c r="I126" s="53">
        <v>0.105517</v>
      </c>
      <c r="J126" s="53">
        <v>6.8556819999999998</v>
      </c>
      <c r="K126" s="53">
        <v>0.26477400000000001</v>
      </c>
      <c r="M126" s="13" t="s">
        <v>358</v>
      </c>
      <c r="N126" s="53">
        <f t="shared" si="28"/>
        <v>0.65417585858585858</v>
      </c>
      <c r="O126" s="53">
        <f t="shared" si="28"/>
        <v>1.0658282828282828E-2</v>
      </c>
      <c r="P126" s="53">
        <f t="shared" si="28"/>
        <v>0.69249313131313128</v>
      </c>
      <c r="Q126" s="53">
        <f t="shared" si="28"/>
        <v>2.6744848484848486E-2</v>
      </c>
      <c r="S126" s="47" t="s">
        <v>358</v>
      </c>
      <c r="T126" s="52">
        <f t="shared" si="29"/>
        <v>0.58875827272727266</v>
      </c>
      <c r="U126" s="52">
        <f t="shared" si="29"/>
        <v>9.5924545454545446E-3</v>
      </c>
      <c r="V126" s="52">
        <f t="shared" si="29"/>
        <v>0.62324381818181818</v>
      </c>
      <c r="W126" s="52">
        <f t="shared" si="29"/>
        <v>2.4070363636363636E-2</v>
      </c>
      <c r="X126" s="13"/>
    </row>
    <row r="127" spans="2:24" x14ac:dyDescent="0.25">
      <c r="B127" s="57" t="s">
        <v>359</v>
      </c>
      <c r="C127" s="54">
        <v>25</v>
      </c>
      <c r="D127" s="54">
        <v>33</v>
      </c>
      <c r="E127" s="13" t="s">
        <v>360</v>
      </c>
      <c r="F127">
        <v>7</v>
      </c>
      <c r="G127">
        <v>0.9</v>
      </c>
      <c r="H127" s="53">
        <v>5.5495840000000003</v>
      </c>
      <c r="I127" s="53">
        <v>2.9471000000000001E-2</v>
      </c>
      <c r="J127" s="53">
        <v>5.82653</v>
      </c>
      <c r="K127" s="53">
        <v>0.12526699999999999</v>
      </c>
      <c r="M127" s="13" t="s">
        <v>360</v>
      </c>
      <c r="N127" s="53">
        <f t="shared" si="28"/>
        <v>0.88088634920634923</v>
      </c>
      <c r="O127" s="53">
        <f t="shared" si="28"/>
        <v>4.6779365079365077E-3</v>
      </c>
      <c r="P127" s="53">
        <f t="shared" si="28"/>
        <v>0.92484603174603175</v>
      </c>
      <c r="Q127" s="53">
        <f t="shared" si="28"/>
        <v>1.988365079365079E-2</v>
      </c>
      <c r="S127" s="47" t="s">
        <v>360</v>
      </c>
      <c r="T127" s="52">
        <f t="shared" si="29"/>
        <v>0.79279771428571433</v>
      </c>
      <c r="U127" s="52">
        <f t="shared" si="29"/>
        <v>4.2101428571428576E-3</v>
      </c>
      <c r="V127" s="52">
        <f t="shared" si="29"/>
        <v>0.83236142857142859</v>
      </c>
      <c r="W127" s="52">
        <f t="shared" si="29"/>
        <v>1.7895285714285714E-2</v>
      </c>
      <c r="X127" s="13"/>
    </row>
    <row r="128" spans="2:24" x14ac:dyDescent="0.25">
      <c r="B128" s="57" t="s">
        <v>361</v>
      </c>
      <c r="C128" s="54">
        <v>33</v>
      </c>
      <c r="D128" s="54">
        <v>52</v>
      </c>
      <c r="E128" s="13" t="s">
        <v>362</v>
      </c>
      <c r="F128">
        <v>17</v>
      </c>
      <c r="G128">
        <v>0.9</v>
      </c>
      <c r="H128" s="53">
        <v>11.047203</v>
      </c>
      <c r="I128" s="53">
        <v>0.11229</v>
      </c>
      <c r="J128" s="53">
        <v>10.578166</v>
      </c>
      <c r="K128" s="53">
        <v>4.6538999999999997E-2</v>
      </c>
      <c r="M128" s="13" t="s">
        <v>362</v>
      </c>
      <c r="N128" s="53">
        <f t="shared" si="28"/>
        <v>0.72203941176470576</v>
      </c>
      <c r="O128" s="53">
        <f t="shared" si="28"/>
        <v>7.3392156862745099E-3</v>
      </c>
      <c r="P128" s="53">
        <f t="shared" si="28"/>
        <v>0.6913833986928104</v>
      </c>
      <c r="Q128" s="53">
        <f t="shared" si="28"/>
        <v>3.0417647058823523E-3</v>
      </c>
      <c r="S128" s="47" t="s">
        <v>362</v>
      </c>
      <c r="T128" s="52">
        <f t="shared" si="29"/>
        <v>0.64983547058823532</v>
      </c>
      <c r="U128" s="52">
        <f t="shared" si="29"/>
        <v>6.605294117647059E-3</v>
      </c>
      <c r="V128" s="52">
        <f t="shared" si="29"/>
        <v>0.62224505882352943</v>
      </c>
      <c r="W128" s="52">
        <f t="shared" si="29"/>
        <v>2.7375882352941175E-3</v>
      </c>
      <c r="X128" s="13"/>
    </row>
    <row r="129" spans="2:24" x14ac:dyDescent="0.25">
      <c r="B129" s="57" t="s">
        <v>363</v>
      </c>
      <c r="C129" s="54">
        <v>37</v>
      </c>
      <c r="D129" s="54">
        <v>46</v>
      </c>
      <c r="E129" s="13" t="s">
        <v>185</v>
      </c>
      <c r="F129">
        <v>7</v>
      </c>
      <c r="G129">
        <v>0.9</v>
      </c>
      <c r="H129" s="53">
        <v>5.5312849999999996</v>
      </c>
      <c r="I129" s="53">
        <v>4.9797000000000001E-2</v>
      </c>
      <c r="J129" s="53">
        <v>5.6787099999999997</v>
      </c>
      <c r="K129" s="53">
        <v>0.13936999999999999</v>
      </c>
      <c r="M129" s="13" t="s">
        <v>185</v>
      </c>
      <c r="N129" s="53">
        <f t="shared" si="28"/>
        <v>0.87798174603174595</v>
      </c>
      <c r="O129" s="53">
        <f t="shared" si="28"/>
        <v>7.9042857142857144E-3</v>
      </c>
      <c r="P129" s="53">
        <f t="shared" si="28"/>
        <v>0.90138253968253956</v>
      </c>
      <c r="Q129" s="53">
        <f t="shared" si="28"/>
        <v>2.212222222222222E-2</v>
      </c>
      <c r="S129" s="47" t="s">
        <v>185</v>
      </c>
      <c r="T129" s="52">
        <f t="shared" si="29"/>
        <v>0.79018357142857132</v>
      </c>
      <c r="U129" s="52">
        <f t="shared" si="29"/>
        <v>7.1138571428571431E-3</v>
      </c>
      <c r="V129" s="52">
        <f t="shared" si="29"/>
        <v>0.81124428571428564</v>
      </c>
      <c r="W129" s="52">
        <f t="shared" si="29"/>
        <v>1.9910000000000001E-2</v>
      </c>
      <c r="X129" s="13"/>
    </row>
    <row r="130" spans="2:24" x14ac:dyDescent="0.25">
      <c r="B130" s="57" t="s">
        <v>364</v>
      </c>
      <c r="C130" s="54">
        <v>49</v>
      </c>
      <c r="D130" s="54">
        <v>71</v>
      </c>
      <c r="E130" s="13" t="s">
        <v>365</v>
      </c>
      <c r="F130">
        <v>21</v>
      </c>
      <c r="G130">
        <v>0.9</v>
      </c>
      <c r="H130" s="53">
        <v>12.146684</v>
      </c>
      <c r="I130" s="53">
        <v>6.0860999999999998E-2</v>
      </c>
      <c r="J130" s="53">
        <v>12.454325000000001</v>
      </c>
      <c r="K130" s="53">
        <v>0.14766599999999999</v>
      </c>
      <c r="M130" s="13" t="s">
        <v>365</v>
      </c>
      <c r="N130" s="53">
        <f t="shared" si="28"/>
        <v>0.64268169312169321</v>
      </c>
      <c r="O130" s="53">
        <f t="shared" si="28"/>
        <v>3.2201587301587298E-3</v>
      </c>
      <c r="P130" s="53">
        <f t="shared" si="28"/>
        <v>0.65895899470899466</v>
      </c>
      <c r="Q130" s="53">
        <f t="shared" si="28"/>
        <v>7.8130158730158727E-3</v>
      </c>
      <c r="S130" s="47" t="s">
        <v>365</v>
      </c>
      <c r="T130" s="52">
        <f t="shared" si="29"/>
        <v>0.57841352380952382</v>
      </c>
      <c r="U130" s="52">
        <f t="shared" si="29"/>
        <v>2.8981428571428569E-3</v>
      </c>
      <c r="V130" s="52">
        <f t="shared" si="29"/>
        <v>0.59306309523809531</v>
      </c>
      <c r="W130" s="52">
        <f t="shared" si="29"/>
        <v>7.0317142857142852E-3</v>
      </c>
      <c r="X130" s="13"/>
    </row>
    <row r="131" spans="2:24" x14ac:dyDescent="0.25">
      <c r="B131" s="57" t="s">
        <v>366</v>
      </c>
      <c r="C131" s="54">
        <v>50</v>
      </c>
      <c r="D131" s="54">
        <v>71</v>
      </c>
      <c r="E131" s="13" t="s">
        <v>367</v>
      </c>
      <c r="F131">
        <v>20</v>
      </c>
      <c r="G131">
        <v>0.9</v>
      </c>
      <c r="H131" s="53">
        <v>11.771587</v>
      </c>
      <c r="I131" s="53">
        <v>0.13725100000000001</v>
      </c>
      <c r="J131" s="53">
        <v>12.058643999999999</v>
      </c>
      <c r="K131" s="53">
        <v>0.24818200000000001</v>
      </c>
      <c r="M131" s="13" t="s">
        <v>367</v>
      </c>
      <c r="N131" s="53">
        <f t="shared" si="28"/>
        <v>0.65397705555555552</v>
      </c>
      <c r="O131" s="53">
        <f t="shared" si="28"/>
        <v>7.6250555555555559E-3</v>
      </c>
      <c r="P131" s="53">
        <f t="shared" si="28"/>
        <v>0.66992466666666661</v>
      </c>
      <c r="Q131" s="53">
        <f t="shared" si="28"/>
        <v>1.3787888888888888E-2</v>
      </c>
      <c r="S131" s="47" t="s">
        <v>367</v>
      </c>
      <c r="T131" s="52">
        <f t="shared" si="29"/>
        <v>0.58857935000000006</v>
      </c>
      <c r="U131" s="52">
        <f t="shared" si="29"/>
        <v>6.8625500000000002E-3</v>
      </c>
      <c r="V131" s="52">
        <f t="shared" si="29"/>
        <v>0.60293219999999992</v>
      </c>
      <c r="W131" s="52">
        <f t="shared" si="29"/>
        <v>1.2409100000000001E-2</v>
      </c>
      <c r="X131" s="13"/>
    </row>
    <row r="132" spans="2:24" x14ac:dyDescent="0.25">
      <c r="B132" s="57" t="s">
        <v>368</v>
      </c>
      <c r="C132" s="54">
        <v>65</v>
      </c>
      <c r="D132" s="54">
        <v>85</v>
      </c>
      <c r="E132" s="13" t="s">
        <v>369</v>
      </c>
      <c r="F132">
        <v>19</v>
      </c>
      <c r="G132">
        <v>0.9</v>
      </c>
      <c r="H132" s="53">
        <v>11.141527999999999</v>
      </c>
      <c r="I132" s="53">
        <v>0.20924000000000001</v>
      </c>
      <c r="J132" s="53">
        <v>11.324655</v>
      </c>
      <c r="K132" s="53">
        <v>0.31332100000000002</v>
      </c>
      <c r="M132" s="13" t="s">
        <v>369</v>
      </c>
      <c r="N132" s="53">
        <f t="shared" si="28"/>
        <v>0.65155134502923973</v>
      </c>
      <c r="O132" s="53">
        <f t="shared" si="28"/>
        <v>1.2236257309941521E-2</v>
      </c>
      <c r="P132" s="53">
        <f t="shared" si="28"/>
        <v>0.66226052631578947</v>
      </c>
      <c r="Q132" s="53">
        <f t="shared" si="28"/>
        <v>1.8322865497076023E-2</v>
      </c>
      <c r="S132" s="47" t="s">
        <v>369</v>
      </c>
      <c r="T132" s="52">
        <f t="shared" si="29"/>
        <v>0.58639621052631574</v>
      </c>
      <c r="U132" s="52">
        <f t="shared" si="29"/>
        <v>1.1012631578947369E-2</v>
      </c>
      <c r="V132" s="52">
        <f t="shared" si="29"/>
        <v>0.59603447368421048</v>
      </c>
      <c r="W132" s="52">
        <f t="shared" si="29"/>
        <v>1.6490578947368422E-2</v>
      </c>
      <c r="X132" s="13"/>
    </row>
    <row r="133" spans="2:24" x14ac:dyDescent="0.25">
      <c r="B133" s="57" t="s">
        <v>370</v>
      </c>
      <c r="C133" s="54">
        <v>72</v>
      </c>
      <c r="D133" s="54">
        <v>91</v>
      </c>
      <c r="E133" s="13" t="s">
        <v>371</v>
      </c>
      <c r="F133">
        <v>18</v>
      </c>
      <c r="G133">
        <v>0.9</v>
      </c>
      <c r="H133" s="53">
        <v>11.026884000000001</v>
      </c>
      <c r="I133" s="53">
        <v>9.5639000000000002E-2</v>
      </c>
      <c r="J133" s="53">
        <v>11.142526999999999</v>
      </c>
      <c r="K133" s="53">
        <v>7.7096999999999999E-2</v>
      </c>
      <c r="M133" s="13" t="s">
        <v>371</v>
      </c>
      <c r="N133" s="53">
        <f t="shared" si="28"/>
        <v>0.68067185185185197</v>
      </c>
      <c r="O133" s="53">
        <f t="shared" si="28"/>
        <v>5.9036419753086423E-3</v>
      </c>
      <c r="P133" s="53">
        <f t="shared" si="28"/>
        <v>0.68781030864197534</v>
      </c>
      <c r="Q133" s="53">
        <f t="shared" si="28"/>
        <v>4.7590740740740736E-3</v>
      </c>
      <c r="S133" s="47" t="s">
        <v>371</v>
      </c>
      <c r="T133" s="52">
        <f t="shared" si="29"/>
        <v>0.61260466666666669</v>
      </c>
      <c r="U133" s="52">
        <f t="shared" si="29"/>
        <v>5.3132777777777779E-3</v>
      </c>
      <c r="V133" s="52">
        <f t="shared" si="29"/>
        <v>0.61902927777777772</v>
      </c>
      <c r="W133" s="52">
        <f t="shared" si="29"/>
        <v>4.2831666666666669E-3</v>
      </c>
      <c r="X133" s="13"/>
    </row>
    <row r="134" spans="2:24" x14ac:dyDescent="0.25">
      <c r="B134" s="57" t="s">
        <v>372</v>
      </c>
      <c r="C134" s="54">
        <v>98</v>
      </c>
      <c r="D134" s="54">
        <v>106</v>
      </c>
      <c r="E134" s="13" t="s">
        <v>217</v>
      </c>
      <c r="F134">
        <v>8</v>
      </c>
      <c r="G134">
        <v>0.9</v>
      </c>
      <c r="H134" s="53">
        <v>3.9551949999999998</v>
      </c>
      <c r="I134" s="53">
        <v>0.118312</v>
      </c>
      <c r="J134" s="53">
        <v>4.1634390000000003</v>
      </c>
      <c r="K134" s="53">
        <v>0.12815699999999999</v>
      </c>
      <c r="M134" s="13" t="s">
        <v>217</v>
      </c>
      <c r="N134" s="53">
        <f t="shared" si="28"/>
        <v>0.54933263888888884</v>
      </c>
      <c r="O134" s="53">
        <f t="shared" si="28"/>
        <v>1.6432222222222223E-2</v>
      </c>
      <c r="P134" s="53">
        <f t="shared" si="28"/>
        <v>0.57825541666666669</v>
      </c>
      <c r="Q134" s="53">
        <f t="shared" si="28"/>
        <v>1.779958333333333E-2</v>
      </c>
      <c r="S134" s="47" t="s">
        <v>217</v>
      </c>
      <c r="T134" s="52">
        <f t="shared" si="29"/>
        <v>0.49439937499999997</v>
      </c>
      <c r="U134" s="52">
        <f t="shared" si="29"/>
        <v>1.4789E-2</v>
      </c>
      <c r="V134" s="52">
        <f t="shared" si="29"/>
        <v>0.52042987500000004</v>
      </c>
      <c r="W134" s="52">
        <f t="shared" si="29"/>
        <v>1.6019624999999999E-2</v>
      </c>
      <c r="X134" s="13"/>
    </row>
    <row r="135" spans="2:24" x14ac:dyDescent="0.25">
      <c r="B135" s="57" t="s">
        <v>373</v>
      </c>
      <c r="C135" s="54">
        <v>102</v>
      </c>
      <c r="D135" s="54">
        <v>109</v>
      </c>
      <c r="E135" s="13" t="s">
        <v>272</v>
      </c>
      <c r="F135">
        <v>7</v>
      </c>
      <c r="G135">
        <v>0.9</v>
      </c>
      <c r="H135" s="53">
        <v>4.1538149999999998</v>
      </c>
      <c r="I135" s="53">
        <v>4.4690000000000001E-2</v>
      </c>
      <c r="J135" s="53">
        <v>4.429646</v>
      </c>
      <c r="K135" s="53">
        <v>0.183891</v>
      </c>
      <c r="M135" s="13" t="s">
        <v>272</v>
      </c>
      <c r="N135" s="53">
        <f t="shared" si="28"/>
        <v>0.65933571428571425</v>
      </c>
      <c r="O135" s="53">
        <f t="shared" si="28"/>
        <v>7.0936507936507935E-3</v>
      </c>
      <c r="P135" s="53">
        <f t="shared" si="28"/>
        <v>0.70311841269841258</v>
      </c>
      <c r="Q135" s="53">
        <f t="shared" si="28"/>
        <v>2.9189047619047618E-2</v>
      </c>
      <c r="S135" s="47" t="s">
        <v>272</v>
      </c>
      <c r="T135" s="52">
        <f t="shared" si="29"/>
        <v>0.59340214285714288</v>
      </c>
      <c r="U135" s="52">
        <f t="shared" si="29"/>
        <v>6.3842857142857147E-3</v>
      </c>
      <c r="V135" s="52">
        <f t="shared" si="29"/>
        <v>0.63280657142857144</v>
      </c>
      <c r="W135" s="52">
        <f t="shared" si="29"/>
        <v>2.6270142857142856E-2</v>
      </c>
      <c r="X135" s="13"/>
    </row>
    <row r="136" spans="2:24" x14ac:dyDescent="0.25">
      <c r="B136" s="57" t="s">
        <v>374</v>
      </c>
      <c r="C136" s="54">
        <v>105</v>
      </c>
      <c r="D136" s="54">
        <v>124</v>
      </c>
      <c r="E136" s="13" t="s">
        <v>375</v>
      </c>
      <c r="F136">
        <v>19</v>
      </c>
      <c r="G136">
        <v>0.9</v>
      </c>
      <c r="H136" s="53">
        <v>10.621055</v>
      </c>
      <c r="I136" s="53">
        <v>0.144179</v>
      </c>
      <c r="J136" s="53">
        <v>10.965951</v>
      </c>
      <c r="K136" s="53">
        <v>0.15829499999999999</v>
      </c>
      <c r="M136" s="13" t="s">
        <v>375</v>
      </c>
      <c r="N136" s="53">
        <f t="shared" si="28"/>
        <v>0.62111432748538009</v>
      </c>
      <c r="O136" s="53">
        <f t="shared" si="28"/>
        <v>8.4315204678362572E-3</v>
      </c>
      <c r="P136" s="53">
        <f t="shared" si="28"/>
        <v>0.64128368421052639</v>
      </c>
      <c r="Q136" s="53">
        <f t="shared" si="28"/>
        <v>9.2570175438596476E-3</v>
      </c>
      <c r="S136" s="47" t="s">
        <v>375</v>
      </c>
      <c r="T136" s="52">
        <f t="shared" si="29"/>
        <v>0.55900289473684206</v>
      </c>
      <c r="U136" s="52">
        <f t="shared" si="29"/>
        <v>7.5883684210526318E-3</v>
      </c>
      <c r="V136" s="52">
        <f t="shared" si="29"/>
        <v>0.57715531578947366</v>
      </c>
      <c r="W136" s="52">
        <f t="shared" si="29"/>
        <v>8.3313157894736832E-3</v>
      </c>
      <c r="X136" s="13"/>
    </row>
    <row r="137" spans="2:24" x14ac:dyDescent="0.25">
      <c r="B137" s="57" t="s">
        <v>376</v>
      </c>
      <c r="C137" s="54">
        <v>106</v>
      </c>
      <c r="D137" s="54">
        <v>125</v>
      </c>
      <c r="E137" s="13" t="s">
        <v>377</v>
      </c>
      <c r="F137">
        <v>19</v>
      </c>
      <c r="G137">
        <v>0.9</v>
      </c>
      <c r="H137" s="53">
        <v>10.757078999999999</v>
      </c>
      <c r="I137" s="53">
        <v>0.102066</v>
      </c>
      <c r="J137" s="53">
        <v>10.906385</v>
      </c>
      <c r="K137" s="53">
        <v>0.284132</v>
      </c>
      <c r="M137" s="13" t="s">
        <v>377</v>
      </c>
      <c r="N137" s="53">
        <f t="shared" si="28"/>
        <v>0.62906894736842101</v>
      </c>
      <c r="O137" s="53">
        <f t="shared" si="28"/>
        <v>5.9687719298245614E-3</v>
      </c>
      <c r="P137" s="53">
        <f t="shared" si="28"/>
        <v>0.63780029239766078</v>
      </c>
      <c r="Q137" s="53">
        <f t="shared" si="28"/>
        <v>1.6615906432748538E-2</v>
      </c>
      <c r="S137" s="47" t="s">
        <v>377</v>
      </c>
      <c r="T137" s="52">
        <f t="shared" si="29"/>
        <v>0.56616205263157893</v>
      </c>
      <c r="U137" s="52">
        <f t="shared" si="29"/>
        <v>5.3718947368421059E-3</v>
      </c>
      <c r="V137" s="52">
        <f t="shared" si="29"/>
        <v>0.57402026315789478</v>
      </c>
      <c r="W137" s="52">
        <f t="shared" si="29"/>
        <v>1.4954315789473684E-2</v>
      </c>
      <c r="X137" s="13"/>
    </row>
    <row r="138" spans="2:24" x14ac:dyDescent="0.25">
      <c r="B138" s="57" t="s">
        <v>378</v>
      </c>
      <c r="C138" s="54">
        <v>108</v>
      </c>
      <c r="D138" s="54">
        <v>132</v>
      </c>
      <c r="E138" s="13" t="s">
        <v>379</v>
      </c>
      <c r="F138">
        <v>23</v>
      </c>
      <c r="G138">
        <v>0.9</v>
      </c>
      <c r="H138" s="53">
        <v>12.731596</v>
      </c>
      <c r="I138" s="53">
        <v>0.169854</v>
      </c>
      <c r="J138" s="53">
        <v>13.30594</v>
      </c>
      <c r="K138" s="53">
        <v>0.17436299999999999</v>
      </c>
      <c r="M138" s="13" t="s">
        <v>379</v>
      </c>
      <c r="N138" s="53">
        <f t="shared" si="28"/>
        <v>0.6150529468599033</v>
      </c>
      <c r="O138" s="53">
        <f t="shared" si="28"/>
        <v>8.2055072463768104E-3</v>
      </c>
      <c r="P138" s="53">
        <f t="shared" si="28"/>
        <v>0.64279903381642511</v>
      </c>
      <c r="Q138" s="53">
        <f t="shared" si="28"/>
        <v>8.423333333333333E-3</v>
      </c>
      <c r="S138" s="47" t="s">
        <v>379</v>
      </c>
      <c r="T138" s="52">
        <f t="shared" si="29"/>
        <v>0.553547652173913</v>
      </c>
      <c r="U138" s="52">
        <f t="shared" si="29"/>
        <v>7.3849565217391309E-3</v>
      </c>
      <c r="V138" s="52">
        <f t="shared" si="29"/>
        <v>0.57851913043478265</v>
      </c>
      <c r="W138" s="52">
        <f t="shared" si="29"/>
        <v>7.5809999999999992E-3</v>
      </c>
      <c r="X138" s="13"/>
    </row>
    <row r="139" spans="2:24" x14ac:dyDescent="0.25">
      <c r="B139" s="57" t="s">
        <v>380</v>
      </c>
      <c r="C139" s="54">
        <v>119</v>
      </c>
      <c r="D139" s="54">
        <v>129</v>
      </c>
      <c r="E139" s="13" t="s">
        <v>381</v>
      </c>
      <c r="F139">
        <v>9</v>
      </c>
      <c r="G139">
        <v>0.9</v>
      </c>
      <c r="H139" s="53">
        <v>5.6136650000000001</v>
      </c>
      <c r="I139" s="53">
        <v>0.118252</v>
      </c>
      <c r="J139" s="53">
        <v>5.4020549999999998</v>
      </c>
      <c r="K139" s="53">
        <v>0.108386</v>
      </c>
      <c r="M139" s="13" t="s">
        <v>381</v>
      </c>
      <c r="N139" s="53">
        <f t="shared" si="28"/>
        <v>0.69304506172839497</v>
      </c>
      <c r="O139" s="53">
        <f t="shared" si="28"/>
        <v>1.4599012345679011E-2</v>
      </c>
      <c r="P139" s="53">
        <f t="shared" si="28"/>
        <v>0.66692037037037033</v>
      </c>
      <c r="Q139" s="53">
        <f t="shared" si="28"/>
        <v>1.3380987654320987E-2</v>
      </c>
      <c r="S139" s="47" t="s">
        <v>381</v>
      </c>
      <c r="T139" s="52">
        <f t="shared" si="29"/>
        <v>0.62374055555555552</v>
      </c>
      <c r="U139" s="52">
        <f t="shared" si="29"/>
        <v>1.313911111111111E-2</v>
      </c>
      <c r="V139" s="52">
        <f t="shared" si="29"/>
        <v>0.60022833333333336</v>
      </c>
      <c r="W139" s="52">
        <f t="shared" si="29"/>
        <v>1.2042888888888888E-2</v>
      </c>
      <c r="X139" s="13"/>
    </row>
    <row r="140" spans="2:24" x14ac:dyDescent="0.25">
      <c r="B140" s="57" t="s">
        <v>382</v>
      </c>
      <c r="C140" s="54">
        <v>124</v>
      </c>
      <c r="D140" s="54">
        <v>140</v>
      </c>
      <c r="E140" s="13" t="s">
        <v>383</v>
      </c>
      <c r="F140">
        <v>15</v>
      </c>
      <c r="G140">
        <v>0.9</v>
      </c>
      <c r="H140" s="53">
        <v>8.0427970000000002</v>
      </c>
      <c r="I140" s="53">
        <v>6.2958E-2</v>
      </c>
      <c r="J140" s="53">
        <v>8.276484</v>
      </c>
      <c r="K140" s="53">
        <v>0.118144</v>
      </c>
      <c r="M140" s="13" t="s">
        <v>383</v>
      </c>
      <c r="N140" s="53">
        <f t="shared" ref="N140:Q152" si="30">(H140/0.9)/$F140</f>
        <v>0.59576274074074076</v>
      </c>
      <c r="O140" s="53">
        <f t="shared" si="30"/>
        <v>4.6635555555555553E-3</v>
      </c>
      <c r="P140" s="53">
        <f t="shared" si="30"/>
        <v>0.61307288888888889</v>
      </c>
      <c r="Q140" s="53">
        <f t="shared" si="30"/>
        <v>8.7514074074074074E-3</v>
      </c>
      <c r="S140" s="47" t="s">
        <v>383</v>
      </c>
      <c r="T140" s="52">
        <f t="shared" ref="T140:W152" si="31">H140/$F140</f>
        <v>0.53618646666666669</v>
      </c>
      <c r="U140" s="52">
        <f t="shared" si="31"/>
        <v>4.1971999999999999E-3</v>
      </c>
      <c r="V140" s="52">
        <f t="shared" si="31"/>
        <v>0.55176559999999997</v>
      </c>
      <c r="W140" s="52">
        <f t="shared" si="31"/>
        <v>7.8762666666666661E-3</v>
      </c>
      <c r="X140" s="13"/>
    </row>
    <row r="141" spans="2:24" x14ac:dyDescent="0.25">
      <c r="B141" s="57" t="s">
        <v>384</v>
      </c>
      <c r="C141" s="54">
        <v>154</v>
      </c>
      <c r="D141" s="54">
        <v>169</v>
      </c>
      <c r="E141" s="13" t="s">
        <v>385</v>
      </c>
      <c r="F141">
        <v>14</v>
      </c>
      <c r="G141">
        <v>0.9</v>
      </c>
      <c r="H141" s="53">
        <v>11.049837</v>
      </c>
      <c r="I141" s="53">
        <v>3.8283999999999999E-2</v>
      </c>
      <c r="J141" s="53">
        <v>11.805668000000001</v>
      </c>
      <c r="K141" s="53">
        <v>3.6283000000000003E-2</v>
      </c>
      <c r="M141" s="13" t="s">
        <v>385</v>
      </c>
      <c r="N141" s="53">
        <f t="shared" si="30"/>
        <v>0.87697119047619043</v>
      </c>
      <c r="O141" s="53">
        <f t="shared" si="30"/>
        <v>3.0384126984126987E-3</v>
      </c>
      <c r="P141" s="53">
        <f t="shared" si="30"/>
        <v>0.93695777777777778</v>
      </c>
      <c r="Q141" s="53">
        <f t="shared" si="30"/>
        <v>2.8796031746031745E-3</v>
      </c>
      <c r="S141" s="47" t="s">
        <v>385</v>
      </c>
      <c r="T141" s="52">
        <f t="shared" si="31"/>
        <v>0.78927407142857142</v>
      </c>
      <c r="U141" s="52">
        <f t="shared" si="31"/>
        <v>2.7345714285714287E-3</v>
      </c>
      <c r="V141" s="52">
        <f t="shared" si="31"/>
        <v>0.84326200000000007</v>
      </c>
      <c r="W141" s="52">
        <f t="shared" si="31"/>
        <v>2.5916428571428575E-3</v>
      </c>
      <c r="X141" s="13"/>
    </row>
    <row r="142" spans="2:24" x14ac:dyDescent="0.25">
      <c r="B142" s="57" t="s">
        <v>386</v>
      </c>
      <c r="C142" s="54">
        <v>155</v>
      </c>
      <c r="D142" s="54">
        <v>163</v>
      </c>
      <c r="E142" s="13" t="s">
        <v>387</v>
      </c>
      <c r="F142">
        <v>8</v>
      </c>
      <c r="G142">
        <v>0.9</v>
      </c>
      <c r="H142" s="53">
        <v>5.4619400000000002</v>
      </c>
      <c r="I142" s="53">
        <v>4.1308999999999998E-2</v>
      </c>
      <c r="J142" s="53">
        <v>5.6807800000000004</v>
      </c>
      <c r="K142" s="53">
        <v>1.8367000000000001E-2</v>
      </c>
      <c r="M142" s="13" t="s">
        <v>387</v>
      </c>
      <c r="N142" s="53">
        <f t="shared" si="30"/>
        <v>0.75860277777777774</v>
      </c>
      <c r="O142" s="53">
        <f t="shared" si="30"/>
        <v>5.7373611111111106E-3</v>
      </c>
      <c r="P142" s="53">
        <f t="shared" si="30"/>
        <v>0.78899722222222224</v>
      </c>
      <c r="Q142" s="53">
        <f t="shared" si="30"/>
        <v>2.5509722222222223E-3</v>
      </c>
      <c r="S142" s="47" t="s">
        <v>387</v>
      </c>
      <c r="T142" s="52">
        <f t="shared" si="31"/>
        <v>0.68274250000000003</v>
      </c>
      <c r="U142" s="52">
        <f t="shared" si="31"/>
        <v>5.1636249999999998E-3</v>
      </c>
      <c r="V142" s="52">
        <f t="shared" si="31"/>
        <v>0.71009750000000005</v>
      </c>
      <c r="W142" s="52">
        <f t="shared" si="31"/>
        <v>2.2958750000000002E-3</v>
      </c>
      <c r="X142" s="13"/>
    </row>
    <row r="143" spans="2:24" x14ac:dyDescent="0.25">
      <c r="B143" s="57" t="s">
        <v>388</v>
      </c>
      <c r="C143" s="54">
        <v>157</v>
      </c>
      <c r="D143" s="54">
        <v>164</v>
      </c>
      <c r="E143" s="13" t="s">
        <v>389</v>
      </c>
      <c r="F143">
        <v>7</v>
      </c>
      <c r="G143">
        <v>0.9</v>
      </c>
      <c r="H143" s="53">
        <v>5.9027690000000002</v>
      </c>
      <c r="I143" s="53">
        <v>4.1327999999999997E-2</v>
      </c>
      <c r="J143" s="53">
        <v>6.1794669999999998</v>
      </c>
      <c r="K143" s="53">
        <v>3.0023999999999999E-2</v>
      </c>
      <c r="M143" s="13" t="s">
        <v>389</v>
      </c>
      <c r="N143" s="53">
        <f t="shared" si="30"/>
        <v>0.93694746031746035</v>
      </c>
      <c r="O143" s="53">
        <f t="shared" si="30"/>
        <v>6.559999999999999E-3</v>
      </c>
      <c r="P143" s="53">
        <f t="shared" si="30"/>
        <v>0.98086777777777778</v>
      </c>
      <c r="Q143" s="53">
        <f t="shared" si="30"/>
        <v>4.7657142857142855E-3</v>
      </c>
      <c r="S143" s="47" t="s">
        <v>389</v>
      </c>
      <c r="T143" s="52">
        <f t="shared" si="31"/>
        <v>0.84325271428571436</v>
      </c>
      <c r="U143" s="52">
        <f t="shared" si="31"/>
        <v>5.9039999999999995E-3</v>
      </c>
      <c r="V143" s="52">
        <f t="shared" si="31"/>
        <v>0.88278099999999993</v>
      </c>
      <c r="W143" s="52">
        <f t="shared" si="31"/>
        <v>4.2891428571428568E-3</v>
      </c>
      <c r="X143" s="13"/>
    </row>
    <row r="144" spans="2:24" x14ac:dyDescent="0.25">
      <c r="B144" s="57" t="s">
        <v>390</v>
      </c>
      <c r="C144" s="54">
        <v>158</v>
      </c>
      <c r="D144" s="54">
        <v>164</v>
      </c>
      <c r="E144" s="13" t="s">
        <v>391</v>
      </c>
      <c r="F144">
        <v>6</v>
      </c>
      <c r="G144">
        <v>0.9</v>
      </c>
      <c r="H144" s="53">
        <v>5.4658220000000002</v>
      </c>
      <c r="I144" s="53">
        <v>0.14561199999999999</v>
      </c>
      <c r="J144" s="53">
        <v>5.7150559999999997</v>
      </c>
      <c r="K144" s="53">
        <v>5.1513000000000003E-2</v>
      </c>
      <c r="M144" s="13" t="s">
        <v>391</v>
      </c>
      <c r="N144" s="53">
        <f t="shared" si="30"/>
        <v>1.0121892592592594</v>
      </c>
      <c r="O144" s="53">
        <f t="shared" si="30"/>
        <v>2.6965185185185186E-2</v>
      </c>
      <c r="P144" s="53">
        <f t="shared" si="30"/>
        <v>1.0583437037037036</v>
      </c>
      <c r="Q144" s="53">
        <f t="shared" si="30"/>
        <v>9.5394444444444459E-3</v>
      </c>
      <c r="S144" s="47" t="s">
        <v>391</v>
      </c>
      <c r="T144" s="52">
        <f t="shared" si="31"/>
        <v>0.91097033333333333</v>
      </c>
      <c r="U144" s="52">
        <f t="shared" si="31"/>
        <v>2.4268666666666664E-2</v>
      </c>
      <c r="V144" s="52">
        <f t="shared" si="31"/>
        <v>0.95250933333333332</v>
      </c>
      <c r="W144" s="52">
        <f t="shared" si="31"/>
        <v>8.5855000000000011E-3</v>
      </c>
      <c r="X144" s="13"/>
    </row>
    <row r="145" spans="2:24" x14ac:dyDescent="0.25">
      <c r="B145" s="57" t="s">
        <v>392</v>
      </c>
      <c r="C145" s="54">
        <v>175</v>
      </c>
      <c r="D145" s="54">
        <v>186</v>
      </c>
      <c r="E145" s="13" t="s">
        <v>393</v>
      </c>
      <c r="F145">
        <v>9</v>
      </c>
      <c r="G145">
        <v>0.9</v>
      </c>
      <c r="H145" s="53">
        <v>7.8392289999999996</v>
      </c>
      <c r="I145" s="53">
        <v>4.1938000000000003E-2</v>
      </c>
      <c r="J145" s="53">
        <v>7.6305649999999998</v>
      </c>
      <c r="K145" s="53">
        <v>3.9740999999999999E-2</v>
      </c>
      <c r="M145" s="13" t="s">
        <v>393</v>
      </c>
      <c r="N145" s="53">
        <f t="shared" si="30"/>
        <v>0.96780604938271586</v>
      </c>
      <c r="O145" s="53">
        <f t="shared" si="30"/>
        <v>5.1775308641975309E-3</v>
      </c>
      <c r="P145" s="53">
        <f t="shared" si="30"/>
        <v>0.94204506172839508</v>
      </c>
      <c r="Q145" s="53">
        <f t="shared" si="30"/>
        <v>4.9062962962962958E-3</v>
      </c>
      <c r="S145" s="47" t="s">
        <v>393</v>
      </c>
      <c r="T145" s="52">
        <f t="shared" si="31"/>
        <v>0.87102544444444441</v>
      </c>
      <c r="U145" s="52">
        <f t="shared" si="31"/>
        <v>4.6597777777777783E-3</v>
      </c>
      <c r="V145" s="52">
        <f t="shared" si="31"/>
        <v>0.84784055555555549</v>
      </c>
      <c r="W145" s="52">
        <f t="shared" si="31"/>
        <v>4.4156666666666667E-3</v>
      </c>
      <c r="X145" s="13"/>
    </row>
    <row r="146" spans="2:24" x14ac:dyDescent="0.25">
      <c r="B146" s="57" t="s">
        <v>394</v>
      </c>
      <c r="C146" s="54">
        <v>179</v>
      </c>
      <c r="D146" s="54">
        <v>190</v>
      </c>
      <c r="E146" s="13" t="s">
        <v>395</v>
      </c>
      <c r="F146">
        <v>8</v>
      </c>
      <c r="G146">
        <v>0.9</v>
      </c>
      <c r="H146" s="53">
        <v>6.207611</v>
      </c>
      <c r="I146" s="53">
        <v>6.8049999999999999E-2</v>
      </c>
      <c r="J146" s="53">
        <v>6.387086</v>
      </c>
      <c r="K146" s="53">
        <v>0.120764</v>
      </c>
      <c r="M146" s="13" t="s">
        <v>395</v>
      </c>
      <c r="N146" s="53">
        <f t="shared" si="30"/>
        <v>0.86216819444444437</v>
      </c>
      <c r="O146" s="53">
        <f t="shared" si="30"/>
        <v>9.4513888888888894E-3</v>
      </c>
      <c r="P146" s="53">
        <f t="shared" si="30"/>
        <v>0.88709527777777775</v>
      </c>
      <c r="Q146" s="53">
        <f t="shared" si="30"/>
        <v>1.6772777777777775E-2</v>
      </c>
      <c r="S146" s="47" t="s">
        <v>395</v>
      </c>
      <c r="T146" s="52">
        <f t="shared" si="31"/>
        <v>0.775951375</v>
      </c>
      <c r="U146" s="52">
        <f t="shared" si="31"/>
        <v>8.5062499999999999E-3</v>
      </c>
      <c r="V146" s="52">
        <f t="shared" si="31"/>
        <v>0.79838575000000001</v>
      </c>
      <c r="W146" s="52">
        <f t="shared" si="31"/>
        <v>1.50955E-2</v>
      </c>
      <c r="X146" s="13"/>
    </row>
    <row r="147" spans="2:24" x14ac:dyDescent="0.25">
      <c r="B147" s="57" t="s">
        <v>396</v>
      </c>
      <c r="C147" s="54">
        <v>183</v>
      </c>
      <c r="D147" s="54">
        <v>196</v>
      </c>
      <c r="E147" s="13" t="s">
        <v>397</v>
      </c>
      <c r="F147">
        <v>11</v>
      </c>
      <c r="G147">
        <v>0.9</v>
      </c>
      <c r="H147" s="53">
        <v>8.5121369999999992</v>
      </c>
      <c r="I147" s="53">
        <v>0.14911099999999999</v>
      </c>
      <c r="J147" s="53">
        <v>8.2697260000000004</v>
      </c>
      <c r="K147" s="53">
        <v>0.12790699999999999</v>
      </c>
      <c r="M147" s="13" t="s">
        <v>397</v>
      </c>
      <c r="N147" s="53">
        <f t="shared" si="30"/>
        <v>0.85981181818181807</v>
      </c>
      <c r="O147" s="53">
        <f t="shared" si="30"/>
        <v>1.5061717171717171E-2</v>
      </c>
      <c r="P147" s="53">
        <f t="shared" si="30"/>
        <v>0.83532585858585862</v>
      </c>
      <c r="Q147" s="53">
        <f t="shared" si="30"/>
        <v>1.2919898989898988E-2</v>
      </c>
      <c r="S147" s="47" t="s">
        <v>397</v>
      </c>
      <c r="T147" s="52">
        <f t="shared" si="31"/>
        <v>0.77383063636363625</v>
      </c>
      <c r="U147" s="52">
        <f t="shared" si="31"/>
        <v>1.3555545454545454E-2</v>
      </c>
      <c r="V147" s="52">
        <f t="shared" si="31"/>
        <v>0.75179327272727281</v>
      </c>
      <c r="W147" s="52">
        <f t="shared" si="31"/>
        <v>1.162790909090909E-2</v>
      </c>
      <c r="X147" s="13"/>
    </row>
    <row r="148" spans="2:24" x14ac:dyDescent="0.25">
      <c r="B148" s="57" t="s">
        <v>398</v>
      </c>
      <c r="C148" s="54">
        <v>191</v>
      </c>
      <c r="D148" s="54">
        <v>207</v>
      </c>
      <c r="E148" s="13" t="s">
        <v>399</v>
      </c>
      <c r="F148">
        <v>14</v>
      </c>
      <c r="G148">
        <v>0.9</v>
      </c>
      <c r="H148" s="53">
        <v>10.283868</v>
      </c>
      <c r="I148" s="53">
        <v>9.4423999999999994E-2</v>
      </c>
      <c r="J148" s="53">
        <v>10.438134</v>
      </c>
      <c r="K148" s="53">
        <v>5.8945999999999998E-2</v>
      </c>
      <c r="M148" s="13" t="s">
        <v>399</v>
      </c>
      <c r="N148" s="53">
        <f t="shared" si="30"/>
        <v>0.81618000000000002</v>
      </c>
      <c r="O148" s="53">
        <f t="shared" si="30"/>
        <v>7.4939682539682528E-3</v>
      </c>
      <c r="P148" s="53">
        <f t="shared" si="30"/>
        <v>0.82842333333333329</v>
      </c>
      <c r="Q148" s="53">
        <f t="shared" si="30"/>
        <v>4.6782539682539686E-3</v>
      </c>
      <c r="S148" s="47" t="s">
        <v>399</v>
      </c>
      <c r="T148" s="52">
        <f t="shared" si="31"/>
        <v>0.73456200000000005</v>
      </c>
      <c r="U148" s="52">
        <f t="shared" si="31"/>
        <v>6.7445714285714279E-3</v>
      </c>
      <c r="V148" s="52">
        <f t="shared" si="31"/>
        <v>0.74558099999999994</v>
      </c>
      <c r="W148" s="52">
        <f t="shared" si="31"/>
        <v>4.2104285714285716E-3</v>
      </c>
      <c r="X148" s="13"/>
    </row>
    <row r="149" spans="2:24" x14ac:dyDescent="0.25">
      <c r="B149" s="57" t="s">
        <v>400</v>
      </c>
      <c r="C149" s="54">
        <v>205</v>
      </c>
      <c r="D149" s="54">
        <v>224</v>
      </c>
      <c r="E149" s="13" t="s">
        <v>401</v>
      </c>
      <c r="F149">
        <v>19</v>
      </c>
      <c r="G149">
        <v>0.9</v>
      </c>
      <c r="H149" s="53">
        <v>10.895097</v>
      </c>
      <c r="I149" s="53">
        <v>5.6099000000000003E-2</v>
      </c>
      <c r="J149" s="53">
        <v>11.037665000000001</v>
      </c>
      <c r="K149" s="53">
        <v>1.8994E-2</v>
      </c>
      <c r="M149" s="13" t="s">
        <v>401</v>
      </c>
      <c r="N149" s="53">
        <f t="shared" si="30"/>
        <v>0.63714017543859647</v>
      </c>
      <c r="O149" s="53">
        <f t="shared" si="30"/>
        <v>3.2806432748538014E-3</v>
      </c>
      <c r="P149" s="53">
        <f t="shared" si="30"/>
        <v>0.64547748538011696</v>
      </c>
      <c r="Q149" s="53">
        <f t="shared" si="30"/>
        <v>1.1107602339181285E-3</v>
      </c>
      <c r="S149" s="47" t="s">
        <v>401</v>
      </c>
      <c r="T149" s="52">
        <f t="shared" si="31"/>
        <v>0.57342615789473683</v>
      </c>
      <c r="U149" s="52">
        <f t="shared" si="31"/>
        <v>2.9525789473684211E-3</v>
      </c>
      <c r="V149" s="52">
        <f t="shared" si="31"/>
        <v>0.58092973684210525</v>
      </c>
      <c r="W149" s="52">
        <f t="shared" si="31"/>
        <v>9.9968421052631581E-4</v>
      </c>
      <c r="X149" s="13"/>
    </row>
    <row r="150" spans="2:24" x14ac:dyDescent="0.25">
      <c r="B150" s="57" t="s">
        <v>402</v>
      </c>
      <c r="C150" s="54">
        <v>219</v>
      </c>
      <c r="D150" s="54">
        <v>236</v>
      </c>
      <c r="E150" s="13" t="s">
        <v>403</v>
      </c>
      <c r="F150">
        <v>17</v>
      </c>
      <c r="G150">
        <v>0.9</v>
      </c>
      <c r="H150" s="53">
        <v>9.0916099999999993</v>
      </c>
      <c r="I150" s="53">
        <v>0.105139</v>
      </c>
      <c r="J150" s="53">
        <v>9.1296359999999996</v>
      </c>
      <c r="K150" s="53">
        <v>0.18697800000000001</v>
      </c>
      <c r="M150" s="13" t="s">
        <v>403</v>
      </c>
      <c r="N150" s="53">
        <f t="shared" si="30"/>
        <v>0.5942228758169934</v>
      </c>
      <c r="O150" s="53">
        <f t="shared" si="30"/>
        <v>6.8718300653594763E-3</v>
      </c>
      <c r="P150" s="53">
        <f t="shared" si="30"/>
        <v>0.59670823529411754</v>
      </c>
      <c r="Q150" s="53">
        <f t="shared" si="30"/>
        <v>1.222078431372549E-2</v>
      </c>
      <c r="S150" s="47" t="s">
        <v>403</v>
      </c>
      <c r="T150" s="52">
        <f t="shared" si="31"/>
        <v>0.53480058823529408</v>
      </c>
      <c r="U150" s="52">
        <f t="shared" si="31"/>
        <v>6.1846470588235291E-3</v>
      </c>
      <c r="V150" s="52">
        <f t="shared" si="31"/>
        <v>0.53703741176470587</v>
      </c>
      <c r="W150" s="52">
        <f t="shared" si="31"/>
        <v>1.0998705882352942E-2</v>
      </c>
      <c r="X150" s="13"/>
    </row>
    <row r="151" spans="2:24" x14ac:dyDescent="0.25">
      <c r="B151" s="57" t="s">
        <v>404</v>
      </c>
      <c r="C151" s="54">
        <v>233</v>
      </c>
      <c r="D151" s="54">
        <v>243</v>
      </c>
      <c r="E151" s="13" t="s">
        <v>405</v>
      </c>
      <c r="F151">
        <v>10</v>
      </c>
      <c r="G151">
        <v>0.9</v>
      </c>
      <c r="H151" s="53">
        <v>5.8064080000000002</v>
      </c>
      <c r="I151" s="53">
        <v>8.0281000000000005E-2</v>
      </c>
      <c r="J151" s="53">
        <v>5.8503619999999996</v>
      </c>
      <c r="K151" s="53">
        <v>7.9402E-2</v>
      </c>
      <c r="M151" s="13" t="s">
        <v>405</v>
      </c>
      <c r="N151" s="53">
        <f t="shared" si="30"/>
        <v>0.64515644444444442</v>
      </c>
      <c r="O151" s="53">
        <f t="shared" si="30"/>
        <v>8.9201111111111113E-3</v>
      </c>
      <c r="P151" s="53">
        <f t="shared" si="30"/>
        <v>0.65004022222222213</v>
      </c>
      <c r="Q151" s="53">
        <f t="shared" si="30"/>
        <v>8.8224444444444435E-3</v>
      </c>
      <c r="S151" s="47" t="s">
        <v>405</v>
      </c>
      <c r="T151" s="52">
        <f t="shared" si="31"/>
        <v>0.58064080000000007</v>
      </c>
      <c r="U151" s="52">
        <f t="shared" si="31"/>
        <v>8.0280999999999998E-3</v>
      </c>
      <c r="V151" s="52">
        <f t="shared" si="31"/>
        <v>0.58503620000000001</v>
      </c>
      <c r="W151" s="52">
        <f t="shared" si="31"/>
        <v>7.9401999999999997E-3</v>
      </c>
      <c r="X151" s="13"/>
    </row>
    <row r="152" spans="2:24" x14ac:dyDescent="0.25">
      <c r="B152" s="57" t="s">
        <v>406</v>
      </c>
      <c r="C152" s="54">
        <v>247</v>
      </c>
      <c r="D152" s="54">
        <v>255</v>
      </c>
      <c r="E152" s="13" t="s">
        <v>407</v>
      </c>
      <c r="F152">
        <v>6</v>
      </c>
      <c r="G152">
        <v>0.9</v>
      </c>
      <c r="H152" s="53">
        <v>5.5953330000000001</v>
      </c>
      <c r="I152" s="53">
        <v>5.4044000000000002E-2</v>
      </c>
      <c r="J152" s="53">
        <v>5.7913889999999997</v>
      </c>
      <c r="K152" s="53">
        <v>0.16032099999999999</v>
      </c>
      <c r="M152" s="13" t="s">
        <v>407</v>
      </c>
      <c r="N152" s="53">
        <f t="shared" si="30"/>
        <v>1.0361727777777778</v>
      </c>
      <c r="O152" s="53">
        <f t="shared" si="30"/>
        <v>1.0008148148148148E-2</v>
      </c>
      <c r="P152" s="53">
        <f t="shared" si="30"/>
        <v>1.0724794444444443</v>
      </c>
      <c r="Q152" s="53">
        <f t="shared" si="30"/>
        <v>2.9689074074074073E-2</v>
      </c>
      <c r="S152" s="47" t="s">
        <v>407</v>
      </c>
      <c r="T152" s="52">
        <f t="shared" si="31"/>
        <v>0.93255549999999998</v>
      </c>
      <c r="U152" s="52">
        <f t="shared" si="31"/>
        <v>9.0073333333333342E-3</v>
      </c>
      <c r="V152" s="52">
        <f t="shared" si="31"/>
        <v>0.96523149999999991</v>
      </c>
      <c r="W152" s="52">
        <f t="shared" si="31"/>
        <v>2.6720166666666666E-2</v>
      </c>
      <c r="X152" s="13"/>
    </row>
    <row r="153" spans="2:24" ht="18" x14ac:dyDescent="0.35">
      <c r="M153" s="12" t="s">
        <v>162</v>
      </c>
      <c r="N153" s="24">
        <f>AVERAGE(N124:N152)</f>
        <v>0.74768935866484854</v>
      </c>
      <c r="O153" s="24">
        <f t="shared" ref="O153:Q153" si="32">AVERAGE(O124:O152)</f>
        <v>8.9965388983482431E-3</v>
      </c>
      <c r="P153" s="24">
        <f t="shared" si="32"/>
        <v>0.76486699391587443</v>
      </c>
      <c r="Q153" s="24">
        <f t="shared" si="32"/>
        <v>1.20931048206374E-2</v>
      </c>
    </row>
    <row r="154" spans="2:24" x14ac:dyDescent="0.25">
      <c r="M154" s="48" t="s">
        <v>163</v>
      </c>
      <c r="N154" s="48">
        <f>(1-N153)*100</f>
        <v>25.231064133515147</v>
      </c>
      <c r="O154" s="48"/>
      <c r="P154" s="48">
        <f t="shared" ref="P154" si="33">(1-P153)*100</f>
        <v>23.513300608412557</v>
      </c>
      <c r="Q154" s="48"/>
    </row>
    <row r="157" spans="2:24" x14ac:dyDescent="0.25">
      <c r="B157" s="12" t="s">
        <v>30</v>
      </c>
    </row>
    <row r="158" spans="2:24" ht="18.75" thickBot="1" x14ac:dyDescent="0.4">
      <c r="H158" s="15"/>
      <c r="I158" s="15" t="s">
        <v>166</v>
      </c>
      <c r="J158" s="15"/>
      <c r="K158" s="15"/>
      <c r="N158" s="15"/>
      <c r="O158" s="15" t="s">
        <v>1234</v>
      </c>
      <c r="P158" s="15"/>
      <c r="Q158" s="15"/>
      <c r="S158" s="15"/>
      <c r="T158" s="15"/>
      <c r="U158" s="15" t="s">
        <v>1233</v>
      </c>
      <c r="V158" s="46"/>
      <c r="W158" s="15"/>
    </row>
    <row r="159" spans="2:24" ht="15.75" thickBot="1" x14ac:dyDescent="0.3">
      <c r="B159" s="15" t="s">
        <v>1312</v>
      </c>
      <c r="C159" s="58" t="s">
        <v>0</v>
      </c>
      <c r="D159" s="58" t="s">
        <v>1</v>
      </c>
      <c r="E159" s="46" t="s">
        <v>161</v>
      </c>
      <c r="F159" s="15" t="s">
        <v>70</v>
      </c>
      <c r="G159" s="15" t="s">
        <v>71</v>
      </c>
      <c r="H159" s="15" t="s">
        <v>155</v>
      </c>
      <c r="I159" s="15" t="s">
        <v>157</v>
      </c>
      <c r="J159" s="15" t="s">
        <v>158</v>
      </c>
      <c r="K159" s="15" t="s">
        <v>159</v>
      </c>
      <c r="L159" s="51"/>
      <c r="M159" s="46" t="s">
        <v>161</v>
      </c>
      <c r="N159" s="15" t="s">
        <v>155</v>
      </c>
      <c r="O159" s="15" t="s">
        <v>157</v>
      </c>
      <c r="P159" s="15" t="s">
        <v>158</v>
      </c>
      <c r="Q159" s="15" t="s">
        <v>159</v>
      </c>
      <c r="R159" s="46" t="s">
        <v>161</v>
      </c>
      <c r="S159" s="46" t="s">
        <v>69</v>
      </c>
      <c r="T159" s="15" t="s">
        <v>155</v>
      </c>
      <c r="U159" s="15" t="s">
        <v>157</v>
      </c>
      <c r="V159" s="15" t="s">
        <v>158</v>
      </c>
      <c r="W159" s="15" t="s">
        <v>159</v>
      </c>
      <c r="X159" s="13"/>
    </row>
    <row r="160" spans="2:24" x14ac:dyDescent="0.25">
      <c r="B160" s="57" t="s">
        <v>408</v>
      </c>
      <c r="C160" s="54">
        <v>5</v>
      </c>
      <c r="D160" s="54">
        <v>20</v>
      </c>
      <c r="E160" s="13" t="s">
        <v>409</v>
      </c>
      <c r="F160">
        <v>15</v>
      </c>
      <c r="G160">
        <v>0.9</v>
      </c>
      <c r="H160" s="53">
        <v>9.121181</v>
      </c>
      <c r="I160" s="53">
        <v>0.29460799999999998</v>
      </c>
      <c r="J160" s="53">
        <v>9.0409179999999996</v>
      </c>
      <c r="K160" s="53">
        <v>0.396735</v>
      </c>
      <c r="M160" s="13" t="s">
        <v>409</v>
      </c>
      <c r="N160" s="53">
        <f t="shared" ref="N160:Q175" si="34">(H160/0.9)/$F160</f>
        <v>0.6756430370370371</v>
      </c>
      <c r="O160" s="53">
        <f t="shared" si="34"/>
        <v>2.1822814814814812E-2</v>
      </c>
      <c r="P160" s="53">
        <f t="shared" si="34"/>
        <v>0.66969762962962953</v>
      </c>
      <c r="Q160" s="53">
        <f t="shared" si="34"/>
        <v>2.9387777777777777E-2</v>
      </c>
      <c r="S160" s="47" t="s">
        <v>409</v>
      </c>
      <c r="T160" s="52">
        <f t="shared" ref="T160:W175" si="35">H160/$F160</f>
        <v>0.60807873333333329</v>
      </c>
      <c r="U160" s="52">
        <f t="shared" si="35"/>
        <v>1.9640533333333331E-2</v>
      </c>
      <c r="V160" s="52">
        <f t="shared" si="35"/>
        <v>0.60272786666666667</v>
      </c>
      <c r="W160" s="52">
        <f t="shared" si="35"/>
        <v>2.6449E-2</v>
      </c>
      <c r="X160" s="13"/>
    </row>
    <row r="161" spans="2:24" x14ac:dyDescent="0.25">
      <c r="B161" s="57" t="s">
        <v>410</v>
      </c>
      <c r="C161" s="54">
        <v>16</v>
      </c>
      <c r="D161" s="54">
        <v>22</v>
      </c>
      <c r="E161" s="13" t="s">
        <v>411</v>
      </c>
      <c r="F161">
        <v>6</v>
      </c>
      <c r="G161">
        <v>0.9</v>
      </c>
      <c r="H161" s="53">
        <v>3.7678129999999999</v>
      </c>
      <c r="I161" s="53">
        <v>0.14411599999999999</v>
      </c>
      <c r="J161" s="53">
        <v>3.7540179999999999</v>
      </c>
      <c r="K161" s="53">
        <v>8.5302000000000003E-2</v>
      </c>
      <c r="M161" s="13" t="s">
        <v>411</v>
      </c>
      <c r="N161" s="53">
        <f t="shared" si="34"/>
        <v>0.69774314814814808</v>
      </c>
      <c r="O161" s="53">
        <f t="shared" si="34"/>
        <v>2.6688148148148145E-2</v>
      </c>
      <c r="P161" s="53">
        <f t="shared" si="34"/>
        <v>0.69518851851851837</v>
      </c>
      <c r="Q161" s="53">
        <f t="shared" si="34"/>
        <v>1.5796666666666667E-2</v>
      </c>
      <c r="S161" s="47" t="s">
        <v>411</v>
      </c>
      <c r="T161" s="52">
        <f t="shared" si="35"/>
        <v>0.62796883333333331</v>
      </c>
      <c r="U161" s="52">
        <f t="shared" si="35"/>
        <v>2.4019333333333334E-2</v>
      </c>
      <c r="V161" s="52">
        <f t="shared" si="35"/>
        <v>0.62566966666666668</v>
      </c>
      <c r="W161" s="52">
        <f t="shared" si="35"/>
        <v>1.4217E-2</v>
      </c>
      <c r="X161" s="13"/>
    </row>
    <row r="162" spans="2:24" x14ac:dyDescent="0.25">
      <c r="B162" s="57" t="s">
        <v>412</v>
      </c>
      <c r="C162" s="54">
        <v>23</v>
      </c>
      <c r="D162" s="54">
        <v>37</v>
      </c>
      <c r="E162" s="13" t="s">
        <v>413</v>
      </c>
      <c r="F162">
        <v>14</v>
      </c>
      <c r="G162">
        <v>0.9</v>
      </c>
      <c r="H162" s="53">
        <v>6.230747</v>
      </c>
      <c r="I162" s="53">
        <v>0.38807599999999998</v>
      </c>
      <c r="J162" s="53">
        <v>6.781085</v>
      </c>
      <c r="K162" s="53">
        <v>0.200519</v>
      </c>
      <c r="M162" s="13" t="s">
        <v>413</v>
      </c>
      <c r="N162" s="53">
        <f t="shared" si="34"/>
        <v>0.49450373015873017</v>
      </c>
      <c r="O162" s="53">
        <f t="shared" si="34"/>
        <v>3.0799682539682537E-2</v>
      </c>
      <c r="P162" s="53">
        <f t="shared" si="34"/>
        <v>0.53818134920634919</v>
      </c>
      <c r="Q162" s="53">
        <f t="shared" si="34"/>
        <v>1.5914206349206348E-2</v>
      </c>
      <c r="S162" s="47" t="s">
        <v>413</v>
      </c>
      <c r="T162" s="52">
        <f t="shared" si="35"/>
        <v>0.44505335714285715</v>
      </c>
      <c r="U162" s="52">
        <f t="shared" si="35"/>
        <v>2.7719714285714285E-2</v>
      </c>
      <c r="V162" s="52">
        <f t="shared" si="35"/>
        <v>0.48436321428571427</v>
      </c>
      <c r="W162" s="52">
        <f t="shared" si="35"/>
        <v>1.4322785714285715E-2</v>
      </c>
      <c r="X162" s="13"/>
    </row>
    <row r="163" spans="2:24" x14ac:dyDescent="0.25">
      <c r="B163" s="57" t="s">
        <v>414</v>
      </c>
      <c r="C163" s="54">
        <v>25</v>
      </c>
      <c r="D163" s="54">
        <v>37</v>
      </c>
      <c r="E163" s="13" t="s">
        <v>415</v>
      </c>
      <c r="F163">
        <v>12</v>
      </c>
      <c r="G163">
        <v>0.9</v>
      </c>
      <c r="H163" s="53">
        <v>4.6634890000000002</v>
      </c>
      <c r="I163" s="53">
        <v>0.339893</v>
      </c>
      <c r="J163" s="53">
        <v>4.7121440000000003</v>
      </c>
      <c r="K163" s="53">
        <v>9.1963000000000003E-2</v>
      </c>
      <c r="M163" s="13" t="s">
        <v>415</v>
      </c>
      <c r="N163" s="53">
        <f t="shared" si="34"/>
        <v>0.43180453703703708</v>
      </c>
      <c r="O163" s="53">
        <f t="shared" si="34"/>
        <v>3.1471574074074075E-2</v>
      </c>
      <c r="P163" s="53">
        <f t="shared" si="34"/>
        <v>0.43630962962962966</v>
      </c>
      <c r="Q163" s="53">
        <f t="shared" si="34"/>
        <v>8.5150925925925932E-3</v>
      </c>
      <c r="S163" s="47" t="s">
        <v>415</v>
      </c>
      <c r="T163" s="52">
        <f t="shared" si="35"/>
        <v>0.38862408333333337</v>
      </c>
      <c r="U163" s="52">
        <f t="shared" si="35"/>
        <v>2.8324416666666668E-2</v>
      </c>
      <c r="V163" s="52">
        <f t="shared" si="35"/>
        <v>0.39267866666666668</v>
      </c>
      <c r="W163" s="52">
        <f t="shared" si="35"/>
        <v>7.6635833333333339E-3</v>
      </c>
      <c r="X163" s="13"/>
    </row>
    <row r="164" spans="2:24" x14ac:dyDescent="0.25">
      <c r="B164" s="57" t="s">
        <v>416</v>
      </c>
      <c r="C164" s="54">
        <v>27</v>
      </c>
      <c r="D164" s="54">
        <v>39</v>
      </c>
      <c r="E164" s="13" t="s">
        <v>417</v>
      </c>
      <c r="F164">
        <v>12</v>
      </c>
      <c r="G164">
        <v>0.9</v>
      </c>
      <c r="H164" s="53">
        <v>3.534707</v>
      </c>
      <c r="I164" s="53">
        <v>0.38470199999999999</v>
      </c>
      <c r="J164" s="53">
        <v>3.2389320000000001</v>
      </c>
      <c r="K164" s="53">
        <v>0.16461500000000001</v>
      </c>
      <c r="M164" s="13" t="s">
        <v>417</v>
      </c>
      <c r="N164" s="53">
        <f t="shared" si="34"/>
        <v>0.3272876851851852</v>
      </c>
      <c r="O164" s="53">
        <f t="shared" si="34"/>
        <v>3.5620555555555551E-2</v>
      </c>
      <c r="P164" s="53">
        <f t="shared" si="34"/>
        <v>0.29990111111111112</v>
      </c>
      <c r="Q164" s="53">
        <f t="shared" si="34"/>
        <v>1.5242129629629632E-2</v>
      </c>
      <c r="S164" s="47" t="s">
        <v>417</v>
      </c>
      <c r="T164" s="52">
        <f t="shared" si="35"/>
        <v>0.29455891666666667</v>
      </c>
      <c r="U164" s="52">
        <f t="shared" si="35"/>
        <v>3.2058499999999997E-2</v>
      </c>
      <c r="V164" s="52">
        <f t="shared" si="35"/>
        <v>0.26991100000000001</v>
      </c>
      <c r="W164" s="52">
        <f t="shared" si="35"/>
        <v>1.3717916666666668E-2</v>
      </c>
      <c r="X164" s="13"/>
    </row>
    <row r="165" spans="2:24" x14ac:dyDescent="0.25">
      <c r="B165" s="57" t="s">
        <v>418</v>
      </c>
      <c r="C165" s="54">
        <v>27</v>
      </c>
      <c r="D165" s="54">
        <v>37</v>
      </c>
      <c r="E165" s="13" t="s">
        <v>419</v>
      </c>
      <c r="F165">
        <v>10</v>
      </c>
      <c r="G165">
        <v>0.9</v>
      </c>
      <c r="H165" s="53">
        <v>2.622096</v>
      </c>
      <c r="I165" s="53">
        <v>0.23014499999999999</v>
      </c>
      <c r="J165" s="53">
        <v>2.7013569999999998</v>
      </c>
      <c r="K165" s="53">
        <v>7.2430000000000003E-3</v>
      </c>
      <c r="M165" s="13" t="s">
        <v>419</v>
      </c>
      <c r="N165" s="53">
        <f t="shared" si="34"/>
        <v>0.29134399999999999</v>
      </c>
      <c r="O165" s="53">
        <f t="shared" si="34"/>
        <v>2.5571666666666666E-2</v>
      </c>
      <c r="P165" s="53">
        <f t="shared" si="34"/>
        <v>0.30015077777777777</v>
      </c>
      <c r="Q165" s="53">
        <f t="shared" si="34"/>
        <v>8.0477777777777785E-4</v>
      </c>
      <c r="S165" s="47" t="s">
        <v>419</v>
      </c>
      <c r="T165" s="52">
        <f t="shared" si="35"/>
        <v>0.26220959999999999</v>
      </c>
      <c r="U165" s="52">
        <f t="shared" si="35"/>
        <v>2.30145E-2</v>
      </c>
      <c r="V165" s="52">
        <f t="shared" si="35"/>
        <v>0.27013569999999998</v>
      </c>
      <c r="W165" s="52">
        <f t="shared" si="35"/>
        <v>7.2429999999999999E-4</v>
      </c>
      <c r="X165" s="13"/>
    </row>
    <row r="166" spans="2:24" x14ac:dyDescent="0.25">
      <c r="B166" s="57" t="s">
        <v>420</v>
      </c>
      <c r="C166" s="54">
        <v>28</v>
      </c>
      <c r="D166" s="54">
        <v>37</v>
      </c>
      <c r="E166" s="13" t="s">
        <v>421</v>
      </c>
      <c r="F166">
        <v>9</v>
      </c>
      <c r="G166">
        <v>0.9</v>
      </c>
      <c r="H166" s="53">
        <v>2.1252460000000002</v>
      </c>
      <c r="I166" s="53">
        <v>0.23617299999999999</v>
      </c>
      <c r="J166" s="53">
        <v>2.2195390000000002</v>
      </c>
      <c r="K166" s="53">
        <v>0.157025</v>
      </c>
      <c r="M166" s="13" t="s">
        <v>421</v>
      </c>
      <c r="N166" s="53">
        <f t="shared" si="34"/>
        <v>0.26237604938271608</v>
      </c>
      <c r="O166" s="53">
        <f t="shared" si="34"/>
        <v>2.9157160493827161E-2</v>
      </c>
      <c r="P166" s="53">
        <f t="shared" si="34"/>
        <v>0.27401716049382718</v>
      </c>
      <c r="Q166" s="53">
        <f t="shared" si="34"/>
        <v>1.9385802469135804E-2</v>
      </c>
      <c r="S166" s="47" t="s">
        <v>421</v>
      </c>
      <c r="T166" s="52">
        <f t="shared" si="35"/>
        <v>0.23613844444444446</v>
      </c>
      <c r="U166" s="52">
        <f t="shared" si="35"/>
        <v>2.6241444444444442E-2</v>
      </c>
      <c r="V166" s="52">
        <f t="shared" si="35"/>
        <v>0.24661544444444447</v>
      </c>
      <c r="W166" s="52">
        <f t="shared" si="35"/>
        <v>1.7447222222222222E-2</v>
      </c>
      <c r="X166" s="13"/>
    </row>
    <row r="167" spans="2:24" x14ac:dyDescent="0.25">
      <c r="B167" s="57" t="s">
        <v>422</v>
      </c>
      <c r="C167" s="54">
        <v>29</v>
      </c>
      <c r="D167" s="54">
        <v>37</v>
      </c>
      <c r="E167" s="13" t="s">
        <v>423</v>
      </c>
      <c r="F167">
        <v>8</v>
      </c>
      <c r="G167">
        <v>0.9</v>
      </c>
      <c r="H167" s="53">
        <v>1.9910410000000001</v>
      </c>
      <c r="I167" s="53">
        <v>0.19648499999999999</v>
      </c>
      <c r="J167" s="53">
        <v>2.1060400000000001</v>
      </c>
      <c r="K167" s="53">
        <v>2.6238000000000001E-2</v>
      </c>
      <c r="M167" s="13" t="s">
        <v>423</v>
      </c>
      <c r="N167" s="53">
        <f t="shared" si="34"/>
        <v>0.27653347222222224</v>
      </c>
      <c r="O167" s="53">
        <f t="shared" si="34"/>
        <v>2.7289583333333332E-2</v>
      </c>
      <c r="P167" s="53">
        <f t="shared" si="34"/>
        <v>0.29250555555555557</v>
      </c>
      <c r="Q167" s="53">
        <f t="shared" si="34"/>
        <v>3.6441666666666666E-3</v>
      </c>
      <c r="S167" s="47" t="s">
        <v>423</v>
      </c>
      <c r="T167" s="52">
        <f t="shared" si="35"/>
        <v>0.24888012500000001</v>
      </c>
      <c r="U167" s="52">
        <f t="shared" si="35"/>
        <v>2.4560624999999999E-2</v>
      </c>
      <c r="V167" s="52">
        <f t="shared" si="35"/>
        <v>0.26325500000000002</v>
      </c>
      <c r="W167" s="52">
        <f t="shared" si="35"/>
        <v>3.2797500000000001E-3</v>
      </c>
      <c r="X167" s="13"/>
    </row>
    <row r="168" spans="2:24" x14ac:dyDescent="0.25">
      <c r="B168" s="57" t="s">
        <v>424</v>
      </c>
      <c r="C168" s="54">
        <v>30</v>
      </c>
      <c r="D168" s="54">
        <v>37</v>
      </c>
      <c r="E168" s="13" t="s">
        <v>425</v>
      </c>
      <c r="F168">
        <v>7</v>
      </c>
      <c r="G168">
        <v>0.9</v>
      </c>
      <c r="H168" s="53">
        <v>1.836044</v>
      </c>
      <c r="I168" s="53">
        <v>0.18351799999999999</v>
      </c>
      <c r="J168" s="53">
        <v>1.8970389999999999</v>
      </c>
      <c r="K168" s="53">
        <v>0.116234</v>
      </c>
      <c r="M168" s="13" t="s">
        <v>425</v>
      </c>
      <c r="N168" s="53">
        <f t="shared" si="34"/>
        <v>0.29143555555555556</v>
      </c>
      <c r="O168" s="53">
        <f t="shared" si="34"/>
        <v>2.9129841269841267E-2</v>
      </c>
      <c r="P168" s="53">
        <f t="shared" si="34"/>
        <v>0.30111730158730154</v>
      </c>
      <c r="Q168" s="53">
        <f t="shared" si="34"/>
        <v>1.8449841269841272E-2</v>
      </c>
      <c r="S168" s="47" t="s">
        <v>425</v>
      </c>
      <c r="T168" s="52">
        <f t="shared" si="35"/>
        <v>0.26229200000000003</v>
      </c>
      <c r="U168" s="52">
        <f t="shared" si="35"/>
        <v>2.6216857142857142E-2</v>
      </c>
      <c r="V168" s="52">
        <f t="shared" si="35"/>
        <v>0.2710055714285714</v>
      </c>
      <c r="W168" s="52">
        <f t="shared" si="35"/>
        <v>1.6604857142857143E-2</v>
      </c>
      <c r="X168" s="13"/>
    </row>
    <row r="169" spans="2:24" x14ac:dyDescent="0.25">
      <c r="B169" s="57" t="s">
        <v>426</v>
      </c>
      <c r="C169" s="54">
        <v>38</v>
      </c>
      <c r="D169" s="54">
        <v>47</v>
      </c>
      <c r="E169" s="13" t="s">
        <v>427</v>
      </c>
      <c r="F169">
        <v>9</v>
      </c>
      <c r="G169">
        <v>0.9</v>
      </c>
      <c r="H169" s="53">
        <v>6.2232589999999997</v>
      </c>
      <c r="I169" s="53">
        <v>0.10551199999999999</v>
      </c>
      <c r="J169" s="53">
        <v>6.1804059999999996</v>
      </c>
      <c r="K169" s="53">
        <v>6.8492999999999998E-2</v>
      </c>
      <c r="M169" s="13" t="s">
        <v>427</v>
      </c>
      <c r="N169" s="53">
        <f t="shared" si="34"/>
        <v>0.76830358024691359</v>
      </c>
      <c r="O169" s="53">
        <f t="shared" si="34"/>
        <v>1.3026172839506172E-2</v>
      </c>
      <c r="P169" s="53">
        <f t="shared" si="34"/>
        <v>0.76301308641975296</v>
      </c>
      <c r="Q169" s="53">
        <f t="shared" si="34"/>
        <v>8.4559259259259258E-3</v>
      </c>
      <c r="S169" s="47" t="s">
        <v>427</v>
      </c>
      <c r="T169" s="52">
        <f t="shared" si="35"/>
        <v>0.69147322222222218</v>
      </c>
      <c r="U169" s="52">
        <f t="shared" si="35"/>
        <v>1.1723555555555555E-2</v>
      </c>
      <c r="V169" s="52">
        <f t="shared" si="35"/>
        <v>0.6867117777777777</v>
      </c>
      <c r="W169" s="52">
        <f t="shared" si="35"/>
        <v>7.6103333333333335E-3</v>
      </c>
      <c r="X169" s="13"/>
    </row>
    <row r="170" spans="2:24" x14ac:dyDescent="0.25">
      <c r="B170" s="57" t="s">
        <v>428</v>
      </c>
      <c r="C170" s="54">
        <v>38</v>
      </c>
      <c r="D170" s="54">
        <v>52</v>
      </c>
      <c r="E170" s="13" t="s">
        <v>429</v>
      </c>
      <c r="F170">
        <v>13</v>
      </c>
      <c r="G170">
        <v>0.9</v>
      </c>
      <c r="H170" s="53">
        <v>7.9827450000000004</v>
      </c>
      <c r="I170" s="53">
        <v>4.1437000000000002E-2</v>
      </c>
      <c r="J170" s="53">
        <v>8.1871690000000008</v>
      </c>
      <c r="K170" s="53">
        <v>3.6859999999999997E-2</v>
      </c>
      <c r="M170" s="13" t="s">
        <v>429</v>
      </c>
      <c r="N170" s="53">
        <f t="shared" si="34"/>
        <v>0.68228589743589751</v>
      </c>
      <c r="O170" s="53">
        <f t="shared" si="34"/>
        <v>3.5416239316239315E-3</v>
      </c>
      <c r="P170" s="53">
        <f t="shared" si="34"/>
        <v>0.69975803418803417</v>
      </c>
      <c r="Q170" s="53">
        <f t="shared" si="34"/>
        <v>3.1504273504273502E-3</v>
      </c>
      <c r="S170" s="47" t="s">
        <v>429</v>
      </c>
      <c r="T170" s="52">
        <f t="shared" si="35"/>
        <v>0.61405730769230771</v>
      </c>
      <c r="U170" s="52">
        <f t="shared" si="35"/>
        <v>3.1874615384615388E-3</v>
      </c>
      <c r="V170" s="52">
        <f t="shared" si="35"/>
        <v>0.62978223076923079</v>
      </c>
      <c r="W170" s="52">
        <f t="shared" si="35"/>
        <v>2.835384615384615E-3</v>
      </c>
      <c r="X170" s="13"/>
    </row>
    <row r="171" spans="2:24" x14ac:dyDescent="0.25">
      <c r="B171" s="57" t="s">
        <v>430</v>
      </c>
      <c r="C171" s="54">
        <v>38</v>
      </c>
      <c r="D171" s="54">
        <v>50</v>
      </c>
      <c r="E171" s="13" t="s">
        <v>431</v>
      </c>
      <c r="F171">
        <v>11</v>
      </c>
      <c r="G171">
        <v>0.9</v>
      </c>
      <c r="H171" s="53">
        <v>7.3138189999999996</v>
      </c>
      <c r="I171" s="53">
        <v>0.202928</v>
      </c>
      <c r="J171" s="53">
        <v>7.4515159999999998</v>
      </c>
      <c r="K171" s="53">
        <v>0.204041</v>
      </c>
      <c r="M171" s="13" t="s">
        <v>431</v>
      </c>
      <c r="N171" s="53">
        <f t="shared" si="34"/>
        <v>0.7387695959595959</v>
      </c>
      <c r="O171" s="53">
        <f t="shared" si="34"/>
        <v>2.0497777777777778E-2</v>
      </c>
      <c r="P171" s="53">
        <f t="shared" si="34"/>
        <v>0.75267838383838381</v>
      </c>
      <c r="Q171" s="53">
        <f t="shared" si="34"/>
        <v>2.0610202020202018E-2</v>
      </c>
      <c r="S171" s="47" t="s">
        <v>431</v>
      </c>
      <c r="T171" s="52">
        <f t="shared" si="35"/>
        <v>0.66489263636363638</v>
      </c>
      <c r="U171" s="52">
        <f t="shared" si="35"/>
        <v>1.8447999999999999E-2</v>
      </c>
      <c r="V171" s="52">
        <f t="shared" si="35"/>
        <v>0.67741054545454549</v>
      </c>
      <c r="W171" s="52">
        <f t="shared" si="35"/>
        <v>1.8549181818181819E-2</v>
      </c>
      <c r="X171" s="13"/>
    </row>
    <row r="172" spans="2:24" x14ac:dyDescent="0.25">
      <c r="B172" s="57" t="s">
        <v>432</v>
      </c>
      <c r="C172" s="54">
        <v>40</v>
      </c>
      <c r="D172" s="54">
        <v>52</v>
      </c>
      <c r="E172" s="13" t="s">
        <v>433</v>
      </c>
      <c r="F172">
        <v>11</v>
      </c>
      <c r="G172">
        <v>0.9</v>
      </c>
      <c r="H172" s="53">
        <v>6.2121740000000001</v>
      </c>
      <c r="I172" s="53">
        <v>0.26479900000000001</v>
      </c>
      <c r="J172" s="53">
        <v>6.291849</v>
      </c>
      <c r="K172" s="53">
        <v>0.142261</v>
      </c>
      <c r="M172" s="13" t="s">
        <v>433</v>
      </c>
      <c r="N172" s="53">
        <f t="shared" si="34"/>
        <v>0.62749232323232329</v>
      </c>
      <c r="O172" s="53">
        <f t="shared" si="34"/>
        <v>2.6747373737373736E-2</v>
      </c>
      <c r="P172" s="53">
        <f t="shared" si="34"/>
        <v>0.63554030303030296</v>
      </c>
      <c r="Q172" s="53">
        <f t="shared" si="34"/>
        <v>1.4369797979797981E-2</v>
      </c>
      <c r="S172" s="47" t="s">
        <v>433</v>
      </c>
      <c r="T172" s="52">
        <f t="shared" si="35"/>
        <v>0.56474309090909092</v>
      </c>
      <c r="U172" s="52">
        <f t="shared" si="35"/>
        <v>2.4072636363636365E-2</v>
      </c>
      <c r="V172" s="52">
        <f t="shared" si="35"/>
        <v>0.57198627272727276</v>
      </c>
      <c r="W172" s="52">
        <f t="shared" si="35"/>
        <v>1.2932818181818182E-2</v>
      </c>
      <c r="X172" s="13"/>
    </row>
    <row r="173" spans="2:24" x14ac:dyDescent="0.25">
      <c r="B173" s="57" t="s">
        <v>434</v>
      </c>
      <c r="C173" s="54">
        <v>40</v>
      </c>
      <c r="D173" s="54">
        <v>51</v>
      </c>
      <c r="E173" s="13" t="s">
        <v>435</v>
      </c>
      <c r="F173">
        <v>10</v>
      </c>
      <c r="G173">
        <v>0.9</v>
      </c>
      <c r="H173" s="53">
        <v>6.3618829999999997</v>
      </c>
      <c r="I173" s="53">
        <v>0.205182</v>
      </c>
      <c r="J173" s="53">
        <v>6.3288900000000003</v>
      </c>
      <c r="K173" s="53">
        <v>5.6117E-2</v>
      </c>
      <c r="M173" s="13" t="s">
        <v>435</v>
      </c>
      <c r="N173" s="53">
        <f t="shared" si="34"/>
        <v>0.70687588888888886</v>
      </c>
      <c r="O173" s="53">
        <f t="shared" si="34"/>
        <v>2.2797999999999999E-2</v>
      </c>
      <c r="P173" s="53">
        <f t="shared" si="34"/>
        <v>0.70321</v>
      </c>
      <c r="Q173" s="53">
        <f t="shared" si="34"/>
        <v>6.2352222222222219E-3</v>
      </c>
      <c r="S173" s="47" t="s">
        <v>435</v>
      </c>
      <c r="T173" s="52">
        <f t="shared" si="35"/>
        <v>0.63618829999999993</v>
      </c>
      <c r="U173" s="52">
        <f t="shared" si="35"/>
        <v>2.05182E-2</v>
      </c>
      <c r="V173" s="52">
        <f t="shared" si="35"/>
        <v>0.63288900000000003</v>
      </c>
      <c r="W173" s="52">
        <f t="shared" si="35"/>
        <v>5.6116999999999998E-3</v>
      </c>
      <c r="X173" s="13"/>
    </row>
    <row r="174" spans="2:24" x14ac:dyDescent="0.25">
      <c r="B174" s="57" t="s">
        <v>436</v>
      </c>
      <c r="C174" s="54">
        <v>40</v>
      </c>
      <c r="D174" s="54">
        <v>50</v>
      </c>
      <c r="E174" s="13" t="s">
        <v>437</v>
      </c>
      <c r="F174">
        <v>9</v>
      </c>
      <c r="G174">
        <v>0.9</v>
      </c>
      <c r="H174" s="53">
        <v>6.0899419999999997</v>
      </c>
      <c r="I174" s="53">
        <v>0.10599600000000001</v>
      </c>
      <c r="J174" s="53">
        <v>6.1339600000000001</v>
      </c>
      <c r="K174" s="53">
        <v>6.0012000000000003E-2</v>
      </c>
      <c r="M174" s="13" t="s">
        <v>437</v>
      </c>
      <c r="N174" s="53">
        <f t="shared" si="34"/>
        <v>0.75184469135802467</v>
      </c>
      <c r="O174" s="53">
        <f t="shared" si="34"/>
        <v>1.3085925925925926E-2</v>
      </c>
      <c r="P174" s="53">
        <f t="shared" si="34"/>
        <v>0.75727901234567907</v>
      </c>
      <c r="Q174" s="53">
        <f t="shared" si="34"/>
        <v>7.4088888888888893E-3</v>
      </c>
      <c r="S174" s="47" t="s">
        <v>437</v>
      </c>
      <c r="T174" s="52">
        <f t="shared" si="35"/>
        <v>0.67666022222222222</v>
      </c>
      <c r="U174" s="52">
        <f t="shared" si="35"/>
        <v>1.1777333333333334E-2</v>
      </c>
      <c r="V174" s="52">
        <f t="shared" si="35"/>
        <v>0.68155111111111111</v>
      </c>
      <c r="W174" s="52">
        <f t="shared" si="35"/>
        <v>6.6680000000000003E-3</v>
      </c>
      <c r="X174" s="13"/>
    </row>
    <row r="175" spans="2:24" x14ac:dyDescent="0.25">
      <c r="B175" s="57" t="s">
        <v>438</v>
      </c>
      <c r="C175" s="54">
        <v>41</v>
      </c>
      <c r="D175" s="54">
        <v>50</v>
      </c>
      <c r="E175" s="13" t="s">
        <v>439</v>
      </c>
      <c r="F175">
        <v>8</v>
      </c>
      <c r="G175">
        <v>0.9</v>
      </c>
      <c r="H175" s="53">
        <v>6.428731</v>
      </c>
      <c r="I175" s="53">
        <v>1.6777E-2</v>
      </c>
      <c r="J175" s="53">
        <v>6.4800750000000003</v>
      </c>
      <c r="K175" s="53">
        <v>0.168655</v>
      </c>
      <c r="M175" s="13" t="s">
        <v>439</v>
      </c>
      <c r="N175" s="53">
        <f t="shared" si="34"/>
        <v>0.8928793055555555</v>
      </c>
      <c r="O175" s="53">
        <f t="shared" si="34"/>
        <v>2.330138888888889E-3</v>
      </c>
      <c r="P175" s="53">
        <f t="shared" si="34"/>
        <v>0.9000104166666667</v>
      </c>
      <c r="Q175" s="53">
        <f t="shared" si="34"/>
        <v>2.3424305555555556E-2</v>
      </c>
      <c r="S175" s="47" t="s">
        <v>439</v>
      </c>
      <c r="T175" s="52">
        <f t="shared" si="35"/>
        <v>0.803591375</v>
      </c>
      <c r="U175" s="52">
        <f t="shared" si="35"/>
        <v>2.097125E-3</v>
      </c>
      <c r="V175" s="52">
        <f t="shared" si="35"/>
        <v>0.81000937500000003</v>
      </c>
      <c r="W175" s="52">
        <f t="shared" si="35"/>
        <v>2.1081875E-2</v>
      </c>
      <c r="X175" s="13"/>
    </row>
    <row r="176" spans="2:24" x14ac:dyDescent="0.25">
      <c r="B176" s="57" t="s">
        <v>440</v>
      </c>
      <c r="C176" s="54">
        <v>53</v>
      </c>
      <c r="D176" s="54">
        <v>63</v>
      </c>
      <c r="E176" s="13" t="s">
        <v>441</v>
      </c>
      <c r="F176">
        <v>10</v>
      </c>
      <c r="G176">
        <v>0.9</v>
      </c>
      <c r="H176" s="53">
        <v>4.7688090000000001</v>
      </c>
      <c r="I176" s="53">
        <v>0.45158799999999999</v>
      </c>
      <c r="J176" s="53">
        <v>4.4053380000000004</v>
      </c>
      <c r="K176" s="53">
        <v>0.101396</v>
      </c>
      <c r="M176" s="13" t="s">
        <v>441</v>
      </c>
      <c r="N176" s="53">
        <f t="shared" ref="N176:Q191" si="36">(H176/0.9)/$F176</f>
        <v>0.52986766666666663</v>
      </c>
      <c r="O176" s="53">
        <f t="shared" si="36"/>
        <v>5.0176444444444447E-2</v>
      </c>
      <c r="P176" s="53">
        <f t="shared" si="36"/>
        <v>0.48948200000000003</v>
      </c>
      <c r="Q176" s="53">
        <f t="shared" si="36"/>
        <v>1.1266222222222223E-2</v>
      </c>
      <c r="S176" s="47" t="s">
        <v>441</v>
      </c>
      <c r="T176" s="52">
        <f t="shared" ref="T176:W191" si="37">H176/$F176</f>
        <v>0.4768809</v>
      </c>
      <c r="U176" s="52">
        <f t="shared" si="37"/>
        <v>4.5158799999999999E-2</v>
      </c>
      <c r="V176" s="52">
        <f t="shared" si="37"/>
        <v>0.44053380000000003</v>
      </c>
      <c r="W176" s="52">
        <f t="shared" si="37"/>
        <v>1.01396E-2</v>
      </c>
      <c r="X176" s="13"/>
    </row>
    <row r="177" spans="2:24" x14ac:dyDescent="0.25">
      <c r="B177" s="57" t="s">
        <v>442</v>
      </c>
      <c r="C177" s="54">
        <v>53</v>
      </c>
      <c r="D177" s="54">
        <v>65</v>
      </c>
      <c r="E177" s="13" t="s">
        <v>443</v>
      </c>
      <c r="F177">
        <v>12</v>
      </c>
      <c r="G177">
        <v>0.9</v>
      </c>
      <c r="H177" s="53">
        <v>5.7672860000000004</v>
      </c>
      <c r="I177" s="53">
        <v>0.118122</v>
      </c>
      <c r="J177" s="53">
        <v>5.8064539999999996</v>
      </c>
      <c r="K177" s="53">
        <v>0.11342099999999999</v>
      </c>
      <c r="M177" s="13" t="s">
        <v>443</v>
      </c>
      <c r="N177" s="53">
        <f t="shared" si="36"/>
        <v>0.53400796296296293</v>
      </c>
      <c r="O177" s="53">
        <f t="shared" si="36"/>
        <v>1.0937222222222223E-2</v>
      </c>
      <c r="P177" s="53">
        <f t="shared" si="36"/>
        <v>0.5376346296296296</v>
      </c>
      <c r="Q177" s="53">
        <f t="shared" si="36"/>
        <v>1.0501944444444444E-2</v>
      </c>
      <c r="S177" s="47" t="s">
        <v>443</v>
      </c>
      <c r="T177" s="52">
        <f t="shared" si="37"/>
        <v>0.4806071666666667</v>
      </c>
      <c r="U177" s="52">
        <f t="shared" si="37"/>
        <v>9.8434999999999998E-3</v>
      </c>
      <c r="V177" s="52">
        <f t="shared" si="37"/>
        <v>0.48387116666666663</v>
      </c>
      <c r="W177" s="52">
        <f t="shared" si="37"/>
        <v>9.4517500000000001E-3</v>
      </c>
      <c r="X177" s="13"/>
    </row>
    <row r="178" spans="2:24" x14ac:dyDescent="0.25">
      <c r="B178" s="57" t="s">
        <v>444</v>
      </c>
      <c r="C178" s="54">
        <v>54</v>
      </c>
      <c r="D178" s="54">
        <v>61</v>
      </c>
      <c r="E178" s="13" t="s">
        <v>445</v>
      </c>
      <c r="F178">
        <v>7</v>
      </c>
      <c r="G178">
        <v>0.9</v>
      </c>
      <c r="H178" s="53">
        <v>3.792818</v>
      </c>
      <c r="I178" s="53">
        <v>0.13892599999999999</v>
      </c>
      <c r="J178" s="53">
        <v>3.9767459999999999</v>
      </c>
      <c r="K178" s="53">
        <v>6.4782999999999993E-2</v>
      </c>
      <c r="M178" s="13" t="s">
        <v>445</v>
      </c>
      <c r="N178" s="53">
        <f t="shared" si="36"/>
        <v>0.60203460317460322</v>
      </c>
      <c r="O178" s="53">
        <f t="shared" si="36"/>
        <v>2.205174603174603E-2</v>
      </c>
      <c r="P178" s="53">
        <f t="shared" si="36"/>
        <v>0.6312295238095238</v>
      </c>
      <c r="Q178" s="53">
        <f t="shared" si="36"/>
        <v>1.0283015873015873E-2</v>
      </c>
      <c r="S178" s="47" t="s">
        <v>445</v>
      </c>
      <c r="T178" s="52">
        <f t="shared" si="37"/>
        <v>0.54183114285714284</v>
      </c>
      <c r="U178" s="52">
        <f t="shared" si="37"/>
        <v>1.9846571428571429E-2</v>
      </c>
      <c r="V178" s="52">
        <f t="shared" si="37"/>
        <v>0.56810657142857146</v>
      </c>
      <c r="W178" s="52">
        <f t="shared" si="37"/>
        <v>9.2547142857142845E-3</v>
      </c>
      <c r="X178" s="13"/>
    </row>
    <row r="179" spans="2:24" x14ac:dyDescent="0.25">
      <c r="B179" s="57" t="s">
        <v>446</v>
      </c>
      <c r="C179" s="54">
        <v>54</v>
      </c>
      <c r="D179" s="54">
        <v>67</v>
      </c>
      <c r="E179" s="13" t="s">
        <v>447</v>
      </c>
      <c r="F179">
        <v>13</v>
      </c>
      <c r="G179">
        <v>0.9</v>
      </c>
      <c r="H179" s="53">
        <v>6.6233279999999999</v>
      </c>
      <c r="I179" s="53">
        <v>5.8347000000000003E-2</v>
      </c>
      <c r="J179" s="53">
        <v>6.6909020000000003</v>
      </c>
      <c r="K179" s="53">
        <v>2.6277999999999999E-2</v>
      </c>
      <c r="M179" s="13" t="s">
        <v>447</v>
      </c>
      <c r="N179" s="53">
        <f t="shared" si="36"/>
        <v>0.56609641025641022</v>
      </c>
      <c r="O179" s="53">
        <f t="shared" si="36"/>
        <v>4.9869230769230772E-3</v>
      </c>
      <c r="P179" s="53">
        <f t="shared" si="36"/>
        <v>0.57187196581196587</v>
      </c>
      <c r="Q179" s="53">
        <f t="shared" si="36"/>
        <v>2.245982905982906E-3</v>
      </c>
      <c r="S179" s="47" t="s">
        <v>447</v>
      </c>
      <c r="T179" s="52">
        <f t="shared" si="37"/>
        <v>0.50948676923076919</v>
      </c>
      <c r="U179" s="52">
        <f t="shared" si="37"/>
        <v>4.4882307692307695E-3</v>
      </c>
      <c r="V179" s="52">
        <f t="shared" si="37"/>
        <v>0.51468476923076922</v>
      </c>
      <c r="W179" s="52">
        <f t="shared" si="37"/>
        <v>2.0213846153846154E-3</v>
      </c>
      <c r="X179" s="13"/>
    </row>
    <row r="180" spans="2:24" x14ac:dyDescent="0.25">
      <c r="B180" s="57" t="s">
        <v>448</v>
      </c>
      <c r="C180" s="54">
        <v>55</v>
      </c>
      <c r="D180" s="54">
        <v>67</v>
      </c>
      <c r="E180" s="13" t="s">
        <v>449</v>
      </c>
      <c r="F180">
        <v>12</v>
      </c>
      <c r="G180">
        <v>0.9</v>
      </c>
      <c r="H180" s="53">
        <v>6.4775260000000001</v>
      </c>
      <c r="I180" s="53">
        <v>0.216753</v>
      </c>
      <c r="J180" s="53">
        <v>6.6104419999999999</v>
      </c>
      <c r="K180" s="53">
        <v>0.15692800000000001</v>
      </c>
      <c r="M180" s="13" t="s">
        <v>449</v>
      </c>
      <c r="N180" s="53">
        <f t="shared" si="36"/>
        <v>0.59977092592592596</v>
      </c>
      <c r="O180" s="53">
        <f t="shared" si="36"/>
        <v>2.0069722222222221E-2</v>
      </c>
      <c r="P180" s="53">
        <f t="shared" si="36"/>
        <v>0.61207796296296291</v>
      </c>
      <c r="Q180" s="53">
        <f t="shared" si="36"/>
        <v>1.4530370370370372E-2</v>
      </c>
      <c r="S180" s="47" t="s">
        <v>449</v>
      </c>
      <c r="T180" s="52">
        <f t="shared" si="37"/>
        <v>0.53979383333333331</v>
      </c>
      <c r="U180" s="52">
        <f t="shared" si="37"/>
        <v>1.8062749999999999E-2</v>
      </c>
      <c r="V180" s="52">
        <f t="shared" si="37"/>
        <v>0.55087016666666666</v>
      </c>
      <c r="W180" s="52">
        <f t="shared" si="37"/>
        <v>1.3077333333333335E-2</v>
      </c>
      <c r="X180" s="13"/>
    </row>
    <row r="181" spans="2:24" x14ac:dyDescent="0.25">
      <c r="B181" s="57" t="s">
        <v>450</v>
      </c>
      <c r="C181" s="54">
        <v>56</v>
      </c>
      <c r="D181" s="54">
        <v>67</v>
      </c>
      <c r="E181" s="13" t="s">
        <v>451</v>
      </c>
      <c r="F181">
        <v>11</v>
      </c>
      <c r="G181">
        <v>0.9</v>
      </c>
      <c r="H181" s="53">
        <v>6.2158480000000003</v>
      </c>
      <c r="I181" s="53">
        <v>0.13708000000000001</v>
      </c>
      <c r="J181" s="53">
        <v>6.3437720000000004</v>
      </c>
      <c r="K181" s="53">
        <v>0.16011400000000001</v>
      </c>
      <c r="M181" s="13" t="s">
        <v>451</v>
      </c>
      <c r="N181" s="53">
        <f t="shared" si="36"/>
        <v>0.62786343434343439</v>
      </c>
      <c r="O181" s="53">
        <f t="shared" si="36"/>
        <v>1.3846464646464647E-2</v>
      </c>
      <c r="P181" s="53">
        <f t="shared" si="36"/>
        <v>0.64078505050505052</v>
      </c>
      <c r="Q181" s="53">
        <f t="shared" si="36"/>
        <v>1.6173131313131313E-2</v>
      </c>
      <c r="S181" s="47" t="s">
        <v>451</v>
      </c>
      <c r="T181" s="52">
        <f t="shared" si="37"/>
        <v>0.56507709090909097</v>
      </c>
      <c r="U181" s="52">
        <f t="shared" si="37"/>
        <v>1.2461818181818183E-2</v>
      </c>
      <c r="V181" s="52">
        <f t="shared" si="37"/>
        <v>0.57670654545454547</v>
      </c>
      <c r="W181" s="52">
        <f t="shared" si="37"/>
        <v>1.4555818181818182E-2</v>
      </c>
      <c r="X181" s="13"/>
    </row>
    <row r="182" spans="2:24" x14ac:dyDescent="0.25">
      <c r="B182" s="57" t="s">
        <v>452</v>
      </c>
      <c r="C182" s="54">
        <v>57</v>
      </c>
      <c r="D182" s="54">
        <v>67</v>
      </c>
      <c r="E182" s="13" t="s">
        <v>453</v>
      </c>
      <c r="F182">
        <v>10</v>
      </c>
      <c r="G182">
        <v>0.9</v>
      </c>
      <c r="H182" s="53">
        <v>4.9395810000000004</v>
      </c>
      <c r="I182" s="53">
        <v>8.4432999999999994E-2</v>
      </c>
      <c r="J182" s="53">
        <v>4.8633800000000003</v>
      </c>
      <c r="K182" s="53">
        <v>8.8602E-2</v>
      </c>
      <c r="M182" s="13" t="s">
        <v>453</v>
      </c>
      <c r="N182" s="53">
        <f t="shared" si="36"/>
        <v>0.54884233333333332</v>
      </c>
      <c r="O182" s="53">
        <f t="shared" si="36"/>
        <v>9.381444444444444E-3</v>
      </c>
      <c r="P182" s="53">
        <f t="shared" si="36"/>
        <v>0.54037555555555561</v>
      </c>
      <c r="Q182" s="53">
        <f t="shared" si="36"/>
        <v>9.8446666666666665E-3</v>
      </c>
      <c r="S182" s="47" t="s">
        <v>453</v>
      </c>
      <c r="T182" s="52">
        <f t="shared" si="37"/>
        <v>0.49395810000000007</v>
      </c>
      <c r="U182" s="52">
        <f t="shared" si="37"/>
        <v>8.4432999999999991E-3</v>
      </c>
      <c r="V182" s="52">
        <f t="shared" si="37"/>
        <v>0.48633800000000005</v>
      </c>
      <c r="W182" s="52">
        <f t="shared" si="37"/>
        <v>8.8602000000000004E-3</v>
      </c>
      <c r="X182" s="13"/>
    </row>
    <row r="183" spans="2:24" x14ac:dyDescent="0.25">
      <c r="B183" s="57" t="s">
        <v>454</v>
      </c>
      <c r="C183" s="54">
        <v>68</v>
      </c>
      <c r="D183" s="54">
        <v>74</v>
      </c>
      <c r="E183" s="13" t="s">
        <v>455</v>
      </c>
      <c r="F183">
        <v>6</v>
      </c>
      <c r="G183">
        <v>0.9</v>
      </c>
      <c r="H183" s="53">
        <v>3.1282839999999998</v>
      </c>
      <c r="I183" s="53">
        <v>0.14982599999999999</v>
      </c>
      <c r="J183" s="53">
        <v>3.2287490000000001</v>
      </c>
      <c r="K183" s="53">
        <v>2.1704000000000001E-2</v>
      </c>
      <c r="M183" s="13" t="s">
        <v>455</v>
      </c>
      <c r="N183" s="53">
        <f t="shared" si="36"/>
        <v>0.57931185185185174</v>
      </c>
      <c r="O183" s="53">
        <f t="shared" si="36"/>
        <v>2.7745555555555551E-2</v>
      </c>
      <c r="P183" s="53">
        <f t="shared" si="36"/>
        <v>0.59791648148148147</v>
      </c>
      <c r="Q183" s="53">
        <f t="shared" si="36"/>
        <v>4.0192592592592597E-3</v>
      </c>
      <c r="S183" s="47" t="s">
        <v>455</v>
      </c>
      <c r="T183" s="52">
        <f t="shared" si="37"/>
        <v>0.5213806666666666</v>
      </c>
      <c r="U183" s="52">
        <f t="shared" si="37"/>
        <v>2.4970999999999997E-2</v>
      </c>
      <c r="V183" s="52">
        <f t="shared" si="37"/>
        <v>0.53812483333333339</v>
      </c>
      <c r="W183" s="52">
        <f t="shared" si="37"/>
        <v>3.6173333333333335E-3</v>
      </c>
      <c r="X183" s="13"/>
    </row>
    <row r="184" spans="2:24" x14ac:dyDescent="0.25">
      <c r="B184" s="57" t="s">
        <v>456</v>
      </c>
      <c r="C184" s="54">
        <v>68</v>
      </c>
      <c r="D184" s="54">
        <v>84</v>
      </c>
      <c r="E184" s="13" t="s">
        <v>262</v>
      </c>
      <c r="F184">
        <v>15</v>
      </c>
      <c r="G184">
        <v>0.9</v>
      </c>
      <c r="H184" s="53">
        <v>6.7697750000000001</v>
      </c>
      <c r="I184" s="53">
        <v>9.8230999999999999E-2</v>
      </c>
      <c r="J184" s="53">
        <v>7.1760159999999997</v>
      </c>
      <c r="K184" s="53">
        <v>2.6799E-2</v>
      </c>
      <c r="M184" s="13" t="s">
        <v>262</v>
      </c>
      <c r="N184" s="53">
        <f t="shared" si="36"/>
        <v>0.50146481481481475</v>
      </c>
      <c r="O184" s="53">
        <f t="shared" si="36"/>
        <v>7.2763703703703697E-3</v>
      </c>
      <c r="P184" s="53">
        <f t="shared" si="36"/>
        <v>0.53155674074074066</v>
      </c>
      <c r="Q184" s="53">
        <f t="shared" si="36"/>
        <v>1.9851111111111111E-3</v>
      </c>
      <c r="S184" s="47" t="s">
        <v>262</v>
      </c>
      <c r="T184" s="52">
        <f t="shared" si="37"/>
        <v>0.45131833333333332</v>
      </c>
      <c r="U184" s="52">
        <f t="shared" si="37"/>
        <v>6.5487333333333333E-3</v>
      </c>
      <c r="V184" s="52">
        <f t="shared" si="37"/>
        <v>0.47840106666666665</v>
      </c>
      <c r="W184" s="52">
        <f t="shared" si="37"/>
        <v>1.7866E-3</v>
      </c>
      <c r="X184" s="13"/>
    </row>
    <row r="185" spans="2:24" x14ac:dyDescent="0.25">
      <c r="B185" s="57" t="s">
        <v>457</v>
      </c>
      <c r="C185" s="54">
        <v>75</v>
      </c>
      <c r="D185" s="54">
        <v>84</v>
      </c>
      <c r="E185" s="13" t="s">
        <v>458</v>
      </c>
      <c r="F185">
        <v>8</v>
      </c>
      <c r="G185">
        <v>0.9</v>
      </c>
      <c r="H185" s="53">
        <v>3.7030850000000002</v>
      </c>
      <c r="I185" s="53">
        <v>0.14879100000000001</v>
      </c>
      <c r="J185" s="53">
        <v>4.1771229999999999</v>
      </c>
      <c r="K185" s="53">
        <v>9.3248999999999999E-2</v>
      </c>
      <c r="M185" s="13" t="s">
        <v>458</v>
      </c>
      <c r="N185" s="53">
        <f t="shared" si="36"/>
        <v>0.51431736111111115</v>
      </c>
      <c r="O185" s="53">
        <f t="shared" si="36"/>
        <v>2.0665416666666669E-2</v>
      </c>
      <c r="P185" s="53">
        <f t="shared" si="36"/>
        <v>0.58015597222222215</v>
      </c>
      <c r="Q185" s="53">
        <f t="shared" si="36"/>
        <v>1.2951249999999999E-2</v>
      </c>
      <c r="S185" s="47" t="s">
        <v>458</v>
      </c>
      <c r="T185" s="52">
        <f t="shared" si="37"/>
        <v>0.46288562500000002</v>
      </c>
      <c r="U185" s="52">
        <f t="shared" si="37"/>
        <v>1.8598875000000001E-2</v>
      </c>
      <c r="V185" s="52">
        <f t="shared" si="37"/>
        <v>0.52214037499999999</v>
      </c>
      <c r="W185" s="52">
        <f t="shared" si="37"/>
        <v>1.1656125E-2</v>
      </c>
      <c r="X185" s="13"/>
    </row>
    <row r="186" spans="2:24" x14ac:dyDescent="0.25">
      <c r="B186" s="57" t="s">
        <v>459</v>
      </c>
      <c r="C186" s="54">
        <v>88</v>
      </c>
      <c r="D186" s="54">
        <v>101</v>
      </c>
      <c r="E186" s="13" t="s">
        <v>460</v>
      </c>
      <c r="F186">
        <v>13</v>
      </c>
      <c r="G186">
        <v>0.9</v>
      </c>
      <c r="H186" s="53">
        <v>8.3709900000000008</v>
      </c>
      <c r="I186" s="53">
        <v>0.41730499999999998</v>
      </c>
      <c r="J186" s="53">
        <v>8.9267400000000006</v>
      </c>
      <c r="K186" s="53">
        <v>0.38746399999999998</v>
      </c>
      <c r="M186" s="13" t="s">
        <v>460</v>
      </c>
      <c r="N186" s="53">
        <f t="shared" si="36"/>
        <v>0.71546923076923075</v>
      </c>
      <c r="O186" s="53">
        <f t="shared" si="36"/>
        <v>3.5667094017094017E-2</v>
      </c>
      <c r="P186" s="53">
        <f t="shared" si="36"/>
        <v>0.76296923076923073</v>
      </c>
      <c r="Q186" s="53">
        <f t="shared" si="36"/>
        <v>3.3116581196581195E-2</v>
      </c>
      <c r="S186" s="47" t="s">
        <v>460</v>
      </c>
      <c r="T186" s="52">
        <f t="shared" si="37"/>
        <v>0.64392230769230774</v>
      </c>
      <c r="U186" s="52">
        <f t="shared" si="37"/>
        <v>3.2100384615384614E-2</v>
      </c>
      <c r="V186" s="52">
        <f t="shared" si="37"/>
        <v>0.68667230769230769</v>
      </c>
      <c r="W186" s="52">
        <f t="shared" si="37"/>
        <v>2.9804923076923076E-2</v>
      </c>
      <c r="X186" s="13"/>
    </row>
    <row r="187" spans="2:24" x14ac:dyDescent="0.25">
      <c r="B187" s="57" t="s">
        <v>461</v>
      </c>
      <c r="C187" s="54">
        <v>89</v>
      </c>
      <c r="D187" s="54">
        <v>102</v>
      </c>
      <c r="E187" s="13" t="s">
        <v>462</v>
      </c>
      <c r="F187">
        <v>13</v>
      </c>
      <c r="G187">
        <v>0.9</v>
      </c>
      <c r="H187" s="53">
        <v>8.1055390000000003</v>
      </c>
      <c r="I187" s="53">
        <v>0.45783000000000001</v>
      </c>
      <c r="J187" s="53">
        <v>8.3856289999999998</v>
      </c>
      <c r="K187" s="53">
        <v>7.6936000000000004E-2</v>
      </c>
      <c r="M187" s="13" t="s">
        <v>462</v>
      </c>
      <c r="N187" s="53">
        <f t="shared" si="36"/>
        <v>0.69278111111111107</v>
      </c>
      <c r="O187" s="53">
        <f t="shared" si="36"/>
        <v>3.9130769230769233E-2</v>
      </c>
      <c r="P187" s="53">
        <f t="shared" si="36"/>
        <v>0.7167204273504274</v>
      </c>
      <c r="Q187" s="53">
        <f t="shared" si="36"/>
        <v>6.5757264957264959E-3</v>
      </c>
      <c r="S187" s="47" t="s">
        <v>462</v>
      </c>
      <c r="T187" s="52">
        <f t="shared" si="37"/>
        <v>0.62350300000000003</v>
      </c>
      <c r="U187" s="52">
        <f t="shared" si="37"/>
        <v>3.5217692307692311E-2</v>
      </c>
      <c r="V187" s="52">
        <f t="shared" si="37"/>
        <v>0.64504838461538461</v>
      </c>
      <c r="W187" s="52">
        <f t="shared" si="37"/>
        <v>5.9181538461538464E-3</v>
      </c>
      <c r="X187" s="13"/>
    </row>
    <row r="188" spans="2:24" x14ac:dyDescent="0.25">
      <c r="B188" s="57" t="s">
        <v>463</v>
      </c>
      <c r="C188" s="54">
        <v>89</v>
      </c>
      <c r="D188" s="54">
        <v>98</v>
      </c>
      <c r="E188" s="13" t="s">
        <v>464</v>
      </c>
      <c r="F188">
        <v>9</v>
      </c>
      <c r="G188">
        <v>0.9</v>
      </c>
      <c r="H188" s="53">
        <v>5.6487819999999997</v>
      </c>
      <c r="I188" s="53">
        <v>3.3803E-2</v>
      </c>
      <c r="J188" s="53">
        <v>5.8387380000000002</v>
      </c>
      <c r="K188" s="53">
        <v>2.6078E-2</v>
      </c>
      <c r="M188" s="13" t="s">
        <v>464</v>
      </c>
      <c r="N188" s="53">
        <f t="shared" si="36"/>
        <v>0.6973804938271605</v>
      </c>
      <c r="O188" s="53">
        <f t="shared" si="36"/>
        <v>4.1732098765432093E-3</v>
      </c>
      <c r="P188" s="53">
        <f t="shared" si="36"/>
        <v>0.72083185185185183</v>
      </c>
      <c r="Q188" s="53">
        <f t="shared" si="36"/>
        <v>3.2195061728395062E-3</v>
      </c>
      <c r="S188" s="47" t="s">
        <v>464</v>
      </c>
      <c r="T188" s="52">
        <f t="shared" si="37"/>
        <v>0.62764244444444439</v>
      </c>
      <c r="U188" s="52">
        <f t="shared" si="37"/>
        <v>3.7558888888888889E-3</v>
      </c>
      <c r="V188" s="52">
        <f t="shared" si="37"/>
        <v>0.64874866666666664</v>
      </c>
      <c r="W188" s="52">
        <f t="shared" si="37"/>
        <v>2.8975555555555556E-3</v>
      </c>
      <c r="X188" s="13"/>
    </row>
    <row r="189" spans="2:24" x14ac:dyDescent="0.25">
      <c r="B189" s="57" t="s">
        <v>465</v>
      </c>
      <c r="C189" s="54">
        <v>89</v>
      </c>
      <c r="D189" s="54">
        <v>101</v>
      </c>
      <c r="E189" s="13" t="s">
        <v>466</v>
      </c>
      <c r="F189">
        <v>12</v>
      </c>
      <c r="G189">
        <v>0.9</v>
      </c>
      <c r="H189" s="53">
        <v>7.9434880000000003</v>
      </c>
      <c r="I189" s="53">
        <v>0.17831</v>
      </c>
      <c r="J189" s="53">
        <v>8.2704249999999995</v>
      </c>
      <c r="K189" s="53">
        <v>0.16395000000000001</v>
      </c>
      <c r="M189" s="13" t="s">
        <v>466</v>
      </c>
      <c r="N189" s="53">
        <f t="shared" si="36"/>
        <v>0.73550814814814813</v>
      </c>
      <c r="O189" s="53">
        <f t="shared" si="36"/>
        <v>1.6510185185185183E-2</v>
      </c>
      <c r="P189" s="53">
        <f t="shared" si="36"/>
        <v>0.7657800925925925</v>
      </c>
      <c r="Q189" s="53">
        <f t="shared" si="36"/>
        <v>1.5180555555555557E-2</v>
      </c>
      <c r="S189" s="47" t="s">
        <v>466</v>
      </c>
      <c r="T189" s="52">
        <f t="shared" si="37"/>
        <v>0.6619573333333334</v>
      </c>
      <c r="U189" s="52">
        <f t="shared" si="37"/>
        <v>1.4859166666666666E-2</v>
      </c>
      <c r="V189" s="52">
        <f t="shared" si="37"/>
        <v>0.68920208333333333</v>
      </c>
      <c r="W189" s="52">
        <f t="shared" si="37"/>
        <v>1.3662500000000001E-2</v>
      </c>
      <c r="X189" s="13"/>
    </row>
    <row r="190" spans="2:24" x14ac:dyDescent="0.25">
      <c r="B190" s="57" t="s">
        <v>467</v>
      </c>
      <c r="C190" s="54">
        <v>89</v>
      </c>
      <c r="D190" s="54">
        <v>99</v>
      </c>
      <c r="E190" s="13" t="s">
        <v>468</v>
      </c>
      <c r="F190">
        <v>10</v>
      </c>
      <c r="G190">
        <v>0.9</v>
      </c>
      <c r="H190" s="53">
        <v>6.1730520000000002</v>
      </c>
      <c r="I190" s="53">
        <v>0.22762099999999999</v>
      </c>
      <c r="J190" s="53">
        <v>6.2348910000000002</v>
      </c>
      <c r="K190" s="53">
        <v>0.27419399999999999</v>
      </c>
      <c r="M190" s="13" t="s">
        <v>468</v>
      </c>
      <c r="N190" s="53">
        <f t="shared" si="36"/>
        <v>0.68589466666666665</v>
      </c>
      <c r="O190" s="53">
        <f t="shared" si="36"/>
        <v>2.5291222222222222E-2</v>
      </c>
      <c r="P190" s="53">
        <f t="shared" si="36"/>
        <v>0.69276566666666661</v>
      </c>
      <c r="Q190" s="53">
        <f t="shared" si="36"/>
        <v>3.0466E-2</v>
      </c>
      <c r="S190" s="47" t="s">
        <v>468</v>
      </c>
      <c r="T190" s="52">
        <f t="shared" si="37"/>
        <v>0.6173052</v>
      </c>
      <c r="U190" s="52">
        <f t="shared" si="37"/>
        <v>2.27621E-2</v>
      </c>
      <c r="V190" s="52">
        <f t="shared" si="37"/>
        <v>0.62348910000000002</v>
      </c>
      <c r="W190" s="52">
        <f t="shared" si="37"/>
        <v>2.74194E-2</v>
      </c>
      <c r="X190" s="13"/>
    </row>
    <row r="191" spans="2:24" x14ac:dyDescent="0.25">
      <c r="B191" s="57" t="s">
        <v>469</v>
      </c>
      <c r="C191" s="54">
        <v>90</v>
      </c>
      <c r="D191" s="54">
        <v>98</v>
      </c>
      <c r="E191" s="13" t="s">
        <v>13</v>
      </c>
      <c r="F191">
        <v>8</v>
      </c>
      <c r="G191">
        <v>0.9</v>
      </c>
      <c r="H191" s="53">
        <v>4.9992720000000004</v>
      </c>
      <c r="I191" s="53">
        <v>4.7836999999999998E-2</v>
      </c>
      <c r="J191" s="53">
        <v>5.0902260000000004</v>
      </c>
      <c r="K191" s="53">
        <v>9.2929999999999992E-3</v>
      </c>
      <c r="M191" s="13" t="s">
        <v>13</v>
      </c>
      <c r="N191" s="53">
        <f t="shared" si="36"/>
        <v>0.69434333333333342</v>
      </c>
      <c r="O191" s="53">
        <f t="shared" si="36"/>
        <v>6.6440277777777773E-3</v>
      </c>
      <c r="P191" s="53">
        <f t="shared" si="36"/>
        <v>0.70697583333333336</v>
      </c>
      <c r="Q191" s="53">
        <f t="shared" si="36"/>
        <v>1.2906944444444444E-3</v>
      </c>
      <c r="S191" s="47" t="s">
        <v>13</v>
      </c>
      <c r="T191" s="52">
        <f t="shared" si="37"/>
        <v>0.62490900000000005</v>
      </c>
      <c r="U191" s="52">
        <f t="shared" si="37"/>
        <v>5.9796249999999997E-3</v>
      </c>
      <c r="V191" s="52">
        <f t="shared" si="37"/>
        <v>0.63627825000000005</v>
      </c>
      <c r="W191" s="52">
        <f t="shared" si="37"/>
        <v>1.1616249999999999E-3</v>
      </c>
      <c r="X191" s="13"/>
    </row>
    <row r="192" spans="2:24" x14ac:dyDescent="0.25">
      <c r="B192" s="57" t="s">
        <v>470</v>
      </c>
      <c r="C192" s="54">
        <v>90</v>
      </c>
      <c r="D192" s="54">
        <v>101</v>
      </c>
      <c r="E192" s="13" t="s">
        <v>471</v>
      </c>
      <c r="F192">
        <v>11</v>
      </c>
      <c r="G192">
        <v>0.9</v>
      </c>
      <c r="H192" s="53">
        <v>7.1877079999999998</v>
      </c>
      <c r="I192" s="53">
        <v>9.8306000000000004E-2</v>
      </c>
      <c r="J192" s="53">
        <v>7.3342729999999996</v>
      </c>
      <c r="K192" s="53">
        <v>8.1844E-2</v>
      </c>
      <c r="M192" s="13" t="s">
        <v>471</v>
      </c>
      <c r="N192" s="53">
        <f t="shared" ref="N192:Q207" si="38">(H192/0.9)/$F192</f>
        <v>0.72603111111111107</v>
      </c>
      <c r="O192" s="53">
        <f t="shared" si="38"/>
        <v>9.9298989898989904E-3</v>
      </c>
      <c r="P192" s="53">
        <f t="shared" si="38"/>
        <v>0.74083565656565653</v>
      </c>
      <c r="Q192" s="53">
        <f t="shared" si="38"/>
        <v>8.2670707070707072E-3</v>
      </c>
      <c r="S192" s="47" t="s">
        <v>471</v>
      </c>
      <c r="T192" s="52">
        <f t="shared" ref="T192:W207" si="39">H192/$F192</f>
        <v>0.65342800000000001</v>
      </c>
      <c r="U192" s="52">
        <f t="shared" si="39"/>
        <v>8.9369090909090908E-3</v>
      </c>
      <c r="V192" s="52">
        <f t="shared" si="39"/>
        <v>0.66675209090909082</v>
      </c>
      <c r="W192" s="52">
        <f t="shared" si="39"/>
        <v>7.4403636363636365E-3</v>
      </c>
      <c r="X192" s="13"/>
    </row>
    <row r="193" spans="2:24" x14ac:dyDescent="0.25">
      <c r="B193" s="57" t="s">
        <v>472</v>
      </c>
      <c r="C193" s="54">
        <v>102</v>
      </c>
      <c r="D193" s="54">
        <v>109</v>
      </c>
      <c r="E193" s="13" t="s">
        <v>272</v>
      </c>
      <c r="F193">
        <v>7</v>
      </c>
      <c r="G193">
        <v>0.9</v>
      </c>
      <c r="H193" s="53">
        <v>4.0615160000000001</v>
      </c>
      <c r="I193" s="53">
        <v>0.10821799999999999</v>
      </c>
      <c r="J193" s="53">
        <v>4.1247049999999996</v>
      </c>
      <c r="K193" s="53">
        <v>3.0315000000000002E-2</v>
      </c>
      <c r="M193" s="13" t="s">
        <v>272</v>
      </c>
      <c r="N193" s="53">
        <f t="shared" si="38"/>
        <v>0.64468507936507946</v>
      </c>
      <c r="O193" s="53">
        <f t="shared" si="38"/>
        <v>1.7177460317460317E-2</v>
      </c>
      <c r="P193" s="53">
        <f t="shared" si="38"/>
        <v>0.65471507936507933</v>
      </c>
      <c r="Q193" s="53">
        <f t="shared" si="38"/>
        <v>4.811904761904762E-3</v>
      </c>
      <c r="S193" s="47" t="s">
        <v>272</v>
      </c>
      <c r="T193" s="52">
        <f t="shared" si="39"/>
        <v>0.58021657142857141</v>
      </c>
      <c r="U193" s="52">
        <f t="shared" si="39"/>
        <v>1.5459714285714285E-2</v>
      </c>
      <c r="V193" s="52">
        <f t="shared" si="39"/>
        <v>0.58924357142857142</v>
      </c>
      <c r="W193" s="52">
        <f t="shared" si="39"/>
        <v>4.3307142857142858E-3</v>
      </c>
      <c r="X193" s="13"/>
    </row>
    <row r="194" spans="2:24" x14ac:dyDescent="0.25">
      <c r="B194" s="57" t="s">
        <v>473</v>
      </c>
      <c r="C194" s="54">
        <v>103</v>
      </c>
      <c r="D194" s="54">
        <v>110</v>
      </c>
      <c r="E194" s="13" t="s">
        <v>474</v>
      </c>
      <c r="F194">
        <v>7</v>
      </c>
      <c r="G194">
        <v>0.9</v>
      </c>
      <c r="H194" s="53">
        <v>3.5279919999999998</v>
      </c>
      <c r="I194" s="53">
        <v>0.267183</v>
      </c>
      <c r="J194" s="53">
        <v>3.5728979999999999</v>
      </c>
      <c r="K194" s="53">
        <v>0.32517800000000002</v>
      </c>
      <c r="M194" s="13" t="s">
        <v>474</v>
      </c>
      <c r="N194" s="53">
        <f t="shared" si="38"/>
        <v>0.55999873015873014</v>
      </c>
      <c r="O194" s="53">
        <f t="shared" si="38"/>
        <v>4.2410000000000003E-2</v>
      </c>
      <c r="P194" s="53">
        <f t="shared" si="38"/>
        <v>0.56712666666666667</v>
      </c>
      <c r="Q194" s="53">
        <f t="shared" si="38"/>
        <v>5.161555555555556E-2</v>
      </c>
      <c r="S194" s="47" t="s">
        <v>474</v>
      </c>
      <c r="T194" s="52">
        <f t="shared" si="39"/>
        <v>0.50399885714285708</v>
      </c>
      <c r="U194" s="52">
        <f t="shared" si="39"/>
        <v>3.8169000000000002E-2</v>
      </c>
      <c r="V194" s="52">
        <f t="shared" si="39"/>
        <v>0.51041400000000003</v>
      </c>
      <c r="W194" s="52">
        <f t="shared" si="39"/>
        <v>4.6454000000000002E-2</v>
      </c>
      <c r="X194" s="13"/>
    </row>
    <row r="195" spans="2:24" x14ac:dyDescent="0.25">
      <c r="B195" s="57" t="s">
        <v>475</v>
      </c>
      <c r="C195" s="54">
        <v>103</v>
      </c>
      <c r="D195" s="54">
        <v>109</v>
      </c>
      <c r="E195" s="13" t="s">
        <v>476</v>
      </c>
      <c r="F195">
        <v>6</v>
      </c>
      <c r="G195">
        <v>0.9</v>
      </c>
      <c r="H195" s="53">
        <v>2.7238950000000002</v>
      </c>
      <c r="I195" s="53">
        <v>0.130883</v>
      </c>
      <c r="J195" s="53">
        <v>2.9154559999999998</v>
      </c>
      <c r="K195" s="53">
        <v>5.104E-3</v>
      </c>
      <c r="M195" s="13" t="s">
        <v>476</v>
      </c>
      <c r="N195" s="53">
        <f t="shared" si="38"/>
        <v>0.50442500000000001</v>
      </c>
      <c r="O195" s="53">
        <f t="shared" si="38"/>
        <v>2.4237592592592592E-2</v>
      </c>
      <c r="P195" s="53">
        <f t="shared" si="38"/>
        <v>0.53989925925925919</v>
      </c>
      <c r="Q195" s="53">
        <f t="shared" si="38"/>
        <v>9.4518518518518519E-4</v>
      </c>
      <c r="S195" s="47" t="s">
        <v>476</v>
      </c>
      <c r="T195" s="52">
        <f t="shared" si="39"/>
        <v>0.45398250000000001</v>
      </c>
      <c r="U195" s="52">
        <f t="shared" si="39"/>
        <v>2.1813833333333334E-2</v>
      </c>
      <c r="V195" s="52">
        <f t="shared" si="39"/>
        <v>0.4859093333333333</v>
      </c>
      <c r="W195" s="52">
        <f t="shared" si="39"/>
        <v>8.5066666666666667E-4</v>
      </c>
      <c r="X195" s="13"/>
    </row>
    <row r="196" spans="2:24" x14ac:dyDescent="0.25">
      <c r="B196" s="57" t="s">
        <v>477</v>
      </c>
      <c r="C196" s="54">
        <v>110</v>
      </c>
      <c r="D196" s="54">
        <v>118</v>
      </c>
      <c r="E196" s="13" t="s">
        <v>478</v>
      </c>
      <c r="F196">
        <v>8</v>
      </c>
      <c r="G196">
        <v>0.9</v>
      </c>
      <c r="H196" s="53">
        <v>4.0819539999999996</v>
      </c>
      <c r="I196" s="53">
        <v>0.12080299999999999</v>
      </c>
      <c r="J196" s="53">
        <v>4.1334920000000004</v>
      </c>
      <c r="K196" s="53">
        <v>3.3475999999999999E-2</v>
      </c>
      <c r="M196" s="13" t="s">
        <v>478</v>
      </c>
      <c r="N196" s="53">
        <f t="shared" si="38"/>
        <v>0.56693805555555554</v>
      </c>
      <c r="O196" s="53">
        <f t="shared" si="38"/>
        <v>1.6778194444444443E-2</v>
      </c>
      <c r="P196" s="53">
        <f t="shared" si="38"/>
        <v>0.57409611111111114</v>
      </c>
      <c r="Q196" s="53">
        <f t="shared" si="38"/>
        <v>4.6494444444444439E-3</v>
      </c>
      <c r="S196" s="47" t="s">
        <v>478</v>
      </c>
      <c r="T196" s="52">
        <f t="shared" si="39"/>
        <v>0.51024424999999995</v>
      </c>
      <c r="U196" s="52">
        <f t="shared" si="39"/>
        <v>1.5100374999999999E-2</v>
      </c>
      <c r="V196" s="52">
        <f t="shared" si="39"/>
        <v>0.51668650000000005</v>
      </c>
      <c r="W196" s="52">
        <f t="shared" si="39"/>
        <v>4.1844999999999999E-3</v>
      </c>
      <c r="X196" s="13"/>
    </row>
    <row r="197" spans="2:24" x14ac:dyDescent="0.25">
      <c r="B197" s="57" t="s">
        <v>479</v>
      </c>
      <c r="C197" s="54">
        <v>111</v>
      </c>
      <c r="D197" s="54">
        <v>118</v>
      </c>
      <c r="E197" s="13" t="s">
        <v>480</v>
      </c>
      <c r="F197">
        <v>7</v>
      </c>
      <c r="G197">
        <v>0.9</v>
      </c>
      <c r="H197" s="53">
        <v>4.5071339999999998</v>
      </c>
      <c r="I197" s="53">
        <v>9.2255000000000004E-2</v>
      </c>
      <c r="J197" s="53">
        <v>4.4663709999999996</v>
      </c>
      <c r="K197" s="53">
        <v>1.5918000000000002E-2</v>
      </c>
      <c r="M197" s="13" t="s">
        <v>480</v>
      </c>
      <c r="N197" s="53">
        <f t="shared" si="38"/>
        <v>0.71541809523809519</v>
      </c>
      <c r="O197" s="53">
        <f t="shared" si="38"/>
        <v>1.4643650793650794E-2</v>
      </c>
      <c r="P197" s="53">
        <f t="shared" si="38"/>
        <v>0.70894777777777773</v>
      </c>
      <c r="Q197" s="53">
        <f t="shared" si="38"/>
        <v>2.5266666666666666E-3</v>
      </c>
      <c r="S197" s="47" t="s">
        <v>480</v>
      </c>
      <c r="T197" s="52">
        <f t="shared" si="39"/>
        <v>0.64387628571428568</v>
      </c>
      <c r="U197" s="52">
        <f t="shared" si="39"/>
        <v>1.3179285714285715E-2</v>
      </c>
      <c r="V197" s="52">
        <f t="shared" si="39"/>
        <v>0.63805299999999998</v>
      </c>
      <c r="W197" s="52">
        <f t="shared" si="39"/>
        <v>2.2740000000000004E-3</v>
      </c>
      <c r="X197" s="13"/>
    </row>
    <row r="198" spans="2:24" x14ac:dyDescent="0.25">
      <c r="B198" s="57" t="s">
        <v>481</v>
      </c>
      <c r="C198" s="54">
        <v>113</v>
      </c>
      <c r="D198" s="54">
        <v>119</v>
      </c>
      <c r="E198" s="13" t="s">
        <v>482</v>
      </c>
      <c r="F198">
        <v>6</v>
      </c>
      <c r="G198">
        <v>0.9</v>
      </c>
      <c r="H198" s="53">
        <v>3.4824670000000002</v>
      </c>
      <c r="I198" s="53">
        <v>0.138101</v>
      </c>
      <c r="J198" s="53">
        <v>3.5222159999999998</v>
      </c>
      <c r="K198" s="53">
        <v>2.2324E-2</v>
      </c>
      <c r="M198" s="13" t="s">
        <v>482</v>
      </c>
      <c r="N198" s="53">
        <f t="shared" si="38"/>
        <v>0.64490129629629633</v>
      </c>
      <c r="O198" s="53">
        <f t="shared" si="38"/>
        <v>2.5574259259259258E-2</v>
      </c>
      <c r="P198" s="53">
        <f t="shared" si="38"/>
        <v>0.65226222222222219</v>
      </c>
      <c r="Q198" s="53">
        <f t="shared" si="38"/>
        <v>4.1340740740740739E-3</v>
      </c>
      <c r="S198" s="47" t="s">
        <v>482</v>
      </c>
      <c r="T198" s="52">
        <f t="shared" si="39"/>
        <v>0.5804111666666667</v>
      </c>
      <c r="U198" s="52">
        <f t="shared" si="39"/>
        <v>2.3016833333333334E-2</v>
      </c>
      <c r="V198" s="52">
        <f t="shared" si="39"/>
        <v>0.587036</v>
      </c>
      <c r="W198" s="52">
        <f t="shared" si="39"/>
        <v>3.7206666666666668E-3</v>
      </c>
      <c r="X198" s="13"/>
    </row>
    <row r="199" spans="2:24" x14ac:dyDescent="0.25">
      <c r="B199" s="57" t="s">
        <v>483</v>
      </c>
      <c r="C199" s="54">
        <v>123</v>
      </c>
      <c r="D199" s="54">
        <v>139</v>
      </c>
      <c r="E199" s="13" t="s">
        <v>484</v>
      </c>
      <c r="F199">
        <v>16</v>
      </c>
      <c r="G199">
        <v>0.9</v>
      </c>
      <c r="H199" s="53">
        <v>9.0061889999999991</v>
      </c>
      <c r="I199" s="53">
        <v>3.7626E-2</v>
      </c>
      <c r="J199" s="53">
        <v>9.4589879999999997</v>
      </c>
      <c r="K199" s="53">
        <v>2.2446000000000001E-2</v>
      </c>
      <c r="M199" s="13" t="s">
        <v>484</v>
      </c>
      <c r="N199" s="53">
        <f t="shared" si="38"/>
        <v>0.62542979166666657</v>
      </c>
      <c r="O199" s="53">
        <f t="shared" si="38"/>
        <v>2.6129166666666666E-3</v>
      </c>
      <c r="P199" s="53">
        <f t="shared" si="38"/>
        <v>0.65687416666666665</v>
      </c>
      <c r="Q199" s="53">
        <f t="shared" si="38"/>
        <v>1.55875E-3</v>
      </c>
      <c r="S199" s="47" t="s">
        <v>484</v>
      </c>
      <c r="T199" s="52">
        <f t="shared" si="39"/>
        <v>0.56288681249999994</v>
      </c>
      <c r="U199" s="52">
        <f t="shared" si="39"/>
        <v>2.351625E-3</v>
      </c>
      <c r="V199" s="52">
        <f t="shared" si="39"/>
        <v>0.59118674999999998</v>
      </c>
      <c r="W199" s="52">
        <f t="shared" si="39"/>
        <v>1.402875E-3</v>
      </c>
      <c r="X199" s="13"/>
    </row>
    <row r="200" spans="2:24" x14ac:dyDescent="0.25">
      <c r="B200" s="57" t="s">
        <v>485</v>
      </c>
      <c r="C200" s="54">
        <v>125</v>
      </c>
      <c r="D200" s="54">
        <v>141</v>
      </c>
      <c r="E200" s="13" t="s">
        <v>486</v>
      </c>
      <c r="F200">
        <v>16</v>
      </c>
      <c r="G200">
        <v>0.9</v>
      </c>
      <c r="H200" s="53">
        <v>9.366263</v>
      </c>
      <c r="I200" s="53">
        <v>2.1777000000000001E-2</v>
      </c>
      <c r="J200" s="53">
        <v>9.5712609999999998</v>
      </c>
      <c r="K200" s="53">
        <v>3.8219999999999999E-3</v>
      </c>
      <c r="M200" s="13" t="s">
        <v>486</v>
      </c>
      <c r="N200" s="53">
        <f t="shared" si="38"/>
        <v>0.65043493055555557</v>
      </c>
      <c r="O200" s="53">
        <f t="shared" si="38"/>
        <v>1.5122916666666668E-3</v>
      </c>
      <c r="P200" s="53">
        <f t="shared" si="38"/>
        <v>0.66467090277777774</v>
      </c>
      <c r="Q200" s="53">
        <f t="shared" si="38"/>
        <v>2.6541666666666668E-4</v>
      </c>
      <c r="S200" s="47" t="s">
        <v>486</v>
      </c>
      <c r="T200" s="52">
        <f t="shared" si="39"/>
        <v>0.5853914375</v>
      </c>
      <c r="U200" s="52">
        <f t="shared" si="39"/>
        <v>1.3610625000000001E-3</v>
      </c>
      <c r="V200" s="52">
        <f t="shared" si="39"/>
        <v>0.59820381249999999</v>
      </c>
      <c r="W200" s="52">
        <f t="shared" si="39"/>
        <v>2.3887499999999999E-4</v>
      </c>
      <c r="X200" s="13"/>
    </row>
    <row r="201" spans="2:24" x14ac:dyDescent="0.25">
      <c r="B201" s="57" t="s">
        <v>487</v>
      </c>
      <c r="C201" s="54">
        <v>125</v>
      </c>
      <c r="D201" s="54">
        <v>139</v>
      </c>
      <c r="E201" s="13" t="s">
        <v>488</v>
      </c>
      <c r="F201">
        <v>14</v>
      </c>
      <c r="G201">
        <v>0.9</v>
      </c>
      <c r="H201" s="53">
        <v>6.3360960000000004</v>
      </c>
      <c r="I201" s="53">
        <v>5.4954000000000003E-2</v>
      </c>
      <c r="J201" s="53">
        <v>6.7426690000000002</v>
      </c>
      <c r="K201" s="53">
        <v>1.7342E-2</v>
      </c>
      <c r="M201" s="13" t="s">
        <v>488</v>
      </c>
      <c r="N201" s="53">
        <f t="shared" si="38"/>
        <v>0.50286476190476193</v>
      </c>
      <c r="O201" s="53">
        <f t="shared" si="38"/>
        <v>4.3614285714285717E-3</v>
      </c>
      <c r="P201" s="53">
        <f t="shared" si="38"/>
        <v>0.53513246031746031</v>
      </c>
      <c r="Q201" s="53">
        <f t="shared" si="38"/>
        <v>1.3763492063492062E-3</v>
      </c>
      <c r="S201" s="47" t="s">
        <v>488</v>
      </c>
      <c r="T201" s="52">
        <f t="shared" si="39"/>
        <v>0.45257828571428577</v>
      </c>
      <c r="U201" s="52">
        <f t="shared" si="39"/>
        <v>3.9252857142857145E-3</v>
      </c>
      <c r="V201" s="52">
        <f t="shared" si="39"/>
        <v>0.4816192142857143</v>
      </c>
      <c r="W201" s="52">
        <f t="shared" si="39"/>
        <v>1.2387142857142857E-3</v>
      </c>
      <c r="X201" s="13"/>
    </row>
    <row r="202" spans="2:24" x14ac:dyDescent="0.25">
      <c r="B202" s="57" t="s">
        <v>489</v>
      </c>
      <c r="C202" s="54">
        <v>125</v>
      </c>
      <c r="D202" s="54">
        <v>142</v>
      </c>
      <c r="E202" s="13" t="s">
        <v>490</v>
      </c>
      <c r="F202">
        <v>17</v>
      </c>
      <c r="G202">
        <v>0.9</v>
      </c>
      <c r="H202" s="53">
        <v>9.9106129999999997</v>
      </c>
      <c r="I202" s="53">
        <v>0.35800900000000002</v>
      </c>
      <c r="J202" s="53">
        <v>9.9860419999999994</v>
      </c>
      <c r="K202" s="53">
        <v>1.6337999999999998E-2</v>
      </c>
      <c r="M202" s="13" t="s">
        <v>490</v>
      </c>
      <c r="N202" s="53">
        <f t="shared" si="38"/>
        <v>0.64775248366013061</v>
      </c>
      <c r="O202" s="53">
        <f t="shared" si="38"/>
        <v>2.3399281045751636E-2</v>
      </c>
      <c r="P202" s="53">
        <f t="shared" si="38"/>
        <v>0.6526824836601306</v>
      </c>
      <c r="Q202" s="53">
        <f t="shared" si="38"/>
        <v>1.0678431372549018E-3</v>
      </c>
      <c r="S202" s="47" t="s">
        <v>490</v>
      </c>
      <c r="T202" s="52">
        <f t="shared" si="39"/>
        <v>0.5829772352941176</v>
      </c>
      <c r="U202" s="52">
        <f t="shared" si="39"/>
        <v>2.1059352941176473E-2</v>
      </c>
      <c r="V202" s="52">
        <f t="shared" si="39"/>
        <v>0.58741423529411763</v>
      </c>
      <c r="W202" s="52">
        <f t="shared" si="39"/>
        <v>9.6105882352941164E-4</v>
      </c>
      <c r="X202" s="13"/>
    </row>
    <row r="203" spans="2:24" x14ac:dyDescent="0.25">
      <c r="B203" s="57" t="s">
        <v>491</v>
      </c>
      <c r="C203" s="54">
        <v>148</v>
      </c>
      <c r="D203" s="54">
        <v>154</v>
      </c>
      <c r="E203" s="13" t="s">
        <v>492</v>
      </c>
      <c r="F203">
        <v>6</v>
      </c>
      <c r="G203">
        <v>0.9</v>
      </c>
      <c r="H203" s="53">
        <v>3.597445</v>
      </c>
      <c r="I203" s="53">
        <v>6.3559000000000004E-2</v>
      </c>
      <c r="J203" s="53">
        <v>3.6511909999999999</v>
      </c>
      <c r="K203" s="53">
        <v>1.6048E-2</v>
      </c>
      <c r="M203" s="13" t="s">
        <v>492</v>
      </c>
      <c r="N203" s="53">
        <f t="shared" si="38"/>
        <v>0.66619351851851849</v>
      </c>
      <c r="O203" s="53">
        <f t="shared" si="38"/>
        <v>1.1770185185185187E-2</v>
      </c>
      <c r="P203" s="53">
        <f t="shared" si="38"/>
        <v>0.67614648148148149</v>
      </c>
      <c r="Q203" s="53">
        <f t="shared" si="38"/>
        <v>2.9718518518518518E-3</v>
      </c>
      <c r="S203" s="47" t="s">
        <v>492</v>
      </c>
      <c r="T203" s="52">
        <f t="shared" si="39"/>
        <v>0.59957416666666663</v>
      </c>
      <c r="U203" s="52">
        <f t="shared" si="39"/>
        <v>1.0593166666666667E-2</v>
      </c>
      <c r="V203" s="52">
        <f t="shared" si="39"/>
        <v>0.60853183333333327</v>
      </c>
      <c r="W203" s="52">
        <f t="shared" si="39"/>
        <v>2.6746666666666668E-3</v>
      </c>
      <c r="X203" s="13"/>
    </row>
    <row r="204" spans="2:24" x14ac:dyDescent="0.25">
      <c r="B204" s="57" t="s">
        <v>493</v>
      </c>
      <c r="C204" s="54">
        <v>155</v>
      </c>
      <c r="D204" s="54">
        <v>163</v>
      </c>
      <c r="E204" s="13" t="s">
        <v>387</v>
      </c>
      <c r="F204">
        <v>8</v>
      </c>
      <c r="G204">
        <v>0.9</v>
      </c>
      <c r="H204" s="53">
        <v>5.3182140000000002</v>
      </c>
      <c r="I204" s="53">
        <v>0.15983900000000001</v>
      </c>
      <c r="J204" s="53">
        <v>5.4413549999999997</v>
      </c>
      <c r="K204" s="53">
        <v>3.5345000000000001E-2</v>
      </c>
      <c r="M204" s="13" t="s">
        <v>387</v>
      </c>
      <c r="N204" s="53">
        <f t="shared" si="38"/>
        <v>0.7386408333333333</v>
      </c>
      <c r="O204" s="53">
        <f t="shared" si="38"/>
        <v>2.2199861111111111E-2</v>
      </c>
      <c r="P204" s="53">
        <f t="shared" si="38"/>
        <v>0.75574374999999994</v>
      </c>
      <c r="Q204" s="53">
        <f t="shared" si="38"/>
        <v>4.9090277777777778E-3</v>
      </c>
      <c r="S204" s="47" t="s">
        <v>387</v>
      </c>
      <c r="T204" s="52">
        <f t="shared" si="39"/>
        <v>0.66477675000000003</v>
      </c>
      <c r="U204" s="52">
        <f t="shared" si="39"/>
        <v>1.9979875000000001E-2</v>
      </c>
      <c r="V204" s="52">
        <f t="shared" si="39"/>
        <v>0.68016937499999996</v>
      </c>
      <c r="W204" s="52">
        <f t="shared" si="39"/>
        <v>4.4181250000000002E-3</v>
      </c>
      <c r="X204" s="13"/>
    </row>
    <row r="205" spans="2:24" x14ac:dyDescent="0.25">
      <c r="B205" s="57" t="s">
        <v>494</v>
      </c>
      <c r="C205" s="54">
        <v>167</v>
      </c>
      <c r="D205" s="54">
        <v>176</v>
      </c>
      <c r="E205" s="13" t="s">
        <v>495</v>
      </c>
      <c r="F205">
        <v>9</v>
      </c>
      <c r="G205">
        <v>0.9</v>
      </c>
      <c r="H205" s="53">
        <v>5.2242050000000004</v>
      </c>
      <c r="I205" s="53">
        <v>0.238313</v>
      </c>
      <c r="J205" s="53">
        <v>5.487393</v>
      </c>
      <c r="K205" s="53">
        <v>5.6063000000000002E-2</v>
      </c>
      <c r="M205" s="13" t="s">
        <v>495</v>
      </c>
      <c r="N205" s="53">
        <f t="shared" si="38"/>
        <v>0.64496358024691369</v>
      </c>
      <c r="O205" s="53">
        <f t="shared" si="38"/>
        <v>2.9421358024691355E-2</v>
      </c>
      <c r="P205" s="53">
        <f t="shared" si="38"/>
        <v>0.67745592592592585</v>
      </c>
      <c r="Q205" s="53">
        <f t="shared" si="38"/>
        <v>6.9213580246913582E-3</v>
      </c>
      <c r="S205" s="47" t="s">
        <v>495</v>
      </c>
      <c r="T205" s="52">
        <f t="shared" si="39"/>
        <v>0.58046722222222225</v>
      </c>
      <c r="U205" s="52">
        <f t="shared" si="39"/>
        <v>2.6479222222222223E-2</v>
      </c>
      <c r="V205" s="52">
        <f t="shared" si="39"/>
        <v>0.60971033333333335</v>
      </c>
      <c r="W205" s="52">
        <f t="shared" si="39"/>
        <v>6.2292222222222228E-3</v>
      </c>
      <c r="X205" s="13"/>
    </row>
    <row r="206" spans="2:24" x14ac:dyDescent="0.25">
      <c r="B206" s="57" t="s">
        <v>496</v>
      </c>
      <c r="C206" s="54">
        <v>167</v>
      </c>
      <c r="D206" s="54">
        <v>177</v>
      </c>
      <c r="E206" s="13" t="s">
        <v>497</v>
      </c>
      <c r="F206">
        <v>10</v>
      </c>
      <c r="G206">
        <v>0.9</v>
      </c>
      <c r="H206" s="53">
        <v>5.9531359999999998</v>
      </c>
      <c r="I206" s="53">
        <v>0.19997699999999999</v>
      </c>
      <c r="J206" s="53">
        <v>6.2396240000000001</v>
      </c>
      <c r="K206" s="53">
        <v>0.120951</v>
      </c>
      <c r="M206" s="13" t="s">
        <v>497</v>
      </c>
      <c r="N206" s="53">
        <f t="shared" si="38"/>
        <v>0.66145955555555547</v>
      </c>
      <c r="O206" s="53">
        <f t="shared" si="38"/>
        <v>2.2219666666666665E-2</v>
      </c>
      <c r="P206" s="53">
        <f t="shared" si="38"/>
        <v>0.69329155555555555</v>
      </c>
      <c r="Q206" s="53">
        <f t="shared" si="38"/>
        <v>1.3439000000000001E-2</v>
      </c>
      <c r="S206" s="47" t="s">
        <v>497</v>
      </c>
      <c r="T206" s="52">
        <f t="shared" si="39"/>
        <v>0.5953136</v>
      </c>
      <c r="U206" s="52">
        <f t="shared" si="39"/>
        <v>1.99977E-2</v>
      </c>
      <c r="V206" s="52">
        <f t="shared" si="39"/>
        <v>0.62396240000000003</v>
      </c>
      <c r="W206" s="52">
        <f t="shared" si="39"/>
        <v>1.2095100000000001E-2</v>
      </c>
      <c r="X206" s="13"/>
    </row>
    <row r="207" spans="2:24" x14ac:dyDescent="0.25">
      <c r="B207" s="57" t="s">
        <v>498</v>
      </c>
      <c r="C207" s="54">
        <v>167</v>
      </c>
      <c r="D207" s="54">
        <v>175</v>
      </c>
      <c r="E207" s="13" t="s">
        <v>499</v>
      </c>
      <c r="F207">
        <v>8</v>
      </c>
      <c r="G207">
        <v>0.9</v>
      </c>
      <c r="H207" s="53">
        <v>4.7112540000000003</v>
      </c>
      <c r="I207" s="53">
        <v>0.19012200000000001</v>
      </c>
      <c r="J207" s="53">
        <v>4.8753679999999999</v>
      </c>
      <c r="K207" s="53">
        <v>6.6697999999999993E-2</v>
      </c>
      <c r="M207" s="13" t="s">
        <v>499</v>
      </c>
      <c r="N207" s="53">
        <f t="shared" si="38"/>
        <v>0.65434083333333337</v>
      </c>
      <c r="O207" s="53">
        <f t="shared" si="38"/>
        <v>2.6405833333333333E-2</v>
      </c>
      <c r="P207" s="53">
        <f t="shared" si="38"/>
        <v>0.67713444444444437</v>
      </c>
      <c r="Q207" s="53">
        <f t="shared" si="38"/>
        <v>9.2636111111111096E-3</v>
      </c>
      <c r="S207" s="47" t="s">
        <v>499</v>
      </c>
      <c r="T207" s="52">
        <f t="shared" si="39"/>
        <v>0.58890675000000003</v>
      </c>
      <c r="U207" s="52">
        <f t="shared" si="39"/>
        <v>2.3765250000000002E-2</v>
      </c>
      <c r="V207" s="52">
        <f t="shared" si="39"/>
        <v>0.60942099999999999</v>
      </c>
      <c r="W207" s="52">
        <f t="shared" si="39"/>
        <v>8.3372499999999992E-3</v>
      </c>
      <c r="X207" s="13"/>
    </row>
    <row r="208" spans="2:24" x14ac:dyDescent="0.25">
      <c r="B208" s="57" t="s">
        <v>500</v>
      </c>
      <c r="C208" s="54">
        <v>167</v>
      </c>
      <c r="D208" s="54">
        <v>178</v>
      </c>
      <c r="E208" s="13" t="s">
        <v>501</v>
      </c>
      <c r="F208">
        <v>11</v>
      </c>
      <c r="G208">
        <v>0.9</v>
      </c>
      <c r="H208" s="53">
        <v>6.9189150000000001</v>
      </c>
      <c r="I208" s="53">
        <v>8.7008000000000002E-2</v>
      </c>
      <c r="J208" s="53">
        <v>7.0916430000000004</v>
      </c>
      <c r="K208" s="53">
        <v>4.7425000000000002E-2</v>
      </c>
      <c r="M208" s="13" t="s">
        <v>501</v>
      </c>
      <c r="N208" s="53">
        <f t="shared" ref="N208:Q271" si="40">(H208/0.9)/$F208</f>
        <v>0.69888030303030302</v>
      </c>
      <c r="O208" s="53">
        <f t="shared" si="40"/>
        <v>8.7886868686868694E-3</v>
      </c>
      <c r="P208" s="53">
        <f t="shared" si="40"/>
        <v>0.71632757575757577</v>
      </c>
      <c r="Q208" s="53">
        <f t="shared" si="40"/>
        <v>4.7904040404040402E-3</v>
      </c>
      <c r="S208" s="47" t="s">
        <v>501</v>
      </c>
      <c r="T208" s="52">
        <f t="shared" ref="T208:W271" si="41">H208/$F208</f>
        <v>0.62899227272727276</v>
      </c>
      <c r="U208" s="52">
        <f t="shared" si="41"/>
        <v>7.9098181818181828E-3</v>
      </c>
      <c r="V208" s="52">
        <f t="shared" si="41"/>
        <v>0.64469481818181817</v>
      </c>
      <c r="W208" s="52">
        <f t="shared" si="41"/>
        <v>4.3113636363636366E-3</v>
      </c>
      <c r="X208" s="13"/>
    </row>
    <row r="209" spans="2:24" x14ac:dyDescent="0.25">
      <c r="B209" s="57" t="s">
        <v>502</v>
      </c>
      <c r="C209" s="54">
        <v>181</v>
      </c>
      <c r="D209" s="54">
        <v>196</v>
      </c>
      <c r="E209" s="13" t="s">
        <v>503</v>
      </c>
      <c r="F209">
        <v>13</v>
      </c>
      <c r="G209">
        <v>0.9</v>
      </c>
      <c r="H209" s="53">
        <v>8.5469100000000005</v>
      </c>
      <c r="I209" s="53">
        <v>0.10657700000000001</v>
      </c>
      <c r="J209" s="53">
        <v>8.3952109999999998</v>
      </c>
      <c r="K209" s="53">
        <v>2.7947E-2</v>
      </c>
      <c r="M209" s="13" t="s">
        <v>503</v>
      </c>
      <c r="N209" s="53">
        <f t="shared" si="40"/>
        <v>0.73050512820512814</v>
      </c>
      <c r="O209" s="53">
        <f t="shared" si="40"/>
        <v>9.1091452991452996E-3</v>
      </c>
      <c r="P209" s="53">
        <f t="shared" si="40"/>
        <v>0.71753940170940167</v>
      </c>
      <c r="Q209" s="53">
        <f t="shared" si="40"/>
        <v>2.3886324786324786E-3</v>
      </c>
      <c r="S209" s="47" t="s">
        <v>503</v>
      </c>
      <c r="T209" s="52">
        <f t="shared" si="41"/>
        <v>0.65745461538461547</v>
      </c>
      <c r="U209" s="52">
        <f t="shared" si="41"/>
        <v>8.1982307692307702E-3</v>
      </c>
      <c r="V209" s="52">
        <f t="shared" si="41"/>
        <v>0.6457854615384615</v>
      </c>
      <c r="W209" s="52">
        <f t="shared" si="41"/>
        <v>2.1497692307692307E-3</v>
      </c>
      <c r="X209" s="13"/>
    </row>
    <row r="210" spans="2:24" x14ac:dyDescent="0.25">
      <c r="B210" s="57" t="s">
        <v>504</v>
      </c>
      <c r="C210" s="54">
        <v>181</v>
      </c>
      <c r="D210" s="54">
        <v>202</v>
      </c>
      <c r="E210" s="13" t="s">
        <v>505</v>
      </c>
      <c r="F210">
        <v>18</v>
      </c>
      <c r="G210">
        <v>0.9</v>
      </c>
      <c r="H210" s="53">
        <v>11.455961</v>
      </c>
      <c r="I210" s="53">
        <v>0.15220900000000001</v>
      </c>
      <c r="J210" s="53">
        <v>11.665182</v>
      </c>
      <c r="K210" s="53">
        <v>0.19747799999999999</v>
      </c>
      <c r="M210" s="13" t="s">
        <v>505</v>
      </c>
      <c r="N210" s="53">
        <f t="shared" si="40"/>
        <v>0.70715808641975308</v>
      </c>
      <c r="O210" s="53">
        <f t="shared" si="40"/>
        <v>9.3956172839506167E-3</v>
      </c>
      <c r="P210" s="53">
        <f t="shared" si="40"/>
        <v>0.72007296296296297</v>
      </c>
      <c r="Q210" s="53">
        <f t="shared" si="40"/>
        <v>1.2189999999999999E-2</v>
      </c>
      <c r="S210" s="47" t="s">
        <v>505</v>
      </c>
      <c r="T210" s="52">
        <f t="shared" si="41"/>
        <v>0.63644227777777784</v>
      </c>
      <c r="U210" s="52">
        <f t="shared" si="41"/>
        <v>8.4560555555555569E-3</v>
      </c>
      <c r="V210" s="52">
        <f t="shared" si="41"/>
        <v>0.64806566666666665</v>
      </c>
      <c r="W210" s="52">
        <f t="shared" si="41"/>
        <v>1.0971E-2</v>
      </c>
      <c r="X210" s="13"/>
    </row>
    <row r="211" spans="2:24" x14ac:dyDescent="0.25">
      <c r="B211" s="57" t="s">
        <v>506</v>
      </c>
      <c r="C211" s="54">
        <v>182</v>
      </c>
      <c r="D211" s="54">
        <v>196</v>
      </c>
      <c r="E211" s="13" t="s">
        <v>507</v>
      </c>
      <c r="F211">
        <v>12</v>
      </c>
      <c r="G211">
        <v>0.9</v>
      </c>
      <c r="H211" s="53">
        <v>7.3216219999999996</v>
      </c>
      <c r="I211" s="53">
        <v>8.3724999999999994E-2</v>
      </c>
      <c r="J211" s="53">
        <v>7.4147850000000002</v>
      </c>
      <c r="K211" s="53">
        <v>4.5391000000000001E-2</v>
      </c>
      <c r="M211" s="13" t="s">
        <v>507</v>
      </c>
      <c r="N211" s="53">
        <f t="shared" si="40"/>
        <v>0.67792796296296298</v>
      </c>
      <c r="O211" s="53">
        <f t="shared" si="40"/>
        <v>7.7523148148148134E-3</v>
      </c>
      <c r="P211" s="53">
        <f t="shared" si="40"/>
        <v>0.68655416666666669</v>
      </c>
      <c r="Q211" s="53">
        <f t="shared" si="40"/>
        <v>4.2028703703703698E-3</v>
      </c>
      <c r="S211" s="47" t="s">
        <v>507</v>
      </c>
      <c r="T211" s="52">
        <f t="shared" si="41"/>
        <v>0.61013516666666667</v>
      </c>
      <c r="U211" s="52">
        <f t="shared" si="41"/>
        <v>6.9770833333333325E-3</v>
      </c>
      <c r="V211" s="52">
        <f t="shared" si="41"/>
        <v>0.61789875000000005</v>
      </c>
      <c r="W211" s="52">
        <f t="shared" si="41"/>
        <v>3.7825833333333335E-3</v>
      </c>
      <c r="X211" s="13"/>
    </row>
    <row r="212" spans="2:24" x14ac:dyDescent="0.25">
      <c r="B212" s="57" t="s">
        <v>508</v>
      </c>
      <c r="C212" s="54">
        <v>182</v>
      </c>
      <c r="D212" s="54">
        <v>197</v>
      </c>
      <c r="E212" s="13" t="s">
        <v>14</v>
      </c>
      <c r="F212">
        <v>13</v>
      </c>
      <c r="G212">
        <v>0.9</v>
      </c>
      <c r="H212" s="53">
        <v>8.3107030000000002</v>
      </c>
      <c r="I212" s="53">
        <v>9.8581000000000002E-2</v>
      </c>
      <c r="J212" s="53">
        <v>8.2688980000000001</v>
      </c>
      <c r="K212" s="53">
        <v>7.2561E-2</v>
      </c>
      <c r="M212" s="13" t="s">
        <v>14</v>
      </c>
      <c r="N212" s="53">
        <f t="shared" si="40"/>
        <v>0.71031649572649569</v>
      </c>
      <c r="O212" s="53">
        <f t="shared" si="40"/>
        <v>8.425726495726496E-3</v>
      </c>
      <c r="P212" s="53">
        <f t="shared" si="40"/>
        <v>0.70674341880341873</v>
      </c>
      <c r="Q212" s="53">
        <f t="shared" si="40"/>
        <v>6.2017948717948725E-3</v>
      </c>
      <c r="S212" s="47" t="s">
        <v>14</v>
      </c>
      <c r="T212" s="52">
        <f t="shared" si="41"/>
        <v>0.63928484615384618</v>
      </c>
      <c r="U212" s="52">
        <f t="shared" si="41"/>
        <v>7.5831538461538462E-3</v>
      </c>
      <c r="V212" s="52">
        <f t="shared" si="41"/>
        <v>0.6360690769230769</v>
      </c>
      <c r="W212" s="52">
        <f t="shared" si="41"/>
        <v>5.5816153846153845E-3</v>
      </c>
      <c r="X212" s="13"/>
    </row>
    <row r="213" spans="2:24" x14ac:dyDescent="0.25">
      <c r="B213" s="57" t="s">
        <v>509</v>
      </c>
      <c r="C213" s="54">
        <v>182</v>
      </c>
      <c r="D213" s="54">
        <v>202</v>
      </c>
      <c r="E213" s="13" t="s">
        <v>510</v>
      </c>
      <c r="F213">
        <v>17</v>
      </c>
      <c r="G213">
        <v>0.9</v>
      </c>
      <c r="H213" s="53">
        <v>10.159819000000001</v>
      </c>
      <c r="I213" s="53">
        <v>3.7360999999999998E-2</v>
      </c>
      <c r="J213" s="53">
        <v>10.418822</v>
      </c>
      <c r="K213" s="53">
        <v>3.5504000000000001E-2</v>
      </c>
      <c r="M213" s="13" t="s">
        <v>510</v>
      </c>
      <c r="N213" s="53">
        <f t="shared" si="40"/>
        <v>0.66404045751633989</v>
      </c>
      <c r="O213" s="53">
        <f t="shared" si="40"/>
        <v>2.4418954248366011E-3</v>
      </c>
      <c r="P213" s="53">
        <f t="shared" si="40"/>
        <v>0.68096875816993474</v>
      </c>
      <c r="Q213" s="53">
        <f t="shared" si="40"/>
        <v>2.3205228758169934E-3</v>
      </c>
      <c r="S213" s="47" t="s">
        <v>510</v>
      </c>
      <c r="T213" s="52">
        <f t="shared" si="41"/>
        <v>0.59763641176470594</v>
      </c>
      <c r="U213" s="52">
        <f t="shared" si="41"/>
        <v>2.197705882352941E-3</v>
      </c>
      <c r="V213" s="52">
        <f t="shared" si="41"/>
        <v>0.61287188235294121</v>
      </c>
      <c r="W213" s="52">
        <f t="shared" si="41"/>
        <v>2.0884705882352941E-3</v>
      </c>
      <c r="X213" s="13"/>
    </row>
    <row r="214" spans="2:24" x14ac:dyDescent="0.25">
      <c r="B214" s="57" t="s">
        <v>511</v>
      </c>
      <c r="C214" s="54">
        <v>183</v>
      </c>
      <c r="D214" s="54">
        <v>196</v>
      </c>
      <c r="E214" s="13" t="s">
        <v>397</v>
      </c>
      <c r="F214">
        <v>11</v>
      </c>
      <c r="G214">
        <v>0.9</v>
      </c>
      <c r="H214" s="53">
        <v>6.7752999999999997</v>
      </c>
      <c r="I214" s="53">
        <v>4.7051000000000003E-2</v>
      </c>
      <c r="J214" s="53">
        <v>7.0683379999999998</v>
      </c>
      <c r="K214" s="53">
        <v>1.3920999999999999E-2</v>
      </c>
      <c r="M214" s="13" t="s">
        <v>397</v>
      </c>
      <c r="N214" s="53">
        <f t="shared" si="40"/>
        <v>0.6843737373737373</v>
      </c>
      <c r="O214" s="53">
        <f t="shared" si="40"/>
        <v>4.752626262626263E-3</v>
      </c>
      <c r="P214" s="53">
        <f t="shared" si="40"/>
        <v>0.71397353535353536</v>
      </c>
      <c r="Q214" s="53">
        <f t="shared" si="40"/>
        <v>1.406161616161616E-3</v>
      </c>
      <c r="S214" s="47" t="s">
        <v>397</v>
      </c>
      <c r="T214" s="52">
        <f t="shared" si="41"/>
        <v>0.61593636363636362</v>
      </c>
      <c r="U214" s="52">
        <f t="shared" si="41"/>
        <v>4.2773636363636364E-3</v>
      </c>
      <c r="V214" s="52">
        <f t="shared" si="41"/>
        <v>0.64257618181818177</v>
      </c>
      <c r="W214" s="52">
        <f t="shared" si="41"/>
        <v>1.2655454545454545E-3</v>
      </c>
      <c r="X214" s="13"/>
    </row>
    <row r="215" spans="2:24" x14ac:dyDescent="0.25">
      <c r="B215" s="57" t="s">
        <v>512</v>
      </c>
      <c r="C215" s="54">
        <v>183</v>
      </c>
      <c r="D215" s="54">
        <v>202</v>
      </c>
      <c r="E215" s="13" t="s">
        <v>513</v>
      </c>
      <c r="F215">
        <v>16</v>
      </c>
      <c r="G215">
        <v>0.9</v>
      </c>
      <c r="H215" s="53">
        <v>9.9558990000000005</v>
      </c>
      <c r="I215" s="53">
        <v>4.4533999999999997E-2</v>
      </c>
      <c r="J215" s="53">
        <v>10.262892000000001</v>
      </c>
      <c r="K215" s="53">
        <v>4.7524999999999998E-2</v>
      </c>
      <c r="M215" s="13" t="s">
        <v>513</v>
      </c>
      <c r="N215" s="53">
        <f t="shared" si="40"/>
        <v>0.69138187500000003</v>
      </c>
      <c r="O215" s="53">
        <f t="shared" si="40"/>
        <v>3.0926388888888887E-3</v>
      </c>
      <c r="P215" s="53">
        <f t="shared" si="40"/>
        <v>0.71270083333333334</v>
      </c>
      <c r="Q215" s="53">
        <f t="shared" si="40"/>
        <v>3.3003472222222219E-3</v>
      </c>
      <c r="S215" s="47" t="s">
        <v>513</v>
      </c>
      <c r="T215" s="52">
        <f t="shared" si="41"/>
        <v>0.62224368750000003</v>
      </c>
      <c r="U215" s="52">
        <f t="shared" si="41"/>
        <v>2.7833749999999998E-3</v>
      </c>
      <c r="V215" s="52">
        <f t="shared" si="41"/>
        <v>0.64143075000000005</v>
      </c>
      <c r="W215" s="52">
        <f t="shared" si="41"/>
        <v>2.9703124999999999E-3</v>
      </c>
      <c r="X215" s="13"/>
    </row>
    <row r="216" spans="2:24" x14ac:dyDescent="0.25">
      <c r="B216" s="57" t="s">
        <v>514</v>
      </c>
      <c r="C216" s="54">
        <v>203</v>
      </c>
      <c r="D216" s="54">
        <v>221</v>
      </c>
      <c r="E216" s="13" t="s">
        <v>515</v>
      </c>
      <c r="F216">
        <v>18</v>
      </c>
      <c r="G216">
        <v>0.9</v>
      </c>
      <c r="H216" s="53">
        <v>9.3655639999999991</v>
      </c>
      <c r="I216" s="53">
        <v>9.2314999999999994E-2</v>
      </c>
      <c r="J216" s="53">
        <v>9.5532229999999991</v>
      </c>
      <c r="K216" s="53">
        <v>9.5552999999999999E-2</v>
      </c>
      <c r="M216" s="13" t="s">
        <v>515</v>
      </c>
      <c r="N216" s="53">
        <f t="shared" si="40"/>
        <v>0.5781212345679011</v>
      </c>
      <c r="O216" s="53">
        <f t="shared" si="40"/>
        <v>5.6984567901234564E-3</v>
      </c>
      <c r="P216" s="53">
        <f t="shared" si="40"/>
        <v>0.58970512345679005</v>
      </c>
      <c r="Q216" s="53">
        <f t="shared" si="40"/>
        <v>5.8983333333333336E-3</v>
      </c>
      <c r="S216" s="47" t="s">
        <v>515</v>
      </c>
      <c r="T216" s="52">
        <f t="shared" si="41"/>
        <v>0.52030911111111111</v>
      </c>
      <c r="U216" s="52">
        <f t="shared" si="41"/>
        <v>5.1286111111111107E-3</v>
      </c>
      <c r="V216" s="52">
        <f t="shared" si="41"/>
        <v>0.53073461111111109</v>
      </c>
      <c r="W216" s="52">
        <f t="shared" si="41"/>
        <v>5.3084999999999999E-3</v>
      </c>
      <c r="X216" s="13"/>
    </row>
    <row r="217" spans="2:24" x14ac:dyDescent="0.25">
      <c r="B217" s="57" t="s">
        <v>516</v>
      </c>
      <c r="C217" s="54">
        <v>203</v>
      </c>
      <c r="D217" s="54">
        <v>219</v>
      </c>
      <c r="E217" s="13" t="s">
        <v>517</v>
      </c>
      <c r="F217">
        <v>16</v>
      </c>
      <c r="G217">
        <v>0.9</v>
      </c>
      <c r="H217" s="53">
        <v>8.6112470000000005</v>
      </c>
      <c r="I217" s="53">
        <v>7.4730000000000005E-2</v>
      </c>
      <c r="J217" s="53">
        <v>8.4134810000000009</v>
      </c>
      <c r="K217" s="53">
        <v>2.0381E-2</v>
      </c>
      <c r="M217" s="13" t="s">
        <v>517</v>
      </c>
      <c r="N217" s="53">
        <f t="shared" si="40"/>
        <v>0.59800326388888891</v>
      </c>
      <c r="O217" s="53">
        <f t="shared" si="40"/>
        <v>5.1895833333333334E-3</v>
      </c>
      <c r="P217" s="53">
        <f t="shared" si="40"/>
        <v>0.58426951388888893</v>
      </c>
      <c r="Q217" s="53">
        <f t="shared" si="40"/>
        <v>1.4153472222222221E-3</v>
      </c>
      <c r="S217" s="47" t="s">
        <v>517</v>
      </c>
      <c r="T217" s="52">
        <f t="shared" si="41"/>
        <v>0.53820293750000003</v>
      </c>
      <c r="U217" s="52">
        <f t="shared" si="41"/>
        <v>4.6706250000000003E-3</v>
      </c>
      <c r="V217" s="52">
        <f t="shared" si="41"/>
        <v>0.52584256250000005</v>
      </c>
      <c r="W217" s="52">
        <f t="shared" si="41"/>
        <v>1.2738125E-3</v>
      </c>
      <c r="X217" s="13"/>
    </row>
    <row r="218" spans="2:24" x14ac:dyDescent="0.25">
      <c r="B218" s="57" t="s">
        <v>518</v>
      </c>
      <c r="C218" s="54">
        <v>203</v>
      </c>
      <c r="D218" s="54">
        <v>218</v>
      </c>
      <c r="E218" s="13" t="s">
        <v>519</v>
      </c>
      <c r="F218">
        <v>15</v>
      </c>
      <c r="G218">
        <v>0.9</v>
      </c>
      <c r="H218" s="53">
        <v>7.9415509999999996</v>
      </c>
      <c r="I218" s="53">
        <v>4.7794999999999997E-2</v>
      </c>
      <c r="J218" s="53">
        <v>7.8271959999999998</v>
      </c>
      <c r="K218" s="53">
        <v>2.3945999999999999E-2</v>
      </c>
      <c r="M218" s="13" t="s">
        <v>519</v>
      </c>
      <c r="N218" s="53">
        <f t="shared" si="40"/>
        <v>0.58826303703703708</v>
      </c>
      <c r="O218" s="53">
        <f t="shared" si="40"/>
        <v>3.5403703703703699E-3</v>
      </c>
      <c r="P218" s="53">
        <f t="shared" si="40"/>
        <v>0.57979229629629636</v>
      </c>
      <c r="Q218" s="53">
        <f t="shared" si="40"/>
        <v>1.7737777777777775E-3</v>
      </c>
      <c r="S218" s="47" t="s">
        <v>519</v>
      </c>
      <c r="T218" s="52">
        <f t="shared" si="41"/>
        <v>0.5294367333333333</v>
      </c>
      <c r="U218" s="52">
        <f t="shared" si="41"/>
        <v>3.1863333333333331E-3</v>
      </c>
      <c r="V218" s="52">
        <f t="shared" si="41"/>
        <v>0.5218130666666666</v>
      </c>
      <c r="W218" s="52">
        <f t="shared" si="41"/>
        <v>1.5964E-3</v>
      </c>
      <c r="X218" s="13"/>
    </row>
    <row r="219" spans="2:24" x14ac:dyDescent="0.25">
      <c r="B219" s="57" t="s">
        <v>520</v>
      </c>
      <c r="C219" s="54">
        <v>203</v>
      </c>
      <c r="D219" s="54">
        <v>215</v>
      </c>
      <c r="E219" s="13" t="s">
        <v>521</v>
      </c>
      <c r="F219">
        <v>12</v>
      </c>
      <c r="G219">
        <v>0.9</v>
      </c>
      <c r="H219" s="53">
        <v>5.5754630000000001</v>
      </c>
      <c r="I219" s="53">
        <v>0.12249599999999999</v>
      </c>
      <c r="J219" s="53">
        <v>5.4197639999999998</v>
      </c>
      <c r="K219" s="53">
        <v>5.4496000000000003E-2</v>
      </c>
      <c r="M219" s="13" t="s">
        <v>521</v>
      </c>
      <c r="N219" s="53">
        <f t="shared" si="40"/>
        <v>0.51624657407407404</v>
      </c>
      <c r="O219" s="53">
        <f t="shared" si="40"/>
        <v>1.1342222222222221E-2</v>
      </c>
      <c r="P219" s="53">
        <f t="shared" si="40"/>
        <v>0.50183</v>
      </c>
      <c r="Q219" s="53">
        <f t="shared" si="40"/>
        <v>5.0459259259259259E-3</v>
      </c>
      <c r="S219" s="47" t="s">
        <v>521</v>
      </c>
      <c r="T219" s="52">
        <f t="shared" si="41"/>
        <v>0.46462191666666669</v>
      </c>
      <c r="U219" s="52">
        <f t="shared" si="41"/>
        <v>1.0208E-2</v>
      </c>
      <c r="V219" s="52">
        <f t="shared" si="41"/>
        <v>0.45164699999999997</v>
      </c>
      <c r="W219" s="52">
        <f t="shared" si="41"/>
        <v>4.5413333333333339E-3</v>
      </c>
      <c r="X219" s="13"/>
    </row>
    <row r="220" spans="2:24" x14ac:dyDescent="0.25">
      <c r="B220" s="57" t="s">
        <v>522</v>
      </c>
      <c r="C220" s="54">
        <v>220</v>
      </c>
      <c r="D220" s="54">
        <v>235</v>
      </c>
      <c r="E220" s="13" t="s">
        <v>523</v>
      </c>
      <c r="F220">
        <v>12</v>
      </c>
      <c r="G220">
        <v>0.9</v>
      </c>
      <c r="H220" s="53">
        <v>8.1565750000000001</v>
      </c>
      <c r="I220" s="53">
        <v>6.7124000000000003E-2</v>
      </c>
      <c r="J220" s="53">
        <v>8.4361479999999993</v>
      </c>
      <c r="K220" s="53">
        <v>5.0701999999999997E-2</v>
      </c>
      <c r="M220" s="13" t="s">
        <v>523</v>
      </c>
      <c r="N220" s="53">
        <f t="shared" si="40"/>
        <v>0.75523842592592594</v>
      </c>
      <c r="O220" s="53">
        <f t="shared" si="40"/>
        <v>6.2151851851851856E-3</v>
      </c>
      <c r="P220" s="53">
        <f t="shared" si="40"/>
        <v>0.78112481481481477</v>
      </c>
      <c r="Q220" s="53">
        <f t="shared" si="40"/>
        <v>4.6946296296296293E-3</v>
      </c>
      <c r="S220" s="47" t="s">
        <v>523</v>
      </c>
      <c r="T220" s="52">
        <f t="shared" si="41"/>
        <v>0.67971458333333334</v>
      </c>
      <c r="U220" s="52">
        <f t="shared" si="41"/>
        <v>5.5936666666666669E-3</v>
      </c>
      <c r="V220" s="52">
        <f t="shared" si="41"/>
        <v>0.70301233333333324</v>
      </c>
      <c r="W220" s="52">
        <f t="shared" si="41"/>
        <v>4.2251666666666661E-3</v>
      </c>
      <c r="X220" s="13"/>
    </row>
    <row r="221" spans="2:24" x14ac:dyDescent="0.25">
      <c r="B221" s="57" t="s">
        <v>524</v>
      </c>
      <c r="C221" s="54">
        <v>222</v>
      </c>
      <c r="D221" s="54">
        <v>235</v>
      </c>
      <c r="E221" s="13" t="s">
        <v>525</v>
      </c>
      <c r="F221">
        <v>10</v>
      </c>
      <c r="G221">
        <v>0.9</v>
      </c>
      <c r="H221" s="53">
        <v>6.9925569999999997</v>
      </c>
      <c r="I221" s="53">
        <v>1.9137000000000001E-2</v>
      </c>
      <c r="J221" s="53">
        <v>7.0822329999999996</v>
      </c>
      <c r="K221" s="53">
        <v>3.5319000000000003E-2</v>
      </c>
      <c r="M221" s="13" t="s">
        <v>525</v>
      </c>
      <c r="N221" s="53">
        <f t="shared" si="40"/>
        <v>0.77695077777777777</v>
      </c>
      <c r="O221" s="53">
        <f t="shared" si="40"/>
        <v>2.1263333333333334E-3</v>
      </c>
      <c r="P221" s="53">
        <f t="shared" si="40"/>
        <v>0.78691477777777774</v>
      </c>
      <c r="Q221" s="53">
        <f t="shared" si="40"/>
        <v>3.9243333333333335E-3</v>
      </c>
      <c r="S221" s="47" t="s">
        <v>525</v>
      </c>
      <c r="T221" s="52">
        <f t="shared" si="41"/>
        <v>0.69925569999999992</v>
      </c>
      <c r="U221" s="52">
        <f t="shared" si="41"/>
        <v>1.9137000000000002E-3</v>
      </c>
      <c r="V221" s="52">
        <f t="shared" si="41"/>
        <v>0.7082233</v>
      </c>
      <c r="W221" s="52">
        <f t="shared" si="41"/>
        <v>3.5319000000000001E-3</v>
      </c>
      <c r="X221" s="13"/>
    </row>
    <row r="222" spans="2:24" x14ac:dyDescent="0.25">
      <c r="B222" s="57" t="s">
        <v>526</v>
      </c>
      <c r="C222" s="54">
        <v>223</v>
      </c>
      <c r="D222" s="54">
        <v>235</v>
      </c>
      <c r="E222" s="13" t="s">
        <v>527</v>
      </c>
      <c r="F222">
        <v>9</v>
      </c>
      <c r="G222">
        <v>0.9</v>
      </c>
      <c r="H222" s="53">
        <v>5.8517190000000001</v>
      </c>
      <c r="I222" s="53">
        <v>7.5482999999999995E-2</v>
      </c>
      <c r="J222" s="53">
        <v>6.0106400000000004</v>
      </c>
      <c r="K222" s="53">
        <v>9.9900000000000006E-3</v>
      </c>
      <c r="M222" s="13" t="s">
        <v>527</v>
      </c>
      <c r="N222" s="53">
        <f t="shared" si="40"/>
        <v>0.72243444444444438</v>
      </c>
      <c r="O222" s="53">
        <f t="shared" si="40"/>
        <v>9.318888888888887E-3</v>
      </c>
      <c r="P222" s="53">
        <f t="shared" si="40"/>
        <v>0.74205432098765434</v>
      </c>
      <c r="Q222" s="53">
        <f t="shared" si="40"/>
        <v>1.2333333333333335E-3</v>
      </c>
      <c r="S222" s="47" t="s">
        <v>527</v>
      </c>
      <c r="T222" s="52">
        <f t="shared" si="41"/>
        <v>0.65019099999999996</v>
      </c>
      <c r="U222" s="52">
        <f t="shared" si="41"/>
        <v>8.3869999999999986E-3</v>
      </c>
      <c r="V222" s="52">
        <f t="shared" si="41"/>
        <v>0.66784888888888894</v>
      </c>
      <c r="W222" s="52">
        <f t="shared" si="41"/>
        <v>1.1100000000000001E-3</v>
      </c>
      <c r="X222" s="13"/>
    </row>
    <row r="223" spans="2:24" x14ac:dyDescent="0.25">
      <c r="B223" s="57" t="s">
        <v>528</v>
      </c>
      <c r="C223" s="54">
        <v>244</v>
      </c>
      <c r="D223" s="54">
        <v>253</v>
      </c>
      <c r="E223" s="13" t="s">
        <v>529</v>
      </c>
      <c r="F223">
        <v>8</v>
      </c>
      <c r="G223">
        <v>0.9</v>
      </c>
      <c r="H223" s="53">
        <v>5.1338999999999997</v>
      </c>
      <c r="I223" s="53">
        <v>3.4952999999999998E-2</v>
      </c>
      <c r="J223" s="53">
        <v>5.1397459999999997</v>
      </c>
      <c r="K223" s="53">
        <v>3.5371E-2</v>
      </c>
      <c r="M223" s="13" t="s">
        <v>529</v>
      </c>
      <c r="N223" s="53">
        <f t="shared" si="40"/>
        <v>0.71304166666666657</v>
      </c>
      <c r="O223" s="53">
        <f t="shared" si="40"/>
        <v>4.8545833333333331E-3</v>
      </c>
      <c r="P223" s="53">
        <f t="shared" si="40"/>
        <v>0.71385361111111101</v>
      </c>
      <c r="Q223" s="53">
        <f t="shared" si="40"/>
        <v>4.9126388888888891E-3</v>
      </c>
      <c r="S223" s="47" t="s">
        <v>529</v>
      </c>
      <c r="T223" s="52">
        <f t="shared" si="41"/>
        <v>0.64173749999999996</v>
      </c>
      <c r="U223" s="52">
        <f t="shared" si="41"/>
        <v>4.3691249999999997E-3</v>
      </c>
      <c r="V223" s="52">
        <f t="shared" si="41"/>
        <v>0.64246824999999996</v>
      </c>
      <c r="W223" s="52">
        <f t="shared" si="41"/>
        <v>4.421375E-3</v>
      </c>
      <c r="X223" s="13"/>
    </row>
    <row r="224" spans="2:24" x14ac:dyDescent="0.25">
      <c r="B224" s="57" t="s">
        <v>530</v>
      </c>
      <c r="C224" s="54">
        <v>244</v>
      </c>
      <c r="D224" s="54">
        <v>256</v>
      </c>
      <c r="E224" s="13" t="s">
        <v>531</v>
      </c>
      <c r="F224">
        <v>11</v>
      </c>
      <c r="G224">
        <v>0.9</v>
      </c>
      <c r="H224" s="53">
        <v>5.956404</v>
      </c>
      <c r="I224" s="53">
        <v>7.3845999999999995E-2</v>
      </c>
      <c r="J224" s="53">
        <v>6.2486540000000002</v>
      </c>
      <c r="K224" s="53">
        <v>4.1884999999999999E-2</v>
      </c>
      <c r="M224" s="13" t="s">
        <v>531</v>
      </c>
      <c r="N224" s="53">
        <f t="shared" si="40"/>
        <v>0.60165696969696969</v>
      </c>
      <c r="O224" s="53">
        <f t="shared" si="40"/>
        <v>7.4591919191919183E-3</v>
      </c>
      <c r="P224" s="53">
        <f t="shared" si="40"/>
        <v>0.63117717171717169</v>
      </c>
      <c r="Q224" s="53">
        <f t="shared" si="40"/>
        <v>4.2308080808080807E-3</v>
      </c>
      <c r="S224" s="47" t="s">
        <v>531</v>
      </c>
      <c r="T224" s="52">
        <f t="shared" si="41"/>
        <v>0.54149127272727271</v>
      </c>
      <c r="U224" s="52">
        <f t="shared" si="41"/>
        <v>6.7132727272727266E-3</v>
      </c>
      <c r="V224" s="52">
        <f t="shared" si="41"/>
        <v>0.56805945454545459</v>
      </c>
      <c r="W224" s="52">
        <f t="shared" si="41"/>
        <v>3.8077272727272725E-3</v>
      </c>
      <c r="X224" s="13"/>
    </row>
    <row r="225" spans="2:24" x14ac:dyDescent="0.25">
      <c r="B225" s="57" t="s">
        <v>532</v>
      </c>
      <c r="C225" s="54">
        <v>244</v>
      </c>
      <c r="D225" s="54">
        <v>254</v>
      </c>
      <c r="E225" s="13" t="s">
        <v>533</v>
      </c>
      <c r="F225">
        <v>9</v>
      </c>
      <c r="G225">
        <v>0.9</v>
      </c>
      <c r="H225" s="53">
        <v>5.2577170000000004</v>
      </c>
      <c r="I225" s="53">
        <v>4.2743999999999997E-2</v>
      </c>
      <c r="J225" s="53">
        <v>5.2606700000000002</v>
      </c>
      <c r="K225" s="53">
        <v>3.4068000000000001E-2</v>
      </c>
      <c r="M225" s="13" t="s">
        <v>533</v>
      </c>
      <c r="N225" s="53">
        <f t="shared" si="40"/>
        <v>0.64910086419753088</v>
      </c>
      <c r="O225" s="53">
        <f t="shared" si="40"/>
        <v>5.2770370370370367E-3</v>
      </c>
      <c r="P225" s="53">
        <f t="shared" si="40"/>
        <v>0.64946543209876539</v>
      </c>
      <c r="Q225" s="53">
        <f t="shared" si="40"/>
        <v>4.2059259259259263E-3</v>
      </c>
      <c r="S225" s="47" t="s">
        <v>533</v>
      </c>
      <c r="T225" s="52">
        <f t="shared" si="41"/>
        <v>0.58419077777777784</v>
      </c>
      <c r="U225" s="52">
        <f t="shared" si="41"/>
        <v>4.7493333333333328E-3</v>
      </c>
      <c r="V225" s="52">
        <f t="shared" si="41"/>
        <v>0.58451888888888892</v>
      </c>
      <c r="W225" s="52">
        <f t="shared" si="41"/>
        <v>3.7853333333333333E-3</v>
      </c>
      <c r="X225" s="13"/>
    </row>
    <row r="226" spans="2:24" x14ac:dyDescent="0.25">
      <c r="B226" s="57" t="s">
        <v>534</v>
      </c>
      <c r="C226" s="54">
        <v>245</v>
      </c>
      <c r="D226" s="54">
        <v>256</v>
      </c>
      <c r="E226" s="13" t="s">
        <v>535</v>
      </c>
      <c r="F226">
        <v>10</v>
      </c>
      <c r="G226">
        <v>0.9</v>
      </c>
      <c r="H226" s="53">
        <v>5.1106740000000004</v>
      </c>
      <c r="I226" s="53">
        <v>7.4213000000000001E-2</v>
      </c>
      <c r="J226" s="53">
        <v>5.3908630000000004</v>
      </c>
      <c r="K226" s="53">
        <v>7.0699999999999999E-2</v>
      </c>
      <c r="M226" s="13" t="s">
        <v>535</v>
      </c>
      <c r="N226" s="53">
        <f t="shared" si="40"/>
        <v>0.56785266666666678</v>
      </c>
      <c r="O226" s="53">
        <f t="shared" si="40"/>
        <v>8.2458888888888894E-3</v>
      </c>
      <c r="P226" s="53">
        <f t="shared" si="40"/>
        <v>0.59898477777777781</v>
      </c>
      <c r="Q226" s="53">
        <f t="shared" si="40"/>
        <v>7.8555555555555566E-3</v>
      </c>
      <c r="S226" s="47" t="s">
        <v>535</v>
      </c>
      <c r="T226" s="52">
        <f t="shared" si="41"/>
        <v>0.51106740000000006</v>
      </c>
      <c r="U226" s="52">
        <f t="shared" si="41"/>
        <v>7.4213000000000005E-3</v>
      </c>
      <c r="V226" s="52">
        <f t="shared" si="41"/>
        <v>0.53908630000000002</v>
      </c>
      <c r="W226" s="52">
        <f t="shared" si="41"/>
        <v>7.0699999999999999E-3</v>
      </c>
      <c r="X226" s="13"/>
    </row>
    <row r="227" spans="2:24" x14ac:dyDescent="0.25">
      <c r="B227" s="57" t="s">
        <v>536</v>
      </c>
      <c r="C227" s="54">
        <v>253</v>
      </c>
      <c r="D227" s="54">
        <v>264</v>
      </c>
      <c r="E227" s="13" t="s">
        <v>537</v>
      </c>
      <c r="F227">
        <v>11</v>
      </c>
      <c r="G227">
        <v>0.9</v>
      </c>
      <c r="H227" s="53">
        <v>6.7697700000000003</v>
      </c>
      <c r="I227" s="53">
        <v>3.2828999999999997E-2</v>
      </c>
      <c r="J227" s="53">
        <v>7.0663349999999996</v>
      </c>
      <c r="K227" s="53">
        <v>3.0519000000000001E-2</v>
      </c>
      <c r="M227" s="13" t="s">
        <v>537</v>
      </c>
      <c r="N227" s="53">
        <f t="shared" si="40"/>
        <v>0.68381515151515149</v>
      </c>
      <c r="O227" s="53">
        <f t="shared" si="40"/>
        <v>3.3160606060606058E-3</v>
      </c>
      <c r="P227" s="53">
        <f t="shared" si="40"/>
        <v>0.71377121212121208</v>
      </c>
      <c r="Q227" s="53">
        <f t="shared" si="40"/>
        <v>3.082727272727273E-3</v>
      </c>
      <c r="S227" s="47" t="s">
        <v>537</v>
      </c>
      <c r="T227" s="52">
        <f t="shared" si="41"/>
        <v>0.61543363636363635</v>
      </c>
      <c r="U227" s="52">
        <f t="shared" si="41"/>
        <v>2.9844545454545453E-3</v>
      </c>
      <c r="V227" s="52">
        <f t="shared" si="41"/>
        <v>0.64239409090909083</v>
      </c>
      <c r="W227" s="52">
        <f t="shared" si="41"/>
        <v>2.7744545454545457E-3</v>
      </c>
      <c r="X227" s="13"/>
    </row>
    <row r="228" spans="2:24" x14ac:dyDescent="0.25">
      <c r="B228" s="57" t="s">
        <v>538</v>
      </c>
      <c r="C228" s="54">
        <v>253</v>
      </c>
      <c r="D228" s="54">
        <v>262</v>
      </c>
      <c r="E228" s="13" t="s">
        <v>539</v>
      </c>
      <c r="F228">
        <v>9</v>
      </c>
      <c r="G228">
        <v>0.9</v>
      </c>
      <c r="H228" s="53">
        <v>5.7935889999999999</v>
      </c>
      <c r="I228" s="53">
        <v>1.4465E-2</v>
      </c>
      <c r="J228" s="53">
        <v>5.9728859999999999</v>
      </c>
      <c r="K228" s="53">
        <v>1.0671E-2</v>
      </c>
      <c r="M228" s="13" t="s">
        <v>539</v>
      </c>
      <c r="N228" s="53">
        <f t="shared" si="40"/>
        <v>0.71525790123456778</v>
      </c>
      <c r="O228" s="53">
        <f t="shared" si="40"/>
        <v>1.7858024691358027E-3</v>
      </c>
      <c r="P228" s="53">
        <f t="shared" si="40"/>
        <v>0.73739333333333335</v>
      </c>
      <c r="Q228" s="53">
        <f t="shared" si="40"/>
        <v>1.3174074074074073E-3</v>
      </c>
      <c r="S228" s="47" t="s">
        <v>539</v>
      </c>
      <c r="T228" s="52">
        <f t="shared" si="41"/>
        <v>0.64373211111111106</v>
      </c>
      <c r="U228" s="52">
        <f t="shared" si="41"/>
        <v>1.6072222222222223E-3</v>
      </c>
      <c r="V228" s="52">
        <f t="shared" si="41"/>
        <v>0.66365399999999997</v>
      </c>
      <c r="W228" s="52">
        <f t="shared" si="41"/>
        <v>1.1856666666666667E-3</v>
      </c>
      <c r="X228" s="13"/>
    </row>
    <row r="229" spans="2:24" x14ac:dyDescent="0.25">
      <c r="B229" s="57" t="s">
        <v>540</v>
      </c>
      <c r="C229" s="54">
        <v>253</v>
      </c>
      <c r="D229" s="54">
        <v>265</v>
      </c>
      <c r="E229" s="13" t="s">
        <v>541</v>
      </c>
      <c r="F229">
        <v>12</v>
      </c>
      <c r="G229">
        <v>0.9</v>
      </c>
      <c r="H229" s="53">
        <v>7.9373630000000004</v>
      </c>
      <c r="I229" s="53">
        <v>0.103017</v>
      </c>
      <c r="J229" s="53">
        <v>8.0484819999999999</v>
      </c>
      <c r="K229" s="53">
        <v>0.14172899999999999</v>
      </c>
      <c r="M229" s="13" t="s">
        <v>541</v>
      </c>
      <c r="N229" s="53">
        <f t="shared" si="40"/>
        <v>0.73494101851851845</v>
      </c>
      <c r="O229" s="53">
        <f t="shared" si="40"/>
        <v>9.5386111111111106E-3</v>
      </c>
      <c r="P229" s="53">
        <f t="shared" si="40"/>
        <v>0.74522981481481476</v>
      </c>
      <c r="Q229" s="53">
        <f t="shared" si="40"/>
        <v>1.3123055555555554E-2</v>
      </c>
      <c r="S229" s="47" t="s">
        <v>541</v>
      </c>
      <c r="T229" s="52">
        <f t="shared" si="41"/>
        <v>0.66144691666666666</v>
      </c>
      <c r="U229" s="52">
        <f t="shared" si="41"/>
        <v>8.5847500000000004E-3</v>
      </c>
      <c r="V229" s="52">
        <f t="shared" si="41"/>
        <v>0.67070683333333336</v>
      </c>
      <c r="W229" s="52">
        <f t="shared" si="41"/>
        <v>1.181075E-2</v>
      </c>
      <c r="X229" s="13"/>
    </row>
    <row r="230" spans="2:24" x14ac:dyDescent="0.25">
      <c r="B230" s="57" t="s">
        <v>542</v>
      </c>
      <c r="C230" s="54">
        <v>257</v>
      </c>
      <c r="D230" s="54">
        <v>265</v>
      </c>
      <c r="E230" s="13" t="s">
        <v>543</v>
      </c>
      <c r="F230">
        <v>8</v>
      </c>
      <c r="G230">
        <v>0.9</v>
      </c>
      <c r="H230" s="53">
        <v>5.5277310000000002</v>
      </c>
      <c r="I230" s="53">
        <v>8.8210999999999998E-2</v>
      </c>
      <c r="J230" s="53">
        <v>5.5438169999999998</v>
      </c>
      <c r="K230" s="53">
        <v>3.2703000000000003E-2</v>
      </c>
      <c r="M230" s="13" t="s">
        <v>543</v>
      </c>
      <c r="N230" s="53">
        <f t="shared" si="40"/>
        <v>0.7677404166666667</v>
      </c>
      <c r="O230" s="53">
        <f t="shared" si="40"/>
        <v>1.2251527777777778E-2</v>
      </c>
      <c r="P230" s="53">
        <f t="shared" si="40"/>
        <v>0.76997458333333324</v>
      </c>
      <c r="Q230" s="53">
        <f t="shared" si="40"/>
        <v>4.5420833333333337E-3</v>
      </c>
      <c r="S230" s="47" t="s">
        <v>543</v>
      </c>
      <c r="T230" s="52">
        <f t="shared" si="41"/>
        <v>0.69096637500000002</v>
      </c>
      <c r="U230" s="52">
        <f t="shared" si="41"/>
        <v>1.1026375E-2</v>
      </c>
      <c r="V230" s="52">
        <f t="shared" si="41"/>
        <v>0.69297712499999997</v>
      </c>
      <c r="W230" s="52">
        <f t="shared" si="41"/>
        <v>4.0878750000000004E-3</v>
      </c>
      <c r="X230" s="13"/>
    </row>
    <row r="231" spans="2:24" x14ac:dyDescent="0.25">
      <c r="B231" s="57" t="s">
        <v>544</v>
      </c>
      <c r="C231" s="54">
        <v>257</v>
      </c>
      <c r="D231" s="54">
        <v>264</v>
      </c>
      <c r="E231" s="13" t="s">
        <v>545</v>
      </c>
      <c r="F231">
        <v>7</v>
      </c>
      <c r="G231">
        <v>0.9</v>
      </c>
      <c r="H231" s="53">
        <v>4.3387219999999997</v>
      </c>
      <c r="I231" s="53">
        <v>4.6705999999999998E-2</v>
      </c>
      <c r="J231" s="53">
        <v>4.3837099999999998</v>
      </c>
      <c r="K231" s="53">
        <v>1.1200999999999999E-2</v>
      </c>
      <c r="M231" s="13" t="s">
        <v>545</v>
      </c>
      <c r="N231" s="53">
        <f t="shared" si="40"/>
        <v>0.6886860317460316</v>
      </c>
      <c r="O231" s="53">
        <f t="shared" si="40"/>
        <v>7.4136507936507926E-3</v>
      </c>
      <c r="P231" s="53">
        <f t="shared" si="40"/>
        <v>0.69582698412698407</v>
      </c>
      <c r="Q231" s="53">
        <f t="shared" si="40"/>
        <v>1.7779365079365077E-3</v>
      </c>
      <c r="S231" s="47" t="s">
        <v>545</v>
      </c>
      <c r="T231" s="52">
        <f t="shared" si="41"/>
        <v>0.61981742857142852</v>
      </c>
      <c r="U231" s="52">
        <f t="shared" si="41"/>
        <v>6.6722857142857139E-3</v>
      </c>
      <c r="V231" s="52">
        <f t="shared" si="41"/>
        <v>0.6262442857142857</v>
      </c>
      <c r="W231" s="52">
        <f t="shared" si="41"/>
        <v>1.6001428571428571E-3</v>
      </c>
      <c r="X231" s="13"/>
    </row>
    <row r="232" spans="2:24" x14ac:dyDescent="0.25">
      <c r="B232" s="57" t="s">
        <v>546</v>
      </c>
      <c r="C232" s="54">
        <v>266</v>
      </c>
      <c r="D232" s="54">
        <v>274</v>
      </c>
      <c r="E232" s="13" t="s">
        <v>547</v>
      </c>
      <c r="F232">
        <v>8</v>
      </c>
      <c r="G232">
        <v>0.9</v>
      </c>
      <c r="H232" s="53">
        <v>5.088705</v>
      </c>
      <c r="I232" s="53">
        <v>2.5829000000000001E-2</v>
      </c>
      <c r="J232" s="53">
        <v>5.1830530000000001</v>
      </c>
      <c r="K232" s="53">
        <v>7.084E-3</v>
      </c>
      <c r="M232" s="13" t="s">
        <v>547</v>
      </c>
      <c r="N232" s="53">
        <f t="shared" si="40"/>
        <v>0.70676458333333336</v>
      </c>
      <c r="O232" s="53">
        <f t="shared" si="40"/>
        <v>3.587361111111111E-3</v>
      </c>
      <c r="P232" s="53">
        <f t="shared" si="40"/>
        <v>0.71986847222222228</v>
      </c>
      <c r="Q232" s="53">
        <f t="shared" si="40"/>
        <v>9.8388888888888896E-4</v>
      </c>
      <c r="S232" s="47" t="s">
        <v>547</v>
      </c>
      <c r="T232" s="52">
        <f t="shared" si="41"/>
        <v>0.636088125</v>
      </c>
      <c r="U232" s="52">
        <f t="shared" si="41"/>
        <v>3.2286250000000002E-3</v>
      </c>
      <c r="V232" s="52">
        <f t="shared" si="41"/>
        <v>0.64788162500000002</v>
      </c>
      <c r="W232" s="52">
        <f t="shared" si="41"/>
        <v>8.855E-4</v>
      </c>
      <c r="X232" s="13"/>
    </row>
    <row r="233" spans="2:24" x14ac:dyDescent="0.25">
      <c r="B233" s="57" t="s">
        <v>548</v>
      </c>
      <c r="C233" s="54">
        <v>266</v>
      </c>
      <c r="D233" s="54">
        <v>275</v>
      </c>
      <c r="E233" s="13" t="s">
        <v>549</v>
      </c>
      <c r="F233">
        <v>9</v>
      </c>
      <c r="G233">
        <v>0.9</v>
      </c>
      <c r="H233" s="53">
        <v>5.5836459999999999</v>
      </c>
      <c r="I233" s="53">
        <v>3.4519000000000001E-2</v>
      </c>
      <c r="J233" s="53">
        <v>5.391381</v>
      </c>
      <c r="K233" s="53">
        <v>4.6697000000000002E-2</v>
      </c>
      <c r="M233" s="13" t="s">
        <v>549</v>
      </c>
      <c r="N233" s="53">
        <f t="shared" si="40"/>
        <v>0.68933901234567907</v>
      </c>
      <c r="O233" s="53">
        <f t="shared" si="40"/>
        <v>4.2616049382716049E-3</v>
      </c>
      <c r="P233" s="53">
        <f t="shared" si="40"/>
        <v>0.66560259259259258</v>
      </c>
      <c r="Q233" s="53">
        <f t="shared" si="40"/>
        <v>5.7650617283950623E-3</v>
      </c>
      <c r="S233" s="47" t="s">
        <v>549</v>
      </c>
      <c r="T233" s="52">
        <f t="shared" si="41"/>
        <v>0.62040511111111107</v>
      </c>
      <c r="U233" s="52">
        <f t="shared" si="41"/>
        <v>3.8354444444444447E-3</v>
      </c>
      <c r="V233" s="52">
        <f t="shared" si="41"/>
        <v>0.59904233333333334</v>
      </c>
      <c r="W233" s="52">
        <f t="shared" si="41"/>
        <v>5.1885555555555556E-3</v>
      </c>
      <c r="X233" s="13"/>
    </row>
    <row r="234" spans="2:24" x14ac:dyDescent="0.25">
      <c r="B234" s="57" t="s">
        <v>550</v>
      </c>
      <c r="C234" s="54">
        <v>266</v>
      </c>
      <c r="D234" s="54">
        <v>273</v>
      </c>
      <c r="E234" s="13" t="s">
        <v>551</v>
      </c>
      <c r="F234">
        <v>7</v>
      </c>
      <c r="G234">
        <v>0.9</v>
      </c>
      <c r="H234" s="53">
        <v>4.2452059999999996</v>
      </c>
      <c r="I234" s="53">
        <v>0.13500300000000001</v>
      </c>
      <c r="J234" s="53">
        <v>4.2547779999999999</v>
      </c>
      <c r="K234" s="53">
        <v>4.1390000000000003E-2</v>
      </c>
      <c r="M234" s="13" t="s">
        <v>551</v>
      </c>
      <c r="N234" s="53">
        <f t="shared" si="40"/>
        <v>0.67384222222222223</v>
      </c>
      <c r="O234" s="53">
        <f t="shared" si="40"/>
        <v>2.1429047619047622E-2</v>
      </c>
      <c r="P234" s="53">
        <f t="shared" si="40"/>
        <v>0.67536158730158735</v>
      </c>
      <c r="Q234" s="53">
        <f t="shared" si="40"/>
        <v>6.5698412698412699E-3</v>
      </c>
      <c r="S234" s="47" t="s">
        <v>551</v>
      </c>
      <c r="T234" s="52">
        <f t="shared" si="41"/>
        <v>0.60645799999999994</v>
      </c>
      <c r="U234" s="52">
        <f t="shared" si="41"/>
        <v>1.9286142857142859E-2</v>
      </c>
      <c r="V234" s="52">
        <f t="shared" si="41"/>
        <v>0.60782542857142852</v>
      </c>
      <c r="W234" s="52">
        <f t="shared" si="41"/>
        <v>5.9128571428571433E-3</v>
      </c>
      <c r="X234" s="13"/>
    </row>
    <row r="235" spans="2:24" x14ac:dyDescent="0.25">
      <c r="B235" s="57" t="s">
        <v>552</v>
      </c>
      <c r="C235" s="54">
        <v>268</v>
      </c>
      <c r="D235" s="54">
        <v>276</v>
      </c>
      <c r="E235" s="13" t="s">
        <v>553</v>
      </c>
      <c r="F235">
        <v>8</v>
      </c>
      <c r="G235">
        <v>0.9</v>
      </c>
      <c r="H235" s="53">
        <v>5.3816280000000001</v>
      </c>
      <c r="I235" s="53">
        <v>5.5278000000000001E-2</v>
      </c>
      <c r="J235" s="53">
        <v>5.3542569999999996</v>
      </c>
      <c r="K235" s="53">
        <v>5.0223999999999998E-2</v>
      </c>
      <c r="M235" s="13" t="s">
        <v>553</v>
      </c>
      <c r="N235" s="53">
        <f t="shared" si="40"/>
        <v>0.74744833333333338</v>
      </c>
      <c r="O235" s="53">
        <f t="shared" si="40"/>
        <v>7.6775000000000003E-3</v>
      </c>
      <c r="P235" s="53">
        <f t="shared" si="40"/>
        <v>0.74364680555555551</v>
      </c>
      <c r="Q235" s="53">
        <f t="shared" si="40"/>
        <v>6.9755555555555552E-3</v>
      </c>
      <c r="S235" s="47" t="s">
        <v>553</v>
      </c>
      <c r="T235" s="52">
        <f t="shared" si="41"/>
        <v>0.67270350000000001</v>
      </c>
      <c r="U235" s="52">
        <f t="shared" si="41"/>
        <v>6.9097500000000001E-3</v>
      </c>
      <c r="V235" s="52">
        <f t="shared" si="41"/>
        <v>0.66928212499999995</v>
      </c>
      <c r="W235" s="52">
        <f t="shared" si="41"/>
        <v>6.2779999999999997E-3</v>
      </c>
      <c r="X235" s="13"/>
    </row>
    <row r="236" spans="2:24" x14ac:dyDescent="0.25">
      <c r="B236" s="57" t="s">
        <v>554</v>
      </c>
      <c r="C236" s="54">
        <v>268</v>
      </c>
      <c r="D236" s="54">
        <v>274</v>
      </c>
      <c r="E236" s="13" t="s">
        <v>555</v>
      </c>
      <c r="F236">
        <v>6</v>
      </c>
      <c r="G236">
        <v>0.9</v>
      </c>
      <c r="H236" s="53">
        <v>3.7315489999999998</v>
      </c>
      <c r="I236" s="53">
        <v>0.10036399999999999</v>
      </c>
      <c r="J236" s="53">
        <v>3.8009949999999999</v>
      </c>
      <c r="K236" s="53">
        <v>2.0999999999999999E-3</v>
      </c>
      <c r="M236" s="13" t="s">
        <v>555</v>
      </c>
      <c r="N236" s="53">
        <f t="shared" si="40"/>
        <v>0.6910275925925925</v>
      </c>
      <c r="O236" s="53">
        <f t="shared" si="40"/>
        <v>1.8585925925925926E-2</v>
      </c>
      <c r="P236" s="53">
        <f t="shared" si="40"/>
        <v>0.70388796296296297</v>
      </c>
      <c r="Q236" s="53">
        <f t="shared" si="40"/>
        <v>3.8888888888888887E-4</v>
      </c>
      <c r="S236" s="47" t="s">
        <v>555</v>
      </c>
      <c r="T236" s="52">
        <f t="shared" si="41"/>
        <v>0.62192483333333326</v>
      </c>
      <c r="U236" s="52">
        <f t="shared" si="41"/>
        <v>1.6727333333333334E-2</v>
      </c>
      <c r="V236" s="52">
        <f t="shared" si="41"/>
        <v>0.63349916666666661</v>
      </c>
      <c r="W236" s="52">
        <f t="shared" si="41"/>
        <v>3.5E-4</v>
      </c>
      <c r="X236" s="13"/>
    </row>
    <row r="237" spans="2:24" x14ac:dyDescent="0.25">
      <c r="B237" s="57" t="s">
        <v>556</v>
      </c>
      <c r="C237" s="54">
        <v>271</v>
      </c>
      <c r="D237" s="54">
        <v>285</v>
      </c>
      <c r="E237" s="13" t="s">
        <v>557</v>
      </c>
      <c r="F237">
        <v>13</v>
      </c>
      <c r="G237">
        <v>0.9</v>
      </c>
      <c r="H237" s="53">
        <v>8.1008899999999997</v>
      </c>
      <c r="I237" s="53">
        <v>3.6260000000000001E-2</v>
      </c>
      <c r="J237" s="53">
        <v>8.2991720000000004</v>
      </c>
      <c r="K237" s="53">
        <v>1.8988999999999999E-2</v>
      </c>
      <c r="M237" s="13" t="s">
        <v>557</v>
      </c>
      <c r="N237" s="53">
        <f t="shared" si="40"/>
        <v>0.69238376068376073</v>
      </c>
      <c r="O237" s="53">
        <f t="shared" si="40"/>
        <v>3.099145299145299E-3</v>
      </c>
      <c r="P237" s="53">
        <f t="shared" si="40"/>
        <v>0.70933094017094023</v>
      </c>
      <c r="Q237" s="53">
        <f t="shared" si="40"/>
        <v>1.6229914529914528E-3</v>
      </c>
      <c r="S237" s="47" t="s">
        <v>557</v>
      </c>
      <c r="T237" s="52">
        <f t="shared" si="41"/>
        <v>0.6231453846153846</v>
      </c>
      <c r="U237" s="52">
        <f t="shared" si="41"/>
        <v>2.7892307692307691E-3</v>
      </c>
      <c r="V237" s="52">
        <f t="shared" si="41"/>
        <v>0.6383978461538462</v>
      </c>
      <c r="W237" s="52">
        <f t="shared" si="41"/>
        <v>1.4606923076923076E-3</v>
      </c>
      <c r="X237" s="13"/>
    </row>
    <row r="238" spans="2:24" x14ac:dyDescent="0.25">
      <c r="B238" s="57" t="s">
        <v>558</v>
      </c>
      <c r="C238" s="54">
        <v>272</v>
      </c>
      <c r="D238" s="54">
        <v>285</v>
      </c>
      <c r="E238" s="13" t="s">
        <v>559</v>
      </c>
      <c r="F238">
        <v>12</v>
      </c>
      <c r="G238">
        <v>0.9</v>
      </c>
      <c r="H238" s="53">
        <v>7.6562479999999997</v>
      </c>
      <c r="I238" s="53">
        <v>0.170241</v>
      </c>
      <c r="J238" s="53">
        <v>7.7629950000000001</v>
      </c>
      <c r="K238" s="53">
        <v>8.1368999999999997E-2</v>
      </c>
      <c r="M238" s="13" t="s">
        <v>559</v>
      </c>
      <c r="N238" s="53">
        <f t="shared" si="40"/>
        <v>0.70891185185185179</v>
      </c>
      <c r="O238" s="53">
        <f t="shared" si="40"/>
        <v>1.5763055555555554E-2</v>
      </c>
      <c r="P238" s="53">
        <f t="shared" si="40"/>
        <v>0.71879583333333341</v>
      </c>
      <c r="Q238" s="53">
        <f t="shared" si="40"/>
        <v>7.5341666666666656E-3</v>
      </c>
      <c r="S238" s="47" t="s">
        <v>559</v>
      </c>
      <c r="T238" s="52">
        <f t="shared" si="41"/>
        <v>0.63802066666666668</v>
      </c>
      <c r="U238" s="52">
        <f t="shared" si="41"/>
        <v>1.418675E-2</v>
      </c>
      <c r="V238" s="52">
        <f t="shared" si="41"/>
        <v>0.64691624999999997</v>
      </c>
      <c r="W238" s="52">
        <f t="shared" si="41"/>
        <v>6.7807499999999995E-3</v>
      </c>
      <c r="X238" s="13"/>
    </row>
    <row r="239" spans="2:24" x14ac:dyDescent="0.25">
      <c r="B239" s="57" t="s">
        <v>560</v>
      </c>
      <c r="C239" s="54">
        <v>274</v>
      </c>
      <c r="D239" s="54">
        <v>285</v>
      </c>
      <c r="E239" s="13" t="s">
        <v>561</v>
      </c>
      <c r="F239">
        <v>10</v>
      </c>
      <c r="G239">
        <v>0.9</v>
      </c>
      <c r="H239" s="53">
        <v>6.1881459999999997</v>
      </c>
      <c r="I239" s="53">
        <v>0.118975</v>
      </c>
      <c r="J239" s="53">
        <v>6.2947689999999996</v>
      </c>
      <c r="K239" s="53">
        <v>9.2969999999999997E-2</v>
      </c>
      <c r="M239" s="13" t="s">
        <v>561</v>
      </c>
      <c r="N239" s="53">
        <f t="shared" si="40"/>
        <v>0.68757177777777767</v>
      </c>
      <c r="O239" s="53">
        <f t="shared" si="40"/>
        <v>1.3219444444444445E-2</v>
      </c>
      <c r="P239" s="53">
        <f t="shared" si="40"/>
        <v>0.69941877777777772</v>
      </c>
      <c r="Q239" s="53">
        <f t="shared" si="40"/>
        <v>1.0329999999999999E-2</v>
      </c>
      <c r="S239" s="47" t="s">
        <v>561</v>
      </c>
      <c r="T239" s="52">
        <f t="shared" si="41"/>
        <v>0.61881459999999999</v>
      </c>
      <c r="U239" s="52">
        <f t="shared" si="41"/>
        <v>1.18975E-2</v>
      </c>
      <c r="V239" s="52">
        <f t="shared" si="41"/>
        <v>0.62947690000000001</v>
      </c>
      <c r="W239" s="52">
        <f t="shared" si="41"/>
        <v>9.2969999999999997E-3</v>
      </c>
      <c r="X239" s="13"/>
    </row>
    <row r="240" spans="2:24" x14ac:dyDescent="0.25">
      <c r="B240" s="57" t="s">
        <v>562</v>
      </c>
      <c r="C240" s="54">
        <v>274</v>
      </c>
      <c r="D240" s="54">
        <v>284</v>
      </c>
      <c r="E240" s="13" t="s">
        <v>563</v>
      </c>
      <c r="F240">
        <v>9</v>
      </c>
      <c r="G240">
        <v>0.9</v>
      </c>
      <c r="H240" s="53">
        <v>5.7839510000000001</v>
      </c>
      <c r="I240" s="53">
        <v>7.3336999999999999E-2</v>
      </c>
      <c r="J240" s="53">
        <v>6.0584749999999996</v>
      </c>
      <c r="K240" s="53">
        <v>6.4099000000000003E-2</v>
      </c>
      <c r="M240" s="13" t="s">
        <v>563</v>
      </c>
      <c r="N240" s="53">
        <f t="shared" si="40"/>
        <v>0.71406802469135799</v>
      </c>
      <c r="O240" s="53">
        <f t="shared" si="40"/>
        <v>9.0539506172839495E-3</v>
      </c>
      <c r="P240" s="53">
        <f t="shared" si="40"/>
        <v>0.74795987654320983</v>
      </c>
      <c r="Q240" s="53">
        <f t="shared" si="40"/>
        <v>7.9134567901234572E-3</v>
      </c>
      <c r="S240" s="47" t="s">
        <v>563</v>
      </c>
      <c r="T240" s="52">
        <f t="shared" si="41"/>
        <v>0.64266122222222222</v>
      </c>
      <c r="U240" s="52">
        <f t="shared" si="41"/>
        <v>8.1485555555555547E-3</v>
      </c>
      <c r="V240" s="52">
        <f t="shared" si="41"/>
        <v>0.67316388888888889</v>
      </c>
      <c r="W240" s="52">
        <f t="shared" si="41"/>
        <v>7.1221111111111112E-3</v>
      </c>
      <c r="X240" s="13"/>
    </row>
    <row r="241" spans="2:24" x14ac:dyDescent="0.25">
      <c r="B241" s="57" t="s">
        <v>564</v>
      </c>
      <c r="C241" s="54">
        <v>275</v>
      </c>
      <c r="D241" s="54">
        <v>284</v>
      </c>
      <c r="E241" s="13" t="s">
        <v>565</v>
      </c>
      <c r="F241">
        <v>8</v>
      </c>
      <c r="G241">
        <v>0.9</v>
      </c>
      <c r="H241" s="53">
        <v>4.882269</v>
      </c>
      <c r="I241" s="53">
        <v>5.1323000000000001E-2</v>
      </c>
      <c r="J241" s="53">
        <v>5.0679439999999998</v>
      </c>
      <c r="K241" s="53">
        <v>3.1040999999999999E-2</v>
      </c>
      <c r="M241" s="13" t="s">
        <v>565</v>
      </c>
      <c r="N241" s="53">
        <f t="shared" si="40"/>
        <v>0.6780929166666666</v>
      </c>
      <c r="O241" s="53">
        <f t="shared" si="40"/>
        <v>7.1281944444444439E-3</v>
      </c>
      <c r="P241" s="53">
        <f t="shared" si="40"/>
        <v>0.70388111111111107</v>
      </c>
      <c r="Q241" s="53">
        <f t="shared" si="40"/>
        <v>4.31125E-3</v>
      </c>
      <c r="S241" s="47" t="s">
        <v>565</v>
      </c>
      <c r="T241" s="52">
        <f t="shared" si="41"/>
        <v>0.610283625</v>
      </c>
      <c r="U241" s="52">
        <f t="shared" si="41"/>
        <v>6.4153750000000001E-3</v>
      </c>
      <c r="V241" s="52">
        <f t="shared" si="41"/>
        <v>0.63349299999999997</v>
      </c>
      <c r="W241" s="52">
        <f t="shared" si="41"/>
        <v>3.8801249999999999E-3</v>
      </c>
      <c r="X241" s="13"/>
    </row>
    <row r="242" spans="2:24" x14ac:dyDescent="0.25">
      <c r="B242" s="57" t="s">
        <v>566</v>
      </c>
      <c r="C242" s="54">
        <v>276</v>
      </c>
      <c r="D242" s="54">
        <v>285</v>
      </c>
      <c r="E242" s="13" t="s">
        <v>567</v>
      </c>
      <c r="F242">
        <v>8</v>
      </c>
      <c r="G242">
        <v>0.9</v>
      </c>
      <c r="H242" s="53">
        <v>4.8528359999999999</v>
      </c>
      <c r="I242" s="53">
        <v>0.134684</v>
      </c>
      <c r="J242" s="53">
        <v>5.0051610000000002</v>
      </c>
      <c r="K242" s="53">
        <v>3.8080000000000003E-2</v>
      </c>
      <c r="M242" s="13" t="s">
        <v>567</v>
      </c>
      <c r="N242" s="53">
        <f t="shared" si="40"/>
        <v>0.67400499999999997</v>
      </c>
      <c r="O242" s="53">
        <f t="shared" si="40"/>
        <v>1.8706111111111111E-2</v>
      </c>
      <c r="P242" s="53">
        <f t="shared" si="40"/>
        <v>0.69516125000000006</v>
      </c>
      <c r="Q242" s="53">
        <f t="shared" si="40"/>
        <v>5.288888888888889E-3</v>
      </c>
      <c r="S242" s="47" t="s">
        <v>567</v>
      </c>
      <c r="T242" s="52">
        <f t="shared" si="41"/>
        <v>0.60660449999999999</v>
      </c>
      <c r="U242" s="52">
        <f t="shared" si="41"/>
        <v>1.68355E-2</v>
      </c>
      <c r="V242" s="52">
        <f t="shared" si="41"/>
        <v>0.62564512500000002</v>
      </c>
      <c r="W242" s="52">
        <f t="shared" si="41"/>
        <v>4.7600000000000003E-3</v>
      </c>
      <c r="X242" s="13"/>
    </row>
    <row r="243" spans="2:24" x14ac:dyDescent="0.25">
      <c r="B243" s="57" t="s">
        <v>568</v>
      </c>
      <c r="C243" s="54">
        <v>277</v>
      </c>
      <c r="D243" s="54">
        <v>285</v>
      </c>
      <c r="E243" s="13" t="s">
        <v>569</v>
      </c>
      <c r="F243">
        <v>7</v>
      </c>
      <c r="G243">
        <v>0.9</v>
      </c>
      <c r="H243" s="53">
        <v>3.9132980000000002</v>
      </c>
      <c r="I243" s="53">
        <v>3.0537000000000002E-2</v>
      </c>
      <c r="J243" s="53">
        <v>4.0827999999999998</v>
      </c>
      <c r="K243" s="53">
        <v>3.0009999999999998E-2</v>
      </c>
      <c r="M243" s="13" t="s">
        <v>569</v>
      </c>
      <c r="N243" s="53">
        <f t="shared" si="40"/>
        <v>0.62115841269841265</v>
      </c>
      <c r="O243" s="53">
        <f t="shared" si="40"/>
        <v>4.8471428571428572E-3</v>
      </c>
      <c r="P243" s="53">
        <f t="shared" si="40"/>
        <v>0.64806349206349201</v>
      </c>
      <c r="Q243" s="53">
        <f t="shared" si="40"/>
        <v>4.7634920634920625E-3</v>
      </c>
      <c r="S243" s="47" t="s">
        <v>569</v>
      </c>
      <c r="T243" s="52">
        <f t="shared" si="41"/>
        <v>0.5590425714285715</v>
      </c>
      <c r="U243" s="52">
        <f t="shared" si="41"/>
        <v>4.3624285714285718E-3</v>
      </c>
      <c r="V243" s="52">
        <f t="shared" si="41"/>
        <v>0.58325714285714281</v>
      </c>
      <c r="W243" s="52">
        <f t="shared" si="41"/>
        <v>4.2871428571428566E-3</v>
      </c>
      <c r="X243" s="13"/>
    </row>
    <row r="244" spans="2:24" x14ac:dyDescent="0.25">
      <c r="B244" s="57" t="s">
        <v>570</v>
      </c>
      <c r="C244" s="54">
        <v>286</v>
      </c>
      <c r="D244" s="54">
        <v>293</v>
      </c>
      <c r="E244" s="13" t="s">
        <v>571</v>
      </c>
      <c r="F244">
        <v>7</v>
      </c>
      <c r="G244">
        <v>0.9</v>
      </c>
      <c r="H244" s="53">
        <v>3.996003</v>
      </c>
      <c r="I244" s="53">
        <v>0.165074</v>
      </c>
      <c r="J244" s="53">
        <v>4.1622870000000001</v>
      </c>
      <c r="K244" s="53">
        <v>5.4184000000000003E-2</v>
      </c>
      <c r="M244" s="13" t="s">
        <v>571</v>
      </c>
      <c r="N244" s="53">
        <f t="shared" si="40"/>
        <v>0.6342861904761905</v>
      </c>
      <c r="O244" s="53">
        <f t="shared" si="40"/>
        <v>2.620222222222222E-2</v>
      </c>
      <c r="P244" s="53">
        <f t="shared" si="40"/>
        <v>0.66068047619047621</v>
      </c>
      <c r="Q244" s="53">
        <f t="shared" si="40"/>
        <v>8.6006349206349218E-3</v>
      </c>
      <c r="S244" s="47" t="s">
        <v>571</v>
      </c>
      <c r="T244" s="52">
        <f t="shared" si="41"/>
        <v>0.57085757142857141</v>
      </c>
      <c r="U244" s="52">
        <f t="shared" si="41"/>
        <v>2.3581999999999999E-2</v>
      </c>
      <c r="V244" s="52">
        <f t="shared" si="41"/>
        <v>0.5946124285714286</v>
      </c>
      <c r="W244" s="52">
        <f t="shared" si="41"/>
        <v>7.7405714285714291E-3</v>
      </c>
      <c r="X244" s="13"/>
    </row>
    <row r="245" spans="2:24" x14ac:dyDescent="0.25">
      <c r="B245" s="57" t="s">
        <v>572</v>
      </c>
      <c r="C245" s="54">
        <v>287</v>
      </c>
      <c r="D245" s="54">
        <v>293</v>
      </c>
      <c r="E245" s="13" t="s">
        <v>573</v>
      </c>
      <c r="F245">
        <v>6</v>
      </c>
      <c r="G245">
        <v>0.9</v>
      </c>
      <c r="H245" s="53">
        <v>3.621076</v>
      </c>
      <c r="I245" s="53">
        <v>2.7366000000000001E-2</v>
      </c>
      <c r="J245" s="53">
        <v>3.6438139999999999</v>
      </c>
      <c r="K245" s="53">
        <v>4.2005000000000001E-2</v>
      </c>
      <c r="M245" s="13" t="s">
        <v>573</v>
      </c>
      <c r="N245" s="53">
        <f t="shared" si="40"/>
        <v>0.67056962962962963</v>
      </c>
      <c r="O245" s="53">
        <f t="shared" si="40"/>
        <v>5.0677777777777778E-3</v>
      </c>
      <c r="P245" s="53">
        <f t="shared" si="40"/>
        <v>0.67478037037037042</v>
      </c>
      <c r="Q245" s="53">
        <f t="shared" si="40"/>
        <v>7.7787037037037035E-3</v>
      </c>
      <c r="S245" s="47" t="s">
        <v>573</v>
      </c>
      <c r="T245" s="52">
        <f t="shared" si="41"/>
        <v>0.6035126666666667</v>
      </c>
      <c r="U245" s="52">
        <f t="shared" si="41"/>
        <v>4.561E-3</v>
      </c>
      <c r="V245" s="52">
        <f t="shared" si="41"/>
        <v>0.60730233333333328</v>
      </c>
      <c r="W245" s="52">
        <f t="shared" si="41"/>
        <v>7.0008333333333337E-3</v>
      </c>
      <c r="X245" s="13"/>
    </row>
    <row r="246" spans="2:24" x14ac:dyDescent="0.25">
      <c r="B246" s="57" t="s">
        <v>574</v>
      </c>
      <c r="C246" s="54">
        <v>291</v>
      </c>
      <c r="D246" s="54">
        <v>297</v>
      </c>
      <c r="E246" s="13" t="s">
        <v>575</v>
      </c>
      <c r="F246">
        <v>6</v>
      </c>
      <c r="G246">
        <v>0.9</v>
      </c>
      <c r="H246" s="53">
        <v>3.7935680000000001</v>
      </c>
      <c r="I246" s="53">
        <v>5.3802999999999997E-2</v>
      </c>
      <c r="J246" s="53">
        <v>3.8364859999999998</v>
      </c>
      <c r="K246" s="53">
        <v>3.9260000000000003E-2</v>
      </c>
      <c r="M246" s="13" t="s">
        <v>575</v>
      </c>
      <c r="N246" s="53">
        <f t="shared" si="40"/>
        <v>0.70251259259259269</v>
      </c>
      <c r="O246" s="53">
        <f t="shared" si="40"/>
        <v>9.9635185185185174E-3</v>
      </c>
      <c r="P246" s="53">
        <f t="shared" si="40"/>
        <v>0.71046037037037035</v>
      </c>
      <c r="Q246" s="53">
        <f t="shared" si="40"/>
        <v>7.2703703703703706E-3</v>
      </c>
      <c r="S246" s="47" t="s">
        <v>575</v>
      </c>
      <c r="T246" s="52">
        <f t="shared" si="41"/>
        <v>0.63226133333333334</v>
      </c>
      <c r="U246" s="52">
        <f t="shared" si="41"/>
        <v>8.9671666666666667E-3</v>
      </c>
      <c r="V246" s="52">
        <f t="shared" si="41"/>
        <v>0.63941433333333331</v>
      </c>
      <c r="W246" s="52">
        <f t="shared" si="41"/>
        <v>6.5433333333333342E-3</v>
      </c>
      <c r="X246" s="13"/>
    </row>
    <row r="247" spans="2:24" x14ac:dyDescent="0.25">
      <c r="B247" s="57" t="s">
        <v>576</v>
      </c>
      <c r="C247" s="54">
        <v>307</v>
      </c>
      <c r="D247" s="54">
        <v>326</v>
      </c>
      <c r="E247" s="13" t="s">
        <v>577</v>
      </c>
      <c r="F247">
        <v>18</v>
      </c>
      <c r="G247">
        <v>0.9</v>
      </c>
      <c r="H247" s="53">
        <v>9.1292799999999996</v>
      </c>
      <c r="I247" s="53">
        <v>0.115857</v>
      </c>
      <c r="J247" s="53">
        <v>9.1925570000000008</v>
      </c>
      <c r="K247" s="53">
        <v>6.2636999999999998E-2</v>
      </c>
      <c r="M247" s="13" t="s">
        <v>577</v>
      </c>
      <c r="N247" s="53">
        <f t="shared" si="40"/>
        <v>0.56353580246913582</v>
      </c>
      <c r="O247" s="53">
        <f t="shared" si="40"/>
        <v>7.1516666666666673E-3</v>
      </c>
      <c r="P247" s="53">
        <f t="shared" si="40"/>
        <v>0.56744179012345686</v>
      </c>
      <c r="Q247" s="53">
        <f t="shared" si="40"/>
        <v>3.8664814814814816E-3</v>
      </c>
      <c r="S247" s="47" t="s">
        <v>577</v>
      </c>
      <c r="T247" s="52">
        <f t="shared" si="41"/>
        <v>0.5071822222222222</v>
      </c>
      <c r="U247" s="52">
        <f t="shared" si="41"/>
        <v>6.4365000000000004E-3</v>
      </c>
      <c r="V247" s="52">
        <f t="shared" si="41"/>
        <v>0.51069761111111112</v>
      </c>
      <c r="W247" s="52">
        <f t="shared" si="41"/>
        <v>3.479833333333333E-3</v>
      </c>
      <c r="X247" s="13"/>
    </row>
    <row r="248" spans="2:24" x14ac:dyDescent="0.25">
      <c r="B248" s="57" t="s">
        <v>578</v>
      </c>
      <c r="C248" s="54">
        <v>307</v>
      </c>
      <c r="D248" s="54">
        <v>320</v>
      </c>
      <c r="E248" s="13" t="s">
        <v>579</v>
      </c>
      <c r="F248">
        <v>13</v>
      </c>
      <c r="G248">
        <v>0.9</v>
      </c>
      <c r="H248" s="53">
        <v>6.6589840000000002</v>
      </c>
      <c r="I248" s="53">
        <v>8.4388000000000005E-2</v>
      </c>
      <c r="J248" s="53">
        <v>6.4606139999999996</v>
      </c>
      <c r="K248" s="53">
        <v>8.1295000000000006E-2</v>
      </c>
      <c r="M248" s="13" t="s">
        <v>579</v>
      </c>
      <c r="N248" s="53">
        <f t="shared" si="40"/>
        <v>0.56914393162393162</v>
      </c>
      <c r="O248" s="53">
        <f t="shared" si="40"/>
        <v>7.2126495726495725E-3</v>
      </c>
      <c r="P248" s="53">
        <f t="shared" si="40"/>
        <v>0.55218923076923077</v>
      </c>
      <c r="Q248" s="53">
        <f t="shared" si="40"/>
        <v>6.9482905982905987E-3</v>
      </c>
      <c r="S248" s="47" t="s">
        <v>579</v>
      </c>
      <c r="T248" s="52">
        <f t="shared" si="41"/>
        <v>0.51222953846153851</v>
      </c>
      <c r="U248" s="52">
        <f t="shared" si="41"/>
        <v>6.4913846153846159E-3</v>
      </c>
      <c r="V248" s="52">
        <f t="shared" si="41"/>
        <v>0.49697030769230766</v>
      </c>
      <c r="W248" s="52">
        <f t="shared" si="41"/>
        <v>6.2534615384615393E-3</v>
      </c>
      <c r="X248" s="13"/>
    </row>
    <row r="249" spans="2:24" x14ac:dyDescent="0.25">
      <c r="B249" s="57" t="s">
        <v>580</v>
      </c>
      <c r="C249" s="54">
        <v>325</v>
      </c>
      <c r="D249" s="54">
        <v>337</v>
      </c>
      <c r="E249" s="13" t="s">
        <v>581</v>
      </c>
      <c r="F249">
        <v>11</v>
      </c>
      <c r="G249">
        <v>0.9</v>
      </c>
      <c r="H249" s="53">
        <v>6.9896799999999999</v>
      </c>
      <c r="I249" s="53">
        <v>0.11727799999999999</v>
      </c>
      <c r="J249" s="53">
        <v>7.0438749999999999</v>
      </c>
      <c r="K249" s="53">
        <v>7.4440999999999993E-2</v>
      </c>
      <c r="M249" s="13" t="s">
        <v>581</v>
      </c>
      <c r="N249" s="53">
        <f t="shared" si="40"/>
        <v>0.70602828282828278</v>
      </c>
      <c r="O249" s="53">
        <f t="shared" si="40"/>
        <v>1.1846262626262627E-2</v>
      </c>
      <c r="P249" s="53">
        <f t="shared" si="40"/>
        <v>0.71150252525252522</v>
      </c>
      <c r="Q249" s="53">
        <f t="shared" si="40"/>
        <v>7.5192929292929285E-3</v>
      </c>
      <c r="S249" s="47" t="s">
        <v>581</v>
      </c>
      <c r="T249" s="52">
        <f t="shared" si="41"/>
        <v>0.63542545454545452</v>
      </c>
      <c r="U249" s="52">
        <f t="shared" si="41"/>
        <v>1.0661636363636363E-2</v>
      </c>
      <c r="V249" s="52">
        <f t="shared" si="41"/>
        <v>0.64035227272727269</v>
      </c>
      <c r="W249" s="52">
        <f t="shared" si="41"/>
        <v>6.7673636363636356E-3</v>
      </c>
      <c r="X249" s="13"/>
    </row>
    <row r="250" spans="2:24" x14ac:dyDescent="0.25">
      <c r="B250" s="57" t="s">
        <v>582</v>
      </c>
      <c r="C250" s="54">
        <v>327</v>
      </c>
      <c r="D250" s="54">
        <v>334</v>
      </c>
      <c r="E250" s="13" t="s">
        <v>583</v>
      </c>
      <c r="F250">
        <v>6</v>
      </c>
      <c r="G250">
        <v>0.9</v>
      </c>
      <c r="H250" s="53">
        <v>3.5718999999999999</v>
      </c>
      <c r="I250" s="53">
        <v>1.2200000000000001E-2</v>
      </c>
      <c r="J250" s="53">
        <v>3.541655</v>
      </c>
      <c r="K250" s="53">
        <v>3.6958999999999999E-2</v>
      </c>
      <c r="M250" s="13" t="s">
        <v>583</v>
      </c>
      <c r="N250" s="53">
        <f t="shared" si="40"/>
        <v>0.66146296296296292</v>
      </c>
      <c r="O250" s="53">
        <f t="shared" si="40"/>
        <v>2.2592592592592595E-3</v>
      </c>
      <c r="P250" s="53">
        <f t="shared" si="40"/>
        <v>0.65586203703703705</v>
      </c>
      <c r="Q250" s="53">
        <f t="shared" si="40"/>
        <v>6.8442592592592591E-3</v>
      </c>
      <c r="S250" s="47" t="s">
        <v>583</v>
      </c>
      <c r="T250" s="52">
        <f t="shared" si="41"/>
        <v>0.59531666666666661</v>
      </c>
      <c r="U250" s="52">
        <f t="shared" si="41"/>
        <v>2.0333333333333336E-3</v>
      </c>
      <c r="V250" s="52">
        <f t="shared" si="41"/>
        <v>0.59027583333333333</v>
      </c>
      <c r="W250" s="52">
        <f t="shared" si="41"/>
        <v>6.1598333333333331E-3</v>
      </c>
      <c r="X250" s="13"/>
    </row>
    <row r="251" spans="2:24" x14ac:dyDescent="0.25">
      <c r="B251" s="57" t="s">
        <v>584</v>
      </c>
      <c r="C251" s="54">
        <v>327</v>
      </c>
      <c r="D251" s="54">
        <v>336</v>
      </c>
      <c r="E251" s="13" t="s">
        <v>585</v>
      </c>
      <c r="F251">
        <v>8</v>
      </c>
      <c r="G251">
        <v>0.9</v>
      </c>
      <c r="H251" s="53">
        <v>5.0136649999999996</v>
      </c>
      <c r="I251" s="53">
        <v>0.18338099999999999</v>
      </c>
      <c r="J251" s="53">
        <v>5.0861000000000001</v>
      </c>
      <c r="K251" s="53">
        <v>1.3580999999999999E-2</v>
      </c>
      <c r="M251" s="13" t="s">
        <v>585</v>
      </c>
      <c r="N251" s="53">
        <f t="shared" si="40"/>
        <v>0.69634236111111103</v>
      </c>
      <c r="O251" s="53">
        <f t="shared" si="40"/>
        <v>2.546958333333333E-2</v>
      </c>
      <c r="P251" s="53">
        <f t="shared" si="40"/>
        <v>0.70640277777777782</v>
      </c>
      <c r="Q251" s="53">
        <f t="shared" si="40"/>
        <v>1.8862499999999999E-3</v>
      </c>
      <c r="S251" s="47" t="s">
        <v>585</v>
      </c>
      <c r="T251" s="52">
        <f t="shared" si="41"/>
        <v>0.62670812499999995</v>
      </c>
      <c r="U251" s="52">
        <f t="shared" si="41"/>
        <v>2.2922624999999999E-2</v>
      </c>
      <c r="V251" s="52">
        <f t="shared" si="41"/>
        <v>0.63576250000000001</v>
      </c>
      <c r="W251" s="52">
        <f t="shared" si="41"/>
        <v>1.6976249999999999E-3</v>
      </c>
      <c r="X251" s="13"/>
    </row>
    <row r="252" spans="2:24" x14ac:dyDescent="0.25">
      <c r="B252" s="57" t="s">
        <v>586</v>
      </c>
      <c r="C252" s="54">
        <v>329</v>
      </c>
      <c r="D252" s="54">
        <v>337</v>
      </c>
      <c r="E252" s="13" t="s">
        <v>587</v>
      </c>
      <c r="F252">
        <v>7</v>
      </c>
      <c r="G252">
        <v>0.9</v>
      </c>
      <c r="H252" s="53">
        <v>4.9027609999999999</v>
      </c>
      <c r="I252" s="53">
        <v>0.20816799999999999</v>
      </c>
      <c r="J252" s="53">
        <v>5.1067099999999996</v>
      </c>
      <c r="K252" s="53">
        <v>2.1368999999999999E-2</v>
      </c>
      <c r="M252" s="13" t="s">
        <v>587</v>
      </c>
      <c r="N252" s="53">
        <f t="shared" si="40"/>
        <v>0.77821603174603171</v>
      </c>
      <c r="O252" s="53">
        <f t="shared" si="40"/>
        <v>3.304253968253968E-2</v>
      </c>
      <c r="P252" s="53">
        <f t="shared" si="40"/>
        <v>0.8105888888888888</v>
      </c>
      <c r="Q252" s="53">
        <f t="shared" si="40"/>
        <v>3.3919047619047618E-3</v>
      </c>
      <c r="S252" s="47" t="s">
        <v>587</v>
      </c>
      <c r="T252" s="52">
        <f t="shared" si="41"/>
        <v>0.70039442857142853</v>
      </c>
      <c r="U252" s="52">
        <f t="shared" si="41"/>
        <v>2.9738285714285714E-2</v>
      </c>
      <c r="V252" s="52">
        <f t="shared" si="41"/>
        <v>0.7295299999999999</v>
      </c>
      <c r="W252" s="52">
        <f t="shared" si="41"/>
        <v>3.0527142857142858E-3</v>
      </c>
      <c r="X252" s="13"/>
    </row>
    <row r="253" spans="2:24" x14ac:dyDescent="0.25">
      <c r="B253" s="57" t="s">
        <v>588</v>
      </c>
      <c r="C253" s="54">
        <v>330</v>
      </c>
      <c r="D253" s="54">
        <v>337</v>
      </c>
      <c r="E253" s="13" t="s">
        <v>589</v>
      </c>
      <c r="F253">
        <v>7</v>
      </c>
      <c r="G253">
        <v>0.9</v>
      </c>
      <c r="H253" s="53">
        <v>4.6109020000000003</v>
      </c>
      <c r="I253" s="53">
        <v>6.7849999999999994E-2</v>
      </c>
      <c r="J253" s="53">
        <v>4.6242700000000001</v>
      </c>
      <c r="K253" s="53">
        <v>6.3869999999999996E-2</v>
      </c>
      <c r="M253" s="13" t="s">
        <v>589</v>
      </c>
      <c r="N253" s="53">
        <f t="shared" si="40"/>
        <v>0.73188920634920629</v>
      </c>
      <c r="O253" s="53">
        <f t="shared" si="40"/>
        <v>1.0769841269841268E-2</v>
      </c>
      <c r="P253" s="53">
        <f t="shared" si="40"/>
        <v>0.73401111111111117</v>
      </c>
      <c r="Q253" s="53">
        <f t="shared" si="40"/>
        <v>1.0138095238095238E-2</v>
      </c>
      <c r="S253" s="47" t="s">
        <v>589</v>
      </c>
      <c r="T253" s="52">
        <f t="shared" si="41"/>
        <v>0.65870028571428574</v>
      </c>
      <c r="U253" s="52">
        <f t="shared" si="41"/>
        <v>9.6928571428571419E-3</v>
      </c>
      <c r="V253" s="52">
        <f t="shared" si="41"/>
        <v>0.66061000000000003</v>
      </c>
      <c r="W253" s="52">
        <f t="shared" si="41"/>
        <v>9.1242857142857133E-3</v>
      </c>
      <c r="X253" s="13"/>
    </row>
    <row r="254" spans="2:24" x14ac:dyDescent="0.25">
      <c r="B254" s="57" t="s">
        <v>590</v>
      </c>
      <c r="C254" s="54">
        <v>338</v>
      </c>
      <c r="D254" s="54">
        <v>345</v>
      </c>
      <c r="E254" s="13" t="s">
        <v>591</v>
      </c>
      <c r="F254">
        <v>6</v>
      </c>
      <c r="G254">
        <v>0.9</v>
      </c>
      <c r="H254" s="53">
        <v>3.162366</v>
      </c>
      <c r="I254" s="53">
        <v>6.4088999999999993E-2</v>
      </c>
      <c r="J254" s="53">
        <v>3.2899189999999998</v>
      </c>
      <c r="K254" s="53">
        <v>8.5262000000000004E-2</v>
      </c>
      <c r="M254" s="13" t="s">
        <v>591</v>
      </c>
      <c r="N254" s="53">
        <f t="shared" si="40"/>
        <v>0.58562333333333327</v>
      </c>
      <c r="O254" s="53">
        <f t="shared" si="40"/>
        <v>1.1868333333333333E-2</v>
      </c>
      <c r="P254" s="53">
        <f t="shared" si="40"/>
        <v>0.60924425925925918</v>
      </c>
      <c r="Q254" s="53">
        <f t="shared" si="40"/>
        <v>1.578925925925926E-2</v>
      </c>
      <c r="S254" s="47" t="s">
        <v>591</v>
      </c>
      <c r="T254" s="52">
        <f t="shared" si="41"/>
        <v>0.527061</v>
      </c>
      <c r="U254" s="52">
        <f t="shared" si="41"/>
        <v>1.0681499999999998E-2</v>
      </c>
      <c r="V254" s="52">
        <f t="shared" si="41"/>
        <v>0.54831983333333334</v>
      </c>
      <c r="W254" s="52">
        <f t="shared" si="41"/>
        <v>1.4210333333333333E-2</v>
      </c>
      <c r="X254" s="13"/>
    </row>
    <row r="255" spans="2:24" x14ac:dyDescent="0.25">
      <c r="B255" s="57" t="s">
        <v>592</v>
      </c>
      <c r="C255" s="54">
        <v>338</v>
      </c>
      <c r="D255" s="54">
        <v>344</v>
      </c>
      <c r="E255" s="13" t="s">
        <v>593</v>
      </c>
      <c r="F255">
        <v>5</v>
      </c>
      <c r="G255">
        <v>0.9</v>
      </c>
      <c r="H255" s="53">
        <v>2.3866540000000001</v>
      </c>
      <c r="I255" s="53">
        <v>8.1967999999999999E-2</v>
      </c>
      <c r="J255" s="53">
        <v>2.520435</v>
      </c>
      <c r="K255" s="53">
        <v>1.9179000000000002E-2</v>
      </c>
      <c r="M255" s="13" t="s">
        <v>593</v>
      </c>
      <c r="N255" s="53">
        <f t="shared" si="40"/>
        <v>0.53036755555555559</v>
      </c>
      <c r="O255" s="53">
        <f t="shared" si="40"/>
        <v>1.8215111111111109E-2</v>
      </c>
      <c r="P255" s="53">
        <f t="shared" si="40"/>
        <v>0.56009666666666669</v>
      </c>
      <c r="Q255" s="53">
        <f t="shared" si="40"/>
        <v>4.2620000000000002E-3</v>
      </c>
      <c r="S255" s="47" t="s">
        <v>593</v>
      </c>
      <c r="T255" s="52">
        <f t="shared" si="41"/>
        <v>0.4773308</v>
      </c>
      <c r="U255" s="52">
        <f t="shared" si="41"/>
        <v>1.6393600000000001E-2</v>
      </c>
      <c r="V255" s="52">
        <f t="shared" si="41"/>
        <v>0.50408699999999995</v>
      </c>
      <c r="W255" s="52">
        <f t="shared" si="41"/>
        <v>3.8358000000000003E-3</v>
      </c>
      <c r="X255" s="13"/>
    </row>
    <row r="256" spans="2:24" x14ac:dyDescent="0.25">
      <c r="B256" s="57" t="s">
        <v>594</v>
      </c>
      <c r="C256" s="54">
        <v>356</v>
      </c>
      <c r="D256" s="54">
        <v>373</v>
      </c>
      <c r="E256" s="13" t="s">
        <v>595</v>
      </c>
      <c r="F256">
        <v>17</v>
      </c>
      <c r="G256">
        <v>0.9</v>
      </c>
      <c r="H256" s="53">
        <v>8.8587969999999991</v>
      </c>
      <c r="I256" s="53">
        <v>3.4716999999999998E-2</v>
      </c>
      <c r="J256" s="53">
        <v>8.9042840000000005</v>
      </c>
      <c r="K256" s="53">
        <v>5.0845000000000001E-2</v>
      </c>
      <c r="M256" s="13" t="s">
        <v>595</v>
      </c>
      <c r="N256" s="53">
        <f t="shared" si="40"/>
        <v>0.57900633986928096</v>
      </c>
      <c r="O256" s="53">
        <f t="shared" si="40"/>
        <v>2.269084967320261E-3</v>
      </c>
      <c r="P256" s="53">
        <f t="shared" si="40"/>
        <v>0.58197934640522875</v>
      </c>
      <c r="Q256" s="53">
        <f t="shared" si="40"/>
        <v>3.3232026143790849E-3</v>
      </c>
      <c r="S256" s="47" t="s">
        <v>595</v>
      </c>
      <c r="T256" s="52">
        <f t="shared" si="41"/>
        <v>0.52110570588235294</v>
      </c>
      <c r="U256" s="52">
        <f t="shared" si="41"/>
        <v>2.0421764705882352E-3</v>
      </c>
      <c r="V256" s="52">
        <f t="shared" si="41"/>
        <v>0.52378141176470594</v>
      </c>
      <c r="W256" s="52">
        <f t="shared" si="41"/>
        <v>2.9908823529411765E-3</v>
      </c>
      <c r="X256" s="13"/>
    </row>
    <row r="257" spans="2:24" x14ac:dyDescent="0.25">
      <c r="B257" s="57" t="s">
        <v>596</v>
      </c>
      <c r="C257" s="54">
        <v>356</v>
      </c>
      <c r="D257" s="54">
        <v>366</v>
      </c>
      <c r="E257" s="13" t="s">
        <v>597</v>
      </c>
      <c r="F257">
        <v>10</v>
      </c>
      <c r="G257">
        <v>0.9</v>
      </c>
      <c r="H257" s="53">
        <v>5.1582860000000004</v>
      </c>
      <c r="I257" s="53">
        <v>0.20257600000000001</v>
      </c>
      <c r="J257" s="53">
        <v>5.3466480000000001</v>
      </c>
      <c r="K257" s="53">
        <v>5.4321000000000001E-2</v>
      </c>
      <c r="M257" s="13" t="s">
        <v>597</v>
      </c>
      <c r="N257" s="53">
        <f t="shared" si="40"/>
        <v>0.57314288888888887</v>
      </c>
      <c r="O257" s="53">
        <f t="shared" si="40"/>
        <v>2.2508444444444446E-2</v>
      </c>
      <c r="P257" s="53">
        <f t="shared" si="40"/>
        <v>0.59407199999999993</v>
      </c>
      <c r="Q257" s="53">
        <f t="shared" si="40"/>
        <v>6.0356666666666666E-3</v>
      </c>
      <c r="S257" s="47" t="s">
        <v>597</v>
      </c>
      <c r="T257" s="52">
        <f t="shared" si="41"/>
        <v>0.51582860000000008</v>
      </c>
      <c r="U257" s="52">
        <f t="shared" si="41"/>
        <v>2.0257600000000001E-2</v>
      </c>
      <c r="V257" s="52">
        <f t="shared" si="41"/>
        <v>0.53466480000000005</v>
      </c>
      <c r="W257" s="52">
        <f t="shared" si="41"/>
        <v>5.4321000000000005E-3</v>
      </c>
      <c r="X257" s="13"/>
    </row>
    <row r="258" spans="2:24" x14ac:dyDescent="0.25">
      <c r="B258" s="57" t="s">
        <v>598</v>
      </c>
      <c r="C258" s="54">
        <v>357</v>
      </c>
      <c r="D258" s="54">
        <v>366</v>
      </c>
      <c r="E258" s="13" t="s">
        <v>599</v>
      </c>
      <c r="F258">
        <v>9</v>
      </c>
      <c r="G258">
        <v>0.9</v>
      </c>
      <c r="H258" s="53">
        <v>4.4549399999999997</v>
      </c>
      <c r="I258" s="53">
        <v>3.9233999999999998E-2</v>
      </c>
      <c r="J258" s="53">
        <v>4.6624720000000002</v>
      </c>
      <c r="K258" s="53">
        <v>2.1409000000000001E-2</v>
      </c>
      <c r="M258" s="13" t="s">
        <v>599</v>
      </c>
      <c r="N258" s="53">
        <f t="shared" si="40"/>
        <v>0.54999259259259259</v>
      </c>
      <c r="O258" s="53">
        <f t="shared" si="40"/>
        <v>4.8437037037037034E-3</v>
      </c>
      <c r="P258" s="53">
        <f t="shared" si="40"/>
        <v>0.57561382716049392</v>
      </c>
      <c r="Q258" s="53">
        <f t="shared" si="40"/>
        <v>2.6430864197530867E-3</v>
      </c>
      <c r="S258" s="47" t="s">
        <v>599</v>
      </c>
      <c r="T258" s="52">
        <f t="shared" si="41"/>
        <v>0.49499333333333329</v>
      </c>
      <c r="U258" s="52">
        <f t="shared" si="41"/>
        <v>4.3593333333333331E-3</v>
      </c>
      <c r="V258" s="52">
        <f t="shared" si="41"/>
        <v>0.51805244444444443</v>
      </c>
      <c r="W258" s="52">
        <f t="shared" si="41"/>
        <v>2.3787777777777778E-3</v>
      </c>
      <c r="X258" s="13"/>
    </row>
    <row r="259" spans="2:24" x14ac:dyDescent="0.25">
      <c r="B259" s="57" t="s">
        <v>600</v>
      </c>
      <c r="C259" s="54">
        <v>357</v>
      </c>
      <c r="D259" s="54">
        <v>373</v>
      </c>
      <c r="E259" s="13" t="s">
        <v>601</v>
      </c>
      <c r="F259">
        <v>16</v>
      </c>
      <c r="G259">
        <v>0.9</v>
      </c>
      <c r="H259" s="53">
        <v>9.9138380000000002</v>
      </c>
      <c r="I259" s="53">
        <v>0.27028400000000002</v>
      </c>
      <c r="J259" s="53">
        <v>10.758737</v>
      </c>
      <c r="K259" s="53">
        <v>0.35144300000000001</v>
      </c>
      <c r="M259" s="13" t="s">
        <v>601</v>
      </c>
      <c r="N259" s="53">
        <f t="shared" si="40"/>
        <v>0.68846097222222224</v>
      </c>
      <c r="O259" s="53">
        <f t="shared" si="40"/>
        <v>1.8769722222222222E-2</v>
      </c>
      <c r="P259" s="53">
        <f t="shared" si="40"/>
        <v>0.74713451388888885</v>
      </c>
      <c r="Q259" s="53">
        <f t="shared" si="40"/>
        <v>2.440576388888889E-2</v>
      </c>
      <c r="S259" s="47" t="s">
        <v>601</v>
      </c>
      <c r="T259" s="52">
        <f t="shared" si="41"/>
        <v>0.61961487500000001</v>
      </c>
      <c r="U259" s="52">
        <f t="shared" si="41"/>
        <v>1.6892750000000002E-2</v>
      </c>
      <c r="V259" s="52">
        <f t="shared" si="41"/>
        <v>0.6724210625</v>
      </c>
      <c r="W259" s="52">
        <f t="shared" si="41"/>
        <v>2.19651875E-2</v>
      </c>
      <c r="X259" s="13"/>
    </row>
    <row r="260" spans="2:24" x14ac:dyDescent="0.25">
      <c r="B260" s="57" t="s">
        <v>602</v>
      </c>
      <c r="C260" s="54">
        <v>357</v>
      </c>
      <c r="D260" s="54">
        <v>364</v>
      </c>
      <c r="E260" s="13" t="s">
        <v>603</v>
      </c>
      <c r="F260">
        <v>7</v>
      </c>
      <c r="G260">
        <v>0.9</v>
      </c>
      <c r="H260" s="53">
        <v>2.9071829999999999</v>
      </c>
      <c r="I260" s="53">
        <v>0.15169099999999999</v>
      </c>
      <c r="J260" s="53">
        <v>3.1240830000000002</v>
      </c>
      <c r="K260" s="53">
        <v>5.3740000000000003E-3</v>
      </c>
      <c r="M260" s="13" t="s">
        <v>603</v>
      </c>
      <c r="N260" s="53">
        <f t="shared" si="40"/>
        <v>0.46145761904761901</v>
      </c>
      <c r="O260" s="53">
        <f t="shared" si="40"/>
        <v>2.4077936507936503E-2</v>
      </c>
      <c r="P260" s="53">
        <f t="shared" si="40"/>
        <v>0.49588619047619048</v>
      </c>
      <c r="Q260" s="53">
        <f t="shared" si="40"/>
        <v>8.5301587301587296E-4</v>
      </c>
      <c r="S260" s="47" t="s">
        <v>603</v>
      </c>
      <c r="T260" s="52">
        <f t="shared" si="41"/>
        <v>0.41531185714285712</v>
      </c>
      <c r="U260" s="52">
        <f t="shared" si="41"/>
        <v>2.1670142857142857E-2</v>
      </c>
      <c r="V260" s="52">
        <f t="shared" si="41"/>
        <v>0.44629757142857146</v>
      </c>
      <c r="W260" s="52">
        <f t="shared" si="41"/>
        <v>7.6771428571428574E-4</v>
      </c>
      <c r="X260" s="13"/>
    </row>
    <row r="261" spans="2:24" x14ac:dyDescent="0.25">
      <c r="B261" s="57" t="s">
        <v>604</v>
      </c>
      <c r="C261" s="54">
        <v>360</v>
      </c>
      <c r="D261" s="54">
        <v>366</v>
      </c>
      <c r="E261" s="13" t="s">
        <v>605</v>
      </c>
      <c r="F261">
        <v>6</v>
      </c>
      <c r="G261">
        <v>0.9</v>
      </c>
      <c r="H261" s="53">
        <v>3.186528</v>
      </c>
      <c r="I261" s="53">
        <v>7.8248999999999999E-2</v>
      </c>
      <c r="J261" s="53">
        <v>3.334085</v>
      </c>
      <c r="K261" s="53">
        <v>6.6299999999999996E-3</v>
      </c>
      <c r="M261" s="13" t="s">
        <v>605</v>
      </c>
      <c r="N261" s="53">
        <f t="shared" si="40"/>
        <v>0.59009777777777772</v>
      </c>
      <c r="O261" s="53">
        <f t="shared" si="40"/>
        <v>1.4490555555555555E-2</v>
      </c>
      <c r="P261" s="53">
        <f t="shared" si="40"/>
        <v>0.61742314814814814</v>
      </c>
      <c r="Q261" s="53">
        <f t="shared" si="40"/>
        <v>1.2277777777777777E-3</v>
      </c>
      <c r="S261" s="47" t="s">
        <v>605</v>
      </c>
      <c r="T261" s="52">
        <f t="shared" si="41"/>
        <v>0.531088</v>
      </c>
      <c r="U261" s="52">
        <f t="shared" si="41"/>
        <v>1.3041499999999999E-2</v>
      </c>
      <c r="V261" s="52">
        <f t="shared" si="41"/>
        <v>0.55568083333333329</v>
      </c>
      <c r="W261" s="52">
        <f t="shared" si="41"/>
        <v>1.1049999999999999E-3</v>
      </c>
      <c r="X261" s="13"/>
    </row>
    <row r="262" spans="2:24" x14ac:dyDescent="0.25">
      <c r="B262" s="57" t="s">
        <v>606</v>
      </c>
      <c r="C262" s="54">
        <v>365</v>
      </c>
      <c r="D262" s="54">
        <v>371</v>
      </c>
      <c r="E262" s="13" t="s">
        <v>607</v>
      </c>
      <c r="F262">
        <v>6</v>
      </c>
      <c r="G262">
        <v>0.9</v>
      </c>
      <c r="H262" s="53">
        <v>4.2420429999999998</v>
      </c>
      <c r="I262" s="53">
        <v>6.0038000000000001E-2</v>
      </c>
      <c r="J262" s="53">
        <v>4.3742270000000003</v>
      </c>
      <c r="K262" s="53">
        <v>2.5361000000000002E-2</v>
      </c>
      <c r="M262" s="13" t="s">
        <v>607</v>
      </c>
      <c r="N262" s="53">
        <f t="shared" si="40"/>
        <v>0.78556351851851847</v>
      </c>
      <c r="O262" s="53">
        <f t="shared" si="40"/>
        <v>1.1118148148148148E-2</v>
      </c>
      <c r="P262" s="53">
        <f t="shared" si="40"/>
        <v>0.81004203703703714</v>
      </c>
      <c r="Q262" s="53">
        <f t="shared" si="40"/>
        <v>4.6964814814814812E-3</v>
      </c>
      <c r="S262" s="47" t="s">
        <v>607</v>
      </c>
      <c r="T262" s="52">
        <f t="shared" si="41"/>
        <v>0.70700716666666663</v>
      </c>
      <c r="U262" s="52">
        <f t="shared" si="41"/>
        <v>1.0006333333333334E-2</v>
      </c>
      <c r="V262" s="52">
        <f t="shared" si="41"/>
        <v>0.72903783333333338</v>
      </c>
      <c r="W262" s="52">
        <f t="shared" si="41"/>
        <v>4.2268333333333333E-3</v>
      </c>
      <c r="X262" s="13"/>
    </row>
    <row r="263" spans="2:24" x14ac:dyDescent="0.25">
      <c r="B263" s="57" t="s">
        <v>608</v>
      </c>
      <c r="C263" s="54">
        <v>367</v>
      </c>
      <c r="D263" s="54">
        <v>373</v>
      </c>
      <c r="E263" s="13" t="s">
        <v>609</v>
      </c>
      <c r="F263">
        <v>6</v>
      </c>
      <c r="G263">
        <v>0.9</v>
      </c>
      <c r="H263" s="53">
        <v>4.0572229999999996</v>
      </c>
      <c r="I263" s="53">
        <v>4.6653E-2</v>
      </c>
      <c r="J263" s="53">
        <v>4.0154699999999997</v>
      </c>
      <c r="K263" s="53">
        <v>4.8329999999999996E-3</v>
      </c>
      <c r="M263" s="13" t="s">
        <v>609</v>
      </c>
      <c r="N263" s="53">
        <f t="shared" si="40"/>
        <v>0.75133759259259258</v>
      </c>
      <c r="O263" s="53">
        <f t="shared" si="40"/>
        <v>8.6394444444444444E-3</v>
      </c>
      <c r="P263" s="53">
        <f t="shared" si="40"/>
        <v>0.74360555555555541</v>
      </c>
      <c r="Q263" s="53">
        <f t="shared" si="40"/>
        <v>8.9499999999999996E-4</v>
      </c>
      <c r="S263" s="47" t="s">
        <v>609</v>
      </c>
      <c r="T263" s="52">
        <f t="shared" si="41"/>
        <v>0.67620383333333323</v>
      </c>
      <c r="U263" s="52">
        <f t="shared" si="41"/>
        <v>7.7755000000000003E-3</v>
      </c>
      <c r="V263" s="52">
        <f t="shared" si="41"/>
        <v>0.66924499999999998</v>
      </c>
      <c r="W263" s="52">
        <f t="shared" si="41"/>
        <v>8.054999999999999E-4</v>
      </c>
      <c r="X263" s="13"/>
    </row>
    <row r="264" spans="2:24" x14ac:dyDescent="0.25">
      <c r="B264" s="57" t="s">
        <v>610</v>
      </c>
      <c r="C264" s="54">
        <v>367</v>
      </c>
      <c r="D264" s="54">
        <v>384</v>
      </c>
      <c r="E264" s="13" t="s">
        <v>611</v>
      </c>
      <c r="F264">
        <v>16</v>
      </c>
      <c r="G264">
        <v>0.9</v>
      </c>
      <c r="H264" s="53">
        <v>9.0725060000000006</v>
      </c>
      <c r="I264" s="53">
        <v>0.26415</v>
      </c>
      <c r="J264" s="53">
        <v>9.5280690000000003</v>
      </c>
      <c r="K264" s="53">
        <v>2.7175000000000001E-2</v>
      </c>
      <c r="M264" s="13" t="s">
        <v>611</v>
      </c>
      <c r="N264" s="53">
        <f t="shared" si="40"/>
        <v>0.63003513888888896</v>
      </c>
      <c r="O264" s="53">
        <f t="shared" si="40"/>
        <v>1.8343749999999999E-2</v>
      </c>
      <c r="P264" s="53">
        <f t="shared" si="40"/>
        <v>0.6616714583333333</v>
      </c>
      <c r="Q264" s="53">
        <f t="shared" si="40"/>
        <v>1.8871527777777777E-3</v>
      </c>
      <c r="S264" s="47" t="s">
        <v>611</v>
      </c>
      <c r="T264" s="52">
        <f t="shared" si="41"/>
        <v>0.56703162500000004</v>
      </c>
      <c r="U264" s="52">
        <f t="shared" si="41"/>
        <v>1.6509375E-2</v>
      </c>
      <c r="V264" s="52">
        <f t="shared" si="41"/>
        <v>0.59550431250000002</v>
      </c>
      <c r="W264" s="52">
        <f t="shared" si="41"/>
        <v>1.6984375000000001E-3</v>
      </c>
      <c r="X264" s="13"/>
    </row>
    <row r="265" spans="2:24" x14ac:dyDescent="0.25">
      <c r="B265" s="57" t="s">
        <v>612</v>
      </c>
      <c r="C265" s="54">
        <v>369</v>
      </c>
      <c r="D265" s="54">
        <v>384</v>
      </c>
      <c r="E265" s="13" t="s">
        <v>613</v>
      </c>
      <c r="F265">
        <v>14</v>
      </c>
      <c r="G265">
        <v>0.9</v>
      </c>
      <c r="H265" s="53">
        <v>7.606433</v>
      </c>
      <c r="I265" s="53">
        <v>0.290771</v>
      </c>
      <c r="J265" s="53">
        <v>7.5026950000000001</v>
      </c>
      <c r="K265" s="53">
        <v>6.6876000000000005E-2</v>
      </c>
      <c r="M265" s="13" t="s">
        <v>613</v>
      </c>
      <c r="N265" s="53">
        <f t="shared" si="40"/>
        <v>0.60368515873015871</v>
      </c>
      <c r="O265" s="53">
        <f t="shared" si="40"/>
        <v>2.3077063492063489E-2</v>
      </c>
      <c r="P265" s="53">
        <f t="shared" si="40"/>
        <v>0.59545198412698408</v>
      </c>
      <c r="Q265" s="53">
        <f t="shared" si="40"/>
        <v>5.307619047619048E-3</v>
      </c>
      <c r="S265" s="47" t="s">
        <v>613</v>
      </c>
      <c r="T265" s="52">
        <f t="shared" si="41"/>
        <v>0.54331664285714287</v>
      </c>
      <c r="U265" s="52">
        <f t="shared" si="41"/>
        <v>2.0769357142857141E-2</v>
      </c>
      <c r="V265" s="52">
        <f t="shared" si="41"/>
        <v>0.53590678571428574</v>
      </c>
      <c r="W265" s="52">
        <f t="shared" si="41"/>
        <v>4.7768571428571435E-3</v>
      </c>
      <c r="X265" s="13"/>
    </row>
    <row r="266" spans="2:24" x14ac:dyDescent="0.25">
      <c r="B266" s="57" t="s">
        <v>614</v>
      </c>
      <c r="C266" s="54">
        <v>374</v>
      </c>
      <c r="D266" s="54">
        <v>380</v>
      </c>
      <c r="E266" s="13" t="s">
        <v>615</v>
      </c>
      <c r="F266">
        <v>6</v>
      </c>
      <c r="G266">
        <v>0.9</v>
      </c>
      <c r="H266" s="53">
        <v>2.4857879999999999</v>
      </c>
      <c r="I266" s="53">
        <v>6.9922999999999999E-2</v>
      </c>
      <c r="J266" s="53">
        <v>2.5508289999999998</v>
      </c>
      <c r="K266" s="53">
        <v>3.4091999999999997E-2</v>
      </c>
      <c r="M266" s="13" t="s">
        <v>615</v>
      </c>
      <c r="N266" s="53">
        <f t="shared" si="40"/>
        <v>0.46033111111111108</v>
      </c>
      <c r="O266" s="53">
        <f t="shared" si="40"/>
        <v>1.2948703703703704E-2</v>
      </c>
      <c r="P266" s="53">
        <f t="shared" si="40"/>
        <v>0.47237574074074068</v>
      </c>
      <c r="Q266" s="53">
        <f t="shared" si="40"/>
        <v>6.3133333333333331E-3</v>
      </c>
      <c r="S266" s="47" t="s">
        <v>615</v>
      </c>
      <c r="T266" s="52">
        <f t="shared" si="41"/>
        <v>0.414298</v>
      </c>
      <c r="U266" s="52">
        <f t="shared" si="41"/>
        <v>1.1653833333333334E-2</v>
      </c>
      <c r="V266" s="52">
        <f t="shared" si="41"/>
        <v>0.42513816666666665</v>
      </c>
      <c r="W266" s="52">
        <f t="shared" si="41"/>
        <v>5.6819999999999996E-3</v>
      </c>
      <c r="X266" s="13"/>
    </row>
    <row r="267" spans="2:24" x14ac:dyDescent="0.25">
      <c r="B267" s="57" t="s">
        <v>616</v>
      </c>
      <c r="C267" s="54">
        <v>384</v>
      </c>
      <c r="D267" s="54">
        <v>391</v>
      </c>
      <c r="E267" s="13" t="s">
        <v>617</v>
      </c>
      <c r="F267">
        <v>6</v>
      </c>
      <c r="G267">
        <v>0.9</v>
      </c>
      <c r="H267" s="53">
        <v>3.2900369999999999</v>
      </c>
      <c r="I267" s="53">
        <v>6.7574999999999996E-2</v>
      </c>
      <c r="J267" s="53">
        <v>3.34571</v>
      </c>
      <c r="K267" s="53">
        <v>4.4807E-2</v>
      </c>
      <c r="M267" s="13" t="s">
        <v>617</v>
      </c>
      <c r="N267" s="53">
        <f t="shared" si="40"/>
        <v>0.60926611111111106</v>
      </c>
      <c r="O267" s="53">
        <f t="shared" si="40"/>
        <v>1.2513888888888887E-2</v>
      </c>
      <c r="P267" s="53">
        <f t="shared" si="40"/>
        <v>0.61957592592592592</v>
      </c>
      <c r="Q267" s="53">
        <f t="shared" si="40"/>
        <v>8.2975925925925925E-3</v>
      </c>
      <c r="S267" s="47" t="s">
        <v>617</v>
      </c>
      <c r="T267" s="52">
        <f t="shared" si="41"/>
        <v>0.54833949999999998</v>
      </c>
      <c r="U267" s="52">
        <f t="shared" si="41"/>
        <v>1.12625E-2</v>
      </c>
      <c r="V267" s="52">
        <f t="shared" si="41"/>
        <v>0.55761833333333333</v>
      </c>
      <c r="W267" s="52">
        <f t="shared" si="41"/>
        <v>7.4678333333333333E-3</v>
      </c>
      <c r="X267" s="13"/>
    </row>
    <row r="268" spans="2:24" x14ac:dyDescent="0.25">
      <c r="B268" s="57" t="s">
        <v>618</v>
      </c>
      <c r="C268" s="54">
        <v>384</v>
      </c>
      <c r="D268" s="54">
        <v>393</v>
      </c>
      <c r="E268" s="13" t="s">
        <v>619</v>
      </c>
      <c r="F268">
        <v>8</v>
      </c>
      <c r="G268">
        <v>0.9</v>
      </c>
      <c r="H268" s="53">
        <v>4.1594030000000002</v>
      </c>
      <c r="I268" s="53">
        <v>0.107726</v>
      </c>
      <c r="J268" s="53">
        <v>4.1726070000000002</v>
      </c>
      <c r="K268" s="53">
        <v>5.0355999999999998E-2</v>
      </c>
      <c r="M268" s="13" t="s">
        <v>619</v>
      </c>
      <c r="N268" s="53">
        <f t="shared" si="40"/>
        <v>0.57769486111111112</v>
      </c>
      <c r="O268" s="53">
        <f t="shared" si="40"/>
        <v>1.4961944444444444E-2</v>
      </c>
      <c r="P268" s="53">
        <f t="shared" si="40"/>
        <v>0.57952875000000004</v>
      </c>
      <c r="Q268" s="53">
        <f t="shared" si="40"/>
        <v>6.993888888888888E-3</v>
      </c>
      <c r="S268" s="47" t="s">
        <v>619</v>
      </c>
      <c r="T268" s="52">
        <f t="shared" si="41"/>
        <v>0.51992537500000002</v>
      </c>
      <c r="U268" s="52">
        <f t="shared" si="41"/>
        <v>1.346575E-2</v>
      </c>
      <c r="V268" s="52">
        <f t="shared" si="41"/>
        <v>0.52157587500000002</v>
      </c>
      <c r="W268" s="52">
        <f t="shared" si="41"/>
        <v>6.2944999999999997E-3</v>
      </c>
      <c r="X268" s="13"/>
    </row>
    <row r="269" spans="2:24" x14ac:dyDescent="0.25">
      <c r="B269" s="57" t="s">
        <v>620</v>
      </c>
      <c r="C269" s="54">
        <v>385</v>
      </c>
      <c r="D269" s="54">
        <v>393</v>
      </c>
      <c r="E269" s="13" t="s">
        <v>621</v>
      </c>
      <c r="F269">
        <v>7</v>
      </c>
      <c r="G269">
        <v>0.9</v>
      </c>
      <c r="H269" s="53">
        <v>3.6561870000000001</v>
      </c>
      <c r="I269" s="53">
        <v>3.0165000000000001E-2</v>
      </c>
      <c r="J269" s="53">
        <v>3.672218</v>
      </c>
      <c r="K269" s="53">
        <v>5.9741000000000002E-2</v>
      </c>
      <c r="M269" s="13" t="s">
        <v>621</v>
      </c>
      <c r="N269" s="53">
        <f t="shared" si="40"/>
        <v>0.58034714285714284</v>
      </c>
      <c r="O269" s="53">
        <f t="shared" si="40"/>
        <v>4.788095238095238E-3</v>
      </c>
      <c r="P269" s="53">
        <f t="shared" si="40"/>
        <v>0.58289174603174598</v>
      </c>
      <c r="Q269" s="53">
        <f t="shared" si="40"/>
        <v>9.4826984126984131E-3</v>
      </c>
      <c r="S269" s="47" t="s">
        <v>621</v>
      </c>
      <c r="T269" s="52">
        <f t="shared" si="41"/>
        <v>0.52231242857142857</v>
      </c>
      <c r="U269" s="52">
        <f t="shared" si="41"/>
        <v>4.3092857142857143E-3</v>
      </c>
      <c r="V269" s="52">
        <f t="shared" si="41"/>
        <v>0.52460257142857147</v>
      </c>
      <c r="W269" s="52">
        <f t="shared" si="41"/>
        <v>8.5344285714285713E-3</v>
      </c>
      <c r="X269" s="13"/>
    </row>
    <row r="270" spans="2:24" x14ac:dyDescent="0.25">
      <c r="B270" s="57" t="s">
        <v>622</v>
      </c>
      <c r="C270" s="54">
        <v>385</v>
      </c>
      <c r="D270" s="54">
        <v>391</v>
      </c>
      <c r="E270" s="13" t="s">
        <v>623</v>
      </c>
      <c r="F270">
        <v>5</v>
      </c>
      <c r="G270">
        <v>0.9</v>
      </c>
      <c r="H270" s="53">
        <v>2.5408870000000001</v>
      </c>
      <c r="I270" s="53">
        <v>0.10409400000000001</v>
      </c>
      <c r="J270" s="53">
        <v>2.5979809999999999</v>
      </c>
      <c r="K270" s="53">
        <v>6.5845000000000001E-2</v>
      </c>
      <c r="M270" s="13" t="s">
        <v>623</v>
      </c>
      <c r="N270" s="53">
        <f t="shared" si="40"/>
        <v>0.56464155555555551</v>
      </c>
      <c r="O270" s="53">
        <f t="shared" si="40"/>
        <v>2.3132E-2</v>
      </c>
      <c r="P270" s="53">
        <f t="shared" si="40"/>
        <v>0.57732911111111107</v>
      </c>
      <c r="Q270" s="53">
        <f t="shared" si="40"/>
        <v>1.4632222222222222E-2</v>
      </c>
      <c r="S270" s="47" t="s">
        <v>623</v>
      </c>
      <c r="T270" s="52">
        <f t="shared" si="41"/>
        <v>0.5081774</v>
      </c>
      <c r="U270" s="52">
        <f t="shared" si="41"/>
        <v>2.0818800000000002E-2</v>
      </c>
      <c r="V270" s="52">
        <f t="shared" si="41"/>
        <v>0.51959619999999995</v>
      </c>
      <c r="W270" s="52">
        <f t="shared" si="41"/>
        <v>1.3169E-2</v>
      </c>
      <c r="X270" s="13"/>
    </row>
    <row r="271" spans="2:24" x14ac:dyDescent="0.25">
      <c r="B271" s="57" t="s">
        <v>624</v>
      </c>
      <c r="C271" s="54">
        <v>392</v>
      </c>
      <c r="D271" s="54">
        <v>402</v>
      </c>
      <c r="E271" s="13" t="s">
        <v>625</v>
      </c>
      <c r="F271">
        <v>9</v>
      </c>
      <c r="G271">
        <v>0.9</v>
      </c>
      <c r="H271" s="53">
        <v>5.1172050000000002</v>
      </c>
      <c r="I271" s="53">
        <v>5.5424000000000001E-2</v>
      </c>
      <c r="J271" s="53">
        <v>5.1226649999999996</v>
      </c>
      <c r="K271" s="53">
        <v>4.6386999999999998E-2</v>
      </c>
      <c r="M271" s="13" t="s">
        <v>625</v>
      </c>
      <c r="N271" s="53">
        <f t="shared" si="40"/>
        <v>0.63175370370370365</v>
      </c>
      <c r="O271" s="53">
        <f t="shared" si="40"/>
        <v>6.8424691358024686E-3</v>
      </c>
      <c r="P271" s="53">
        <f t="shared" si="40"/>
        <v>0.6324277777777777</v>
      </c>
      <c r="Q271" s="53">
        <f t="shared" ref="Q271:Q334" si="42">(K271/0.9)/$F271</f>
        <v>5.7267901234567898E-3</v>
      </c>
      <c r="S271" s="47" t="s">
        <v>625</v>
      </c>
      <c r="T271" s="52">
        <f t="shared" si="41"/>
        <v>0.56857833333333341</v>
      </c>
      <c r="U271" s="52">
        <f t="shared" si="41"/>
        <v>6.158222222222222E-3</v>
      </c>
      <c r="V271" s="52">
        <f t="shared" si="41"/>
        <v>0.56918499999999994</v>
      </c>
      <c r="W271" s="52">
        <f t="shared" ref="W271:W334" si="43">K271/$F271</f>
        <v>5.154111111111111E-3</v>
      </c>
      <c r="X271" s="13"/>
    </row>
    <row r="272" spans="2:24" x14ac:dyDescent="0.25">
      <c r="B272" s="57" t="s">
        <v>626</v>
      </c>
      <c r="C272" s="54">
        <v>392</v>
      </c>
      <c r="D272" s="54">
        <v>404</v>
      </c>
      <c r="E272" s="13" t="s">
        <v>627</v>
      </c>
      <c r="F272">
        <v>11</v>
      </c>
      <c r="G272">
        <v>0.9</v>
      </c>
      <c r="H272" s="53">
        <v>6.3688739999999999</v>
      </c>
      <c r="I272" s="53">
        <v>1.112E-2</v>
      </c>
      <c r="J272" s="53">
        <v>6.5950660000000001</v>
      </c>
      <c r="K272" s="53">
        <v>3.5663E-2</v>
      </c>
      <c r="M272" s="13" t="s">
        <v>627</v>
      </c>
      <c r="N272" s="53">
        <f t="shared" ref="N272:Q335" si="44">(H272/0.9)/$F272</f>
        <v>0.64332060606060604</v>
      </c>
      <c r="O272" s="53">
        <f t="shared" si="44"/>
        <v>1.1232323232323231E-3</v>
      </c>
      <c r="P272" s="53">
        <f t="shared" si="44"/>
        <v>0.66616828282828289</v>
      </c>
      <c r="Q272" s="53">
        <f t="shared" si="42"/>
        <v>3.602323232323232E-3</v>
      </c>
      <c r="S272" s="47" t="s">
        <v>627</v>
      </c>
      <c r="T272" s="52">
        <f t="shared" ref="T272:W335" si="45">H272/$F272</f>
        <v>0.57898854545454548</v>
      </c>
      <c r="U272" s="52">
        <f t="shared" si="45"/>
        <v>1.010909090909091E-3</v>
      </c>
      <c r="V272" s="52">
        <f t="shared" si="45"/>
        <v>0.59955145454545455</v>
      </c>
      <c r="W272" s="52">
        <f t="shared" si="43"/>
        <v>3.2420909090909093E-3</v>
      </c>
      <c r="X272" s="13"/>
    </row>
    <row r="273" spans="2:24" x14ac:dyDescent="0.25">
      <c r="B273" s="57" t="s">
        <v>628</v>
      </c>
      <c r="C273" s="54">
        <v>393</v>
      </c>
      <c r="D273" s="54">
        <v>402</v>
      </c>
      <c r="E273" s="13" t="s">
        <v>629</v>
      </c>
      <c r="F273">
        <v>8</v>
      </c>
      <c r="G273">
        <v>0.9</v>
      </c>
      <c r="H273" s="53">
        <v>4.7221950000000001</v>
      </c>
      <c r="I273" s="53">
        <v>5.4802999999999998E-2</v>
      </c>
      <c r="J273" s="53">
        <v>4.8327859999999996</v>
      </c>
      <c r="K273" s="53">
        <v>4.8476999999999999E-2</v>
      </c>
      <c r="M273" s="13" t="s">
        <v>629</v>
      </c>
      <c r="N273" s="53">
        <f t="shared" si="44"/>
        <v>0.65586041666666672</v>
      </c>
      <c r="O273" s="53">
        <f t="shared" si="44"/>
        <v>7.611527777777777E-3</v>
      </c>
      <c r="P273" s="53">
        <f t="shared" si="44"/>
        <v>0.67122027777777771</v>
      </c>
      <c r="Q273" s="53">
        <f t="shared" si="42"/>
        <v>6.7329166666666666E-3</v>
      </c>
      <c r="S273" s="47" t="s">
        <v>629</v>
      </c>
      <c r="T273" s="52">
        <f t="shared" si="45"/>
        <v>0.59027437500000002</v>
      </c>
      <c r="U273" s="52">
        <f t="shared" si="45"/>
        <v>6.8503749999999997E-3</v>
      </c>
      <c r="V273" s="52">
        <f t="shared" si="45"/>
        <v>0.60409824999999995</v>
      </c>
      <c r="W273" s="52">
        <f t="shared" si="43"/>
        <v>6.0596249999999999E-3</v>
      </c>
      <c r="X273" s="13"/>
    </row>
    <row r="274" spans="2:24" x14ac:dyDescent="0.25">
      <c r="B274" s="57" t="s">
        <v>630</v>
      </c>
      <c r="C274" s="54">
        <v>394</v>
      </c>
      <c r="D274" s="54">
        <v>402</v>
      </c>
      <c r="E274" s="13" t="s">
        <v>631</v>
      </c>
      <c r="F274">
        <v>7</v>
      </c>
      <c r="G274">
        <v>0.9</v>
      </c>
      <c r="H274" s="53">
        <v>4.3443839999999998</v>
      </c>
      <c r="I274" s="53">
        <v>0.13025500000000001</v>
      </c>
      <c r="J274" s="53">
        <v>4.299334</v>
      </c>
      <c r="K274" s="53">
        <v>0.15607399999999999</v>
      </c>
      <c r="M274" s="13" t="s">
        <v>631</v>
      </c>
      <c r="N274" s="53">
        <f t="shared" si="44"/>
        <v>0.68958476190476181</v>
      </c>
      <c r="O274" s="53">
        <f t="shared" si="44"/>
        <v>2.0675396825396826E-2</v>
      </c>
      <c r="P274" s="53">
        <f t="shared" si="44"/>
        <v>0.68243396825396818</v>
      </c>
      <c r="Q274" s="53">
        <f t="shared" si="42"/>
        <v>2.4773650793650792E-2</v>
      </c>
      <c r="S274" s="47" t="s">
        <v>631</v>
      </c>
      <c r="T274" s="52">
        <f t="shared" si="45"/>
        <v>0.62062628571428569</v>
      </c>
      <c r="U274" s="52">
        <f t="shared" si="45"/>
        <v>1.8607857142857145E-2</v>
      </c>
      <c r="V274" s="52">
        <f t="shared" si="45"/>
        <v>0.61419057142857147</v>
      </c>
      <c r="W274" s="52">
        <f t="shared" si="43"/>
        <v>2.2296285714285713E-2</v>
      </c>
      <c r="X274" s="13"/>
    </row>
    <row r="275" spans="2:24" x14ac:dyDescent="0.25">
      <c r="B275" s="57" t="s">
        <v>632</v>
      </c>
      <c r="C275" s="54">
        <v>394</v>
      </c>
      <c r="D275" s="54">
        <v>405</v>
      </c>
      <c r="E275" s="13" t="s">
        <v>633</v>
      </c>
      <c r="F275">
        <v>10</v>
      </c>
      <c r="G275">
        <v>0.9</v>
      </c>
      <c r="H275" s="53">
        <v>5.0274910000000004</v>
      </c>
      <c r="I275" s="53">
        <v>0.18268100000000001</v>
      </c>
      <c r="J275" s="53">
        <v>5.3103210000000001</v>
      </c>
      <c r="K275" s="53">
        <v>2.4778000000000001E-2</v>
      </c>
      <c r="M275" s="13" t="s">
        <v>633</v>
      </c>
      <c r="N275" s="53">
        <f t="shared" si="44"/>
        <v>0.55861011111111114</v>
      </c>
      <c r="O275" s="53">
        <f t="shared" si="44"/>
        <v>2.029788888888889E-2</v>
      </c>
      <c r="P275" s="53">
        <f t="shared" si="44"/>
        <v>0.59003566666666662</v>
      </c>
      <c r="Q275" s="53">
        <f t="shared" si="42"/>
        <v>2.7531111111111111E-3</v>
      </c>
      <c r="S275" s="47" t="s">
        <v>633</v>
      </c>
      <c r="T275" s="52">
        <f t="shared" si="45"/>
        <v>0.50274910000000006</v>
      </c>
      <c r="U275" s="52">
        <f t="shared" si="45"/>
        <v>1.8268100000000002E-2</v>
      </c>
      <c r="V275" s="52">
        <f t="shared" si="45"/>
        <v>0.53103210000000001</v>
      </c>
      <c r="W275" s="52">
        <f t="shared" si="43"/>
        <v>2.4778000000000001E-3</v>
      </c>
      <c r="X275" s="13"/>
    </row>
    <row r="276" spans="2:24" x14ac:dyDescent="0.25">
      <c r="B276" s="57" t="s">
        <v>634</v>
      </c>
      <c r="C276" s="54">
        <v>394</v>
      </c>
      <c r="D276" s="54">
        <v>400</v>
      </c>
      <c r="E276" s="13" t="s">
        <v>635</v>
      </c>
      <c r="F276">
        <v>5</v>
      </c>
      <c r="G276">
        <v>0.9</v>
      </c>
      <c r="H276" s="53">
        <v>2.3586849999999999</v>
      </c>
      <c r="I276" s="53">
        <v>0.14024300000000001</v>
      </c>
      <c r="J276" s="53">
        <v>2.6242839999999998</v>
      </c>
      <c r="K276" s="53">
        <v>2.0636999999999999E-2</v>
      </c>
      <c r="M276" s="13" t="s">
        <v>635</v>
      </c>
      <c r="N276" s="53">
        <f t="shared" si="44"/>
        <v>0.52415222222222213</v>
      </c>
      <c r="O276" s="53">
        <f t="shared" si="44"/>
        <v>3.1165111111111109E-2</v>
      </c>
      <c r="P276" s="53">
        <f t="shared" si="44"/>
        <v>0.58317422222222226</v>
      </c>
      <c r="Q276" s="53">
        <f t="shared" si="42"/>
        <v>4.5859999999999998E-3</v>
      </c>
      <c r="S276" s="47" t="s">
        <v>635</v>
      </c>
      <c r="T276" s="52">
        <f t="shared" si="45"/>
        <v>0.47173699999999996</v>
      </c>
      <c r="U276" s="52">
        <f t="shared" si="45"/>
        <v>2.80486E-2</v>
      </c>
      <c r="V276" s="52">
        <f t="shared" si="45"/>
        <v>0.52485680000000001</v>
      </c>
      <c r="W276" s="52">
        <f t="shared" si="43"/>
        <v>4.1273999999999998E-3</v>
      </c>
      <c r="X276" s="13"/>
    </row>
    <row r="277" spans="2:24" x14ac:dyDescent="0.25">
      <c r="B277" s="57" t="s">
        <v>636</v>
      </c>
      <c r="C277" s="54">
        <v>394</v>
      </c>
      <c r="D277" s="54">
        <v>404</v>
      </c>
      <c r="E277" s="13" t="s">
        <v>637</v>
      </c>
      <c r="F277">
        <v>9</v>
      </c>
      <c r="G277">
        <v>0.9</v>
      </c>
      <c r="H277" s="53">
        <v>5.0565090000000001</v>
      </c>
      <c r="I277" s="53">
        <v>5.3941999999999997E-2</v>
      </c>
      <c r="J277" s="53">
        <v>5.142398</v>
      </c>
      <c r="K277" s="53">
        <v>1.2553999999999999E-2</v>
      </c>
      <c r="M277" s="13" t="s">
        <v>637</v>
      </c>
      <c r="N277" s="53">
        <f t="shared" si="44"/>
        <v>0.62426037037037041</v>
      </c>
      <c r="O277" s="53">
        <f t="shared" si="44"/>
        <v>6.6595061728395057E-3</v>
      </c>
      <c r="P277" s="53">
        <f t="shared" si="44"/>
        <v>0.63486395061728396</v>
      </c>
      <c r="Q277" s="53">
        <f t="shared" si="42"/>
        <v>1.5498765432098763E-3</v>
      </c>
      <c r="S277" s="47" t="s">
        <v>637</v>
      </c>
      <c r="T277" s="52">
        <f t="shared" si="45"/>
        <v>0.56183433333333332</v>
      </c>
      <c r="U277" s="52">
        <f t="shared" si="45"/>
        <v>5.9935555555555549E-3</v>
      </c>
      <c r="V277" s="52">
        <f t="shared" si="45"/>
        <v>0.57137755555555558</v>
      </c>
      <c r="W277" s="52">
        <f t="shared" si="43"/>
        <v>1.3948888888888889E-3</v>
      </c>
      <c r="X277" s="13"/>
    </row>
    <row r="278" spans="2:24" x14ac:dyDescent="0.25">
      <c r="B278" s="57" t="s">
        <v>638</v>
      </c>
      <c r="C278" s="54">
        <v>396</v>
      </c>
      <c r="D278" s="54">
        <v>405</v>
      </c>
      <c r="E278" s="13" t="s">
        <v>639</v>
      </c>
      <c r="F278">
        <v>8</v>
      </c>
      <c r="G278">
        <v>0.9</v>
      </c>
      <c r="H278" s="53">
        <v>4.762969</v>
      </c>
      <c r="I278" s="53">
        <v>0.213368</v>
      </c>
      <c r="J278" s="53">
        <v>4.9385789999999998</v>
      </c>
      <c r="K278" s="53">
        <v>4.3817000000000002E-2</v>
      </c>
      <c r="M278" s="13" t="s">
        <v>639</v>
      </c>
      <c r="N278" s="53">
        <f t="shared" si="44"/>
        <v>0.66152347222222219</v>
      </c>
      <c r="O278" s="53">
        <f t="shared" si="44"/>
        <v>2.9634444444444442E-2</v>
      </c>
      <c r="P278" s="53">
        <f t="shared" si="44"/>
        <v>0.68591374999999999</v>
      </c>
      <c r="Q278" s="53">
        <f t="shared" si="42"/>
        <v>6.0856944444444448E-3</v>
      </c>
      <c r="S278" s="47" t="s">
        <v>639</v>
      </c>
      <c r="T278" s="52">
        <f t="shared" si="45"/>
        <v>0.595371125</v>
      </c>
      <c r="U278" s="52">
        <f t="shared" si="45"/>
        <v>2.6671E-2</v>
      </c>
      <c r="V278" s="52">
        <f t="shared" si="45"/>
        <v>0.61732237499999998</v>
      </c>
      <c r="W278" s="52">
        <f t="shared" si="43"/>
        <v>5.4771250000000002E-3</v>
      </c>
      <c r="X278" s="13"/>
    </row>
    <row r="279" spans="2:24" x14ac:dyDescent="0.25">
      <c r="B279" s="57" t="s">
        <v>640</v>
      </c>
      <c r="C279" s="54">
        <v>397</v>
      </c>
      <c r="D279" s="54">
        <v>404</v>
      </c>
      <c r="E279" s="13" t="s">
        <v>641</v>
      </c>
      <c r="F279">
        <v>7</v>
      </c>
      <c r="G279">
        <v>0.9</v>
      </c>
      <c r="H279" s="53">
        <v>3.7923559999999998</v>
      </c>
      <c r="I279" s="53">
        <v>2.8864000000000001E-2</v>
      </c>
      <c r="J279" s="53">
        <v>4.0965340000000001</v>
      </c>
      <c r="K279" s="53">
        <v>2.4858000000000002E-2</v>
      </c>
      <c r="M279" s="13" t="s">
        <v>641</v>
      </c>
      <c r="N279" s="53">
        <f t="shared" si="44"/>
        <v>0.60196126984126974</v>
      </c>
      <c r="O279" s="53">
        <f t="shared" si="44"/>
        <v>4.5815873015873018E-3</v>
      </c>
      <c r="P279" s="53">
        <f t="shared" si="44"/>
        <v>0.65024349206349208</v>
      </c>
      <c r="Q279" s="53">
        <f t="shared" si="42"/>
        <v>3.9457142857142859E-3</v>
      </c>
      <c r="S279" s="47" t="s">
        <v>641</v>
      </c>
      <c r="T279" s="52">
        <f t="shared" si="45"/>
        <v>0.54176514285714283</v>
      </c>
      <c r="U279" s="52">
        <f t="shared" si="45"/>
        <v>4.1234285714285713E-3</v>
      </c>
      <c r="V279" s="52">
        <f t="shared" si="45"/>
        <v>0.58521914285714283</v>
      </c>
      <c r="W279" s="52">
        <f t="shared" si="43"/>
        <v>3.5511428571428573E-3</v>
      </c>
      <c r="X279" s="13"/>
    </row>
    <row r="280" spans="2:24" x14ac:dyDescent="0.25">
      <c r="B280" s="57" t="s">
        <v>642</v>
      </c>
      <c r="C280" s="54">
        <v>403</v>
      </c>
      <c r="D280" s="54">
        <v>418</v>
      </c>
      <c r="E280" s="13" t="s">
        <v>643</v>
      </c>
      <c r="F280">
        <v>15</v>
      </c>
      <c r="G280">
        <v>0.9</v>
      </c>
      <c r="H280" s="53">
        <v>10.509650000000001</v>
      </c>
      <c r="I280" s="53">
        <v>4.6149999999999997E-2</v>
      </c>
      <c r="J280" s="53">
        <v>10.744453999999999</v>
      </c>
      <c r="K280" s="53">
        <v>4.5679999999999998E-2</v>
      </c>
      <c r="M280" s="13" t="s">
        <v>643</v>
      </c>
      <c r="N280" s="53">
        <f t="shared" si="44"/>
        <v>0.77849259259259262</v>
      </c>
      <c r="O280" s="53">
        <f t="shared" si="44"/>
        <v>3.4185185185185178E-3</v>
      </c>
      <c r="P280" s="53">
        <f t="shared" si="44"/>
        <v>0.79588548148148142</v>
      </c>
      <c r="Q280" s="53">
        <f t="shared" si="42"/>
        <v>3.3837037037037034E-3</v>
      </c>
      <c r="S280" s="47" t="s">
        <v>643</v>
      </c>
      <c r="T280" s="52">
        <f t="shared" si="45"/>
        <v>0.7006433333333334</v>
      </c>
      <c r="U280" s="52">
        <f t="shared" si="45"/>
        <v>3.0766666666666664E-3</v>
      </c>
      <c r="V280" s="52">
        <f t="shared" si="45"/>
        <v>0.71629693333333333</v>
      </c>
      <c r="W280" s="52">
        <f t="shared" si="43"/>
        <v>3.0453333333333331E-3</v>
      </c>
      <c r="X280" s="13"/>
    </row>
    <row r="281" spans="2:24" x14ac:dyDescent="0.25">
      <c r="B281" s="57" t="s">
        <v>644</v>
      </c>
      <c r="C281" s="54">
        <v>405</v>
      </c>
      <c r="D281" s="54">
        <v>425</v>
      </c>
      <c r="E281" s="13" t="s">
        <v>645</v>
      </c>
      <c r="F281">
        <v>19</v>
      </c>
      <c r="G281">
        <v>0.9</v>
      </c>
      <c r="H281" s="53">
        <v>13.137257</v>
      </c>
      <c r="I281" s="53">
        <v>2.8139999999999998E-2</v>
      </c>
      <c r="J281" s="53">
        <v>13.290982</v>
      </c>
      <c r="K281" s="53">
        <v>2.4173E-2</v>
      </c>
      <c r="M281" s="13" t="s">
        <v>645</v>
      </c>
      <c r="N281" s="53">
        <f t="shared" si="44"/>
        <v>0.76826064327485377</v>
      </c>
      <c r="O281" s="53">
        <f t="shared" si="44"/>
        <v>1.6456140350877193E-3</v>
      </c>
      <c r="P281" s="53">
        <f t="shared" si="44"/>
        <v>0.77725040935672518</v>
      </c>
      <c r="Q281" s="53">
        <f t="shared" si="42"/>
        <v>1.4136257309941519E-3</v>
      </c>
      <c r="S281" s="47" t="s">
        <v>645</v>
      </c>
      <c r="T281" s="52">
        <f t="shared" si="45"/>
        <v>0.69143457894736837</v>
      </c>
      <c r="U281" s="52">
        <f t="shared" si="45"/>
        <v>1.4810526315789472E-3</v>
      </c>
      <c r="V281" s="52">
        <f t="shared" si="45"/>
        <v>0.69952536842105262</v>
      </c>
      <c r="W281" s="52">
        <f t="shared" si="43"/>
        <v>1.2722631578947368E-3</v>
      </c>
      <c r="X281" s="13"/>
    </row>
    <row r="282" spans="2:24" x14ac:dyDescent="0.25">
      <c r="B282" s="57" t="s">
        <v>646</v>
      </c>
      <c r="C282" s="54">
        <v>405</v>
      </c>
      <c r="D282" s="54">
        <v>415</v>
      </c>
      <c r="E282" s="13" t="s">
        <v>647</v>
      </c>
      <c r="F282">
        <v>10</v>
      </c>
      <c r="G282">
        <v>0.9</v>
      </c>
      <c r="H282" s="53">
        <v>6.9574040000000004</v>
      </c>
      <c r="I282" s="53">
        <v>5.04E-2</v>
      </c>
      <c r="J282" s="53">
        <v>6.9521110000000004</v>
      </c>
      <c r="K282" s="53">
        <v>4.9542000000000003E-2</v>
      </c>
      <c r="M282" s="13" t="s">
        <v>647</v>
      </c>
      <c r="N282" s="53">
        <f t="shared" si="44"/>
        <v>0.77304488888888889</v>
      </c>
      <c r="O282" s="53">
        <f t="shared" si="44"/>
        <v>5.5999999999999999E-3</v>
      </c>
      <c r="P282" s="53">
        <f t="shared" si="44"/>
        <v>0.77245677777777777</v>
      </c>
      <c r="Q282" s="53">
        <f t="shared" si="42"/>
        <v>5.5046666666666664E-3</v>
      </c>
      <c r="S282" s="47" t="s">
        <v>647</v>
      </c>
      <c r="T282" s="52">
        <f t="shared" si="45"/>
        <v>0.69574040000000004</v>
      </c>
      <c r="U282" s="52">
        <f t="shared" si="45"/>
        <v>5.0400000000000002E-3</v>
      </c>
      <c r="V282" s="52">
        <f t="shared" si="45"/>
        <v>0.69521110000000008</v>
      </c>
      <c r="W282" s="52">
        <f t="shared" si="43"/>
        <v>4.9542000000000006E-3</v>
      </c>
      <c r="X282" s="13"/>
    </row>
    <row r="283" spans="2:24" x14ac:dyDescent="0.25">
      <c r="B283" s="57" t="s">
        <v>648</v>
      </c>
      <c r="C283" s="54">
        <v>406</v>
      </c>
      <c r="D283" s="54">
        <v>430</v>
      </c>
      <c r="E283" s="13" t="s">
        <v>649</v>
      </c>
      <c r="F283">
        <v>23</v>
      </c>
      <c r="G283">
        <v>0.9</v>
      </c>
      <c r="H283" s="53">
        <v>15.241847999999999</v>
      </c>
      <c r="I283" s="53">
        <v>5.0779999999999999E-2</v>
      </c>
      <c r="J283" s="53">
        <v>15.532557000000001</v>
      </c>
      <c r="K283" s="53">
        <v>9.9957000000000004E-2</v>
      </c>
      <c r="M283" s="13" t="s">
        <v>649</v>
      </c>
      <c r="N283" s="53">
        <f t="shared" si="44"/>
        <v>0.73632115942028986</v>
      </c>
      <c r="O283" s="53">
        <f t="shared" si="44"/>
        <v>2.4531400966183573E-3</v>
      </c>
      <c r="P283" s="53">
        <f t="shared" si="44"/>
        <v>0.75036507246376805</v>
      </c>
      <c r="Q283" s="53">
        <f t="shared" si="42"/>
        <v>4.8288405797101445E-3</v>
      </c>
      <c r="S283" s="47" t="s">
        <v>649</v>
      </c>
      <c r="T283" s="52">
        <f t="shared" si="45"/>
        <v>0.66268904347826085</v>
      </c>
      <c r="U283" s="52">
        <f t="shared" si="45"/>
        <v>2.2078260869565218E-3</v>
      </c>
      <c r="V283" s="52">
        <f t="shared" si="45"/>
        <v>0.67532856521739137</v>
      </c>
      <c r="W283" s="52">
        <f t="shared" si="43"/>
        <v>4.3459565217391308E-3</v>
      </c>
      <c r="X283" s="13"/>
    </row>
    <row r="284" spans="2:24" x14ac:dyDescent="0.25">
      <c r="B284" s="57" t="s">
        <v>650</v>
      </c>
      <c r="C284" s="54">
        <v>406</v>
      </c>
      <c r="D284" s="54">
        <v>421</v>
      </c>
      <c r="E284" s="13" t="s">
        <v>651</v>
      </c>
      <c r="F284">
        <v>14</v>
      </c>
      <c r="G284">
        <v>0.9</v>
      </c>
      <c r="H284" s="53">
        <v>9.5092440000000007</v>
      </c>
      <c r="I284" s="53">
        <v>6.8644999999999998E-2</v>
      </c>
      <c r="J284" s="53">
        <v>9.5194419999999997</v>
      </c>
      <c r="K284" s="53">
        <v>5.4122000000000003E-2</v>
      </c>
      <c r="M284" s="13" t="s">
        <v>651</v>
      </c>
      <c r="N284" s="53">
        <f t="shared" si="44"/>
        <v>0.75470190476190491</v>
      </c>
      <c r="O284" s="53">
        <f t="shared" si="44"/>
        <v>5.4480158730158728E-3</v>
      </c>
      <c r="P284" s="53">
        <f t="shared" si="44"/>
        <v>0.75551126984126982</v>
      </c>
      <c r="Q284" s="53">
        <f t="shared" si="42"/>
        <v>4.2953968253968255E-3</v>
      </c>
      <c r="S284" s="47" t="s">
        <v>651</v>
      </c>
      <c r="T284" s="52">
        <f t="shared" si="45"/>
        <v>0.67923171428571438</v>
      </c>
      <c r="U284" s="52">
        <f t="shared" si="45"/>
        <v>4.9032142857142859E-3</v>
      </c>
      <c r="V284" s="52">
        <f t="shared" si="45"/>
        <v>0.67996014285714279</v>
      </c>
      <c r="W284" s="52">
        <f t="shared" si="43"/>
        <v>3.8658571428571431E-3</v>
      </c>
      <c r="X284" s="13"/>
    </row>
    <row r="285" spans="2:24" x14ac:dyDescent="0.25">
      <c r="B285" s="57" t="s">
        <v>652</v>
      </c>
      <c r="C285" s="54">
        <v>406</v>
      </c>
      <c r="D285" s="54">
        <v>425</v>
      </c>
      <c r="E285" s="13" t="s">
        <v>653</v>
      </c>
      <c r="F285">
        <v>18</v>
      </c>
      <c r="G285">
        <v>0.9</v>
      </c>
      <c r="H285" s="53">
        <v>12.373926000000001</v>
      </c>
      <c r="I285" s="53">
        <v>0.114138</v>
      </c>
      <c r="J285" s="53">
        <v>12.606484</v>
      </c>
      <c r="K285" s="53">
        <v>2.4011000000000001E-2</v>
      </c>
      <c r="M285" s="13" t="s">
        <v>653</v>
      </c>
      <c r="N285" s="53">
        <f t="shared" si="44"/>
        <v>0.76382259259259255</v>
      </c>
      <c r="O285" s="53">
        <f t="shared" si="44"/>
        <v>7.0455555555555549E-3</v>
      </c>
      <c r="P285" s="53">
        <f t="shared" si="44"/>
        <v>0.77817802469135799</v>
      </c>
      <c r="Q285" s="53">
        <f t="shared" si="42"/>
        <v>1.4821604938271605E-3</v>
      </c>
      <c r="S285" s="47" t="s">
        <v>653</v>
      </c>
      <c r="T285" s="52">
        <f t="shared" si="45"/>
        <v>0.68744033333333343</v>
      </c>
      <c r="U285" s="52">
        <f t="shared" si="45"/>
        <v>6.3410000000000003E-3</v>
      </c>
      <c r="V285" s="52">
        <f t="shared" si="45"/>
        <v>0.70036022222222227</v>
      </c>
      <c r="W285" s="52">
        <f t="shared" si="43"/>
        <v>1.3339444444444445E-3</v>
      </c>
      <c r="X285" s="13"/>
    </row>
    <row r="286" spans="2:24" x14ac:dyDescent="0.25">
      <c r="B286" s="57" t="s">
        <v>654</v>
      </c>
      <c r="C286" s="54">
        <v>406</v>
      </c>
      <c r="D286" s="54">
        <v>417</v>
      </c>
      <c r="E286" s="13" t="s">
        <v>655</v>
      </c>
      <c r="F286">
        <v>11</v>
      </c>
      <c r="G286">
        <v>0.9</v>
      </c>
      <c r="H286" s="53">
        <v>7.8576870000000003</v>
      </c>
      <c r="I286" s="53">
        <v>0.15831200000000001</v>
      </c>
      <c r="J286" s="53">
        <v>7.8122769999999999</v>
      </c>
      <c r="K286" s="53">
        <v>6.2182000000000001E-2</v>
      </c>
      <c r="M286" s="13" t="s">
        <v>655</v>
      </c>
      <c r="N286" s="53">
        <f t="shared" si="44"/>
        <v>0.79370575757575768</v>
      </c>
      <c r="O286" s="53">
        <f t="shared" si="44"/>
        <v>1.5991111111111112E-2</v>
      </c>
      <c r="P286" s="53">
        <f t="shared" si="44"/>
        <v>0.78911888888888881</v>
      </c>
      <c r="Q286" s="53">
        <f t="shared" si="42"/>
        <v>6.2810101010101014E-3</v>
      </c>
      <c r="S286" s="47" t="s">
        <v>655</v>
      </c>
      <c r="T286" s="52">
        <f t="shared" si="45"/>
        <v>0.7143351818181819</v>
      </c>
      <c r="U286" s="52">
        <f t="shared" si="45"/>
        <v>1.4392E-2</v>
      </c>
      <c r="V286" s="52">
        <f t="shared" si="45"/>
        <v>0.71020700000000003</v>
      </c>
      <c r="W286" s="52">
        <f t="shared" si="43"/>
        <v>5.6529090909090913E-3</v>
      </c>
      <c r="X286" s="13"/>
    </row>
    <row r="287" spans="2:24" x14ac:dyDescent="0.25">
      <c r="B287" s="57" t="s">
        <v>656</v>
      </c>
      <c r="C287" s="54">
        <v>408</v>
      </c>
      <c r="D287" s="54">
        <v>425</v>
      </c>
      <c r="E287" s="13" t="s">
        <v>657</v>
      </c>
      <c r="F287">
        <v>16</v>
      </c>
      <c r="G287">
        <v>0.9</v>
      </c>
      <c r="H287" s="53">
        <v>11.051204</v>
      </c>
      <c r="I287" s="53">
        <v>8.2735000000000003E-2</v>
      </c>
      <c r="J287" s="53">
        <v>11.075818</v>
      </c>
      <c r="K287" s="53">
        <v>2.2894000000000001E-2</v>
      </c>
      <c r="M287" s="13" t="s">
        <v>657</v>
      </c>
      <c r="N287" s="53">
        <f t="shared" si="44"/>
        <v>0.76744472222222226</v>
      </c>
      <c r="O287" s="53">
        <f t="shared" si="44"/>
        <v>5.7454861111111109E-3</v>
      </c>
      <c r="P287" s="53">
        <f t="shared" si="44"/>
        <v>0.76915402777777775</v>
      </c>
      <c r="Q287" s="53">
        <f t="shared" si="42"/>
        <v>1.5898611111111111E-3</v>
      </c>
      <c r="S287" s="47" t="s">
        <v>657</v>
      </c>
      <c r="T287" s="52">
        <f t="shared" si="45"/>
        <v>0.69070025000000002</v>
      </c>
      <c r="U287" s="52">
        <f t="shared" si="45"/>
        <v>5.1709375000000002E-3</v>
      </c>
      <c r="V287" s="52">
        <f t="shared" si="45"/>
        <v>0.692238625</v>
      </c>
      <c r="W287" s="52">
        <f t="shared" si="43"/>
        <v>1.4308750000000001E-3</v>
      </c>
      <c r="X287" s="13"/>
    </row>
    <row r="288" spans="2:24" x14ac:dyDescent="0.25">
      <c r="B288" s="57" t="s">
        <v>658</v>
      </c>
      <c r="C288" s="54">
        <v>409</v>
      </c>
      <c r="D288" s="54">
        <v>425</v>
      </c>
      <c r="E288" s="13" t="s">
        <v>659</v>
      </c>
      <c r="F288">
        <v>15</v>
      </c>
      <c r="G288">
        <v>0.9</v>
      </c>
      <c r="H288" s="53">
        <v>10.180853000000001</v>
      </c>
      <c r="I288" s="53">
        <v>0.154473</v>
      </c>
      <c r="J288" s="53">
        <v>10.326390999999999</v>
      </c>
      <c r="K288" s="53">
        <v>5.7458000000000002E-2</v>
      </c>
      <c r="M288" s="13" t="s">
        <v>659</v>
      </c>
      <c r="N288" s="53">
        <f t="shared" si="44"/>
        <v>0.75413725925925934</v>
      </c>
      <c r="O288" s="53">
        <f t="shared" si="44"/>
        <v>1.1442444444444444E-2</v>
      </c>
      <c r="P288" s="53">
        <f t="shared" si="44"/>
        <v>0.76491785185185179</v>
      </c>
      <c r="Q288" s="53">
        <f t="shared" si="42"/>
        <v>4.2561481481481478E-3</v>
      </c>
      <c r="S288" s="47" t="s">
        <v>659</v>
      </c>
      <c r="T288" s="52">
        <f t="shared" si="45"/>
        <v>0.67872353333333335</v>
      </c>
      <c r="U288" s="52">
        <f t="shared" si="45"/>
        <v>1.02982E-2</v>
      </c>
      <c r="V288" s="52">
        <f t="shared" si="45"/>
        <v>0.68842606666666661</v>
      </c>
      <c r="W288" s="52">
        <f t="shared" si="43"/>
        <v>3.8305333333333333E-3</v>
      </c>
      <c r="X288" s="13"/>
    </row>
    <row r="289" spans="2:24" x14ac:dyDescent="0.25">
      <c r="B289" s="57" t="s">
        <v>660</v>
      </c>
      <c r="C289" s="54">
        <v>411</v>
      </c>
      <c r="D289" s="54">
        <v>425</v>
      </c>
      <c r="E289" s="13" t="s">
        <v>661</v>
      </c>
      <c r="F289">
        <v>13</v>
      </c>
      <c r="G289">
        <v>0.9</v>
      </c>
      <c r="H289" s="53">
        <v>8.6120909999999995</v>
      </c>
      <c r="I289" s="53">
        <v>2.6202E-2</v>
      </c>
      <c r="J289" s="53">
        <v>8.6153209999999998</v>
      </c>
      <c r="K289" s="53">
        <v>2.7279000000000001E-2</v>
      </c>
      <c r="M289" s="13" t="s">
        <v>661</v>
      </c>
      <c r="N289" s="53">
        <f t="shared" si="44"/>
        <v>0.73607615384615377</v>
      </c>
      <c r="O289" s="53">
        <f t="shared" si="44"/>
        <v>2.2394871794871795E-3</v>
      </c>
      <c r="P289" s="53">
        <f t="shared" si="44"/>
        <v>0.73635222222222219</v>
      </c>
      <c r="Q289" s="53">
        <f t="shared" si="42"/>
        <v>2.3315384615384617E-3</v>
      </c>
      <c r="S289" s="47" t="s">
        <v>661</v>
      </c>
      <c r="T289" s="52">
        <f t="shared" si="45"/>
        <v>0.66246853846153841</v>
      </c>
      <c r="U289" s="52">
        <f t="shared" si="45"/>
        <v>2.0155384615384614E-3</v>
      </c>
      <c r="V289" s="52">
        <f t="shared" si="45"/>
        <v>0.662717</v>
      </c>
      <c r="W289" s="52">
        <f t="shared" si="43"/>
        <v>2.0983846153846157E-3</v>
      </c>
      <c r="X289" s="13"/>
    </row>
    <row r="290" spans="2:24" x14ac:dyDescent="0.25">
      <c r="B290" s="57" t="s">
        <v>662</v>
      </c>
      <c r="C290" s="54">
        <v>411</v>
      </c>
      <c r="D290" s="54">
        <v>418</v>
      </c>
      <c r="E290" s="13" t="s">
        <v>663</v>
      </c>
      <c r="F290">
        <v>7</v>
      </c>
      <c r="G290">
        <v>0.9</v>
      </c>
      <c r="H290" s="53">
        <v>4.7438969999999996</v>
      </c>
      <c r="I290" s="53">
        <v>4.5804999999999998E-2</v>
      </c>
      <c r="J290" s="53">
        <v>4.7364249999999997</v>
      </c>
      <c r="K290" s="53">
        <v>3.2636999999999999E-2</v>
      </c>
      <c r="M290" s="13" t="s">
        <v>663</v>
      </c>
      <c r="N290" s="53">
        <f t="shared" si="44"/>
        <v>0.75299952380952373</v>
      </c>
      <c r="O290" s="53">
        <f t="shared" si="44"/>
        <v>7.2706349206349205E-3</v>
      </c>
      <c r="P290" s="53">
        <f t="shared" si="44"/>
        <v>0.75181349206349191</v>
      </c>
      <c r="Q290" s="53">
        <f t="shared" si="42"/>
        <v>5.1804761904761911E-3</v>
      </c>
      <c r="S290" s="47" t="s">
        <v>663</v>
      </c>
      <c r="T290" s="52">
        <f t="shared" si="45"/>
        <v>0.6776995714285714</v>
      </c>
      <c r="U290" s="52">
        <f t="shared" si="45"/>
        <v>6.5435714285714281E-3</v>
      </c>
      <c r="V290" s="52">
        <f t="shared" si="45"/>
        <v>0.67663214285714279</v>
      </c>
      <c r="W290" s="52">
        <f t="shared" si="43"/>
        <v>4.6624285714285717E-3</v>
      </c>
      <c r="X290" s="13"/>
    </row>
    <row r="291" spans="2:24" x14ac:dyDescent="0.25">
      <c r="B291" s="57" t="s">
        <v>664</v>
      </c>
      <c r="C291" s="54">
        <v>416</v>
      </c>
      <c r="D291" s="54">
        <v>425</v>
      </c>
      <c r="E291" s="13" t="s">
        <v>665</v>
      </c>
      <c r="F291">
        <v>8</v>
      </c>
      <c r="G291">
        <v>0.9</v>
      </c>
      <c r="H291" s="53">
        <v>4.505668</v>
      </c>
      <c r="I291" s="53">
        <v>2.6846999999999999E-2</v>
      </c>
      <c r="J291" s="53">
        <v>4.5777979999999996</v>
      </c>
      <c r="K291" s="53">
        <v>1.5167999999999999E-2</v>
      </c>
      <c r="M291" s="13" t="s">
        <v>665</v>
      </c>
      <c r="N291" s="53">
        <f t="shared" si="44"/>
        <v>0.62578722222222216</v>
      </c>
      <c r="O291" s="53">
        <f t="shared" si="44"/>
        <v>3.7287499999999999E-3</v>
      </c>
      <c r="P291" s="53">
        <f t="shared" si="44"/>
        <v>0.63580527777777773</v>
      </c>
      <c r="Q291" s="53">
        <f t="shared" si="42"/>
        <v>2.1066666666666664E-3</v>
      </c>
      <c r="S291" s="47" t="s">
        <v>665</v>
      </c>
      <c r="T291" s="52">
        <f t="shared" si="45"/>
        <v>0.5632085</v>
      </c>
      <c r="U291" s="52">
        <f t="shared" si="45"/>
        <v>3.3558749999999999E-3</v>
      </c>
      <c r="V291" s="52">
        <f t="shared" si="45"/>
        <v>0.57222474999999995</v>
      </c>
      <c r="W291" s="52">
        <f t="shared" si="43"/>
        <v>1.8959999999999999E-3</v>
      </c>
      <c r="X291" s="13"/>
    </row>
    <row r="292" spans="2:24" x14ac:dyDescent="0.25">
      <c r="B292" s="57" t="s">
        <v>666</v>
      </c>
      <c r="C292" s="54">
        <v>416</v>
      </c>
      <c r="D292" s="54">
        <v>430</v>
      </c>
      <c r="E292" s="13" t="s">
        <v>667</v>
      </c>
      <c r="F292">
        <v>13</v>
      </c>
      <c r="G292">
        <v>0.9</v>
      </c>
      <c r="H292" s="53">
        <v>7.8025469999999997</v>
      </c>
      <c r="I292" s="53">
        <v>5.8602000000000001E-2</v>
      </c>
      <c r="J292" s="53">
        <v>8.0793529999999993</v>
      </c>
      <c r="K292" s="53">
        <v>5.1862999999999999E-2</v>
      </c>
      <c r="M292" s="13" t="s">
        <v>667</v>
      </c>
      <c r="N292" s="53">
        <f t="shared" si="44"/>
        <v>0.66688435897435894</v>
      </c>
      <c r="O292" s="53">
        <f t="shared" si="44"/>
        <v>5.0087179487179482E-3</v>
      </c>
      <c r="P292" s="53">
        <f t="shared" si="44"/>
        <v>0.69054299145299136</v>
      </c>
      <c r="Q292" s="53">
        <f t="shared" si="42"/>
        <v>4.4327350427350431E-3</v>
      </c>
      <c r="S292" s="47" t="s">
        <v>667</v>
      </c>
      <c r="T292" s="52">
        <f t="shared" si="45"/>
        <v>0.60019592307692304</v>
      </c>
      <c r="U292" s="52">
        <f t="shared" si="45"/>
        <v>4.5078461538461539E-3</v>
      </c>
      <c r="V292" s="52">
        <f t="shared" si="45"/>
        <v>0.62148869230769221</v>
      </c>
      <c r="W292" s="52">
        <f t="shared" si="43"/>
        <v>3.9894615384615381E-3</v>
      </c>
      <c r="X292" s="13"/>
    </row>
    <row r="293" spans="2:24" x14ac:dyDescent="0.25">
      <c r="B293" s="57" t="s">
        <v>668</v>
      </c>
      <c r="C293" s="54">
        <v>419</v>
      </c>
      <c r="D293" s="54">
        <v>425</v>
      </c>
      <c r="E293" s="13" t="s">
        <v>669</v>
      </c>
      <c r="F293">
        <v>6</v>
      </c>
      <c r="G293">
        <v>0.9</v>
      </c>
      <c r="H293" s="53">
        <v>5.0782509999999998</v>
      </c>
      <c r="I293" s="53">
        <v>6.4634999999999998E-2</v>
      </c>
      <c r="J293" s="53">
        <v>5.1449119999999997</v>
      </c>
      <c r="K293" s="53">
        <v>9.4240000000000001E-3</v>
      </c>
      <c r="M293" s="13" t="s">
        <v>669</v>
      </c>
      <c r="N293" s="53">
        <f t="shared" si="44"/>
        <v>0.94041685185185175</v>
      </c>
      <c r="O293" s="53">
        <f t="shared" si="44"/>
        <v>1.1969444444444444E-2</v>
      </c>
      <c r="P293" s="53">
        <f t="shared" si="44"/>
        <v>0.95276148148148143</v>
      </c>
      <c r="Q293" s="53">
        <f t="shared" si="42"/>
        <v>1.7451851851851853E-3</v>
      </c>
      <c r="S293" s="47" t="s">
        <v>669</v>
      </c>
      <c r="T293" s="52">
        <f t="shared" si="45"/>
        <v>0.84637516666666668</v>
      </c>
      <c r="U293" s="52">
        <f t="shared" si="45"/>
        <v>1.0772499999999999E-2</v>
      </c>
      <c r="V293" s="52">
        <f t="shared" si="45"/>
        <v>0.85748533333333332</v>
      </c>
      <c r="W293" s="52">
        <f t="shared" si="43"/>
        <v>1.5706666666666666E-3</v>
      </c>
      <c r="X293" s="13"/>
    </row>
    <row r="294" spans="2:24" x14ac:dyDescent="0.25">
      <c r="B294" s="57" t="s">
        <v>670</v>
      </c>
      <c r="C294" s="54">
        <v>431</v>
      </c>
      <c r="D294" s="54">
        <v>444</v>
      </c>
      <c r="E294" s="13" t="s">
        <v>671</v>
      </c>
      <c r="F294">
        <v>13</v>
      </c>
      <c r="G294">
        <v>0.9</v>
      </c>
      <c r="H294" s="53">
        <v>7.3530680000000004</v>
      </c>
      <c r="I294" s="53">
        <v>5.3794000000000002E-2</v>
      </c>
      <c r="J294" s="53">
        <v>7.4734809999999996</v>
      </c>
      <c r="K294" s="53">
        <v>0.11938699999999999</v>
      </c>
      <c r="M294" s="13" t="s">
        <v>671</v>
      </c>
      <c r="N294" s="53">
        <f t="shared" si="44"/>
        <v>0.62846735042735047</v>
      </c>
      <c r="O294" s="53">
        <f t="shared" si="44"/>
        <v>4.5977777777777779E-3</v>
      </c>
      <c r="P294" s="53">
        <f t="shared" si="44"/>
        <v>0.63875905982905978</v>
      </c>
      <c r="Q294" s="53">
        <f t="shared" si="42"/>
        <v>1.0204017094017092E-2</v>
      </c>
      <c r="S294" s="47" t="s">
        <v>671</v>
      </c>
      <c r="T294" s="52">
        <f t="shared" si="45"/>
        <v>0.56562061538461539</v>
      </c>
      <c r="U294" s="52">
        <f t="shared" si="45"/>
        <v>4.1380000000000002E-3</v>
      </c>
      <c r="V294" s="52">
        <f t="shared" si="45"/>
        <v>0.57488315384615385</v>
      </c>
      <c r="W294" s="52">
        <f t="shared" si="43"/>
        <v>9.1836153846153838E-3</v>
      </c>
      <c r="X294" s="13"/>
    </row>
    <row r="295" spans="2:24" x14ac:dyDescent="0.25">
      <c r="B295" s="57" t="s">
        <v>672</v>
      </c>
      <c r="C295" s="54">
        <v>432</v>
      </c>
      <c r="D295" s="54">
        <v>441</v>
      </c>
      <c r="E295" s="13" t="s">
        <v>673</v>
      </c>
      <c r="F295">
        <v>9</v>
      </c>
      <c r="G295">
        <v>0.9</v>
      </c>
      <c r="H295" s="53">
        <v>5.7383620000000004</v>
      </c>
      <c r="I295" s="53">
        <v>0.20835000000000001</v>
      </c>
      <c r="J295" s="53">
        <v>5.7462270000000002</v>
      </c>
      <c r="K295" s="53">
        <v>2.1250999999999999E-2</v>
      </c>
      <c r="M295" s="13" t="s">
        <v>673</v>
      </c>
      <c r="N295" s="53">
        <f t="shared" si="44"/>
        <v>0.70843975308641971</v>
      </c>
      <c r="O295" s="53">
        <f t="shared" si="44"/>
        <v>2.5722222222222223E-2</v>
      </c>
      <c r="P295" s="53">
        <f t="shared" si="44"/>
        <v>0.70941074074074073</v>
      </c>
      <c r="Q295" s="53">
        <f t="shared" si="42"/>
        <v>2.6235802469135802E-3</v>
      </c>
      <c r="S295" s="47" t="s">
        <v>673</v>
      </c>
      <c r="T295" s="52">
        <f t="shared" si="45"/>
        <v>0.63759577777777787</v>
      </c>
      <c r="U295" s="52">
        <f t="shared" si="45"/>
        <v>2.315E-2</v>
      </c>
      <c r="V295" s="52">
        <f t="shared" si="45"/>
        <v>0.63846966666666671</v>
      </c>
      <c r="W295" s="52">
        <f t="shared" si="43"/>
        <v>2.361222222222222E-3</v>
      </c>
      <c r="X295" s="13"/>
    </row>
    <row r="296" spans="2:24" x14ac:dyDescent="0.25">
      <c r="B296" s="57" t="s">
        <v>674</v>
      </c>
      <c r="C296" s="54">
        <v>433</v>
      </c>
      <c r="D296" s="54">
        <v>441</v>
      </c>
      <c r="E296" s="13" t="s">
        <v>675</v>
      </c>
      <c r="F296">
        <v>8</v>
      </c>
      <c r="G296">
        <v>0.9</v>
      </c>
      <c r="H296" s="53">
        <v>5.9933019999999999</v>
      </c>
      <c r="I296" s="53">
        <v>4.9833000000000002E-2</v>
      </c>
      <c r="J296" s="53">
        <v>5.9904200000000003</v>
      </c>
      <c r="K296" s="53">
        <v>1.1058999999999999E-2</v>
      </c>
      <c r="M296" s="13" t="s">
        <v>675</v>
      </c>
      <c r="N296" s="53">
        <f t="shared" si="44"/>
        <v>0.83240305555555549</v>
      </c>
      <c r="O296" s="53">
        <f t="shared" si="44"/>
        <v>6.9212500000000003E-3</v>
      </c>
      <c r="P296" s="53">
        <f t="shared" si="44"/>
        <v>0.83200277777777776</v>
      </c>
      <c r="Q296" s="53">
        <f t="shared" si="42"/>
        <v>1.535972222222222E-3</v>
      </c>
      <c r="S296" s="47" t="s">
        <v>675</v>
      </c>
      <c r="T296" s="52">
        <f t="shared" si="45"/>
        <v>0.74916274999999999</v>
      </c>
      <c r="U296" s="52">
        <f t="shared" si="45"/>
        <v>6.2291250000000003E-3</v>
      </c>
      <c r="V296" s="52">
        <f t="shared" si="45"/>
        <v>0.74880250000000004</v>
      </c>
      <c r="W296" s="52">
        <f t="shared" si="43"/>
        <v>1.3823749999999999E-3</v>
      </c>
      <c r="X296" s="13"/>
    </row>
    <row r="297" spans="2:24" x14ac:dyDescent="0.25">
      <c r="B297" s="57" t="s">
        <v>676</v>
      </c>
      <c r="C297" s="54">
        <v>435</v>
      </c>
      <c r="D297" s="54">
        <v>441</v>
      </c>
      <c r="E297" s="13" t="s">
        <v>677</v>
      </c>
      <c r="F297">
        <v>6</v>
      </c>
      <c r="G297">
        <v>0.9</v>
      </c>
      <c r="H297" s="53">
        <v>4.3978489999999999</v>
      </c>
      <c r="I297" s="53">
        <v>7.4119000000000004E-2</v>
      </c>
      <c r="J297" s="53">
        <v>4.3280149999999997</v>
      </c>
      <c r="K297" s="53">
        <v>3.2854000000000001E-2</v>
      </c>
      <c r="M297" s="13" t="s">
        <v>677</v>
      </c>
      <c r="N297" s="53">
        <f t="shared" si="44"/>
        <v>0.81441648148148138</v>
      </c>
      <c r="O297" s="53">
        <f t="shared" si="44"/>
        <v>1.3725740740740741E-2</v>
      </c>
      <c r="P297" s="53">
        <f t="shared" si="44"/>
        <v>0.80148425925925926</v>
      </c>
      <c r="Q297" s="53">
        <f t="shared" si="42"/>
        <v>6.0840740740740742E-3</v>
      </c>
      <c r="S297" s="47" t="s">
        <v>677</v>
      </c>
      <c r="T297" s="52">
        <f t="shared" si="45"/>
        <v>0.73297483333333335</v>
      </c>
      <c r="U297" s="52">
        <f t="shared" si="45"/>
        <v>1.2353166666666667E-2</v>
      </c>
      <c r="V297" s="52">
        <f t="shared" si="45"/>
        <v>0.72133583333333329</v>
      </c>
      <c r="W297" s="52">
        <f t="shared" si="43"/>
        <v>5.4756666666666669E-3</v>
      </c>
      <c r="X297" s="13"/>
    </row>
    <row r="298" spans="2:24" x14ac:dyDescent="0.25">
      <c r="B298" s="57" t="s">
        <v>678</v>
      </c>
      <c r="C298" s="54">
        <v>442</v>
      </c>
      <c r="D298" s="54">
        <v>463</v>
      </c>
      <c r="E298" s="13" t="s">
        <v>679</v>
      </c>
      <c r="F298">
        <v>21</v>
      </c>
      <c r="G298">
        <v>0.9</v>
      </c>
      <c r="H298" s="53">
        <v>11.053627000000001</v>
      </c>
      <c r="I298" s="53">
        <v>0.16192000000000001</v>
      </c>
      <c r="J298" s="53">
        <v>10.903045000000001</v>
      </c>
      <c r="K298" s="53">
        <v>2.819E-2</v>
      </c>
      <c r="M298" s="13" t="s">
        <v>679</v>
      </c>
      <c r="N298" s="53">
        <f t="shared" si="44"/>
        <v>0.58484798941798943</v>
      </c>
      <c r="O298" s="53">
        <f t="shared" si="44"/>
        <v>8.5671957671957667E-3</v>
      </c>
      <c r="P298" s="53">
        <f t="shared" si="44"/>
        <v>0.5768806878306878</v>
      </c>
      <c r="Q298" s="53">
        <f t="shared" si="42"/>
        <v>1.4915343915343916E-3</v>
      </c>
      <c r="S298" s="47" t="s">
        <v>679</v>
      </c>
      <c r="T298" s="52">
        <f t="shared" si="45"/>
        <v>0.52636319047619051</v>
      </c>
      <c r="U298" s="52">
        <f t="shared" si="45"/>
        <v>7.7104761904761912E-3</v>
      </c>
      <c r="V298" s="52">
        <f t="shared" si="45"/>
        <v>0.51919261904761904</v>
      </c>
      <c r="W298" s="52">
        <f t="shared" si="43"/>
        <v>1.3423809523809523E-3</v>
      </c>
      <c r="X298" s="13"/>
    </row>
    <row r="299" spans="2:24" x14ac:dyDescent="0.25">
      <c r="B299" s="57" t="s">
        <v>680</v>
      </c>
      <c r="C299" s="54">
        <v>445</v>
      </c>
      <c r="D299" s="54">
        <v>454</v>
      </c>
      <c r="E299" s="13" t="s">
        <v>681</v>
      </c>
      <c r="F299">
        <v>9</v>
      </c>
      <c r="G299">
        <v>0.9</v>
      </c>
      <c r="H299" s="53">
        <v>4.7945950000000002</v>
      </c>
      <c r="I299" s="53">
        <v>0.13891600000000001</v>
      </c>
      <c r="J299" s="53">
        <v>5.152774</v>
      </c>
      <c r="K299" s="53">
        <v>0.14410500000000001</v>
      </c>
      <c r="M299" s="13" t="s">
        <v>681</v>
      </c>
      <c r="N299" s="53">
        <f t="shared" si="44"/>
        <v>0.59192530864197535</v>
      </c>
      <c r="O299" s="53">
        <f t="shared" si="44"/>
        <v>1.7150123456790126E-2</v>
      </c>
      <c r="P299" s="53">
        <f t="shared" si="44"/>
        <v>0.6361449382716049</v>
      </c>
      <c r="Q299" s="53">
        <f t="shared" si="42"/>
        <v>1.7790740740740742E-2</v>
      </c>
      <c r="S299" s="47" t="s">
        <v>681</v>
      </c>
      <c r="T299" s="52">
        <f t="shared" si="45"/>
        <v>0.53273277777777783</v>
      </c>
      <c r="U299" s="52">
        <f t="shared" si="45"/>
        <v>1.5435111111111113E-2</v>
      </c>
      <c r="V299" s="52">
        <f t="shared" si="45"/>
        <v>0.57253044444444445</v>
      </c>
      <c r="W299" s="52">
        <f t="shared" si="43"/>
        <v>1.6011666666666667E-2</v>
      </c>
      <c r="X299" s="13"/>
    </row>
    <row r="300" spans="2:24" x14ac:dyDescent="0.25">
      <c r="B300" s="57" t="s">
        <v>682</v>
      </c>
      <c r="C300" s="54">
        <v>445</v>
      </c>
      <c r="D300" s="54">
        <v>456</v>
      </c>
      <c r="E300" s="13" t="s">
        <v>683</v>
      </c>
      <c r="F300">
        <v>11</v>
      </c>
      <c r="G300">
        <v>0.9</v>
      </c>
      <c r="H300" s="53">
        <v>6.3024500000000003</v>
      </c>
      <c r="I300" s="53">
        <v>4.9933999999999999E-2</v>
      </c>
      <c r="J300" s="53">
        <v>6.4404339999999998</v>
      </c>
      <c r="K300" s="53">
        <v>3.0706000000000001E-2</v>
      </c>
      <c r="M300" s="13" t="s">
        <v>683</v>
      </c>
      <c r="N300" s="53">
        <f t="shared" si="44"/>
        <v>0.63661111111111113</v>
      </c>
      <c r="O300" s="53">
        <f t="shared" si="44"/>
        <v>5.0438383838383831E-3</v>
      </c>
      <c r="P300" s="53">
        <f t="shared" si="44"/>
        <v>0.65054888888888884</v>
      </c>
      <c r="Q300" s="53">
        <f t="shared" si="42"/>
        <v>3.1016161616161612E-3</v>
      </c>
      <c r="S300" s="47" t="s">
        <v>683</v>
      </c>
      <c r="T300" s="52">
        <f t="shared" si="45"/>
        <v>0.57295000000000007</v>
      </c>
      <c r="U300" s="52">
        <f t="shared" si="45"/>
        <v>4.5394545454545453E-3</v>
      </c>
      <c r="V300" s="52">
        <f t="shared" si="45"/>
        <v>0.58549399999999996</v>
      </c>
      <c r="W300" s="52">
        <f t="shared" si="43"/>
        <v>2.7914545454545453E-3</v>
      </c>
      <c r="X300" s="13"/>
    </row>
    <row r="301" spans="2:24" x14ac:dyDescent="0.25">
      <c r="B301" s="57" t="s">
        <v>684</v>
      </c>
      <c r="C301" s="54">
        <v>446</v>
      </c>
      <c r="D301" s="54">
        <v>463</v>
      </c>
      <c r="E301" s="13" t="s">
        <v>685</v>
      </c>
      <c r="F301">
        <v>17</v>
      </c>
      <c r="G301">
        <v>0.9</v>
      </c>
      <c r="H301" s="53">
        <v>9.3493279999999999</v>
      </c>
      <c r="I301" s="53">
        <v>0.25585799999999997</v>
      </c>
      <c r="J301" s="53">
        <v>9.127338</v>
      </c>
      <c r="K301" s="53">
        <v>0.11937</v>
      </c>
      <c r="M301" s="13" t="s">
        <v>685</v>
      </c>
      <c r="N301" s="53">
        <f t="shared" si="44"/>
        <v>0.61106718954248362</v>
      </c>
      <c r="O301" s="53">
        <f t="shared" si="44"/>
        <v>1.6722745098039213E-2</v>
      </c>
      <c r="P301" s="53">
        <f t="shared" si="44"/>
        <v>0.59655803921568629</v>
      </c>
      <c r="Q301" s="53">
        <f t="shared" si="42"/>
        <v>7.8019607843137252E-3</v>
      </c>
      <c r="S301" s="47" t="s">
        <v>685</v>
      </c>
      <c r="T301" s="52">
        <f t="shared" si="45"/>
        <v>0.54996047058823527</v>
      </c>
      <c r="U301" s="52">
        <f t="shared" si="45"/>
        <v>1.5050470588235292E-2</v>
      </c>
      <c r="V301" s="52">
        <f t="shared" si="45"/>
        <v>0.53690223529411762</v>
      </c>
      <c r="W301" s="52">
        <f t="shared" si="43"/>
        <v>7.0217647058823532E-3</v>
      </c>
      <c r="X301" s="13"/>
    </row>
    <row r="302" spans="2:24" x14ac:dyDescent="0.25">
      <c r="B302" s="57" t="s">
        <v>686</v>
      </c>
      <c r="C302" s="54">
        <v>455</v>
      </c>
      <c r="D302" s="54">
        <v>463</v>
      </c>
      <c r="E302" s="13" t="s">
        <v>687</v>
      </c>
      <c r="F302">
        <v>8</v>
      </c>
      <c r="G302">
        <v>0.9</v>
      </c>
      <c r="H302" s="53">
        <v>3.8620390000000002</v>
      </c>
      <c r="I302" s="53">
        <v>0.104148</v>
      </c>
      <c r="J302" s="53">
        <v>3.7101989999999998</v>
      </c>
      <c r="K302" s="53">
        <v>3.4352000000000001E-2</v>
      </c>
      <c r="M302" s="13" t="s">
        <v>687</v>
      </c>
      <c r="N302" s="53">
        <f t="shared" si="44"/>
        <v>0.53639430555555556</v>
      </c>
      <c r="O302" s="53">
        <f t="shared" si="44"/>
        <v>1.4465E-2</v>
      </c>
      <c r="P302" s="53">
        <f t="shared" si="44"/>
        <v>0.51530541666666663</v>
      </c>
      <c r="Q302" s="53">
        <f t="shared" si="42"/>
        <v>4.7711111111111114E-3</v>
      </c>
      <c r="S302" s="47" t="s">
        <v>687</v>
      </c>
      <c r="T302" s="52">
        <f t="shared" si="45"/>
        <v>0.48275487500000003</v>
      </c>
      <c r="U302" s="52">
        <f t="shared" si="45"/>
        <v>1.3018500000000001E-2</v>
      </c>
      <c r="V302" s="52">
        <f t="shared" si="45"/>
        <v>0.46377487499999998</v>
      </c>
      <c r="W302" s="52">
        <f t="shared" si="43"/>
        <v>4.2940000000000001E-3</v>
      </c>
      <c r="X302" s="13"/>
    </row>
    <row r="303" spans="2:24" x14ac:dyDescent="0.25">
      <c r="B303" s="57" t="s">
        <v>688</v>
      </c>
      <c r="C303" s="54">
        <v>462</v>
      </c>
      <c r="D303" s="54">
        <v>471</v>
      </c>
      <c r="E303" s="13" t="s">
        <v>689</v>
      </c>
      <c r="F303">
        <v>9</v>
      </c>
      <c r="G303">
        <v>0.9</v>
      </c>
      <c r="H303" s="53">
        <v>4.2935819999999998</v>
      </c>
      <c r="I303" s="53">
        <v>0.103271</v>
      </c>
      <c r="J303" s="53">
        <v>4.3484790000000002</v>
      </c>
      <c r="K303" s="53">
        <v>2.0590000000000001E-2</v>
      </c>
      <c r="M303" s="13" t="s">
        <v>689</v>
      </c>
      <c r="N303" s="53">
        <f t="shared" si="44"/>
        <v>0.53007185185185179</v>
      </c>
      <c r="O303" s="53">
        <f t="shared" si="44"/>
        <v>1.2749506172839507E-2</v>
      </c>
      <c r="P303" s="53">
        <f t="shared" si="44"/>
        <v>0.53684925925925919</v>
      </c>
      <c r="Q303" s="53">
        <f t="shared" si="42"/>
        <v>2.5419753086419754E-3</v>
      </c>
      <c r="S303" s="47" t="s">
        <v>689</v>
      </c>
      <c r="T303" s="52">
        <f t="shared" si="45"/>
        <v>0.47706466666666664</v>
      </c>
      <c r="U303" s="52">
        <f t="shared" si="45"/>
        <v>1.1474555555555556E-2</v>
      </c>
      <c r="V303" s="52">
        <f t="shared" si="45"/>
        <v>0.48316433333333336</v>
      </c>
      <c r="W303" s="52">
        <f t="shared" si="43"/>
        <v>2.2877777777777779E-3</v>
      </c>
      <c r="X303" s="13"/>
    </row>
    <row r="304" spans="2:24" x14ac:dyDescent="0.25">
      <c r="B304" s="57" t="s">
        <v>690</v>
      </c>
      <c r="C304" s="54">
        <v>464</v>
      </c>
      <c r="D304" s="54">
        <v>471</v>
      </c>
      <c r="E304" s="13" t="s">
        <v>691</v>
      </c>
      <c r="F304">
        <v>7</v>
      </c>
      <c r="G304">
        <v>0.9</v>
      </c>
      <c r="H304" s="53">
        <v>3.6998440000000001</v>
      </c>
      <c r="I304" s="53">
        <v>0.123001</v>
      </c>
      <c r="J304" s="53">
        <v>3.6747779999999999</v>
      </c>
      <c r="K304" s="53">
        <v>0.10620400000000001</v>
      </c>
      <c r="M304" s="13" t="s">
        <v>691</v>
      </c>
      <c r="N304" s="53">
        <f t="shared" si="44"/>
        <v>0.58727682539682546</v>
      </c>
      <c r="O304" s="53">
        <f t="shared" si="44"/>
        <v>1.9523968253968255E-2</v>
      </c>
      <c r="P304" s="53">
        <f t="shared" si="44"/>
        <v>0.58329809523809517</v>
      </c>
      <c r="Q304" s="53">
        <f t="shared" si="42"/>
        <v>1.6857777777777781E-2</v>
      </c>
      <c r="S304" s="47" t="s">
        <v>691</v>
      </c>
      <c r="T304" s="52">
        <f t="shared" si="45"/>
        <v>0.52854914285714283</v>
      </c>
      <c r="U304" s="52">
        <f t="shared" si="45"/>
        <v>1.7571571428571429E-2</v>
      </c>
      <c r="V304" s="52">
        <f t="shared" si="45"/>
        <v>0.52496828571428567</v>
      </c>
      <c r="W304" s="52">
        <f t="shared" si="43"/>
        <v>1.5172000000000001E-2</v>
      </c>
      <c r="X304" s="13"/>
    </row>
    <row r="305" spans="2:24" x14ac:dyDescent="0.25">
      <c r="B305" s="57" t="s">
        <v>692</v>
      </c>
      <c r="C305" s="54">
        <v>471</v>
      </c>
      <c r="D305" s="54">
        <v>494</v>
      </c>
      <c r="E305" s="13" t="s">
        <v>693</v>
      </c>
      <c r="F305">
        <v>21</v>
      </c>
      <c r="G305">
        <v>0.9</v>
      </c>
      <c r="H305" s="53">
        <v>10.556488999999999</v>
      </c>
      <c r="I305" s="53">
        <v>0.200128</v>
      </c>
      <c r="J305" s="53">
        <v>10.687046</v>
      </c>
      <c r="K305" s="53">
        <v>0.235379</v>
      </c>
      <c r="M305" s="13" t="s">
        <v>693</v>
      </c>
      <c r="N305" s="53">
        <f t="shared" si="44"/>
        <v>0.55854439153439139</v>
      </c>
      <c r="O305" s="53">
        <f t="shared" si="44"/>
        <v>1.0588783068783069E-2</v>
      </c>
      <c r="P305" s="53">
        <f t="shared" si="44"/>
        <v>0.56545216931216935</v>
      </c>
      <c r="Q305" s="53">
        <f t="shared" si="42"/>
        <v>1.2453915343915344E-2</v>
      </c>
      <c r="S305" s="47" t="s">
        <v>693</v>
      </c>
      <c r="T305" s="52">
        <f t="shared" si="45"/>
        <v>0.50268995238095238</v>
      </c>
      <c r="U305" s="52">
        <f t="shared" si="45"/>
        <v>9.529904761904762E-3</v>
      </c>
      <c r="V305" s="52">
        <f t="shared" si="45"/>
        <v>0.5089069523809524</v>
      </c>
      <c r="W305" s="52">
        <f t="shared" si="43"/>
        <v>1.1208523809523811E-2</v>
      </c>
      <c r="X305" s="13"/>
    </row>
    <row r="306" spans="2:24" x14ac:dyDescent="0.25">
      <c r="B306" s="57" t="s">
        <v>694</v>
      </c>
      <c r="C306" s="54">
        <v>472</v>
      </c>
      <c r="D306" s="54">
        <v>491</v>
      </c>
      <c r="E306" s="13" t="s">
        <v>695</v>
      </c>
      <c r="F306">
        <v>17</v>
      </c>
      <c r="G306">
        <v>0.9</v>
      </c>
      <c r="H306" s="53">
        <v>8.8116389999999996</v>
      </c>
      <c r="I306" s="53">
        <v>2.7702999999999998E-2</v>
      </c>
      <c r="J306" s="53">
        <v>8.9038079999999997</v>
      </c>
      <c r="K306" s="53">
        <v>1.5280000000000001E-3</v>
      </c>
      <c r="M306" s="13" t="s">
        <v>695</v>
      </c>
      <c r="N306" s="53">
        <f t="shared" si="44"/>
        <v>0.57592411764705875</v>
      </c>
      <c r="O306" s="53">
        <f t="shared" si="44"/>
        <v>1.8106535947712418E-3</v>
      </c>
      <c r="P306" s="53">
        <f t="shared" si="44"/>
        <v>0.58194823529411766</v>
      </c>
      <c r="Q306" s="53">
        <f t="shared" si="42"/>
        <v>9.9869281045751642E-5</v>
      </c>
      <c r="S306" s="47" t="s">
        <v>695</v>
      </c>
      <c r="T306" s="52">
        <f t="shared" si="45"/>
        <v>0.51833170588235289</v>
      </c>
      <c r="U306" s="52">
        <f t="shared" si="45"/>
        <v>1.6295882352941175E-3</v>
      </c>
      <c r="V306" s="52">
        <f t="shared" si="45"/>
        <v>0.52375341176470591</v>
      </c>
      <c r="W306" s="52">
        <f t="shared" si="43"/>
        <v>8.9882352941176479E-5</v>
      </c>
      <c r="X306" s="13"/>
    </row>
    <row r="307" spans="2:24" x14ac:dyDescent="0.25">
      <c r="B307" s="57" t="s">
        <v>696</v>
      </c>
      <c r="C307" s="54">
        <v>472</v>
      </c>
      <c r="D307" s="54">
        <v>494</v>
      </c>
      <c r="E307" s="13" t="s">
        <v>697</v>
      </c>
      <c r="F307">
        <v>20</v>
      </c>
      <c r="G307">
        <v>0.9</v>
      </c>
      <c r="H307" s="53">
        <v>9.9531729999999996</v>
      </c>
      <c r="I307" s="53">
        <v>9.9179000000000003E-2</v>
      </c>
      <c r="J307" s="53">
        <v>10.26275</v>
      </c>
      <c r="K307" s="53">
        <v>8.4147E-2</v>
      </c>
      <c r="M307" s="13" t="s">
        <v>697</v>
      </c>
      <c r="N307" s="53">
        <f t="shared" si="44"/>
        <v>0.55295405555555555</v>
      </c>
      <c r="O307" s="53">
        <f t="shared" si="44"/>
        <v>5.509944444444444E-3</v>
      </c>
      <c r="P307" s="53">
        <f t="shared" si="44"/>
        <v>0.57015277777777773</v>
      </c>
      <c r="Q307" s="53">
        <f t="shared" si="42"/>
        <v>4.6748333333333329E-3</v>
      </c>
      <c r="S307" s="47" t="s">
        <v>697</v>
      </c>
      <c r="T307" s="52">
        <f t="shared" si="45"/>
        <v>0.49765864999999998</v>
      </c>
      <c r="U307" s="52">
        <f t="shared" si="45"/>
        <v>4.9589500000000002E-3</v>
      </c>
      <c r="V307" s="52">
        <f t="shared" si="45"/>
        <v>0.51313750000000002</v>
      </c>
      <c r="W307" s="52">
        <f t="shared" si="43"/>
        <v>4.2073500000000003E-3</v>
      </c>
      <c r="X307" s="13"/>
    </row>
    <row r="308" spans="2:24" x14ac:dyDescent="0.25">
      <c r="B308" s="57" t="s">
        <v>698</v>
      </c>
      <c r="C308" s="54">
        <v>474</v>
      </c>
      <c r="D308" s="54">
        <v>494</v>
      </c>
      <c r="E308" s="13" t="s">
        <v>699</v>
      </c>
      <c r="F308">
        <v>18</v>
      </c>
      <c r="G308">
        <v>0.9</v>
      </c>
      <c r="H308" s="53">
        <v>9.2702709999999993</v>
      </c>
      <c r="I308" s="53">
        <v>8.3071000000000006E-2</v>
      </c>
      <c r="J308" s="53">
        <v>9.5874170000000003</v>
      </c>
      <c r="K308" s="53">
        <v>1.1656E-2</v>
      </c>
      <c r="M308" s="13" t="s">
        <v>699</v>
      </c>
      <c r="N308" s="53">
        <f t="shared" si="44"/>
        <v>0.57223895061728391</v>
      </c>
      <c r="O308" s="53">
        <f t="shared" si="44"/>
        <v>5.1278395061728392E-3</v>
      </c>
      <c r="P308" s="53">
        <f t="shared" si="44"/>
        <v>0.59181586419753085</v>
      </c>
      <c r="Q308" s="53">
        <f t="shared" si="42"/>
        <v>7.1950617283950613E-4</v>
      </c>
      <c r="S308" s="47" t="s">
        <v>699</v>
      </c>
      <c r="T308" s="52">
        <f t="shared" si="45"/>
        <v>0.51501505555555549</v>
      </c>
      <c r="U308" s="52">
        <f t="shared" si="45"/>
        <v>4.6150555555555563E-3</v>
      </c>
      <c r="V308" s="52">
        <f t="shared" si="45"/>
        <v>0.53263427777777783</v>
      </c>
      <c r="W308" s="52">
        <f t="shared" si="43"/>
        <v>6.4755555555555551E-4</v>
      </c>
      <c r="X308" s="13"/>
    </row>
    <row r="309" spans="2:24" x14ac:dyDescent="0.25">
      <c r="B309" s="57" t="s">
        <v>700</v>
      </c>
      <c r="C309" s="54">
        <v>476</v>
      </c>
      <c r="D309" s="54">
        <v>494</v>
      </c>
      <c r="E309" s="13" t="s">
        <v>701</v>
      </c>
      <c r="F309">
        <v>17</v>
      </c>
      <c r="G309">
        <v>0.9</v>
      </c>
      <c r="H309" s="53">
        <v>8.9777450000000005</v>
      </c>
      <c r="I309" s="53">
        <v>7.4200000000000002E-2</v>
      </c>
      <c r="J309" s="53">
        <v>9.0060269999999996</v>
      </c>
      <c r="K309" s="53">
        <v>0.19029099999999999</v>
      </c>
      <c r="M309" s="13" t="s">
        <v>701</v>
      </c>
      <c r="N309" s="53">
        <f t="shared" si="44"/>
        <v>0.58678071895424844</v>
      </c>
      <c r="O309" s="53">
        <f t="shared" si="44"/>
        <v>4.8496732026143789E-3</v>
      </c>
      <c r="P309" s="53">
        <f t="shared" si="44"/>
        <v>0.58862921568627447</v>
      </c>
      <c r="Q309" s="53">
        <f t="shared" si="42"/>
        <v>1.2437320261437908E-2</v>
      </c>
      <c r="S309" s="47" t="s">
        <v>701</v>
      </c>
      <c r="T309" s="52">
        <f t="shared" si="45"/>
        <v>0.52810264705882359</v>
      </c>
      <c r="U309" s="52">
        <f t="shared" si="45"/>
        <v>4.3647058823529416E-3</v>
      </c>
      <c r="V309" s="52">
        <f t="shared" si="45"/>
        <v>0.52976629411764709</v>
      </c>
      <c r="W309" s="52">
        <f t="shared" si="43"/>
        <v>1.1193588235294117E-2</v>
      </c>
      <c r="X309" s="13"/>
    </row>
    <row r="310" spans="2:24" x14ac:dyDescent="0.25">
      <c r="B310" s="57" t="s">
        <v>702</v>
      </c>
      <c r="C310" s="54">
        <v>503</v>
      </c>
      <c r="D310" s="54">
        <v>509</v>
      </c>
      <c r="E310" s="13" t="s">
        <v>703</v>
      </c>
      <c r="F310">
        <v>6</v>
      </c>
      <c r="G310">
        <v>0.9</v>
      </c>
      <c r="H310" s="53">
        <v>3.919098</v>
      </c>
      <c r="I310" s="53">
        <v>0.11695800000000001</v>
      </c>
      <c r="J310" s="53">
        <v>3.9438949999999999</v>
      </c>
      <c r="K310" s="53">
        <v>2.6957999999999999E-2</v>
      </c>
      <c r="M310" s="13" t="s">
        <v>703</v>
      </c>
      <c r="N310" s="53">
        <f t="shared" si="44"/>
        <v>0.72575888888888895</v>
      </c>
      <c r="O310" s="53">
        <f t="shared" si="44"/>
        <v>2.1658888888888891E-2</v>
      </c>
      <c r="P310" s="53">
        <f t="shared" si="44"/>
        <v>0.73035092592592588</v>
      </c>
      <c r="Q310" s="53">
        <f t="shared" si="42"/>
        <v>4.9922222222222217E-3</v>
      </c>
      <c r="S310" s="47" t="s">
        <v>703</v>
      </c>
      <c r="T310" s="52">
        <f t="shared" si="45"/>
        <v>0.65318299999999996</v>
      </c>
      <c r="U310" s="52">
        <f t="shared" si="45"/>
        <v>1.9493E-2</v>
      </c>
      <c r="V310" s="52">
        <f t="shared" si="45"/>
        <v>0.65731583333333332</v>
      </c>
      <c r="W310" s="52">
        <f t="shared" si="43"/>
        <v>4.4929999999999996E-3</v>
      </c>
      <c r="X310" s="13"/>
    </row>
    <row r="311" spans="2:24" x14ac:dyDescent="0.25">
      <c r="B311" s="57" t="s">
        <v>704</v>
      </c>
      <c r="C311" s="54">
        <v>503</v>
      </c>
      <c r="D311" s="54">
        <v>510</v>
      </c>
      <c r="E311" s="13" t="s">
        <v>705</v>
      </c>
      <c r="F311">
        <v>7</v>
      </c>
      <c r="G311">
        <v>0.9</v>
      </c>
      <c r="H311" s="53">
        <v>4.3107920000000002</v>
      </c>
      <c r="I311" s="53">
        <v>4.0962999999999999E-2</v>
      </c>
      <c r="J311" s="53">
        <v>4.3709470000000001</v>
      </c>
      <c r="K311" s="53">
        <v>2.0975000000000001E-2</v>
      </c>
      <c r="M311" s="13" t="s">
        <v>705</v>
      </c>
      <c r="N311" s="53">
        <f t="shared" si="44"/>
        <v>0.68425269841269842</v>
      </c>
      <c r="O311" s="53">
        <f t="shared" si="44"/>
        <v>6.5020634920634913E-3</v>
      </c>
      <c r="P311" s="53">
        <f t="shared" si="44"/>
        <v>0.69380111111111109</v>
      </c>
      <c r="Q311" s="53">
        <f t="shared" si="42"/>
        <v>3.3293650793650791E-3</v>
      </c>
      <c r="S311" s="47" t="s">
        <v>705</v>
      </c>
      <c r="T311" s="52">
        <f t="shared" si="45"/>
        <v>0.61582742857142858</v>
      </c>
      <c r="U311" s="52">
        <f t="shared" si="45"/>
        <v>5.851857142857143E-3</v>
      </c>
      <c r="V311" s="52">
        <f t="shared" si="45"/>
        <v>0.624421</v>
      </c>
      <c r="W311" s="52">
        <f t="shared" si="43"/>
        <v>2.9964285714285713E-3</v>
      </c>
      <c r="X311" s="13"/>
    </row>
    <row r="312" spans="2:24" x14ac:dyDescent="0.25">
      <c r="B312" s="57" t="s">
        <v>706</v>
      </c>
      <c r="C312" s="54">
        <v>511</v>
      </c>
      <c r="D312" s="54">
        <v>517</v>
      </c>
      <c r="E312" s="13" t="s">
        <v>707</v>
      </c>
      <c r="F312">
        <v>6</v>
      </c>
      <c r="G312">
        <v>0.9</v>
      </c>
      <c r="H312" s="53">
        <v>3.2285819999999998</v>
      </c>
      <c r="I312" s="53">
        <v>8.9446999999999999E-2</v>
      </c>
      <c r="J312" s="53">
        <v>3.3091599999999999</v>
      </c>
      <c r="K312" s="53">
        <v>1.831E-2</v>
      </c>
      <c r="M312" s="13" t="s">
        <v>707</v>
      </c>
      <c r="N312" s="53">
        <f t="shared" si="44"/>
        <v>0.59788555555555545</v>
      </c>
      <c r="O312" s="53">
        <f t="shared" si="44"/>
        <v>1.6564259259259258E-2</v>
      </c>
      <c r="P312" s="53">
        <f t="shared" si="44"/>
        <v>0.61280740740740736</v>
      </c>
      <c r="Q312" s="53">
        <f t="shared" si="42"/>
        <v>3.3907407407407406E-3</v>
      </c>
      <c r="S312" s="47" t="s">
        <v>707</v>
      </c>
      <c r="T312" s="52">
        <f t="shared" si="45"/>
        <v>0.53809699999999994</v>
      </c>
      <c r="U312" s="52">
        <f t="shared" si="45"/>
        <v>1.4907833333333334E-2</v>
      </c>
      <c r="V312" s="52">
        <f t="shared" si="45"/>
        <v>0.55152666666666661</v>
      </c>
      <c r="W312" s="52">
        <f t="shared" si="43"/>
        <v>3.0516666666666665E-3</v>
      </c>
      <c r="X312" s="13"/>
    </row>
    <row r="313" spans="2:24" x14ac:dyDescent="0.25">
      <c r="B313" s="57" t="s">
        <v>708</v>
      </c>
      <c r="C313" s="54">
        <v>515</v>
      </c>
      <c r="D313" s="54">
        <v>523</v>
      </c>
      <c r="E313" s="13" t="s">
        <v>709</v>
      </c>
      <c r="F313">
        <v>8</v>
      </c>
      <c r="G313">
        <v>0.9</v>
      </c>
      <c r="H313" s="53">
        <v>5.3977719999999998</v>
      </c>
      <c r="I313" s="53">
        <v>5.1186000000000002E-2</v>
      </c>
      <c r="J313" s="53">
        <v>5.30661</v>
      </c>
      <c r="K313" s="53">
        <v>1.4878000000000001E-2</v>
      </c>
      <c r="M313" s="13" t="s">
        <v>709</v>
      </c>
      <c r="N313" s="53">
        <f t="shared" si="44"/>
        <v>0.74969055555555553</v>
      </c>
      <c r="O313" s="53">
        <f t="shared" si="44"/>
        <v>7.1091666666666664E-3</v>
      </c>
      <c r="P313" s="53">
        <f t="shared" si="44"/>
        <v>0.73702916666666662</v>
      </c>
      <c r="Q313" s="53">
        <f t="shared" si="42"/>
        <v>2.0663888888888889E-3</v>
      </c>
      <c r="S313" s="47" t="s">
        <v>709</v>
      </c>
      <c r="T313" s="52">
        <f t="shared" si="45"/>
        <v>0.67472149999999997</v>
      </c>
      <c r="U313" s="52">
        <f t="shared" si="45"/>
        <v>6.3982500000000003E-3</v>
      </c>
      <c r="V313" s="52">
        <f t="shared" si="45"/>
        <v>0.66332625000000001</v>
      </c>
      <c r="W313" s="52">
        <f t="shared" si="43"/>
        <v>1.8597500000000001E-3</v>
      </c>
      <c r="X313" s="13"/>
    </row>
    <row r="314" spans="2:24" x14ac:dyDescent="0.25">
      <c r="B314" s="57" t="s">
        <v>710</v>
      </c>
      <c r="C314" s="54">
        <v>516</v>
      </c>
      <c r="D314" s="54">
        <v>523</v>
      </c>
      <c r="E314" s="13" t="s">
        <v>711</v>
      </c>
      <c r="F314">
        <v>7</v>
      </c>
      <c r="G314">
        <v>0.9</v>
      </c>
      <c r="H314" s="53">
        <v>4.8872020000000003</v>
      </c>
      <c r="I314" s="53">
        <v>5.4642999999999997E-2</v>
      </c>
      <c r="J314" s="53">
        <v>4.8145030000000002</v>
      </c>
      <c r="K314" s="53">
        <v>3.9543000000000002E-2</v>
      </c>
      <c r="M314" s="13" t="s">
        <v>711</v>
      </c>
      <c r="N314" s="53">
        <f t="shared" si="44"/>
        <v>0.77574634920634922</v>
      </c>
      <c r="O314" s="53">
        <f t="shared" si="44"/>
        <v>8.673492063492062E-3</v>
      </c>
      <c r="P314" s="53">
        <f t="shared" si="44"/>
        <v>0.76420682539682538</v>
      </c>
      <c r="Q314" s="53">
        <f t="shared" si="42"/>
        <v>6.2766666666666665E-3</v>
      </c>
      <c r="S314" s="47" t="s">
        <v>711</v>
      </c>
      <c r="T314" s="52">
        <f t="shared" si="45"/>
        <v>0.69817171428571434</v>
      </c>
      <c r="U314" s="52">
        <f t="shared" si="45"/>
        <v>7.806142857142857E-3</v>
      </c>
      <c r="V314" s="52">
        <f t="shared" si="45"/>
        <v>0.6877861428571429</v>
      </c>
      <c r="W314" s="52">
        <f t="shared" si="43"/>
        <v>5.6490000000000004E-3</v>
      </c>
      <c r="X314" s="13"/>
    </row>
    <row r="315" spans="2:24" x14ac:dyDescent="0.25">
      <c r="B315" s="57" t="s">
        <v>712</v>
      </c>
      <c r="C315" s="54">
        <v>524</v>
      </c>
      <c r="D315" s="54">
        <v>530</v>
      </c>
      <c r="E315" s="13" t="s">
        <v>713</v>
      </c>
      <c r="F315">
        <v>6</v>
      </c>
      <c r="G315">
        <v>0.9</v>
      </c>
      <c r="H315" s="53">
        <v>2.4409930000000002</v>
      </c>
      <c r="I315" s="53">
        <v>0.113274</v>
      </c>
      <c r="J315" s="53">
        <v>2.5036779999999998</v>
      </c>
      <c r="K315" s="53">
        <v>2.5826999999999999E-2</v>
      </c>
      <c r="M315" s="13" t="s">
        <v>713</v>
      </c>
      <c r="N315" s="53">
        <f t="shared" si="44"/>
        <v>0.45203574074074077</v>
      </c>
      <c r="O315" s="53">
        <f t="shared" si="44"/>
        <v>2.0976666666666668E-2</v>
      </c>
      <c r="P315" s="53">
        <f t="shared" si="44"/>
        <v>0.46364407407407399</v>
      </c>
      <c r="Q315" s="53">
        <f t="shared" si="42"/>
        <v>4.7827777777777773E-3</v>
      </c>
      <c r="S315" s="47" t="s">
        <v>713</v>
      </c>
      <c r="T315" s="52">
        <f t="shared" si="45"/>
        <v>0.40683216666666672</v>
      </c>
      <c r="U315" s="52">
        <f t="shared" si="45"/>
        <v>1.8879E-2</v>
      </c>
      <c r="V315" s="52">
        <f t="shared" si="45"/>
        <v>0.41727966666666666</v>
      </c>
      <c r="W315" s="52">
        <f t="shared" si="43"/>
        <v>4.3045000000000002E-3</v>
      </c>
      <c r="X315" s="13"/>
    </row>
    <row r="316" spans="2:24" x14ac:dyDescent="0.25">
      <c r="B316" s="57" t="s">
        <v>714</v>
      </c>
      <c r="C316" s="54">
        <v>530</v>
      </c>
      <c r="D316" s="54">
        <v>547</v>
      </c>
      <c r="E316" s="13" t="s">
        <v>715</v>
      </c>
      <c r="F316">
        <v>17</v>
      </c>
      <c r="G316">
        <v>0.9</v>
      </c>
      <c r="H316" s="53">
        <v>10.467021000000001</v>
      </c>
      <c r="I316" s="53">
        <v>0.10119</v>
      </c>
      <c r="J316" s="53">
        <v>10.672753</v>
      </c>
      <c r="K316" s="53">
        <v>0.102962</v>
      </c>
      <c r="M316" s="13" t="s">
        <v>715</v>
      </c>
      <c r="N316" s="53">
        <f t="shared" si="44"/>
        <v>0.68411901960784316</v>
      </c>
      <c r="O316" s="53">
        <f t="shared" si="44"/>
        <v>6.6137254901960782E-3</v>
      </c>
      <c r="P316" s="53">
        <f t="shared" si="44"/>
        <v>0.69756555555555555</v>
      </c>
      <c r="Q316" s="53">
        <f t="shared" si="42"/>
        <v>6.72954248366013E-3</v>
      </c>
      <c r="S316" s="47" t="s">
        <v>715</v>
      </c>
      <c r="T316" s="52">
        <f t="shared" si="45"/>
        <v>0.61570711764705888</v>
      </c>
      <c r="U316" s="52">
        <f t="shared" si="45"/>
        <v>5.9523529411764711E-3</v>
      </c>
      <c r="V316" s="52">
        <f t="shared" si="45"/>
        <v>0.62780900000000006</v>
      </c>
      <c r="W316" s="52">
        <f t="shared" si="43"/>
        <v>6.0565882352941174E-3</v>
      </c>
      <c r="X316" s="13"/>
    </row>
    <row r="317" spans="2:24" x14ac:dyDescent="0.25">
      <c r="B317" s="57" t="s">
        <v>716</v>
      </c>
      <c r="C317" s="54">
        <v>530</v>
      </c>
      <c r="D317" s="54">
        <v>548</v>
      </c>
      <c r="E317" s="13" t="s">
        <v>717</v>
      </c>
      <c r="F317">
        <v>18</v>
      </c>
      <c r="G317">
        <v>0.9</v>
      </c>
      <c r="H317" s="53">
        <v>10.773165000000001</v>
      </c>
      <c r="I317" s="53">
        <v>0.11658</v>
      </c>
      <c r="J317" s="53">
        <v>11.100469</v>
      </c>
      <c r="K317" s="53">
        <v>7.4538999999999994E-2</v>
      </c>
      <c r="M317" s="13" t="s">
        <v>717</v>
      </c>
      <c r="N317" s="53">
        <f t="shared" si="44"/>
        <v>0.66501018518518518</v>
      </c>
      <c r="O317" s="53">
        <f t="shared" si="44"/>
        <v>7.1962962962962961E-3</v>
      </c>
      <c r="P317" s="53">
        <f t="shared" si="44"/>
        <v>0.68521413580246915</v>
      </c>
      <c r="Q317" s="53">
        <f t="shared" si="42"/>
        <v>4.6011728395061726E-3</v>
      </c>
      <c r="S317" s="47" t="s">
        <v>717</v>
      </c>
      <c r="T317" s="52">
        <f t="shared" si="45"/>
        <v>0.59850916666666665</v>
      </c>
      <c r="U317" s="52">
        <f t="shared" si="45"/>
        <v>6.476666666666667E-3</v>
      </c>
      <c r="V317" s="52">
        <f t="shared" si="45"/>
        <v>0.61669272222222227</v>
      </c>
      <c r="W317" s="52">
        <f t="shared" si="43"/>
        <v>4.1410555555555549E-3</v>
      </c>
      <c r="X317" s="13"/>
    </row>
    <row r="318" spans="2:24" x14ac:dyDescent="0.25">
      <c r="B318" s="57" t="s">
        <v>718</v>
      </c>
      <c r="C318" s="54">
        <v>530</v>
      </c>
      <c r="D318" s="54">
        <v>545</v>
      </c>
      <c r="E318" s="13" t="s">
        <v>719</v>
      </c>
      <c r="F318">
        <v>15</v>
      </c>
      <c r="G318">
        <v>0.9</v>
      </c>
      <c r="H318" s="53">
        <v>9.0519660000000002</v>
      </c>
      <c r="I318" s="53">
        <v>4.8719999999999999E-2</v>
      </c>
      <c r="J318" s="53">
        <v>9.1949930000000002</v>
      </c>
      <c r="K318" s="53">
        <v>2.9557E-2</v>
      </c>
      <c r="M318" s="13" t="s">
        <v>719</v>
      </c>
      <c r="N318" s="53">
        <f t="shared" si="44"/>
        <v>0.670516</v>
      </c>
      <c r="O318" s="53">
        <f t="shared" si="44"/>
        <v>3.6088888888888889E-3</v>
      </c>
      <c r="P318" s="53">
        <f t="shared" si="44"/>
        <v>0.68111059259259255</v>
      </c>
      <c r="Q318" s="53">
        <f t="shared" si="42"/>
        <v>2.1894074074074077E-3</v>
      </c>
      <c r="S318" s="47" t="s">
        <v>719</v>
      </c>
      <c r="T318" s="52">
        <f t="shared" si="45"/>
        <v>0.60346440000000001</v>
      </c>
      <c r="U318" s="52">
        <f t="shared" si="45"/>
        <v>3.248E-3</v>
      </c>
      <c r="V318" s="52">
        <f t="shared" si="45"/>
        <v>0.61299953333333335</v>
      </c>
      <c r="W318" s="52">
        <f t="shared" si="43"/>
        <v>1.9704666666666665E-3</v>
      </c>
      <c r="X318" s="13"/>
    </row>
    <row r="319" spans="2:24" x14ac:dyDescent="0.25">
      <c r="B319" s="57" t="s">
        <v>720</v>
      </c>
      <c r="C319" s="54">
        <v>531</v>
      </c>
      <c r="D319" s="54">
        <v>548</v>
      </c>
      <c r="E319" s="13" t="s">
        <v>721</v>
      </c>
      <c r="F319">
        <v>17</v>
      </c>
      <c r="G319">
        <v>0.9</v>
      </c>
      <c r="H319" s="53">
        <v>10.541708</v>
      </c>
      <c r="I319" s="53">
        <v>7.4342000000000005E-2</v>
      </c>
      <c r="J319" s="53">
        <v>10.566352</v>
      </c>
      <c r="K319" s="53">
        <v>2.6942000000000001E-2</v>
      </c>
      <c r="M319" s="13" t="s">
        <v>721</v>
      </c>
      <c r="N319" s="53">
        <f t="shared" si="44"/>
        <v>0.68900052287581692</v>
      </c>
      <c r="O319" s="53">
        <f t="shared" si="44"/>
        <v>4.8589542483660139E-3</v>
      </c>
      <c r="P319" s="53">
        <f t="shared" si="44"/>
        <v>0.69061124183006528</v>
      </c>
      <c r="Q319" s="53">
        <f t="shared" si="42"/>
        <v>1.7609150326797385E-3</v>
      </c>
      <c r="S319" s="47" t="s">
        <v>721</v>
      </c>
      <c r="T319" s="52">
        <f t="shared" si="45"/>
        <v>0.62010047058823525</v>
      </c>
      <c r="U319" s="52">
        <f t="shared" si="45"/>
        <v>4.3730588235294122E-3</v>
      </c>
      <c r="V319" s="52">
        <f t="shared" si="45"/>
        <v>0.62155011764705881</v>
      </c>
      <c r="W319" s="52">
        <f t="shared" si="43"/>
        <v>1.5848235294117648E-3</v>
      </c>
      <c r="X319" s="13"/>
    </row>
    <row r="320" spans="2:24" x14ac:dyDescent="0.25">
      <c r="B320" s="57" t="s">
        <v>722</v>
      </c>
      <c r="C320" s="54">
        <v>531</v>
      </c>
      <c r="D320" s="54">
        <v>545</v>
      </c>
      <c r="E320" s="13" t="s">
        <v>723</v>
      </c>
      <c r="F320">
        <v>14</v>
      </c>
      <c r="G320">
        <v>0.9</v>
      </c>
      <c r="H320" s="53">
        <v>8.7381039999999999</v>
      </c>
      <c r="I320" s="53">
        <v>7.6067999999999997E-2</v>
      </c>
      <c r="J320" s="53">
        <v>8.6852239999999998</v>
      </c>
      <c r="K320" s="53">
        <v>9.8061999999999996E-2</v>
      </c>
      <c r="M320" s="13" t="s">
        <v>723</v>
      </c>
      <c r="N320" s="53">
        <f t="shared" si="44"/>
        <v>0.69350031746031748</v>
      </c>
      <c r="O320" s="53">
        <f t="shared" si="44"/>
        <v>6.0371428571428572E-3</v>
      </c>
      <c r="P320" s="53">
        <f t="shared" si="44"/>
        <v>0.68930349206349206</v>
      </c>
      <c r="Q320" s="53">
        <f t="shared" si="42"/>
        <v>7.7826984126984121E-3</v>
      </c>
      <c r="S320" s="47" t="s">
        <v>723</v>
      </c>
      <c r="T320" s="52">
        <f t="shared" si="45"/>
        <v>0.62415028571428566</v>
      </c>
      <c r="U320" s="52">
        <f t="shared" si="45"/>
        <v>5.4334285714285708E-3</v>
      </c>
      <c r="V320" s="52">
        <f t="shared" si="45"/>
        <v>0.62037314285714285</v>
      </c>
      <c r="W320" s="52">
        <f t="shared" si="43"/>
        <v>7.0044285714285712E-3</v>
      </c>
      <c r="X320" s="13"/>
    </row>
    <row r="321" spans="2:24" x14ac:dyDescent="0.25">
      <c r="B321" s="57" t="s">
        <v>724</v>
      </c>
      <c r="C321" s="54">
        <v>534</v>
      </c>
      <c r="D321" s="54">
        <v>548</v>
      </c>
      <c r="E321" s="13" t="s">
        <v>725</v>
      </c>
      <c r="F321">
        <v>14</v>
      </c>
      <c r="G321">
        <v>0.9</v>
      </c>
      <c r="H321" s="53">
        <v>8.6843500000000002</v>
      </c>
      <c r="I321" s="53">
        <v>0.23405100000000001</v>
      </c>
      <c r="J321" s="53">
        <v>8.6652129999999996</v>
      </c>
      <c r="K321" s="53">
        <v>9.4709000000000002E-2</v>
      </c>
      <c r="M321" s="13" t="s">
        <v>725</v>
      </c>
      <c r="N321" s="53">
        <f t="shared" si="44"/>
        <v>0.689234126984127</v>
      </c>
      <c r="O321" s="53">
        <f t="shared" si="44"/>
        <v>1.8575476190476191E-2</v>
      </c>
      <c r="P321" s="53">
        <f t="shared" si="44"/>
        <v>0.68771531746031744</v>
      </c>
      <c r="Q321" s="53">
        <f t="shared" si="42"/>
        <v>7.5165873015873019E-3</v>
      </c>
      <c r="S321" s="47" t="s">
        <v>725</v>
      </c>
      <c r="T321" s="52">
        <f t="shared" si="45"/>
        <v>0.62031071428571427</v>
      </c>
      <c r="U321" s="52">
        <f t="shared" si="45"/>
        <v>1.6717928571428571E-2</v>
      </c>
      <c r="V321" s="52">
        <f t="shared" si="45"/>
        <v>0.61894378571428565</v>
      </c>
      <c r="W321" s="52">
        <f t="shared" si="43"/>
        <v>6.7649285714285719E-3</v>
      </c>
      <c r="X321" s="13"/>
    </row>
    <row r="322" spans="2:24" x14ac:dyDescent="0.25">
      <c r="B322" s="57" t="s">
        <v>726</v>
      </c>
      <c r="C322" s="54">
        <v>535</v>
      </c>
      <c r="D322" s="54">
        <v>545</v>
      </c>
      <c r="E322" s="13" t="s">
        <v>727</v>
      </c>
      <c r="F322">
        <v>10</v>
      </c>
      <c r="G322">
        <v>0.9</v>
      </c>
      <c r="H322" s="53">
        <v>4.4871290000000004</v>
      </c>
      <c r="I322" s="53">
        <v>3.007E-2</v>
      </c>
      <c r="J322" s="53">
        <v>4.6066409999999998</v>
      </c>
      <c r="K322" s="53">
        <v>1.2097999999999999E-2</v>
      </c>
      <c r="M322" s="13" t="s">
        <v>727</v>
      </c>
      <c r="N322" s="53">
        <f t="shared" si="44"/>
        <v>0.49856988888888887</v>
      </c>
      <c r="O322" s="53">
        <f t="shared" si="44"/>
        <v>3.3411111111111107E-3</v>
      </c>
      <c r="P322" s="53">
        <f t="shared" si="44"/>
        <v>0.511849</v>
      </c>
      <c r="Q322" s="53">
        <f t="shared" si="42"/>
        <v>1.3442222222222221E-3</v>
      </c>
      <c r="S322" s="47" t="s">
        <v>727</v>
      </c>
      <c r="T322" s="52">
        <f t="shared" si="45"/>
        <v>0.44871290000000003</v>
      </c>
      <c r="U322" s="52">
        <f t="shared" si="45"/>
        <v>3.0070000000000001E-3</v>
      </c>
      <c r="V322" s="52">
        <f t="shared" si="45"/>
        <v>0.46066409999999997</v>
      </c>
      <c r="W322" s="52">
        <f t="shared" si="43"/>
        <v>1.2098E-3</v>
      </c>
      <c r="X322" s="13"/>
    </row>
    <row r="323" spans="2:24" x14ac:dyDescent="0.25">
      <c r="B323" s="57" t="s">
        <v>728</v>
      </c>
      <c r="C323" s="54">
        <v>548</v>
      </c>
      <c r="D323" s="54">
        <v>562</v>
      </c>
      <c r="E323" s="13" t="s">
        <v>729</v>
      </c>
      <c r="F323">
        <v>13</v>
      </c>
      <c r="G323">
        <v>0.9</v>
      </c>
      <c r="H323" s="53">
        <v>7.7591150000000004</v>
      </c>
      <c r="I323" s="53">
        <v>4.7528000000000001E-2</v>
      </c>
      <c r="J323" s="53">
        <v>7.8636739999999996</v>
      </c>
      <c r="K323" s="53">
        <v>6.2753000000000003E-2</v>
      </c>
      <c r="M323" s="13" t="s">
        <v>729</v>
      </c>
      <c r="N323" s="53">
        <f t="shared" si="44"/>
        <v>0.66317222222222227</v>
      </c>
      <c r="O323" s="53">
        <f t="shared" si="44"/>
        <v>4.0622222222222223E-3</v>
      </c>
      <c r="P323" s="53">
        <f t="shared" si="44"/>
        <v>0.67210888888888887</v>
      </c>
      <c r="Q323" s="53">
        <f t="shared" si="42"/>
        <v>5.3635042735042738E-3</v>
      </c>
      <c r="S323" s="47" t="s">
        <v>729</v>
      </c>
      <c r="T323" s="52">
        <f t="shared" si="45"/>
        <v>0.59685500000000002</v>
      </c>
      <c r="U323" s="52">
        <f t="shared" si="45"/>
        <v>3.656E-3</v>
      </c>
      <c r="V323" s="52">
        <f t="shared" si="45"/>
        <v>0.60489799999999994</v>
      </c>
      <c r="W323" s="52">
        <f t="shared" si="43"/>
        <v>4.8271538461538465E-3</v>
      </c>
      <c r="X323" s="13"/>
    </row>
    <row r="324" spans="2:24" x14ac:dyDescent="0.25">
      <c r="B324" s="57" t="s">
        <v>730</v>
      </c>
      <c r="C324" s="54">
        <v>549</v>
      </c>
      <c r="D324" s="54">
        <v>563</v>
      </c>
      <c r="E324" s="13" t="s">
        <v>731</v>
      </c>
      <c r="F324">
        <v>13</v>
      </c>
      <c r="G324">
        <v>0.9</v>
      </c>
      <c r="H324" s="53">
        <v>7.4169159999999996</v>
      </c>
      <c r="I324" s="53">
        <v>3.8664999999999998E-2</v>
      </c>
      <c r="J324" s="53">
        <v>7.6604169999999998</v>
      </c>
      <c r="K324" s="53">
        <v>2.6544999999999999E-2</v>
      </c>
      <c r="M324" s="13" t="s">
        <v>731</v>
      </c>
      <c r="N324" s="53">
        <f t="shared" si="44"/>
        <v>0.6339244444444444</v>
      </c>
      <c r="O324" s="53">
        <f t="shared" si="44"/>
        <v>3.3047008547008546E-3</v>
      </c>
      <c r="P324" s="53">
        <f t="shared" si="44"/>
        <v>0.65473649572649562</v>
      </c>
      <c r="Q324" s="53">
        <f t="shared" si="42"/>
        <v>2.2688034188034184E-3</v>
      </c>
      <c r="S324" s="47" t="s">
        <v>731</v>
      </c>
      <c r="T324" s="52">
        <f t="shared" si="45"/>
        <v>0.57053199999999993</v>
      </c>
      <c r="U324" s="52">
        <f t="shared" si="45"/>
        <v>2.9742307692307689E-3</v>
      </c>
      <c r="V324" s="52">
        <f t="shared" si="45"/>
        <v>0.58926284615384616</v>
      </c>
      <c r="W324" s="52">
        <f t="shared" si="43"/>
        <v>2.041923076923077E-3</v>
      </c>
      <c r="X324" s="13"/>
    </row>
    <row r="325" spans="2:24" x14ac:dyDescent="0.25">
      <c r="B325" s="57" t="s">
        <v>732</v>
      </c>
      <c r="C325" s="54">
        <v>549</v>
      </c>
      <c r="D325" s="54">
        <v>562</v>
      </c>
      <c r="E325" s="13" t="s">
        <v>733</v>
      </c>
      <c r="F325">
        <v>12</v>
      </c>
      <c r="G325">
        <v>0.9</v>
      </c>
      <c r="H325" s="53">
        <v>6.9341410000000003</v>
      </c>
      <c r="I325" s="53">
        <v>4.6212000000000003E-2</v>
      </c>
      <c r="J325" s="53">
        <v>6.8240439999999998</v>
      </c>
      <c r="K325" s="53">
        <v>4.4075000000000003E-2</v>
      </c>
      <c r="M325" s="13" t="s">
        <v>733</v>
      </c>
      <c r="N325" s="53">
        <f t="shared" si="44"/>
        <v>0.6420500925925926</v>
      </c>
      <c r="O325" s="53">
        <f t="shared" si="44"/>
        <v>4.2788888888888885E-3</v>
      </c>
      <c r="P325" s="53">
        <f t="shared" si="44"/>
        <v>0.63185592592592588</v>
      </c>
      <c r="Q325" s="53">
        <f t="shared" si="42"/>
        <v>4.0810185185185185E-3</v>
      </c>
      <c r="S325" s="47" t="s">
        <v>733</v>
      </c>
      <c r="T325" s="52">
        <f t="shared" si="45"/>
        <v>0.5778450833333334</v>
      </c>
      <c r="U325" s="52">
        <f t="shared" si="45"/>
        <v>3.8510000000000003E-3</v>
      </c>
      <c r="V325" s="52">
        <f t="shared" si="45"/>
        <v>0.56867033333333328</v>
      </c>
      <c r="W325" s="52">
        <f t="shared" si="43"/>
        <v>3.6729166666666668E-3</v>
      </c>
      <c r="X325" s="13"/>
    </row>
    <row r="326" spans="2:24" x14ac:dyDescent="0.25">
      <c r="B326" s="57" t="s">
        <v>734</v>
      </c>
      <c r="C326" s="54">
        <v>550</v>
      </c>
      <c r="D326" s="54">
        <v>563</v>
      </c>
      <c r="E326" s="13" t="s">
        <v>735</v>
      </c>
      <c r="F326">
        <v>12</v>
      </c>
      <c r="G326">
        <v>0.9</v>
      </c>
      <c r="H326" s="53">
        <v>7.0577949999999996</v>
      </c>
      <c r="I326" s="53">
        <v>2.7245999999999999E-2</v>
      </c>
      <c r="J326" s="53">
        <v>6.8949629999999997</v>
      </c>
      <c r="K326" s="53">
        <v>1.8201999999999999E-2</v>
      </c>
      <c r="M326" s="13" t="s">
        <v>735</v>
      </c>
      <c r="N326" s="53">
        <f t="shared" si="44"/>
        <v>0.653499537037037</v>
      </c>
      <c r="O326" s="53">
        <f t="shared" si="44"/>
        <v>2.5227777777777779E-3</v>
      </c>
      <c r="P326" s="53">
        <f t="shared" si="44"/>
        <v>0.6384225</v>
      </c>
      <c r="Q326" s="53">
        <f t="shared" si="42"/>
        <v>1.6853703703703703E-3</v>
      </c>
      <c r="S326" s="47" t="s">
        <v>735</v>
      </c>
      <c r="T326" s="52">
        <f t="shared" si="45"/>
        <v>0.58814958333333334</v>
      </c>
      <c r="U326" s="52">
        <f t="shared" si="45"/>
        <v>2.2704999999999999E-3</v>
      </c>
      <c r="V326" s="52">
        <f t="shared" si="45"/>
        <v>0.57458025000000001</v>
      </c>
      <c r="W326" s="52">
        <f t="shared" si="43"/>
        <v>1.5168333333333334E-3</v>
      </c>
      <c r="X326" s="13"/>
    </row>
    <row r="327" spans="2:24" x14ac:dyDescent="0.25">
      <c r="B327" s="57" t="s">
        <v>736</v>
      </c>
      <c r="C327" s="54">
        <v>550</v>
      </c>
      <c r="D327" s="54">
        <v>562</v>
      </c>
      <c r="E327" s="13" t="s">
        <v>737</v>
      </c>
      <c r="F327">
        <v>11</v>
      </c>
      <c r="G327">
        <v>0.9</v>
      </c>
      <c r="H327" s="53">
        <v>6.5323630000000001</v>
      </c>
      <c r="I327" s="53">
        <v>3.6042999999999999E-2</v>
      </c>
      <c r="J327" s="53">
        <v>6.3910179999999999</v>
      </c>
      <c r="K327" s="53">
        <v>1.9517E-2</v>
      </c>
      <c r="M327" s="13" t="s">
        <v>737</v>
      </c>
      <c r="N327" s="53">
        <f t="shared" si="44"/>
        <v>0.6598346464646464</v>
      </c>
      <c r="O327" s="53">
        <f t="shared" si="44"/>
        <v>3.6407070707070704E-3</v>
      </c>
      <c r="P327" s="53">
        <f t="shared" si="44"/>
        <v>0.64555737373737376</v>
      </c>
      <c r="Q327" s="53">
        <f t="shared" si="42"/>
        <v>1.9714141414141416E-3</v>
      </c>
      <c r="S327" s="47" t="s">
        <v>737</v>
      </c>
      <c r="T327" s="52">
        <f t="shared" si="45"/>
        <v>0.59385118181818186</v>
      </c>
      <c r="U327" s="52">
        <f t="shared" si="45"/>
        <v>3.2766363636363635E-3</v>
      </c>
      <c r="V327" s="52">
        <f t="shared" si="45"/>
        <v>0.58100163636363633</v>
      </c>
      <c r="W327" s="52">
        <f t="shared" si="43"/>
        <v>1.7742727272727272E-3</v>
      </c>
      <c r="X327" s="13"/>
    </row>
    <row r="328" spans="2:24" x14ac:dyDescent="0.25">
      <c r="B328" s="57" t="s">
        <v>738</v>
      </c>
      <c r="C328" s="54">
        <v>553</v>
      </c>
      <c r="D328" s="54">
        <v>562</v>
      </c>
      <c r="E328" s="13" t="s">
        <v>739</v>
      </c>
      <c r="F328">
        <v>8</v>
      </c>
      <c r="G328">
        <v>0.9</v>
      </c>
      <c r="H328" s="53">
        <v>4.7337170000000004</v>
      </c>
      <c r="I328" s="53">
        <v>0.12917200000000001</v>
      </c>
      <c r="J328" s="53">
        <v>4.7231839999999998</v>
      </c>
      <c r="K328" s="53">
        <v>4.2057999999999998E-2</v>
      </c>
      <c r="M328" s="13" t="s">
        <v>739</v>
      </c>
      <c r="N328" s="53">
        <f t="shared" si="44"/>
        <v>0.65746069444444444</v>
      </c>
      <c r="O328" s="53">
        <f t="shared" si="44"/>
        <v>1.7940555555555557E-2</v>
      </c>
      <c r="P328" s="53">
        <f t="shared" si="44"/>
        <v>0.65599777777777779</v>
      </c>
      <c r="Q328" s="53">
        <f t="shared" si="42"/>
        <v>5.8413888888888882E-3</v>
      </c>
      <c r="S328" s="47" t="s">
        <v>739</v>
      </c>
      <c r="T328" s="52">
        <f t="shared" si="45"/>
        <v>0.59171462500000005</v>
      </c>
      <c r="U328" s="52">
        <f t="shared" si="45"/>
        <v>1.6146500000000001E-2</v>
      </c>
      <c r="V328" s="52">
        <f t="shared" si="45"/>
        <v>0.59039799999999998</v>
      </c>
      <c r="W328" s="52">
        <f t="shared" si="43"/>
        <v>5.2572499999999998E-3</v>
      </c>
      <c r="X328" s="13"/>
    </row>
    <row r="329" spans="2:24" x14ac:dyDescent="0.25">
      <c r="B329" s="57" t="s">
        <v>740</v>
      </c>
      <c r="C329" s="54">
        <v>563</v>
      </c>
      <c r="D329" s="54">
        <v>580</v>
      </c>
      <c r="E329" s="13" t="s">
        <v>741</v>
      </c>
      <c r="F329">
        <v>17</v>
      </c>
      <c r="G329">
        <v>0.9</v>
      </c>
      <c r="H329" s="53">
        <v>10.549794</v>
      </c>
      <c r="I329" s="53">
        <v>9.1048000000000004E-2</v>
      </c>
      <c r="J329" s="53">
        <v>10.586989000000001</v>
      </c>
      <c r="K329" s="53">
        <v>5.5735E-2</v>
      </c>
      <c r="M329" s="13" t="s">
        <v>741</v>
      </c>
      <c r="N329" s="53">
        <f t="shared" si="44"/>
        <v>0.68952901960784319</v>
      </c>
      <c r="O329" s="53">
        <f t="shared" si="44"/>
        <v>5.9508496732026146E-3</v>
      </c>
      <c r="P329" s="53">
        <f t="shared" si="44"/>
        <v>0.69196006535947718</v>
      </c>
      <c r="Q329" s="53">
        <f t="shared" si="42"/>
        <v>3.6428104575163397E-3</v>
      </c>
      <c r="S329" s="47" t="s">
        <v>741</v>
      </c>
      <c r="T329" s="52">
        <f t="shared" si="45"/>
        <v>0.62057611764705889</v>
      </c>
      <c r="U329" s="52">
        <f t="shared" si="45"/>
        <v>5.3557647058823533E-3</v>
      </c>
      <c r="V329" s="52">
        <f t="shared" si="45"/>
        <v>0.62276405882352948</v>
      </c>
      <c r="W329" s="52">
        <f t="shared" si="43"/>
        <v>3.2785294117647057E-3</v>
      </c>
      <c r="X329" s="13"/>
    </row>
    <row r="330" spans="2:24" x14ac:dyDescent="0.25">
      <c r="B330" s="57" t="s">
        <v>742</v>
      </c>
      <c r="C330" s="54">
        <v>563</v>
      </c>
      <c r="D330" s="54">
        <v>572</v>
      </c>
      <c r="E330" s="13" t="s">
        <v>743</v>
      </c>
      <c r="F330">
        <v>9</v>
      </c>
      <c r="G330">
        <v>0.9</v>
      </c>
      <c r="H330" s="53">
        <v>5.5808410000000004</v>
      </c>
      <c r="I330" s="53">
        <v>9.6357999999999999E-2</v>
      </c>
      <c r="J330" s="53">
        <v>5.623481</v>
      </c>
      <c r="K330" s="53">
        <v>3.0006999999999999E-2</v>
      </c>
      <c r="M330" s="13" t="s">
        <v>743</v>
      </c>
      <c r="N330" s="53">
        <f t="shared" si="44"/>
        <v>0.68899271604938273</v>
      </c>
      <c r="O330" s="53">
        <f t="shared" si="44"/>
        <v>1.1896049382716049E-2</v>
      </c>
      <c r="P330" s="53">
        <f t="shared" si="44"/>
        <v>0.69425691358024688</v>
      </c>
      <c r="Q330" s="53">
        <f t="shared" si="42"/>
        <v>3.7045679012345672E-3</v>
      </c>
      <c r="S330" s="47" t="s">
        <v>743</v>
      </c>
      <c r="T330" s="52">
        <f t="shared" si="45"/>
        <v>0.62009344444444447</v>
      </c>
      <c r="U330" s="52">
        <f t="shared" si="45"/>
        <v>1.0706444444444444E-2</v>
      </c>
      <c r="V330" s="52">
        <f t="shared" si="45"/>
        <v>0.6248312222222222</v>
      </c>
      <c r="W330" s="52">
        <f t="shared" si="43"/>
        <v>3.334111111111111E-3</v>
      </c>
      <c r="X330" s="13"/>
    </row>
    <row r="331" spans="2:24" x14ac:dyDescent="0.25">
      <c r="B331" s="57" t="s">
        <v>744</v>
      </c>
      <c r="C331" s="54">
        <v>563</v>
      </c>
      <c r="D331" s="54">
        <v>578</v>
      </c>
      <c r="E331" s="13" t="s">
        <v>745</v>
      </c>
      <c r="F331">
        <v>15</v>
      </c>
      <c r="G331">
        <v>0.9</v>
      </c>
      <c r="H331" s="53">
        <v>8.8216520000000003</v>
      </c>
      <c r="I331" s="53">
        <v>5.9367000000000003E-2</v>
      </c>
      <c r="J331" s="53">
        <v>8.689451</v>
      </c>
      <c r="K331" s="53">
        <v>8.0605999999999997E-2</v>
      </c>
      <c r="M331" s="13" t="s">
        <v>745</v>
      </c>
      <c r="N331" s="53">
        <f t="shared" si="44"/>
        <v>0.65345570370370376</v>
      </c>
      <c r="O331" s="53">
        <f t="shared" si="44"/>
        <v>4.3975555555555556E-3</v>
      </c>
      <c r="P331" s="53">
        <f t="shared" si="44"/>
        <v>0.64366303703703698</v>
      </c>
      <c r="Q331" s="53">
        <f t="shared" si="42"/>
        <v>5.9708148148148151E-3</v>
      </c>
      <c r="S331" s="47" t="s">
        <v>745</v>
      </c>
      <c r="T331" s="52">
        <f t="shared" si="45"/>
        <v>0.5881101333333334</v>
      </c>
      <c r="U331" s="52">
        <f t="shared" si="45"/>
        <v>3.9578E-3</v>
      </c>
      <c r="V331" s="52">
        <f t="shared" si="45"/>
        <v>0.57929673333333331</v>
      </c>
      <c r="W331" s="52">
        <f t="shared" si="43"/>
        <v>5.3737333333333335E-3</v>
      </c>
      <c r="X331" s="13"/>
    </row>
    <row r="332" spans="2:24" x14ac:dyDescent="0.25">
      <c r="B332" s="57" t="s">
        <v>746</v>
      </c>
      <c r="C332" s="54">
        <v>564</v>
      </c>
      <c r="D332" s="54">
        <v>581</v>
      </c>
      <c r="E332" s="13" t="s">
        <v>747</v>
      </c>
      <c r="F332">
        <v>17</v>
      </c>
      <c r="G332">
        <v>0.9</v>
      </c>
      <c r="H332" s="53">
        <v>10.289795</v>
      </c>
      <c r="I332" s="53">
        <v>0.114896</v>
      </c>
      <c r="J332" s="53">
        <v>10.931466</v>
      </c>
      <c r="K332" s="53">
        <v>4.3590999999999998E-2</v>
      </c>
      <c r="M332" s="13" t="s">
        <v>747</v>
      </c>
      <c r="N332" s="53">
        <f t="shared" si="44"/>
        <v>0.67253562091503261</v>
      </c>
      <c r="O332" s="53">
        <f t="shared" si="44"/>
        <v>7.5095424836601294E-3</v>
      </c>
      <c r="P332" s="53">
        <f t="shared" si="44"/>
        <v>0.71447490196078434</v>
      </c>
      <c r="Q332" s="53">
        <f t="shared" si="42"/>
        <v>2.8490849673202612E-3</v>
      </c>
      <c r="S332" s="47" t="s">
        <v>747</v>
      </c>
      <c r="T332" s="52">
        <f t="shared" si="45"/>
        <v>0.60528205882352937</v>
      </c>
      <c r="U332" s="52">
        <f t="shared" si="45"/>
        <v>6.7585882352941178E-3</v>
      </c>
      <c r="V332" s="52">
        <f t="shared" si="45"/>
        <v>0.6430274117647059</v>
      </c>
      <c r="W332" s="52">
        <f t="shared" si="43"/>
        <v>2.5641764705882351E-3</v>
      </c>
      <c r="X332" s="13"/>
    </row>
    <row r="333" spans="2:24" x14ac:dyDescent="0.25">
      <c r="B333" s="57" t="s">
        <v>748</v>
      </c>
      <c r="C333" s="54">
        <v>564</v>
      </c>
      <c r="D333" s="54">
        <v>580</v>
      </c>
      <c r="E333" s="13" t="s">
        <v>749</v>
      </c>
      <c r="F333">
        <v>16</v>
      </c>
      <c r="G333">
        <v>0.9</v>
      </c>
      <c r="H333" s="53">
        <v>9.8162070000000003</v>
      </c>
      <c r="I333" s="53">
        <v>0.227631</v>
      </c>
      <c r="J333" s="53">
        <v>9.903613</v>
      </c>
      <c r="K333" s="53">
        <v>6.7610000000000003E-2</v>
      </c>
      <c r="M333" s="13" t="s">
        <v>749</v>
      </c>
      <c r="N333" s="53">
        <f t="shared" si="44"/>
        <v>0.68168104166666665</v>
      </c>
      <c r="O333" s="53">
        <f t="shared" si="44"/>
        <v>1.5807708333333333E-2</v>
      </c>
      <c r="P333" s="53">
        <f t="shared" si="44"/>
        <v>0.68775090277777773</v>
      </c>
      <c r="Q333" s="53">
        <f t="shared" si="42"/>
        <v>4.6951388888888893E-3</v>
      </c>
      <c r="S333" s="47" t="s">
        <v>749</v>
      </c>
      <c r="T333" s="52">
        <f t="shared" si="45"/>
        <v>0.61351293750000002</v>
      </c>
      <c r="U333" s="52">
        <f t="shared" si="45"/>
        <v>1.42269375E-2</v>
      </c>
      <c r="V333" s="52">
        <f t="shared" si="45"/>
        <v>0.6189758125</v>
      </c>
      <c r="W333" s="52">
        <f t="shared" si="43"/>
        <v>4.2256250000000002E-3</v>
      </c>
      <c r="X333" s="13"/>
    </row>
    <row r="334" spans="2:24" x14ac:dyDescent="0.25">
      <c r="B334" s="57" t="s">
        <v>750</v>
      </c>
      <c r="C334" s="54">
        <v>564</v>
      </c>
      <c r="D334" s="54">
        <v>572</v>
      </c>
      <c r="E334" s="13" t="s">
        <v>751</v>
      </c>
      <c r="F334">
        <v>8</v>
      </c>
      <c r="G334">
        <v>0.9</v>
      </c>
      <c r="H334" s="53">
        <v>5.0984290000000003</v>
      </c>
      <c r="I334" s="53">
        <v>9.1363E-2</v>
      </c>
      <c r="J334" s="53">
        <v>5.3142959999999997</v>
      </c>
      <c r="K334" s="53">
        <v>1.7564E-2</v>
      </c>
      <c r="M334" s="13" t="s">
        <v>751</v>
      </c>
      <c r="N334" s="53">
        <f t="shared" si="44"/>
        <v>0.70811513888888888</v>
      </c>
      <c r="O334" s="53">
        <f t="shared" si="44"/>
        <v>1.2689305555555554E-2</v>
      </c>
      <c r="P334" s="53">
        <f t="shared" si="44"/>
        <v>0.73809666666666662</v>
      </c>
      <c r="Q334" s="53">
        <f t="shared" si="42"/>
        <v>2.4394444444444442E-3</v>
      </c>
      <c r="S334" s="47" t="s">
        <v>751</v>
      </c>
      <c r="T334" s="52">
        <f t="shared" si="45"/>
        <v>0.63730362500000004</v>
      </c>
      <c r="U334" s="52">
        <f t="shared" si="45"/>
        <v>1.1420375E-2</v>
      </c>
      <c r="V334" s="52">
        <f t="shared" si="45"/>
        <v>0.66428699999999996</v>
      </c>
      <c r="W334" s="52">
        <f t="shared" si="43"/>
        <v>2.1955E-3</v>
      </c>
      <c r="X334" s="13"/>
    </row>
    <row r="335" spans="2:24" x14ac:dyDescent="0.25">
      <c r="B335" s="57" t="s">
        <v>752</v>
      </c>
      <c r="C335" s="54">
        <v>567</v>
      </c>
      <c r="D335" s="54">
        <v>580</v>
      </c>
      <c r="E335" s="13" t="s">
        <v>753</v>
      </c>
      <c r="F335">
        <v>13</v>
      </c>
      <c r="G335">
        <v>0.9</v>
      </c>
      <c r="H335" s="53">
        <v>7.3200180000000001</v>
      </c>
      <c r="I335" s="53">
        <v>6.5033999999999995E-2</v>
      </c>
      <c r="J335" s="53">
        <v>7.2458600000000004</v>
      </c>
      <c r="K335" s="53">
        <v>4.1991000000000001E-2</v>
      </c>
      <c r="M335" s="13" t="s">
        <v>753</v>
      </c>
      <c r="N335" s="53">
        <f t="shared" si="44"/>
        <v>0.62564256410256414</v>
      </c>
      <c r="O335" s="53">
        <f t="shared" si="44"/>
        <v>5.5584615384615382E-3</v>
      </c>
      <c r="P335" s="53">
        <f t="shared" si="44"/>
        <v>0.61930427350427353</v>
      </c>
      <c r="Q335" s="53">
        <f t="shared" si="44"/>
        <v>3.5889743589743589E-3</v>
      </c>
      <c r="S335" s="47" t="s">
        <v>753</v>
      </c>
      <c r="T335" s="52">
        <f t="shared" si="45"/>
        <v>0.56307830769230771</v>
      </c>
      <c r="U335" s="52">
        <f t="shared" si="45"/>
        <v>5.002615384615384E-3</v>
      </c>
      <c r="V335" s="52">
        <f t="shared" si="45"/>
        <v>0.55737384615384622</v>
      </c>
      <c r="W335" s="52">
        <f t="shared" si="45"/>
        <v>3.2300769230769232E-3</v>
      </c>
      <c r="X335" s="13"/>
    </row>
    <row r="336" spans="2:24" x14ac:dyDescent="0.25">
      <c r="B336" s="57" t="s">
        <v>754</v>
      </c>
      <c r="C336" s="54">
        <v>587</v>
      </c>
      <c r="D336" s="54">
        <v>597</v>
      </c>
      <c r="E336" s="13" t="s">
        <v>755</v>
      </c>
      <c r="F336">
        <v>9</v>
      </c>
      <c r="G336">
        <v>0.9</v>
      </c>
      <c r="H336" s="53">
        <v>5.2618910000000003</v>
      </c>
      <c r="I336" s="53">
        <v>6.5056000000000003E-2</v>
      </c>
      <c r="J336" s="53">
        <v>5.3908759999999996</v>
      </c>
      <c r="K336" s="53">
        <v>3.1789999999999999E-2</v>
      </c>
      <c r="M336" s="13" t="s">
        <v>755</v>
      </c>
      <c r="N336" s="53">
        <f t="shared" ref="N336:Q399" si="46">(H336/0.9)/$F336</f>
        <v>0.64961617283950623</v>
      </c>
      <c r="O336" s="53">
        <f t="shared" si="46"/>
        <v>8.031604938271604E-3</v>
      </c>
      <c r="P336" s="53">
        <f t="shared" si="46"/>
        <v>0.66554024691358016</v>
      </c>
      <c r="Q336" s="53">
        <f t="shared" si="46"/>
        <v>3.9246913580246907E-3</v>
      </c>
      <c r="S336" s="47" t="s">
        <v>755</v>
      </c>
      <c r="T336" s="52">
        <f t="shared" ref="T336:W399" si="47">H336/$F336</f>
        <v>0.58465455555555557</v>
      </c>
      <c r="U336" s="52">
        <f t="shared" si="47"/>
        <v>7.2284444444444445E-3</v>
      </c>
      <c r="V336" s="52">
        <f t="shared" si="47"/>
        <v>0.5989862222222222</v>
      </c>
      <c r="W336" s="52">
        <f t="shared" si="47"/>
        <v>3.5322222222222222E-3</v>
      </c>
      <c r="X336" s="13"/>
    </row>
    <row r="337" spans="2:24" x14ac:dyDescent="0.25">
      <c r="B337" s="57" t="s">
        <v>756</v>
      </c>
      <c r="C337" s="54">
        <v>587</v>
      </c>
      <c r="D337" s="54">
        <v>604</v>
      </c>
      <c r="E337" s="13" t="s">
        <v>757</v>
      </c>
      <c r="F337">
        <v>15</v>
      </c>
      <c r="G337">
        <v>0.9</v>
      </c>
      <c r="H337" s="53">
        <v>9.8181820000000002</v>
      </c>
      <c r="I337" s="53">
        <v>6.2142999999999997E-2</v>
      </c>
      <c r="J337" s="53">
        <v>9.9440849999999994</v>
      </c>
      <c r="K337" s="53">
        <v>2.9260999999999999E-2</v>
      </c>
      <c r="M337" s="13" t="s">
        <v>757</v>
      </c>
      <c r="N337" s="53">
        <f t="shared" si="46"/>
        <v>0.72727274074074078</v>
      </c>
      <c r="O337" s="53">
        <f t="shared" si="46"/>
        <v>4.603185185185185E-3</v>
      </c>
      <c r="P337" s="53">
        <f t="shared" si="46"/>
        <v>0.7365988888888888</v>
      </c>
      <c r="Q337" s="53">
        <f t="shared" si="46"/>
        <v>2.1674814814814812E-3</v>
      </c>
      <c r="S337" s="47" t="s">
        <v>757</v>
      </c>
      <c r="T337" s="52">
        <f t="shared" si="47"/>
        <v>0.65454546666666669</v>
      </c>
      <c r="U337" s="52">
        <f t="shared" si="47"/>
        <v>4.1428666666666666E-3</v>
      </c>
      <c r="V337" s="52">
        <f t="shared" si="47"/>
        <v>0.66293899999999994</v>
      </c>
      <c r="W337" s="52">
        <f t="shared" si="47"/>
        <v>1.9507333333333332E-3</v>
      </c>
      <c r="X337" s="13"/>
    </row>
    <row r="338" spans="2:24" x14ac:dyDescent="0.25">
      <c r="B338" s="57" t="s">
        <v>758</v>
      </c>
      <c r="C338" s="54">
        <v>605</v>
      </c>
      <c r="D338" s="54">
        <v>618</v>
      </c>
      <c r="E338" s="13" t="s">
        <v>759</v>
      </c>
      <c r="F338">
        <v>12</v>
      </c>
      <c r="G338">
        <v>0.9</v>
      </c>
      <c r="H338" s="53">
        <v>6.4054960000000003</v>
      </c>
      <c r="I338" s="53">
        <v>4.5066000000000002E-2</v>
      </c>
      <c r="J338" s="53">
        <v>6.2934599999999996</v>
      </c>
      <c r="K338" s="53">
        <v>2.4635000000000001E-2</v>
      </c>
      <c r="M338" s="13" t="s">
        <v>759</v>
      </c>
      <c r="N338" s="53">
        <f t="shared" si="46"/>
        <v>0.59310148148148156</v>
      </c>
      <c r="O338" s="53">
        <f t="shared" si="46"/>
        <v>4.1727777777777779E-3</v>
      </c>
      <c r="P338" s="53">
        <f t="shared" si="46"/>
        <v>0.58272777777777773</v>
      </c>
      <c r="Q338" s="53">
        <f t="shared" si="46"/>
        <v>2.2810185185185186E-3</v>
      </c>
      <c r="S338" s="47" t="s">
        <v>759</v>
      </c>
      <c r="T338" s="52">
        <f t="shared" si="47"/>
        <v>0.5337913333333334</v>
      </c>
      <c r="U338" s="52">
        <f t="shared" si="47"/>
        <v>3.7555000000000002E-3</v>
      </c>
      <c r="V338" s="52">
        <f t="shared" si="47"/>
        <v>0.524455</v>
      </c>
      <c r="W338" s="52">
        <f t="shared" si="47"/>
        <v>2.0529166666666669E-3</v>
      </c>
      <c r="X338" s="13"/>
    </row>
    <row r="339" spans="2:24" x14ac:dyDescent="0.25">
      <c r="B339" s="57" t="s">
        <v>760</v>
      </c>
      <c r="C339" s="54">
        <v>605</v>
      </c>
      <c r="D339" s="54">
        <v>615</v>
      </c>
      <c r="E339" s="13" t="s">
        <v>761</v>
      </c>
      <c r="F339">
        <v>9</v>
      </c>
      <c r="G339">
        <v>0.9</v>
      </c>
      <c r="H339" s="53">
        <v>5.3016519999999998</v>
      </c>
      <c r="I339" s="53">
        <v>0.10635699999999999</v>
      </c>
      <c r="J339" s="53">
        <v>5.1974929999999997</v>
      </c>
      <c r="K339" s="53">
        <v>5.5133000000000001E-2</v>
      </c>
      <c r="M339" s="13" t="s">
        <v>761</v>
      </c>
      <c r="N339" s="53">
        <f t="shared" si="46"/>
        <v>0.65452493827160496</v>
      </c>
      <c r="O339" s="53">
        <f t="shared" si="46"/>
        <v>1.3130493827160493E-2</v>
      </c>
      <c r="P339" s="53">
        <f t="shared" si="46"/>
        <v>0.64166580246913574</v>
      </c>
      <c r="Q339" s="53">
        <f t="shared" si="46"/>
        <v>6.8065432098765432E-3</v>
      </c>
      <c r="S339" s="47" t="s">
        <v>761</v>
      </c>
      <c r="T339" s="52">
        <f t="shared" si="47"/>
        <v>0.5890724444444444</v>
      </c>
      <c r="U339" s="52">
        <f t="shared" si="47"/>
        <v>1.1817444444444443E-2</v>
      </c>
      <c r="V339" s="52">
        <f t="shared" si="47"/>
        <v>0.57749922222222216</v>
      </c>
      <c r="W339" s="52">
        <f t="shared" si="47"/>
        <v>6.1258888888888891E-3</v>
      </c>
      <c r="X339" s="13"/>
    </row>
    <row r="340" spans="2:24" x14ac:dyDescent="0.25">
      <c r="B340" s="57" t="s">
        <v>762</v>
      </c>
      <c r="C340" s="54">
        <v>606</v>
      </c>
      <c r="D340" s="54">
        <v>618</v>
      </c>
      <c r="E340" s="13" t="s">
        <v>763</v>
      </c>
      <c r="F340">
        <v>11</v>
      </c>
      <c r="G340">
        <v>0.9</v>
      </c>
      <c r="H340" s="53">
        <v>5.9130469999999997</v>
      </c>
      <c r="I340" s="53">
        <v>4.5555999999999999E-2</v>
      </c>
      <c r="J340" s="53">
        <v>6.002046</v>
      </c>
      <c r="K340" s="53">
        <v>8.8263999999999995E-2</v>
      </c>
      <c r="M340" s="13" t="s">
        <v>763</v>
      </c>
      <c r="N340" s="53">
        <f t="shared" si="46"/>
        <v>0.59727747474747472</v>
      </c>
      <c r="O340" s="53">
        <f t="shared" si="46"/>
        <v>4.6016161616161616E-3</v>
      </c>
      <c r="P340" s="53">
        <f t="shared" si="46"/>
        <v>0.60626727272727277</v>
      </c>
      <c r="Q340" s="53">
        <f t="shared" si="46"/>
        <v>8.915555555555555E-3</v>
      </c>
      <c r="S340" s="47" t="s">
        <v>763</v>
      </c>
      <c r="T340" s="52">
        <f t="shared" si="47"/>
        <v>0.53754972727272721</v>
      </c>
      <c r="U340" s="52">
        <f t="shared" si="47"/>
        <v>4.1414545454545454E-3</v>
      </c>
      <c r="V340" s="52">
        <f t="shared" si="47"/>
        <v>0.54564054545454543</v>
      </c>
      <c r="W340" s="52">
        <f t="shared" si="47"/>
        <v>8.0239999999999999E-3</v>
      </c>
      <c r="X340" s="13"/>
    </row>
    <row r="341" spans="2:24" x14ac:dyDescent="0.25">
      <c r="B341" s="57" t="s">
        <v>764</v>
      </c>
      <c r="C341" s="54">
        <v>611</v>
      </c>
      <c r="D341" s="54">
        <v>618</v>
      </c>
      <c r="E341" s="13" t="s">
        <v>765</v>
      </c>
      <c r="F341">
        <v>7</v>
      </c>
      <c r="G341">
        <v>0.9</v>
      </c>
      <c r="H341" s="53">
        <v>3.7535050000000001</v>
      </c>
      <c r="I341" s="53">
        <v>8.7096000000000007E-2</v>
      </c>
      <c r="J341" s="53">
        <v>3.9359660000000001</v>
      </c>
      <c r="K341" s="53">
        <v>1.2997E-2</v>
      </c>
      <c r="M341" s="13" t="s">
        <v>765</v>
      </c>
      <c r="N341" s="53">
        <f t="shared" si="46"/>
        <v>0.5957944444444444</v>
      </c>
      <c r="O341" s="53">
        <f t="shared" si="46"/>
        <v>1.3824761904761906E-2</v>
      </c>
      <c r="P341" s="53">
        <f t="shared" si="46"/>
        <v>0.62475650793650794</v>
      </c>
      <c r="Q341" s="53">
        <f t="shared" si="46"/>
        <v>2.0630158730158732E-3</v>
      </c>
      <c r="S341" s="47" t="s">
        <v>765</v>
      </c>
      <c r="T341" s="52">
        <f t="shared" si="47"/>
        <v>0.536215</v>
      </c>
      <c r="U341" s="52">
        <f t="shared" si="47"/>
        <v>1.2442285714285715E-2</v>
      </c>
      <c r="V341" s="52">
        <f t="shared" si="47"/>
        <v>0.56228085714285714</v>
      </c>
      <c r="W341" s="52">
        <f t="shared" si="47"/>
        <v>1.8567142857142858E-3</v>
      </c>
      <c r="X341" s="13"/>
    </row>
    <row r="342" spans="2:24" x14ac:dyDescent="0.25">
      <c r="B342" s="57" t="s">
        <v>766</v>
      </c>
      <c r="C342" s="54">
        <v>619</v>
      </c>
      <c r="D342" s="54">
        <v>625</v>
      </c>
      <c r="E342" s="13" t="s">
        <v>767</v>
      </c>
      <c r="F342">
        <v>6</v>
      </c>
      <c r="G342">
        <v>0.9</v>
      </c>
      <c r="H342" s="53">
        <v>3.4230369999999999</v>
      </c>
      <c r="I342" s="53">
        <v>4.0294000000000003E-2</v>
      </c>
      <c r="J342" s="53">
        <v>3.8527879999999999</v>
      </c>
      <c r="K342" s="53">
        <v>8.0000000000000002E-3</v>
      </c>
      <c r="M342" s="13" t="s">
        <v>767</v>
      </c>
      <c r="N342" s="53">
        <f t="shared" si="46"/>
        <v>0.63389574074074073</v>
      </c>
      <c r="O342" s="53">
        <f t="shared" si="46"/>
        <v>7.4618518518518523E-3</v>
      </c>
      <c r="P342" s="53">
        <f t="shared" si="46"/>
        <v>0.71347925925925926</v>
      </c>
      <c r="Q342" s="53">
        <f t="shared" si="46"/>
        <v>1.4814814814814814E-3</v>
      </c>
      <c r="S342" s="47" t="s">
        <v>767</v>
      </c>
      <c r="T342" s="52">
        <f t="shared" si="47"/>
        <v>0.57050616666666665</v>
      </c>
      <c r="U342" s="52">
        <f t="shared" si="47"/>
        <v>6.7156666666666675E-3</v>
      </c>
      <c r="V342" s="52">
        <f t="shared" si="47"/>
        <v>0.64213133333333328</v>
      </c>
      <c r="W342" s="52">
        <f t="shared" si="47"/>
        <v>1.3333333333333333E-3</v>
      </c>
      <c r="X342" s="13"/>
    </row>
    <row r="343" spans="2:24" x14ac:dyDescent="0.25">
      <c r="B343" s="57" t="s">
        <v>768</v>
      </c>
      <c r="C343" s="54">
        <v>623</v>
      </c>
      <c r="D343" s="54">
        <v>640</v>
      </c>
      <c r="E343" s="13" t="s">
        <v>769</v>
      </c>
      <c r="F343">
        <v>16</v>
      </c>
      <c r="G343">
        <v>0.9</v>
      </c>
      <c r="H343" s="53">
        <v>9.3283109999999994</v>
      </c>
      <c r="I343" s="53">
        <v>6.8783999999999998E-2</v>
      </c>
      <c r="J343" s="53">
        <v>9.4337979999999995</v>
      </c>
      <c r="K343" s="53">
        <v>0.137935</v>
      </c>
      <c r="M343" s="13" t="s">
        <v>769</v>
      </c>
      <c r="N343" s="53">
        <f t="shared" si="46"/>
        <v>0.64779937499999996</v>
      </c>
      <c r="O343" s="53">
        <f t="shared" si="46"/>
        <v>4.776666666666666E-3</v>
      </c>
      <c r="P343" s="53">
        <f t="shared" si="46"/>
        <v>0.65512486111111101</v>
      </c>
      <c r="Q343" s="53">
        <f t="shared" si="46"/>
        <v>9.5788194444444436E-3</v>
      </c>
      <c r="S343" s="47" t="s">
        <v>769</v>
      </c>
      <c r="T343" s="52">
        <f t="shared" si="47"/>
        <v>0.58301943749999996</v>
      </c>
      <c r="U343" s="52">
        <f t="shared" si="47"/>
        <v>4.2989999999999999E-3</v>
      </c>
      <c r="V343" s="52">
        <f t="shared" si="47"/>
        <v>0.58961237499999997</v>
      </c>
      <c r="W343" s="52">
        <f t="shared" si="47"/>
        <v>8.6209375000000001E-3</v>
      </c>
      <c r="X343" s="13"/>
    </row>
    <row r="344" spans="2:24" x14ac:dyDescent="0.25">
      <c r="B344" s="57" t="s">
        <v>770</v>
      </c>
      <c r="C344" s="54">
        <v>623</v>
      </c>
      <c r="D344" s="54">
        <v>642</v>
      </c>
      <c r="E344" s="13" t="s">
        <v>771</v>
      </c>
      <c r="F344">
        <v>18</v>
      </c>
      <c r="G344">
        <v>0.9</v>
      </c>
      <c r="H344" s="53">
        <v>10.849800999999999</v>
      </c>
      <c r="I344" s="53">
        <v>9.4281000000000004E-2</v>
      </c>
      <c r="J344" s="53">
        <v>11.100514</v>
      </c>
      <c r="K344" s="53">
        <v>2.9219999999999999E-2</v>
      </c>
      <c r="M344" s="13" t="s">
        <v>771</v>
      </c>
      <c r="N344" s="53">
        <f t="shared" si="46"/>
        <v>0.66974080246913581</v>
      </c>
      <c r="O344" s="53">
        <f t="shared" si="46"/>
        <v>5.819814814814815E-3</v>
      </c>
      <c r="P344" s="53">
        <f t="shared" si="46"/>
        <v>0.68521691358024694</v>
      </c>
      <c r="Q344" s="53">
        <f t="shared" si="46"/>
        <v>1.8037037037037036E-3</v>
      </c>
      <c r="S344" s="47" t="s">
        <v>771</v>
      </c>
      <c r="T344" s="52">
        <f t="shared" si="47"/>
        <v>0.60276672222222216</v>
      </c>
      <c r="U344" s="52">
        <f t="shared" si="47"/>
        <v>5.2378333333333339E-3</v>
      </c>
      <c r="V344" s="52">
        <f t="shared" si="47"/>
        <v>0.61669522222222228</v>
      </c>
      <c r="W344" s="52">
        <f t="shared" si="47"/>
        <v>1.6233333333333334E-3</v>
      </c>
      <c r="X344" s="13"/>
    </row>
    <row r="345" spans="2:24" x14ac:dyDescent="0.25">
      <c r="B345" s="57" t="s">
        <v>772</v>
      </c>
      <c r="C345" s="54">
        <v>626</v>
      </c>
      <c r="D345" s="54">
        <v>640</v>
      </c>
      <c r="E345" s="13" t="s">
        <v>773</v>
      </c>
      <c r="F345">
        <v>13</v>
      </c>
      <c r="G345">
        <v>0.9</v>
      </c>
      <c r="H345" s="53">
        <v>6.213152</v>
      </c>
      <c r="I345" s="53">
        <v>5.5576E-2</v>
      </c>
      <c r="J345" s="53">
        <v>6.3647720000000003</v>
      </c>
      <c r="K345" s="53">
        <v>5.2220999999999997E-2</v>
      </c>
      <c r="M345" s="13" t="s">
        <v>773</v>
      </c>
      <c r="N345" s="53">
        <f t="shared" si="46"/>
        <v>0.53103863247863248</v>
      </c>
      <c r="O345" s="53">
        <f t="shared" si="46"/>
        <v>4.7500854700854699E-3</v>
      </c>
      <c r="P345" s="53">
        <f t="shared" si="46"/>
        <v>0.54399760683760678</v>
      </c>
      <c r="Q345" s="53">
        <f t="shared" si="46"/>
        <v>4.463333333333333E-3</v>
      </c>
      <c r="S345" s="47" t="s">
        <v>773</v>
      </c>
      <c r="T345" s="52">
        <f t="shared" si="47"/>
        <v>0.47793476923076922</v>
      </c>
      <c r="U345" s="52">
        <f t="shared" si="47"/>
        <v>4.2750769230769231E-3</v>
      </c>
      <c r="V345" s="52">
        <f t="shared" si="47"/>
        <v>0.48959784615384616</v>
      </c>
      <c r="W345" s="52">
        <f t="shared" si="47"/>
        <v>4.0169999999999997E-3</v>
      </c>
      <c r="X345" s="13"/>
    </row>
    <row r="346" spans="2:24" x14ac:dyDescent="0.25">
      <c r="B346" s="57" t="s">
        <v>774</v>
      </c>
      <c r="C346" s="54">
        <v>628</v>
      </c>
      <c r="D346" s="54">
        <v>640</v>
      </c>
      <c r="E346" s="13" t="s">
        <v>775</v>
      </c>
      <c r="F346">
        <v>11</v>
      </c>
      <c r="G346">
        <v>0.9</v>
      </c>
      <c r="H346" s="53">
        <v>5.6884560000000004</v>
      </c>
      <c r="I346" s="53">
        <v>0.24054800000000001</v>
      </c>
      <c r="J346" s="53">
        <v>5.7836889999999999</v>
      </c>
      <c r="K346" s="53">
        <v>0.13097300000000001</v>
      </c>
      <c r="M346" s="13" t="s">
        <v>775</v>
      </c>
      <c r="N346" s="53">
        <f t="shared" si="46"/>
        <v>0.57459151515151519</v>
      </c>
      <c r="O346" s="53">
        <f t="shared" si="46"/>
        <v>2.4297777777777776E-2</v>
      </c>
      <c r="P346" s="53">
        <f t="shared" si="46"/>
        <v>0.58421101010101006</v>
      </c>
      <c r="Q346" s="53">
        <f t="shared" si="46"/>
        <v>1.3229595959595958E-2</v>
      </c>
      <c r="S346" s="47" t="s">
        <v>775</v>
      </c>
      <c r="T346" s="52">
        <f t="shared" si="47"/>
        <v>0.51713236363636372</v>
      </c>
      <c r="U346" s="52">
        <f t="shared" si="47"/>
        <v>2.1868000000000002E-2</v>
      </c>
      <c r="V346" s="52">
        <f t="shared" si="47"/>
        <v>0.52578990909090906</v>
      </c>
      <c r="W346" s="52">
        <f t="shared" si="47"/>
        <v>1.1906636363636364E-2</v>
      </c>
      <c r="X346" s="13"/>
    </row>
    <row r="347" spans="2:24" x14ac:dyDescent="0.25">
      <c r="B347" s="57" t="s">
        <v>776</v>
      </c>
      <c r="C347" s="54">
        <v>629</v>
      </c>
      <c r="D347" s="54">
        <v>640</v>
      </c>
      <c r="E347" s="13" t="s">
        <v>777</v>
      </c>
      <c r="F347">
        <v>10</v>
      </c>
      <c r="G347">
        <v>0.9</v>
      </c>
      <c r="H347" s="53">
        <v>5.1562109999999999</v>
      </c>
      <c r="I347" s="53">
        <v>0.130717</v>
      </c>
      <c r="J347" s="53">
        <v>5.218909</v>
      </c>
      <c r="K347" s="53">
        <v>6.7303000000000002E-2</v>
      </c>
      <c r="M347" s="13" t="s">
        <v>777</v>
      </c>
      <c r="N347" s="53">
        <f t="shared" si="46"/>
        <v>0.57291233333333325</v>
      </c>
      <c r="O347" s="53">
        <f t="shared" si="46"/>
        <v>1.4524111111111109E-2</v>
      </c>
      <c r="P347" s="53">
        <f t="shared" si="46"/>
        <v>0.57987877777777785</v>
      </c>
      <c r="Q347" s="53">
        <f t="shared" si="46"/>
        <v>7.4781111111111116E-3</v>
      </c>
      <c r="S347" s="47" t="s">
        <v>777</v>
      </c>
      <c r="T347" s="52">
        <f t="shared" si="47"/>
        <v>0.51562109999999994</v>
      </c>
      <c r="U347" s="52">
        <f t="shared" si="47"/>
        <v>1.30717E-2</v>
      </c>
      <c r="V347" s="52">
        <f t="shared" si="47"/>
        <v>0.52189090000000005</v>
      </c>
      <c r="W347" s="52">
        <f t="shared" si="47"/>
        <v>6.7302999999999998E-3</v>
      </c>
      <c r="X347" s="13"/>
    </row>
    <row r="348" spans="2:24" x14ac:dyDescent="0.25">
      <c r="B348" s="57" t="s">
        <v>778</v>
      </c>
      <c r="C348" s="54">
        <v>645</v>
      </c>
      <c r="D348" s="54">
        <v>652</v>
      </c>
      <c r="E348" s="13" t="s">
        <v>779</v>
      </c>
      <c r="F348">
        <v>7</v>
      </c>
      <c r="G348">
        <v>0.9</v>
      </c>
      <c r="H348" s="53">
        <v>4.6405659999999997</v>
      </c>
      <c r="I348" s="53">
        <v>4.9230000000000003E-3</v>
      </c>
      <c r="J348" s="53">
        <v>4.6698550000000001</v>
      </c>
      <c r="K348" s="53">
        <v>3.7309999999999999E-3</v>
      </c>
      <c r="M348" s="13" t="s">
        <v>779</v>
      </c>
      <c r="N348" s="53">
        <f t="shared" si="46"/>
        <v>0.7365977777777778</v>
      </c>
      <c r="O348" s="53">
        <f t="shared" si="46"/>
        <v>7.8142857142857148E-4</v>
      </c>
      <c r="P348" s="53">
        <f t="shared" si="46"/>
        <v>0.74124682539682529</v>
      </c>
      <c r="Q348" s="53">
        <f t="shared" si="46"/>
        <v>5.9222222222222217E-4</v>
      </c>
      <c r="S348" s="47" t="s">
        <v>779</v>
      </c>
      <c r="T348" s="52">
        <f t="shared" si="47"/>
        <v>0.66293799999999992</v>
      </c>
      <c r="U348" s="52">
        <f t="shared" si="47"/>
        <v>7.0328571428571434E-4</v>
      </c>
      <c r="V348" s="52">
        <f t="shared" si="47"/>
        <v>0.66712214285714289</v>
      </c>
      <c r="W348" s="52">
        <f t="shared" si="47"/>
        <v>5.3299999999999995E-4</v>
      </c>
      <c r="X348" s="13"/>
    </row>
    <row r="349" spans="2:24" x14ac:dyDescent="0.25">
      <c r="B349" s="57" t="s">
        <v>780</v>
      </c>
      <c r="C349" s="54">
        <v>649</v>
      </c>
      <c r="D349" s="54">
        <v>667</v>
      </c>
      <c r="E349" s="13" t="s">
        <v>781</v>
      </c>
      <c r="F349">
        <v>17</v>
      </c>
      <c r="G349">
        <v>0.9</v>
      </c>
      <c r="H349" s="53">
        <v>11.338160999999999</v>
      </c>
      <c r="I349" s="53">
        <v>0.138789</v>
      </c>
      <c r="J349" s="53">
        <v>11.170104</v>
      </c>
      <c r="K349" s="53">
        <v>0.100818</v>
      </c>
      <c r="M349" s="13" t="s">
        <v>781</v>
      </c>
      <c r="N349" s="53">
        <f t="shared" si="46"/>
        <v>0.74105627450980383</v>
      </c>
      <c r="O349" s="53">
        <f t="shared" si="46"/>
        <v>9.0711764705882353E-3</v>
      </c>
      <c r="P349" s="53">
        <f t="shared" si="46"/>
        <v>0.73007215686274507</v>
      </c>
      <c r="Q349" s="53">
        <f t="shared" si="46"/>
        <v>6.5894117647058827E-3</v>
      </c>
      <c r="S349" s="47" t="s">
        <v>781</v>
      </c>
      <c r="T349" s="52">
        <f t="shared" si="47"/>
        <v>0.66695064705882345</v>
      </c>
      <c r="U349" s="52">
        <f t="shared" si="47"/>
        <v>8.1640588235294114E-3</v>
      </c>
      <c r="V349" s="52">
        <f t="shared" si="47"/>
        <v>0.65706494117647063</v>
      </c>
      <c r="W349" s="52">
        <f t="shared" si="47"/>
        <v>5.930470588235294E-3</v>
      </c>
      <c r="X349" s="13"/>
    </row>
    <row r="350" spans="2:24" x14ac:dyDescent="0.25">
      <c r="B350" s="57" t="s">
        <v>782</v>
      </c>
      <c r="C350" s="54">
        <v>653</v>
      </c>
      <c r="D350" s="54">
        <v>662</v>
      </c>
      <c r="E350" s="13" t="s">
        <v>783</v>
      </c>
      <c r="F350">
        <v>8</v>
      </c>
      <c r="G350">
        <v>0.9</v>
      </c>
      <c r="H350" s="53">
        <v>5.1378729999999999</v>
      </c>
      <c r="I350" s="53">
        <v>5.9641E-2</v>
      </c>
      <c r="J350" s="53">
        <v>5.2231209999999999</v>
      </c>
      <c r="K350" s="53">
        <v>1.6056999999999998E-2</v>
      </c>
      <c r="M350" s="13" t="s">
        <v>783</v>
      </c>
      <c r="N350" s="53">
        <f t="shared" si="46"/>
        <v>0.71359347222222225</v>
      </c>
      <c r="O350" s="53">
        <f t="shared" si="46"/>
        <v>8.2834722222222216E-3</v>
      </c>
      <c r="P350" s="53">
        <f t="shared" si="46"/>
        <v>0.72543347222222221</v>
      </c>
      <c r="Q350" s="53">
        <f t="shared" si="46"/>
        <v>2.2301388888888887E-3</v>
      </c>
      <c r="S350" s="47" t="s">
        <v>783</v>
      </c>
      <c r="T350" s="52">
        <f t="shared" si="47"/>
        <v>0.64223412499999999</v>
      </c>
      <c r="U350" s="52">
        <f t="shared" si="47"/>
        <v>7.4551249999999999E-3</v>
      </c>
      <c r="V350" s="52">
        <f t="shared" si="47"/>
        <v>0.65289012499999999</v>
      </c>
      <c r="W350" s="52">
        <f t="shared" si="47"/>
        <v>2.0071249999999998E-3</v>
      </c>
      <c r="X350" s="13"/>
    </row>
    <row r="351" spans="2:24" x14ac:dyDescent="0.25">
      <c r="B351" s="57" t="s">
        <v>784</v>
      </c>
      <c r="C351" s="54">
        <v>655</v>
      </c>
      <c r="D351" s="54">
        <v>662</v>
      </c>
      <c r="E351" s="13" t="s">
        <v>785</v>
      </c>
      <c r="F351">
        <v>6</v>
      </c>
      <c r="G351">
        <v>0.9</v>
      </c>
      <c r="H351" s="53">
        <v>3.7803360000000001</v>
      </c>
      <c r="I351" s="53">
        <v>8.1804000000000002E-2</v>
      </c>
      <c r="J351" s="53">
        <v>3.7748879999999998</v>
      </c>
      <c r="K351" s="53">
        <v>7.1413000000000004E-2</v>
      </c>
      <c r="M351" s="13" t="s">
        <v>785</v>
      </c>
      <c r="N351" s="53">
        <f t="shared" si="46"/>
        <v>0.70006222222222225</v>
      </c>
      <c r="O351" s="53">
        <f t="shared" si="46"/>
        <v>1.5148888888888891E-2</v>
      </c>
      <c r="P351" s="53">
        <f t="shared" si="46"/>
        <v>0.69905333333333319</v>
      </c>
      <c r="Q351" s="53">
        <f t="shared" si="46"/>
        <v>1.322462962962963E-2</v>
      </c>
      <c r="S351" s="47" t="s">
        <v>785</v>
      </c>
      <c r="T351" s="52">
        <f t="shared" si="47"/>
        <v>0.63005600000000006</v>
      </c>
      <c r="U351" s="52">
        <f t="shared" si="47"/>
        <v>1.3634E-2</v>
      </c>
      <c r="V351" s="52">
        <f t="shared" si="47"/>
        <v>0.62914799999999993</v>
      </c>
      <c r="W351" s="52">
        <f t="shared" si="47"/>
        <v>1.1902166666666667E-2</v>
      </c>
      <c r="X351" s="13"/>
    </row>
    <row r="352" spans="2:24" x14ac:dyDescent="0.25">
      <c r="B352" s="57" t="s">
        <v>786</v>
      </c>
      <c r="C352" s="54">
        <v>662</v>
      </c>
      <c r="D352" s="54">
        <v>679</v>
      </c>
      <c r="E352" s="13" t="s">
        <v>787</v>
      </c>
      <c r="F352">
        <v>17</v>
      </c>
      <c r="G352">
        <v>0.9</v>
      </c>
      <c r="H352" s="53">
        <v>11.219583999999999</v>
      </c>
      <c r="I352" s="53">
        <v>8.3288000000000001E-2</v>
      </c>
      <c r="J352" s="53">
        <v>11.448952999999999</v>
      </c>
      <c r="K352" s="53">
        <v>1.3606E-2</v>
      </c>
      <c r="M352" s="13" t="s">
        <v>787</v>
      </c>
      <c r="N352" s="53">
        <f t="shared" si="46"/>
        <v>0.73330614379084957</v>
      </c>
      <c r="O352" s="53">
        <f t="shared" si="46"/>
        <v>5.4436601307189542E-3</v>
      </c>
      <c r="P352" s="53">
        <f t="shared" si="46"/>
        <v>0.74829758169934635</v>
      </c>
      <c r="Q352" s="53">
        <f t="shared" si="46"/>
        <v>8.8928104575163394E-4</v>
      </c>
      <c r="S352" s="47" t="s">
        <v>787</v>
      </c>
      <c r="T352" s="52">
        <f t="shared" si="47"/>
        <v>0.65997552941176463</v>
      </c>
      <c r="U352" s="52">
        <f t="shared" si="47"/>
        <v>4.899294117647059E-3</v>
      </c>
      <c r="V352" s="52">
        <f t="shared" si="47"/>
        <v>0.6734678235294117</v>
      </c>
      <c r="W352" s="52">
        <f t="shared" si="47"/>
        <v>8.0035294117647058E-4</v>
      </c>
      <c r="X352" s="13"/>
    </row>
    <row r="353" spans="2:24" x14ac:dyDescent="0.25">
      <c r="B353" s="57" t="s">
        <v>788</v>
      </c>
      <c r="C353" s="54">
        <v>663</v>
      </c>
      <c r="D353" s="54">
        <v>681</v>
      </c>
      <c r="E353" s="13" t="s">
        <v>789</v>
      </c>
      <c r="F353">
        <v>18</v>
      </c>
      <c r="G353">
        <v>0.9</v>
      </c>
      <c r="H353" s="53">
        <v>11.690518000000001</v>
      </c>
      <c r="I353" s="53">
        <v>2.0013E-2</v>
      </c>
      <c r="J353" s="53">
        <v>11.829703</v>
      </c>
      <c r="K353" s="53">
        <v>1.5910000000000001E-2</v>
      </c>
      <c r="M353" s="13" t="s">
        <v>789</v>
      </c>
      <c r="N353" s="53">
        <f t="shared" si="46"/>
        <v>0.72163691358024695</v>
      </c>
      <c r="O353" s="53">
        <f t="shared" si="46"/>
        <v>1.2353703703703702E-3</v>
      </c>
      <c r="P353" s="53">
        <f t="shared" si="46"/>
        <v>0.73022858024691351</v>
      </c>
      <c r="Q353" s="53">
        <f t="shared" si="46"/>
        <v>9.8209876543209882E-4</v>
      </c>
      <c r="S353" s="47" t="s">
        <v>789</v>
      </c>
      <c r="T353" s="52">
        <f t="shared" si="47"/>
        <v>0.64947322222222226</v>
      </c>
      <c r="U353" s="52">
        <f t="shared" si="47"/>
        <v>1.1118333333333334E-3</v>
      </c>
      <c r="V353" s="52">
        <f t="shared" si="47"/>
        <v>0.65720572222222229</v>
      </c>
      <c r="W353" s="52">
        <f t="shared" si="47"/>
        <v>8.8388888888888892E-4</v>
      </c>
      <c r="X353" s="13"/>
    </row>
    <row r="354" spans="2:24" x14ac:dyDescent="0.25">
      <c r="B354" s="57" t="s">
        <v>790</v>
      </c>
      <c r="C354" s="54">
        <v>666</v>
      </c>
      <c r="D354" s="54">
        <v>681</v>
      </c>
      <c r="E354" s="13" t="s">
        <v>791</v>
      </c>
      <c r="F354">
        <v>15</v>
      </c>
      <c r="G354">
        <v>0.9</v>
      </c>
      <c r="H354" s="53">
        <v>9.2096180000000007</v>
      </c>
      <c r="I354" s="53">
        <v>8.4207000000000004E-2</v>
      </c>
      <c r="J354" s="53">
        <v>9.2669549999999994</v>
      </c>
      <c r="K354" s="53">
        <v>3.6221999999999997E-2</v>
      </c>
      <c r="M354" s="13" t="s">
        <v>791</v>
      </c>
      <c r="N354" s="53">
        <f t="shared" si="46"/>
        <v>0.68219392592592598</v>
      </c>
      <c r="O354" s="53">
        <f t="shared" si="46"/>
        <v>6.2375555555555552E-3</v>
      </c>
      <c r="P354" s="53">
        <f t="shared" si="46"/>
        <v>0.68644111111111106</v>
      </c>
      <c r="Q354" s="53">
        <f t="shared" si="46"/>
        <v>2.6831111111111105E-3</v>
      </c>
      <c r="S354" s="47" t="s">
        <v>791</v>
      </c>
      <c r="T354" s="52">
        <f t="shared" si="47"/>
        <v>0.61397453333333341</v>
      </c>
      <c r="U354" s="52">
        <f t="shared" si="47"/>
        <v>5.6138000000000004E-3</v>
      </c>
      <c r="V354" s="52">
        <f t="shared" si="47"/>
        <v>0.61779699999999993</v>
      </c>
      <c r="W354" s="52">
        <f t="shared" si="47"/>
        <v>2.4147999999999999E-3</v>
      </c>
      <c r="X354" s="13"/>
    </row>
    <row r="355" spans="2:24" x14ac:dyDescent="0.25">
      <c r="B355" s="57" t="s">
        <v>792</v>
      </c>
      <c r="C355" s="54">
        <v>682</v>
      </c>
      <c r="D355" s="54">
        <v>692</v>
      </c>
      <c r="E355" s="13" t="s">
        <v>793</v>
      </c>
      <c r="F355">
        <v>10</v>
      </c>
      <c r="G355">
        <v>0.9</v>
      </c>
      <c r="H355" s="53">
        <v>7.045566</v>
      </c>
      <c r="I355" s="53">
        <v>0.131079</v>
      </c>
      <c r="J355" s="53">
        <v>7.0214489999999996</v>
      </c>
      <c r="K355" s="53">
        <v>3.8526999999999999E-2</v>
      </c>
      <c r="M355" s="13" t="s">
        <v>793</v>
      </c>
      <c r="N355" s="53">
        <f t="shared" si="46"/>
        <v>0.78284066666666663</v>
      </c>
      <c r="O355" s="53">
        <f t="shared" si="46"/>
        <v>1.4564333333333332E-2</v>
      </c>
      <c r="P355" s="53">
        <f t="shared" si="46"/>
        <v>0.78016099999999988</v>
      </c>
      <c r="Q355" s="53">
        <f t="shared" si="46"/>
        <v>4.2807777777777774E-3</v>
      </c>
      <c r="S355" s="47" t="s">
        <v>793</v>
      </c>
      <c r="T355" s="52">
        <f t="shared" si="47"/>
        <v>0.70455659999999998</v>
      </c>
      <c r="U355" s="52">
        <f t="shared" si="47"/>
        <v>1.31079E-2</v>
      </c>
      <c r="V355" s="52">
        <f t="shared" si="47"/>
        <v>0.70214489999999996</v>
      </c>
      <c r="W355" s="52">
        <f t="shared" si="47"/>
        <v>3.8526999999999997E-3</v>
      </c>
      <c r="X355" s="13"/>
    </row>
    <row r="356" spans="2:24" x14ac:dyDescent="0.25">
      <c r="B356" s="57" t="s">
        <v>794</v>
      </c>
      <c r="C356" s="54">
        <v>682</v>
      </c>
      <c r="D356" s="54">
        <v>688</v>
      </c>
      <c r="E356" s="13" t="s">
        <v>795</v>
      </c>
      <c r="F356">
        <v>6</v>
      </c>
      <c r="G356">
        <v>0.9</v>
      </c>
      <c r="H356" s="53">
        <v>3.727277</v>
      </c>
      <c r="I356" s="53">
        <v>3.2649999999999998E-2</v>
      </c>
      <c r="J356" s="53">
        <v>3.738804</v>
      </c>
      <c r="K356" s="53">
        <v>2.835E-2</v>
      </c>
      <c r="M356" s="13" t="s">
        <v>795</v>
      </c>
      <c r="N356" s="53">
        <f t="shared" si="46"/>
        <v>0.69023648148148142</v>
      </c>
      <c r="O356" s="53">
        <f t="shared" si="46"/>
        <v>6.0462962962962961E-3</v>
      </c>
      <c r="P356" s="53">
        <f t="shared" si="46"/>
        <v>0.69237111111111105</v>
      </c>
      <c r="Q356" s="53">
        <f t="shared" si="46"/>
        <v>5.2500000000000003E-3</v>
      </c>
      <c r="S356" s="47" t="s">
        <v>795</v>
      </c>
      <c r="T356" s="52">
        <f t="shared" si="47"/>
        <v>0.62121283333333333</v>
      </c>
      <c r="U356" s="52">
        <f t="shared" si="47"/>
        <v>5.4416666666666667E-3</v>
      </c>
      <c r="V356" s="52">
        <f t="shared" si="47"/>
        <v>0.62313399999999997</v>
      </c>
      <c r="W356" s="52">
        <f t="shared" si="47"/>
        <v>4.725E-3</v>
      </c>
      <c r="X356" s="13"/>
    </row>
    <row r="357" spans="2:24" x14ac:dyDescent="0.25">
      <c r="B357" s="57" t="s">
        <v>796</v>
      </c>
      <c r="C357" s="54">
        <v>682</v>
      </c>
      <c r="D357" s="54">
        <v>698</v>
      </c>
      <c r="E357" s="13" t="s">
        <v>797</v>
      </c>
      <c r="F357">
        <v>16</v>
      </c>
      <c r="G357">
        <v>0.9</v>
      </c>
      <c r="H357" s="53">
        <v>9.6345010000000002</v>
      </c>
      <c r="I357" s="53">
        <v>6.8807999999999994E-2</v>
      </c>
      <c r="J357" s="53">
        <v>9.9792830000000006</v>
      </c>
      <c r="K357" s="53">
        <v>0.14139199999999999</v>
      </c>
      <c r="M357" s="13" t="s">
        <v>797</v>
      </c>
      <c r="N357" s="53">
        <f t="shared" si="46"/>
        <v>0.66906256944444442</v>
      </c>
      <c r="O357" s="53">
        <f t="shared" si="46"/>
        <v>4.7783333333333332E-3</v>
      </c>
      <c r="P357" s="53">
        <f t="shared" si="46"/>
        <v>0.6930057638888889</v>
      </c>
      <c r="Q357" s="53">
        <f t="shared" si="46"/>
        <v>9.8188888888888874E-3</v>
      </c>
      <c r="S357" s="47" t="s">
        <v>797</v>
      </c>
      <c r="T357" s="52">
        <f t="shared" si="47"/>
        <v>0.60215631250000001</v>
      </c>
      <c r="U357" s="52">
        <f t="shared" si="47"/>
        <v>4.3004999999999996E-3</v>
      </c>
      <c r="V357" s="52">
        <f t="shared" si="47"/>
        <v>0.62370518750000004</v>
      </c>
      <c r="W357" s="52">
        <f t="shared" si="47"/>
        <v>8.8369999999999994E-3</v>
      </c>
      <c r="X357" s="13"/>
    </row>
    <row r="358" spans="2:24" x14ac:dyDescent="0.25">
      <c r="B358" s="57" t="s">
        <v>798</v>
      </c>
      <c r="C358" s="54">
        <v>686</v>
      </c>
      <c r="D358" s="54">
        <v>696</v>
      </c>
      <c r="E358" s="13" t="s">
        <v>799</v>
      </c>
      <c r="F358">
        <v>10</v>
      </c>
      <c r="G358">
        <v>0.9</v>
      </c>
      <c r="H358" s="53">
        <v>6.7462099999999996</v>
      </c>
      <c r="I358" s="53">
        <v>0.12629899999999999</v>
      </c>
      <c r="J358" s="53">
        <v>6.7264660000000003</v>
      </c>
      <c r="K358" s="53">
        <v>7.3658000000000001E-2</v>
      </c>
      <c r="M358" s="13" t="s">
        <v>799</v>
      </c>
      <c r="N358" s="53">
        <f t="shared" si="46"/>
        <v>0.74957888888888879</v>
      </c>
      <c r="O358" s="53">
        <f t="shared" si="46"/>
        <v>1.4033222222222221E-2</v>
      </c>
      <c r="P358" s="53">
        <f t="shared" si="46"/>
        <v>0.74738511111111117</v>
      </c>
      <c r="Q358" s="53">
        <f t="shared" si="46"/>
        <v>8.1842222222222212E-3</v>
      </c>
      <c r="S358" s="47" t="s">
        <v>799</v>
      </c>
      <c r="T358" s="52">
        <f t="shared" si="47"/>
        <v>0.67462099999999992</v>
      </c>
      <c r="U358" s="52">
        <f t="shared" si="47"/>
        <v>1.2629899999999999E-2</v>
      </c>
      <c r="V358" s="52">
        <f t="shared" si="47"/>
        <v>0.67264659999999998</v>
      </c>
      <c r="W358" s="52">
        <f t="shared" si="47"/>
        <v>7.3658000000000005E-3</v>
      </c>
      <c r="X358" s="13"/>
    </row>
    <row r="359" spans="2:24" x14ac:dyDescent="0.25">
      <c r="B359" s="57" t="s">
        <v>800</v>
      </c>
      <c r="C359" s="54">
        <v>688</v>
      </c>
      <c r="D359" s="54">
        <v>696</v>
      </c>
      <c r="E359" s="13" t="s">
        <v>801</v>
      </c>
      <c r="F359">
        <v>8</v>
      </c>
      <c r="G359">
        <v>0.9</v>
      </c>
      <c r="H359" s="53">
        <v>4.7495310000000002</v>
      </c>
      <c r="I359" s="53">
        <v>5.6402000000000001E-2</v>
      </c>
      <c r="J359" s="53">
        <v>4.8297140000000001</v>
      </c>
      <c r="K359" s="53">
        <v>3.4887000000000001E-2</v>
      </c>
      <c r="M359" s="13" t="s">
        <v>801</v>
      </c>
      <c r="N359" s="53">
        <f t="shared" si="46"/>
        <v>0.65965708333333339</v>
      </c>
      <c r="O359" s="53">
        <f t="shared" si="46"/>
        <v>7.8336111111111106E-3</v>
      </c>
      <c r="P359" s="53">
        <f t="shared" si="46"/>
        <v>0.67079361111111113</v>
      </c>
      <c r="Q359" s="53">
        <f t="shared" si="46"/>
        <v>4.8454166666666671E-3</v>
      </c>
      <c r="S359" s="47" t="s">
        <v>801</v>
      </c>
      <c r="T359" s="52">
        <f t="shared" si="47"/>
        <v>0.59369137500000002</v>
      </c>
      <c r="U359" s="52">
        <f t="shared" si="47"/>
        <v>7.0502500000000001E-3</v>
      </c>
      <c r="V359" s="52">
        <f t="shared" si="47"/>
        <v>0.60371425000000001</v>
      </c>
      <c r="W359" s="52">
        <f t="shared" si="47"/>
        <v>4.3608750000000002E-3</v>
      </c>
      <c r="X359" s="13"/>
    </row>
    <row r="360" spans="2:24" x14ac:dyDescent="0.25">
      <c r="B360" s="57" t="s">
        <v>802</v>
      </c>
      <c r="C360" s="54">
        <v>688</v>
      </c>
      <c r="D360" s="54">
        <v>698</v>
      </c>
      <c r="E360" s="13" t="s">
        <v>803</v>
      </c>
      <c r="F360">
        <v>10</v>
      </c>
      <c r="G360">
        <v>0.9</v>
      </c>
      <c r="H360" s="53">
        <v>6.3932979999999997</v>
      </c>
      <c r="I360" s="53">
        <v>1.4277E-2</v>
      </c>
      <c r="J360" s="53">
        <v>6.4542799999999998</v>
      </c>
      <c r="K360" s="53">
        <v>1.5748000000000002E-2</v>
      </c>
      <c r="M360" s="13" t="s">
        <v>803</v>
      </c>
      <c r="N360" s="53">
        <f t="shared" si="46"/>
        <v>0.71036644444444441</v>
      </c>
      <c r="O360" s="53">
        <f t="shared" si="46"/>
        <v>1.5863333333333333E-3</v>
      </c>
      <c r="P360" s="53">
        <f t="shared" si="46"/>
        <v>0.71714222222222213</v>
      </c>
      <c r="Q360" s="53">
        <f t="shared" si="46"/>
        <v>1.7497777777777778E-3</v>
      </c>
      <c r="S360" s="47" t="s">
        <v>803</v>
      </c>
      <c r="T360" s="52">
        <f t="shared" si="47"/>
        <v>0.63932979999999995</v>
      </c>
      <c r="U360" s="52">
        <f t="shared" si="47"/>
        <v>1.4277000000000001E-3</v>
      </c>
      <c r="V360" s="52">
        <f t="shared" si="47"/>
        <v>0.645428</v>
      </c>
      <c r="W360" s="52">
        <f t="shared" si="47"/>
        <v>1.5748000000000001E-3</v>
      </c>
      <c r="X360" s="13"/>
    </row>
    <row r="361" spans="2:24" x14ac:dyDescent="0.25">
      <c r="B361" s="57" t="s">
        <v>804</v>
      </c>
      <c r="C361" s="54">
        <v>690</v>
      </c>
      <c r="D361" s="54">
        <v>696</v>
      </c>
      <c r="E361" s="13" t="s">
        <v>805</v>
      </c>
      <c r="F361">
        <v>6</v>
      </c>
      <c r="G361">
        <v>0.9</v>
      </c>
      <c r="H361" s="53">
        <v>4.7367249999999999</v>
      </c>
      <c r="I361" s="53">
        <v>2.0899000000000001E-2</v>
      </c>
      <c r="J361" s="53">
        <v>4.8393480000000002</v>
      </c>
      <c r="K361" s="53">
        <v>8.2804000000000003E-2</v>
      </c>
      <c r="M361" s="13" t="s">
        <v>805</v>
      </c>
      <c r="N361" s="53">
        <f t="shared" si="46"/>
        <v>0.8771712962962962</v>
      </c>
      <c r="O361" s="53">
        <f t="shared" si="46"/>
        <v>3.8701851851851853E-3</v>
      </c>
      <c r="P361" s="53">
        <f t="shared" si="46"/>
        <v>0.89617555555555561</v>
      </c>
      <c r="Q361" s="53">
        <f t="shared" si="46"/>
        <v>1.5334074074074075E-2</v>
      </c>
      <c r="S361" s="47" t="s">
        <v>805</v>
      </c>
      <c r="T361" s="52">
        <f t="shared" si="47"/>
        <v>0.78945416666666668</v>
      </c>
      <c r="U361" s="52">
        <f t="shared" si="47"/>
        <v>3.483166666666667E-3</v>
      </c>
      <c r="V361" s="52">
        <f t="shared" si="47"/>
        <v>0.806558</v>
      </c>
      <c r="W361" s="52">
        <f t="shared" si="47"/>
        <v>1.3800666666666668E-2</v>
      </c>
      <c r="X361" s="13"/>
    </row>
    <row r="362" spans="2:24" x14ac:dyDescent="0.25">
      <c r="B362" s="57" t="s">
        <v>806</v>
      </c>
      <c r="C362" s="54">
        <v>699</v>
      </c>
      <c r="D362" s="54">
        <v>708</v>
      </c>
      <c r="E362" s="13" t="s">
        <v>807</v>
      </c>
      <c r="F362">
        <v>9</v>
      </c>
      <c r="G362">
        <v>0.9</v>
      </c>
      <c r="H362" s="53">
        <v>4.5827939999999998</v>
      </c>
      <c r="I362" s="53">
        <v>8.2962999999999995E-2</v>
      </c>
      <c r="J362" s="53">
        <v>4.5782610000000004</v>
      </c>
      <c r="K362" s="53">
        <v>1.6317000000000002E-2</v>
      </c>
      <c r="M362" s="13" t="s">
        <v>807</v>
      </c>
      <c r="N362" s="53">
        <f t="shared" si="46"/>
        <v>0.56577703703703697</v>
      </c>
      <c r="O362" s="53">
        <f t="shared" si="46"/>
        <v>1.0242345679012345E-2</v>
      </c>
      <c r="P362" s="53">
        <f t="shared" si="46"/>
        <v>0.56521740740740745</v>
      </c>
      <c r="Q362" s="53">
        <f t="shared" si="46"/>
        <v>2.0144444444444446E-3</v>
      </c>
      <c r="S362" s="47" t="s">
        <v>807</v>
      </c>
      <c r="T362" s="52">
        <f t="shared" si="47"/>
        <v>0.50919933333333334</v>
      </c>
      <c r="U362" s="52">
        <f t="shared" si="47"/>
        <v>9.218111111111111E-3</v>
      </c>
      <c r="V362" s="52">
        <f t="shared" si="47"/>
        <v>0.50869566666666666</v>
      </c>
      <c r="W362" s="52">
        <f t="shared" si="47"/>
        <v>1.8130000000000002E-3</v>
      </c>
      <c r="X362" s="13"/>
    </row>
    <row r="363" spans="2:24" x14ac:dyDescent="0.25">
      <c r="B363" s="57" t="s">
        <v>808</v>
      </c>
      <c r="C363" s="54">
        <v>700</v>
      </c>
      <c r="D363" s="54">
        <v>708</v>
      </c>
      <c r="E363" s="13" t="s">
        <v>809</v>
      </c>
      <c r="F363">
        <v>8</v>
      </c>
      <c r="G363">
        <v>0.9</v>
      </c>
      <c r="H363" s="53">
        <v>3.9541270000000002</v>
      </c>
      <c r="I363" s="53">
        <v>3.0626E-2</v>
      </c>
      <c r="J363" s="53">
        <v>3.9021430000000001</v>
      </c>
      <c r="K363" s="53">
        <v>1.4355E-2</v>
      </c>
      <c r="M363" s="13" t="s">
        <v>809</v>
      </c>
      <c r="N363" s="53">
        <f t="shared" si="46"/>
        <v>0.54918430555555553</v>
      </c>
      <c r="O363" s="53">
        <f t="shared" si="46"/>
        <v>4.2536111111111108E-3</v>
      </c>
      <c r="P363" s="53">
        <f t="shared" si="46"/>
        <v>0.54196430555555553</v>
      </c>
      <c r="Q363" s="53">
        <f t="shared" si="46"/>
        <v>1.9937499999999999E-3</v>
      </c>
      <c r="S363" s="47" t="s">
        <v>809</v>
      </c>
      <c r="T363" s="52">
        <f t="shared" si="47"/>
        <v>0.49426587500000002</v>
      </c>
      <c r="U363" s="52">
        <f t="shared" si="47"/>
        <v>3.8282500000000001E-3</v>
      </c>
      <c r="V363" s="52">
        <f t="shared" si="47"/>
        <v>0.48776787500000002</v>
      </c>
      <c r="W363" s="52">
        <f t="shared" si="47"/>
        <v>1.794375E-3</v>
      </c>
      <c r="X363" s="13"/>
    </row>
    <row r="364" spans="2:24" x14ac:dyDescent="0.25">
      <c r="B364" s="57" t="s">
        <v>810</v>
      </c>
      <c r="C364" s="54">
        <v>702</v>
      </c>
      <c r="D364" s="54">
        <v>708</v>
      </c>
      <c r="E364" s="13" t="s">
        <v>811</v>
      </c>
      <c r="F364">
        <v>6</v>
      </c>
      <c r="G364">
        <v>0.9</v>
      </c>
      <c r="H364" s="53">
        <v>2.977843</v>
      </c>
      <c r="I364" s="53">
        <v>5.4854E-2</v>
      </c>
      <c r="J364" s="53">
        <v>2.9588760000000001</v>
      </c>
      <c r="K364" s="53">
        <v>3.8206999999999998E-2</v>
      </c>
      <c r="M364" s="13" t="s">
        <v>811</v>
      </c>
      <c r="N364" s="53">
        <f t="shared" si="46"/>
        <v>0.55145240740740742</v>
      </c>
      <c r="O364" s="53">
        <f t="shared" si="46"/>
        <v>1.0158148148148147E-2</v>
      </c>
      <c r="P364" s="53">
        <f t="shared" si="46"/>
        <v>0.54793999999999998</v>
      </c>
      <c r="Q364" s="53">
        <f t="shared" si="46"/>
        <v>7.0753703703703699E-3</v>
      </c>
      <c r="S364" s="47" t="s">
        <v>811</v>
      </c>
      <c r="T364" s="52">
        <f t="shared" si="47"/>
        <v>0.49630716666666669</v>
      </c>
      <c r="U364" s="52">
        <f t="shared" si="47"/>
        <v>9.1423333333333339E-3</v>
      </c>
      <c r="V364" s="52">
        <f t="shared" si="47"/>
        <v>0.49314600000000003</v>
      </c>
      <c r="W364" s="52">
        <f t="shared" si="47"/>
        <v>6.367833333333333E-3</v>
      </c>
      <c r="X364" s="13"/>
    </row>
    <row r="365" spans="2:24" x14ac:dyDescent="0.25">
      <c r="B365" s="57" t="s">
        <v>812</v>
      </c>
      <c r="C365" s="54">
        <v>709</v>
      </c>
      <c r="D365" s="54">
        <v>715</v>
      </c>
      <c r="E365" s="13" t="s">
        <v>813</v>
      </c>
      <c r="F365">
        <v>6</v>
      </c>
      <c r="G365">
        <v>0.9</v>
      </c>
      <c r="H365" s="53">
        <v>3.4753120000000002</v>
      </c>
      <c r="I365" s="53">
        <v>8.5240999999999997E-2</v>
      </c>
      <c r="J365" s="53">
        <v>3.4590839999999998</v>
      </c>
      <c r="K365" s="53">
        <v>8.5002999999999995E-2</v>
      </c>
      <c r="M365" s="13" t="s">
        <v>813</v>
      </c>
      <c r="N365" s="53">
        <f t="shared" si="46"/>
        <v>0.64357629629629631</v>
      </c>
      <c r="O365" s="53">
        <f t="shared" si="46"/>
        <v>1.578537037037037E-2</v>
      </c>
      <c r="P365" s="53">
        <f t="shared" si="46"/>
        <v>0.64057111111111109</v>
      </c>
      <c r="Q365" s="53">
        <f t="shared" si="46"/>
        <v>1.5741296296296295E-2</v>
      </c>
      <c r="S365" s="47" t="s">
        <v>813</v>
      </c>
      <c r="T365" s="52">
        <f t="shared" si="47"/>
        <v>0.57921866666666666</v>
      </c>
      <c r="U365" s="52">
        <f t="shared" si="47"/>
        <v>1.4206833333333333E-2</v>
      </c>
      <c r="V365" s="52">
        <f t="shared" si="47"/>
        <v>0.57651399999999997</v>
      </c>
      <c r="W365" s="52">
        <f t="shared" si="47"/>
        <v>1.4167166666666666E-2</v>
      </c>
      <c r="X365" s="13"/>
    </row>
    <row r="366" spans="2:24" x14ac:dyDescent="0.25">
      <c r="B366" s="57" t="s">
        <v>814</v>
      </c>
      <c r="C366" s="54">
        <v>713</v>
      </c>
      <c r="D366" s="54">
        <v>730</v>
      </c>
      <c r="E366" s="13" t="s">
        <v>815</v>
      </c>
      <c r="F366">
        <v>17</v>
      </c>
      <c r="G366">
        <v>0.9</v>
      </c>
      <c r="H366" s="53">
        <v>10.467598000000001</v>
      </c>
      <c r="I366" s="53">
        <v>0.146339</v>
      </c>
      <c r="J366" s="53">
        <v>10.912183000000001</v>
      </c>
      <c r="K366" s="53">
        <v>2.6870000000000002E-3</v>
      </c>
      <c r="M366" s="13" t="s">
        <v>815</v>
      </c>
      <c r="N366" s="53">
        <f t="shared" si="46"/>
        <v>0.6841567320261438</v>
      </c>
      <c r="O366" s="53">
        <f t="shared" si="46"/>
        <v>9.5646405228758166E-3</v>
      </c>
      <c r="P366" s="53">
        <f t="shared" si="46"/>
        <v>0.7132145751633987</v>
      </c>
      <c r="Q366" s="53">
        <f t="shared" si="46"/>
        <v>1.7562091503267973E-4</v>
      </c>
      <c r="S366" s="47" t="s">
        <v>815</v>
      </c>
      <c r="T366" s="52">
        <f t="shared" si="47"/>
        <v>0.61574105882352947</v>
      </c>
      <c r="U366" s="52">
        <f t="shared" si="47"/>
        <v>8.6081764705882354E-3</v>
      </c>
      <c r="V366" s="52">
        <f t="shared" si="47"/>
        <v>0.64189311764705881</v>
      </c>
      <c r="W366" s="52">
        <f t="shared" si="47"/>
        <v>1.5805882352941178E-4</v>
      </c>
      <c r="X366" s="13"/>
    </row>
    <row r="367" spans="2:24" x14ac:dyDescent="0.25">
      <c r="B367" s="57" t="s">
        <v>816</v>
      </c>
      <c r="C367" s="54">
        <v>713</v>
      </c>
      <c r="D367" s="54">
        <v>731</v>
      </c>
      <c r="E367" s="13" t="s">
        <v>817</v>
      </c>
      <c r="F367">
        <v>18</v>
      </c>
      <c r="G367">
        <v>0.9</v>
      </c>
      <c r="H367" s="53">
        <v>10.795616000000001</v>
      </c>
      <c r="I367" s="53">
        <v>5.8610000000000002E-2</v>
      </c>
      <c r="J367" s="53">
        <v>11.282059</v>
      </c>
      <c r="K367" s="53">
        <v>0.14847199999999999</v>
      </c>
      <c r="M367" s="13" t="s">
        <v>817</v>
      </c>
      <c r="N367" s="53">
        <f t="shared" si="46"/>
        <v>0.66639604938271602</v>
      </c>
      <c r="O367" s="53">
        <f t="shared" si="46"/>
        <v>3.6179012345679013E-3</v>
      </c>
      <c r="P367" s="53">
        <f t="shared" si="46"/>
        <v>0.69642339506172835</v>
      </c>
      <c r="Q367" s="53">
        <f t="shared" si="46"/>
        <v>9.1649382716049374E-3</v>
      </c>
      <c r="S367" s="47" t="s">
        <v>817</v>
      </c>
      <c r="T367" s="52">
        <f t="shared" si="47"/>
        <v>0.59975644444444454</v>
      </c>
      <c r="U367" s="52">
        <f t="shared" si="47"/>
        <v>3.2561111111111111E-3</v>
      </c>
      <c r="V367" s="52">
        <f t="shared" si="47"/>
        <v>0.62678105555555552</v>
      </c>
      <c r="W367" s="52">
        <f t="shared" si="47"/>
        <v>8.2484444444444437E-3</v>
      </c>
      <c r="X367" s="13"/>
    </row>
    <row r="368" spans="2:24" x14ac:dyDescent="0.25">
      <c r="B368" s="57" t="s">
        <v>818</v>
      </c>
      <c r="C368" s="54">
        <v>716</v>
      </c>
      <c r="D368" s="54">
        <v>731</v>
      </c>
      <c r="E368" s="13" t="s">
        <v>819</v>
      </c>
      <c r="F368">
        <v>15</v>
      </c>
      <c r="G368">
        <v>0.9</v>
      </c>
      <c r="H368" s="53">
        <v>8.9616480000000003</v>
      </c>
      <c r="I368" s="53">
        <v>7.8869999999999996E-2</v>
      </c>
      <c r="J368" s="53">
        <v>9.3368020000000005</v>
      </c>
      <c r="K368" s="53">
        <v>8.5553000000000004E-2</v>
      </c>
      <c r="M368" s="13" t="s">
        <v>819</v>
      </c>
      <c r="N368" s="53">
        <f t="shared" si="46"/>
        <v>0.66382577777777774</v>
      </c>
      <c r="O368" s="53">
        <f t="shared" si="46"/>
        <v>5.8422222222222217E-3</v>
      </c>
      <c r="P368" s="53">
        <f t="shared" si="46"/>
        <v>0.69161496296296299</v>
      </c>
      <c r="Q368" s="53">
        <f t="shared" si="46"/>
        <v>6.3372592592592595E-3</v>
      </c>
      <c r="S368" s="47" t="s">
        <v>819</v>
      </c>
      <c r="T368" s="52">
        <f t="shared" si="47"/>
        <v>0.59744320000000006</v>
      </c>
      <c r="U368" s="52">
        <f t="shared" si="47"/>
        <v>5.2579999999999997E-3</v>
      </c>
      <c r="V368" s="52">
        <f t="shared" si="47"/>
        <v>0.62245346666666668</v>
      </c>
      <c r="W368" s="52">
        <f t="shared" si="47"/>
        <v>5.7035333333333334E-3</v>
      </c>
      <c r="X368" s="13"/>
    </row>
    <row r="369" spans="2:24" x14ac:dyDescent="0.25">
      <c r="B369" s="57" t="s">
        <v>820</v>
      </c>
      <c r="C369" s="54">
        <v>716</v>
      </c>
      <c r="D369" s="54">
        <v>730</v>
      </c>
      <c r="E369" s="13" t="s">
        <v>821</v>
      </c>
      <c r="F369">
        <v>14</v>
      </c>
      <c r="G369">
        <v>0.9</v>
      </c>
      <c r="H369" s="53">
        <v>8.3287340000000007</v>
      </c>
      <c r="I369" s="53">
        <v>6.6217999999999999E-2</v>
      </c>
      <c r="J369" s="53">
        <v>8.6286570000000005</v>
      </c>
      <c r="K369" s="53">
        <v>6.5428E-2</v>
      </c>
      <c r="M369" s="13" t="s">
        <v>821</v>
      </c>
      <c r="N369" s="53">
        <f t="shared" si="46"/>
        <v>0.66101063492063505</v>
      </c>
      <c r="O369" s="53">
        <f t="shared" si="46"/>
        <v>5.2553968253968245E-3</v>
      </c>
      <c r="P369" s="53">
        <f t="shared" si="46"/>
        <v>0.68481404761904763</v>
      </c>
      <c r="Q369" s="53">
        <f t="shared" si="46"/>
        <v>5.1926984126984127E-3</v>
      </c>
      <c r="S369" s="47" t="s">
        <v>821</v>
      </c>
      <c r="T369" s="52">
        <f t="shared" si="47"/>
        <v>0.59490957142857148</v>
      </c>
      <c r="U369" s="52">
        <f t="shared" si="47"/>
        <v>4.7298571428571424E-3</v>
      </c>
      <c r="V369" s="52">
        <f t="shared" si="47"/>
        <v>0.61633264285714284</v>
      </c>
      <c r="W369" s="52">
        <f t="shared" si="47"/>
        <v>4.6734285714285714E-3</v>
      </c>
      <c r="X369" s="13"/>
    </row>
    <row r="370" spans="2:24" x14ac:dyDescent="0.25">
      <c r="B370" s="57" t="s">
        <v>822</v>
      </c>
      <c r="C370" s="54">
        <v>718</v>
      </c>
      <c r="D370" s="54">
        <v>732</v>
      </c>
      <c r="E370" s="13" t="s">
        <v>823</v>
      </c>
      <c r="F370">
        <v>14</v>
      </c>
      <c r="G370">
        <v>0.9</v>
      </c>
      <c r="H370" s="53">
        <v>8.3769410000000004</v>
      </c>
      <c r="I370" s="53">
        <v>6.6100000000000006E-2</v>
      </c>
      <c r="J370" s="53">
        <v>8.9935379999999991</v>
      </c>
      <c r="K370" s="53">
        <v>3.4237999999999998E-2</v>
      </c>
      <c r="M370" s="13" t="s">
        <v>823</v>
      </c>
      <c r="N370" s="53">
        <f t="shared" si="46"/>
        <v>0.66483658730158735</v>
      </c>
      <c r="O370" s="53">
        <f t="shared" si="46"/>
        <v>5.2460317460317468E-3</v>
      </c>
      <c r="P370" s="53">
        <f t="shared" si="46"/>
        <v>0.71377285714285699</v>
      </c>
      <c r="Q370" s="53">
        <f t="shared" si="46"/>
        <v>2.7173015873015872E-3</v>
      </c>
      <c r="S370" s="47" t="s">
        <v>823</v>
      </c>
      <c r="T370" s="52">
        <f t="shared" si="47"/>
        <v>0.59835292857142863</v>
      </c>
      <c r="U370" s="52">
        <f t="shared" si="47"/>
        <v>4.7214285714285717E-3</v>
      </c>
      <c r="V370" s="52">
        <f t="shared" si="47"/>
        <v>0.6423955714285714</v>
      </c>
      <c r="W370" s="52">
        <f t="shared" si="47"/>
        <v>2.4455714285714285E-3</v>
      </c>
      <c r="X370" s="13"/>
    </row>
    <row r="371" spans="2:24" x14ac:dyDescent="0.25">
      <c r="B371" s="57" t="s">
        <v>824</v>
      </c>
      <c r="C371" s="54">
        <v>718</v>
      </c>
      <c r="D371" s="54">
        <v>730</v>
      </c>
      <c r="E371" s="13" t="s">
        <v>825</v>
      </c>
      <c r="F371">
        <v>12</v>
      </c>
      <c r="G371">
        <v>0.9</v>
      </c>
      <c r="H371" s="53">
        <v>7.4179000000000004</v>
      </c>
      <c r="I371" s="53">
        <v>5.3881999999999999E-2</v>
      </c>
      <c r="J371" s="53">
        <v>7.770022</v>
      </c>
      <c r="K371" s="53">
        <v>5.3613000000000001E-2</v>
      </c>
      <c r="M371" s="13" t="s">
        <v>825</v>
      </c>
      <c r="N371" s="53">
        <f t="shared" si="46"/>
        <v>0.68684259259259262</v>
      </c>
      <c r="O371" s="53">
        <f t="shared" si="46"/>
        <v>4.9890740740740737E-3</v>
      </c>
      <c r="P371" s="53">
        <f t="shared" si="46"/>
        <v>0.71944648148148149</v>
      </c>
      <c r="Q371" s="53">
        <f t="shared" si="46"/>
        <v>4.9641666666666662E-3</v>
      </c>
      <c r="S371" s="47" t="s">
        <v>825</v>
      </c>
      <c r="T371" s="52">
        <f t="shared" si="47"/>
        <v>0.61815833333333337</v>
      </c>
      <c r="U371" s="52">
        <f t="shared" si="47"/>
        <v>4.4901666666666666E-3</v>
      </c>
      <c r="V371" s="52">
        <f t="shared" si="47"/>
        <v>0.64750183333333333</v>
      </c>
      <c r="W371" s="52">
        <f t="shared" si="47"/>
        <v>4.4677500000000004E-3</v>
      </c>
      <c r="X371" s="13"/>
    </row>
    <row r="372" spans="2:24" x14ac:dyDescent="0.25">
      <c r="B372" s="57" t="s">
        <v>826</v>
      </c>
      <c r="C372" s="54">
        <v>718</v>
      </c>
      <c r="D372" s="54">
        <v>726</v>
      </c>
      <c r="E372" s="13" t="s">
        <v>827</v>
      </c>
      <c r="F372">
        <v>8</v>
      </c>
      <c r="G372">
        <v>0.9</v>
      </c>
      <c r="H372" s="53">
        <v>4.8319080000000003</v>
      </c>
      <c r="I372" s="53">
        <v>9.1341000000000006E-2</v>
      </c>
      <c r="J372" s="53">
        <v>4.9880750000000003</v>
      </c>
      <c r="K372" s="53">
        <v>3.1566999999999998E-2</v>
      </c>
      <c r="M372" s="13" t="s">
        <v>827</v>
      </c>
      <c r="N372" s="53">
        <f t="shared" si="46"/>
        <v>0.67109833333333335</v>
      </c>
      <c r="O372" s="53">
        <f t="shared" si="46"/>
        <v>1.268625E-2</v>
      </c>
      <c r="P372" s="53">
        <f t="shared" si="46"/>
        <v>0.69278819444444451</v>
      </c>
      <c r="Q372" s="53">
        <f t="shared" si="46"/>
        <v>4.3843055555555554E-3</v>
      </c>
      <c r="S372" s="47" t="s">
        <v>827</v>
      </c>
      <c r="T372" s="52">
        <f t="shared" si="47"/>
        <v>0.60398850000000004</v>
      </c>
      <c r="U372" s="52">
        <f t="shared" si="47"/>
        <v>1.1417625000000001E-2</v>
      </c>
      <c r="V372" s="52">
        <f t="shared" si="47"/>
        <v>0.62350937500000003</v>
      </c>
      <c r="W372" s="52">
        <f t="shared" si="47"/>
        <v>3.9458749999999997E-3</v>
      </c>
      <c r="X372" s="13"/>
    </row>
    <row r="373" spans="2:24" x14ac:dyDescent="0.25">
      <c r="B373" s="57" t="s">
        <v>828</v>
      </c>
      <c r="C373" s="54">
        <v>722</v>
      </c>
      <c r="D373" s="54">
        <v>732</v>
      </c>
      <c r="E373" s="13" t="s">
        <v>829</v>
      </c>
      <c r="F373">
        <v>10</v>
      </c>
      <c r="G373">
        <v>0.9</v>
      </c>
      <c r="H373" s="53">
        <v>6.4292309999999997</v>
      </c>
      <c r="I373" s="53">
        <v>4.6577E-2</v>
      </c>
      <c r="J373" s="53">
        <v>6.5584660000000001</v>
      </c>
      <c r="K373" s="53">
        <v>3.8586000000000002E-2</v>
      </c>
      <c r="M373" s="13" t="s">
        <v>829</v>
      </c>
      <c r="N373" s="53">
        <f t="shared" si="46"/>
        <v>0.71435899999999997</v>
      </c>
      <c r="O373" s="53">
        <f t="shared" si="46"/>
        <v>5.1752222222222217E-3</v>
      </c>
      <c r="P373" s="53">
        <f t="shared" si="46"/>
        <v>0.72871844444444445</v>
      </c>
      <c r="Q373" s="53">
        <f t="shared" si="46"/>
        <v>4.2873333333333331E-3</v>
      </c>
      <c r="S373" s="47" t="s">
        <v>829</v>
      </c>
      <c r="T373" s="52">
        <f t="shared" si="47"/>
        <v>0.64292309999999997</v>
      </c>
      <c r="U373" s="52">
        <f t="shared" si="47"/>
        <v>4.6576999999999999E-3</v>
      </c>
      <c r="V373" s="52">
        <f t="shared" si="47"/>
        <v>0.65584660000000006</v>
      </c>
      <c r="W373" s="52">
        <f t="shared" si="47"/>
        <v>3.8586000000000002E-3</v>
      </c>
      <c r="X373" s="13"/>
    </row>
    <row r="374" spans="2:24" x14ac:dyDescent="0.25">
      <c r="B374" s="57" t="s">
        <v>830</v>
      </c>
      <c r="C374" s="54">
        <v>722</v>
      </c>
      <c r="D374" s="54">
        <v>730</v>
      </c>
      <c r="E374" s="13" t="s">
        <v>831</v>
      </c>
      <c r="F374">
        <v>8</v>
      </c>
      <c r="G374">
        <v>0.9</v>
      </c>
      <c r="H374" s="53">
        <v>4.8760579999999996</v>
      </c>
      <c r="I374" s="53">
        <v>3.3688999999999997E-2</v>
      </c>
      <c r="J374" s="53">
        <v>4.869281</v>
      </c>
      <c r="K374" s="53">
        <v>2.0730999999999999E-2</v>
      </c>
      <c r="M374" s="13" t="s">
        <v>831</v>
      </c>
      <c r="N374" s="53">
        <f t="shared" si="46"/>
        <v>0.67723027777777767</v>
      </c>
      <c r="O374" s="53">
        <f t="shared" si="46"/>
        <v>4.6790277777777776E-3</v>
      </c>
      <c r="P374" s="53">
        <f t="shared" si="46"/>
        <v>0.67628902777777777</v>
      </c>
      <c r="Q374" s="53">
        <f t="shared" si="46"/>
        <v>2.8793055555555555E-3</v>
      </c>
      <c r="S374" s="47" t="s">
        <v>831</v>
      </c>
      <c r="T374" s="52">
        <f t="shared" si="47"/>
        <v>0.60950724999999994</v>
      </c>
      <c r="U374" s="52">
        <f t="shared" si="47"/>
        <v>4.2111249999999996E-3</v>
      </c>
      <c r="V374" s="52">
        <f t="shared" si="47"/>
        <v>0.608660125</v>
      </c>
      <c r="W374" s="52">
        <f t="shared" si="47"/>
        <v>2.5913749999999999E-3</v>
      </c>
      <c r="X374" s="13"/>
    </row>
    <row r="375" spans="2:24" x14ac:dyDescent="0.25">
      <c r="B375" s="57" t="s">
        <v>832</v>
      </c>
      <c r="C375" s="54">
        <v>722</v>
      </c>
      <c r="D375" s="54">
        <v>731</v>
      </c>
      <c r="E375" s="13" t="s">
        <v>833</v>
      </c>
      <c r="F375">
        <v>9</v>
      </c>
      <c r="G375">
        <v>0.9</v>
      </c>
      <c r="H375" s="53">
        <v>5.8353650000000004</v>
      </c>
      <c r="I375" s="53">
        <v>0.151563</v>
      </c>
      <c r="J375" s="53">
        <v>5.9539249999999999</v>
      </c>
      <c r="K375" s="53">
        <v>0.151338</v>
      </c>
      <c r="M375" s="13" t="s">
        <v>833</v>
      </c>
      <c r="N375" s="53">
        <f t="shared" si="46"/>
        <v>0.72041543209876546</v>
      </c>
      <c r="O375" s="53">
        <f t="shared" si="46"/>
        <v>1.8711481481481482E-2</v>
      </c>
      <c r="P375" s="53">
        <f t="shared" si="46"/>
        <v>0.73505246913580236</v>
      </c>
      <c r="Q375" s="53">
        <f t="shared" si="46"/>
        <v>1.8683703703703702E-2</v>
      </c>
      <c r="S375" s="47" t="s">
        <v>833</v>
      </c>
      <c r="T375" s="52">
        <f t="shared" si="47"/>
        <v>0.64837388888888892</v>
      </c>
      <c r="U375" s="52">
        <f t="shared" si="47"/>
        <v>1.6840333333333332E-2</v>
      </c>
      <c r="V375" s="52">
        <f t="shared" si="47"/>
        <v>0.66154722222222218</v>
      </c>
      <c r="W375" s="52">
        <f t="shared" si="47"/>
        <v>1.6815333333333335E-2</v>
      </c>
      <c r="X375" s="13"/>
    </row>
    <row r="376" spans="2:24" x14ac:dyDescent="0.25">
      <c r="B376" s="57" t="s">
        <v>834</v>
      </c>
      <c r="C376" s="54">
        <v>731</v>
      </c>
      <c r="D376" s="54">
        <v>740</v>
      </c>
      <c r="E376" s="13" t="s">
        <v>835</v>
      </c>
      <c r="F376">
        <v>8</v>
      </c>
      <c r="G376">
        <v>0.9</v>
      </c>
      <c r="H376" s="53">
        <v>4.8553629999999997</v>
      </c>
      <c r="I376" s="53">
        <v>7.0333999999999994E-2</v>
      </c>
      <c r="J376" s="53">
        <v>5.0743879999999999</v>
      </c>
      <c r="K376" s="53">
        <v>3.4278999999999997E-2</v>
      </c>
      <c r="M376" s="13" t="s">
        <v>835</v>
      </c>
      <c r="N376" s="53">
        <f t="shared" si="46"/>
        <v>0.67435597222222221</v>
      </c>
      <c r="O376" s="53">
        <f t="shared" si="46"/>
        <v>9.7686111111111099E-3</v>
      </c>
      <c r="P376" s="53">
        <f t="shared" si="46"/>
        <v>0.70477611111111105</v>
      </c>
      <c r="Q376" s="53">
        <f t="shared" si="46"/>
        <v>4.760972222222222E-3</v>
      </c>
      <c r="S376" s="47" t="s">
        <v>835</v>
      </c>
      <c r="T376" s="52">
        <f t="shared" si="47"/>
        <v>0.60692037499999996</v>
      </c>
      <c r="U376" s="52">
        <f t="shared" si="47"/>
        <v>8.7917499999999992E-3</v>
      </c>
      <c r="V376" s="52">
        <f t="shared" si="47"/>
        <v>0.63429849999999999</v>
      </c>
      <c r="W376" s="52">
        <f t="shared" si="47"/>
        <v>4.2848749999999996E-3</v>
      </c>
      <c r="X376" s="13"/>
    </row>
    <row r="377" spans="2:24" x14ac:dyDescent="0.25">
      <c r="B377" s="57" t="s">
        <v>836</v>
      </c>
      <c r="C377" s="54">
        <v>731</v>
      </c>
      <c r="D377" s="54">
        <v>738</v>
      </c>
      <c r="E377" s="13" t="s">
        <v>837</v>
      </c>
      <c r="F377">
        <v>6</v>
      </c>
      <c r="G377">
        <v>0.9</v>
      </c>
      <c r="H377" s="53">
        <v>3.354536</v>
      </c>
      <c r="I377" s="53">
        <v>8.5941000000000004E-2</v>
      </c>
      <c r="J377" s="53">
        <v>3.5066630000000001</v>
      </c>
      <c r="K377" s="53">
        <v>2.8028999999999998E-2</v>
      </c>
      <c r="M377" s="13" t="s">
        <v>837</v>
      </c>
      <c r="N377" s="53">
        <f t="shared" si="46"/>
        <v>0.6212103703703703</v>
      </c>
      <c r="O377" s="53">
        <f t="shared" si="46"/>
        <v>1.5915000000000002E-2</v>
      </c>
      <c r="P377" s="53">
        <f t="shared" si="46"/>
        <v>0.64938203703703701</v>
      </c>
      <c r="Q377" s="53">
        <f t="shared" si="46"/>
        <v>5.190555555555555E-3</v>
      </c>
      <c r="S377" s="47" t="s">
        <v>837</v>
      </c>
      <c r="T377" s="52">
        <f t="shared" si="47"/>
        <v>0.55908933333333333</v>
      </c>
      <c r="U377" s="52">
        <f t="shared" si="47"/>
        <v>1.4323500000000001E-2</v>
      </c>
      <c r="V377" s="52">
        <f t="shared" si="47"/>
        <v>0.58444383333333338</v>
      </c>
      <c r="W377" s="52">
        <f t="shared" si="47"/>
        <v>4.6714999999999994E-3</v>
      </c>
      <c r="X377" s="13"/>
    </row>
    <row r="378" spans="2:24" x14ac:dyDescent="0.25">
      <c r="B378" s="57" t="s">
        <v>838</v>
      </c>
      <c r="C378" s="54">
        <v>732</v>
      </c>
      <c r="D378" s="54">
        <v>738</v>
      </c>
      <c r="E378" s="13" t="s">
        <v>839</v>
      </c>
      <c r="F378">
        <v>5</v>
      </c>
      <c r="G378">
        <v>0.9</v>
      </c>
      <c r="H378" s="53">
        <v>2.9099119999999998</v>
      </c>
      <c r="I378" s="53">
        <v>7.0239999999999997E-2</v>
      </c>
      <c r="J378" s="53">
        <v>3.0586869999999999</v>
      </c>
      <c r="K378" s="53">
        <v>3.5407000000000001E-2</v>
      </c>
      <c r="M378" s="13" t="s">
        <v>839</v>
      </c>
      <c r="N378" s="53">
        <f t="shared" si="46"/>
        <v>0.64664711111111106</v>
      </c>
      <c r="O378" s="53">
        <f t="shared" si="46"/>
        <v>1.5608888888888889E-2</v>
      </c>
      <c r="P378" s="53">
        <f t="shared" si="46"/>
        <v>0.67970822222222216</v>
      </c>
      <c r="Q378" s="53">
        <f t="shared" si="46"/>
        <v>7.8682222222222226E-3</v>
      </c>
      <c r="S378" s="47" t="s">
        <v>839</v>
      </c>
      <c r="T378" s="52">
        <f t="shared" si="47"/>
        <v>0.58198240000000001</v>
      </c>
      <c r="U378" s="52">
        <f t="shared" si="47"/>
        <v>1.4048E-2</v>
      </c>
      <c r="V378" s="52">
        <f t="shared" si="47"/>
        <v>0.61173739999999999</v>
      </c>
      <c r="W378" s="52">
        <f t="shared" si="47"/>
        <v>7.0813999999999998E-3</v>
      </c>
      <c r="X378" s="13"/>
    </row>
    <row r="379" spans="2:24" x14ac:dyDescent="0.25">
      <c r="B379" s="57" t="s">
        <v>840</v>
      </c>
      <c r="C379" s="54">
        <v>739</v>
      </c>
      <c r="D379" s="54">
        <v>745</v>
      </c>
      <c r="E379" s="13" t="s">
        <v>841</v>
      </c>
      <c r="F379">
        <v>6</v>
      </c>
      <c r="G379">
        <v>0.9</v>
      </c>
      <c r="H379" s="53">
        <v>3.938472</v>
      </c>
      <c r="I379" s="53">
        <v>3.2031999999999998E-2</v>
      </c>
      <c r="J379" s="53">
        <v>3.932102</v>
      </c>
      <c r="K379" s="53">
        <v>2.6979E-2</v>
      </c>
      <c r="M379" s="13" t="s">
        <v>841</v>
      </c>
      <c r="N379" s="53">
        <f t="shared" si="46"/>
        <v>0.7293466666666667</v>
      </c>
      <c r="O379" s="53">
        <f t="shared" si="46"/>
        <v>5.9318518518518513E-3</v>
      </c>
      <c r="P379" s="53">
        <f t="shared" si="46"/>
        <v>0.728167037037037</v>
      </c>
      <c r="Q379" s="53">
        <f t="shared" si="46"/>
        <v>4.9961111111111109E-3</v>
      </c>
      <c r="S379" s="47" t="s">
        <v>841</v>
      </c>
      <c r="T379" s="52">
        <f t="shared" si="47"/>
        <v>0.656412</v>
      </c>
      <c r="U379" s="52">
        <f t="shared" si="47"/>
        <v>5.338666666666666E-3</v>
      </c>
      <c r="V379" s="52">
        <f t="shared" si="47"/>
        <v>0.65535033333333337</v>
      </c>
      <c r="W379" s="52">
        <f t="shared" si="47"/>
        <v>4.4964999999999996E-3</v>
      </c>
      <c r="X379" s="13"/>
    </row>
    <row r="380" spans="2:24" x14ac:dyDescent="0.25">
      <c r="B380" s="57" t="s">
        <v>842</v>
      </c>
      <c r="C380" s="54">
        <v>741</v>
      </c>
      <c r="D380" s="54">
        <v>748</v>
      </c>
      <c r="E380" s="13" t="s">
        <v>843</v>
      </c>
      <c r="F380">
        <v>7</v>
      </c>
      <c r="G380">
        <v>0.9</v>
      </c>
      <c r="H380" s="53">
        <v>4.3915360000000003</v>
      </c>
      <c r="I380" s="53">
        <v>7.8149999999999997E-2</v>
      </c>
      <c r="J380" s="53">
        <v>4.3051919999999999</v>
      </c>
      <c r="K380" s="53">
        <v>2.3216000000000001E-2</v>
      </c>
      <c r="M380" s="13" t="s">
        <v>843</v>
      </c>
      <c r="N380" s="53">
        <f t="shared" si="46"/>
        <v>0.69706920634920633</v>
      </c>
      <c r="O380" s="53">
        <f t="shared" si="46"/>
        <v>1.2404761904761905E-2</v>
      </c>
      <c r="P380" s="53">
        <f t="shared" si="46"/>
        <v>0.68336380952380948</v>
      </c>
      <c r="Q380" s="53">
        <f t="shared" si="46"/>
        <v>3.6850793650793647E-3</v>
      </c>
      <c r="S380" s="47" t="s">
        <v>843</v>
      </c>
      <c r="T380" s="52">
        <f t="shared" si="47"/>
        <v>0.62736228571428576</v>
      </c>
      <c r="U380" s="52">
        <f t="shared" si="47"/>
        <v>1.1164285714285713E-2</v>
      </c>
      <c r="V380" s="52">
        <f t="shared" si="47"/>
        <v>0.61502742857142856</v>
      </c>
      <c r="W380" s="52">
        <f t="shared" si="47"/>
        <v>3.3165714285714287E-3</v>
      </c>
      <c r="X380" s="13"/>
    </row>
    <row r="381" spans="2:24" x14ac:dyDescent="0.25">
      <c r="B381" s="57" t="s">
        <v>844</v>
      </c>
      <c r="C381" s="54">
        <v>745</v>
      </c>
      <c r="D381" s="54">
        <v>757</v>
      </c>
      <c r="E381" s="13" t="s">
        <v>845</v>
      </c>
      <c r="F381">
        <v>10</v>
      </c>
      <c r="G381">
        <v>0.9</v>
      </c>
      <c r="H381" s="53">
        <v>5.2775920000000003</v>
      </c>
      <c r="I381" s="53">
        <v>2.7994999999999999E-2</v>
      </c>
      <c r="J381" s="53">
        <v>5.7163969999999997</v>
      </c>
      <c r="K381" s="53">
        <v>0.17616599999999999</v>
      </c>
      <c r="M381" s="13" t="s">
        <v>845</v>
      </c>
      <c r="N381" s="53">
        <f t="shared" si="46"/>
        <v>0.58639911111111109</v>
      </c>
      <c r="O381" s="53">
        <f t="shared" si="46"/>
        <v>3.1105555555555552E-3</v>
      </c>
      <c r="P381" s="53">
        <f t="shared" si="46"/>
        <v>0.6351552222222222</v>
      </c>
      <c r="Q381" s="53">
        <f t="shared" si="46"/>
        <v>1.9573999999999998E-2</v>
      </c>
      <c r="S381" s="47" t="s">
        <v>845</v>
      </c>
      <c r="T381" s="52">
        <f t="shared" si="47"/>
        <v>0.52775919999999998</v>
      </c>
      <c r="U381" s="52">
        <f t="shared" si="47"/>
        <v>2.7994999999999999E-3</v>
      </c>
      <c r="V381" s="52">
        <f t="shared" si="47"/>
        <v>0.57163969999999997</v>
      </c>
      <c r="W381" s="52">
        <f t="shared" si="47"/>
        <v>1.76166E-2</v>
      </c>
      <c r="X381" s="13"/>
    </row>
    <row r="382" spans="2:24" x14ac:dyDescent="0.25">
      <c r="B382" s="57" t="s">
        <v>846</v>
      </c>
      <c r="C382" s="54">
        <v>749</v>
      </c>
      <c r="D382" s="54">
        <v>757</v>
      </c>
      <c r="E382" s="13" t="s">
        <v>847</v>
      </c>
      <c r="F382">
        <v>6</v>
      </c>
      <c r="G382">
        <v>0.9</v>
      </c>
      <c r="H382" s="53">
        <v>3.4538160000000002</v>
      </c>
      <c r="I382" s="53">
        <v>9.9136000000000002E-2</v>
      </c>
      <c r="J382" s="53">
        <v>3.5863719999999999</v>
      </c>
      <c r="K382" s="53">
        <v>3.1890000000000002E-2</v>
      </c>
      <c r="M382" s="13" t="s">
        <v>847</v>
      </c>
      <c r="N382" s="53">
        <f t="shared" si="46"/>
        <v>0.63959555555555558</v>
      </c>
      <c r="O382" s="53">
        <f t="shared" si="46"/>
        <v>1.8358518518518521E-2</v>
      </c>
      <c r="P382" s="53">
        <f t="shared" si="46"/>
        <v>0.66414296296296293</v>
      </c>
      <c r="Q382" s="53">
        <f t="shared" si="46"/>
        <v>5.9055555555555563E-3</v>
      </c>
      <c r="S382" s="47" t="s">
        <v>847</v>
      </c>
      <c r="T382" s="52">
        <f t="shared" si="47"/>
        <v>0.57563600000000004</v>
      </c>
      <c r="U382" s="52">
        <f t="shared" si="47"/>
        <v>1.6522666666666668E-2</v>
      </c>
      <c r="V382" s="52">
        <f t="shared" si="47"/>
        <v>0.59772866666666669</v>
      </c>
      <c r="W382" s="52">
        <f t="shared" si="47"/>
        <v>5.3150000000000003E-3</v>
      </c>
      <c r="X382" s="13"/>
    </row>
    <row r="383" spans="2:24" x14ac:dyDescent="0.25">
      <c r="B383" s="57" t="s">
        <v>848</v>
      </c>
      <c r="C383" s="54">
        <v>750</v>
      </c>
      <c r="D383" s="54">
        <v>757</v>
      </c>
      <c r="E383" s="13" t="s">
        <v>849</v>
      </c>
      <c r="F383">
        <v>5</v>
      </c>
      <c r="G383">
        <v>0.9</v>
      </c>
      <c r="H383" s="53">
        <v>2.3598349999999999</v>
      </c>
      <c r="I383" s="53">
        <v>1.5733E-2</v>
      </c>
      <c r="J383" s="53">
        <v>2.6256780000000002</v>
      </c>
      <c r="K383" s="53">
        <v>1.5405E-2</v>
      </c>
      <c r="M383" s="13" t="s">
        <v>849</v>
      </c>
      <c r="N383" s="53">
        <f t="shared" si="46"/>
        <v>0.52440777777777769</v>
      </c>
      <c r="O383" s="53">
        <f t="shared" si="46"/>
        <v>3.4962222222222222E-3</v>
      </c>
      <c r="P383" s="53">
        <f t="shared" si="46"/>
        <v>0.58348400000000011</v>
      </c>
      <c r="Q383" s="53">
        <f t="shared" si="46"/>
        <v>3.4233333333333329E-3</v>
      </c>
      <c r="S383" s="47" t="s">
        <v>849</v>
      </c>
      <c r="T383" s="52">
        <f t="shared" si="47"/>
        <v>0.47196699999999997</v>
      </c>
      <c r="U383" s="52">
        <f t="shared" si="47"/>
        <v>3.1466000000000003E-3</v>
      </c>
      <c r="V383" s="52">
        <f t="shared" si="47"/>
        <v>0.52513560000000004</v>
      </c>
      <c r="W383" s="52">
        <f t="shared" si="47"/>
        <v>3.081E-3</v>
      </c>
      <c r="X383" s="13"/>
    </row>
    <row r="384" spans="2:24" x14ac:dyDescent="0.25">
      <c r="B384" s="57" t="s">
        <v>850</v>
      </c>
      <c r="C384" s="54">
        <v>765</v>
      </c>
      <c r="D384" s="54">
        <v>779</v>
      </c>
      <c r="E384" s="13" t="s">
        <v>851</v>
      </c>
      <c r="F384">
        <v>14</v>
      </c>
      <c r="G384">
        <v>0.9</v>
      </c>
      <c r="H384" s="53">
        <v>9.6492299999999993</v>
      </c>
      <c r="I384" s="53">
        <v>0.33160899999999999</v>
      </c>
      <c r="J384" s="53">
        <v>9.7379420000000003</v>
      </c>
      <c r="K384" s="53">
        <v>0.28270099999999998</v>
      </c>
      <c r="M384" s="13" t="s">
        <v>851</v>
      </c>
      <c r="N384" s="53">
        <f t="shared" si="46"/>
        <v>0.76581190476190475</v>
      </c>
      <c r="O384" s="53">
        <f t="shared" si="46"/>
        <v>2.63181746031746E-2</v>
      </c>
      <c r="P384" s="53">
        <f t="shared" si="46"/>
        <v>0.77285253968253975</v>
      </c>
      <c r="Q384" s="53">
        <f t="shared" si="46"/>
        <v>2.2436587301587298E-2</v>
      </c>
      <c r="S384" s="47" t="s">
        <v>851</v>
      </c>
      <c r="T384" s="52">
        <f t="shared" si="47"/>
        <v>0.68923071428571425</v>
      </c>
      <c r="U384" s="52">
        <f t="shared" si="47"/>
        <v>2.3686357142857141E-2</v>
      </c>
      <c r="V384" s="52">
        <f t="shared" si="47"/>
        <v>0.69556728571428572</v>
      </c>
      <c r="W384" s="52">
        <f t="shared" si="47"/>
        <v>2.019292857142857E-2</v>
      </c>
      <c r="X384" s="13"/>
    </row>
    <row r="385" spans="2:24" x14ac:dyDescent="0.25">
      <c r="B385" s="57" t="s">
        <v>852</v>
      </c>
      <c r="C385" s="54">
        <v>778</v>
      </c>
      <c r="D385" s="54">
        <v>785</v>
      </c>
      <c r="E385" s="13" t="s">
        <v>853</v>
      </c>
      <c r="F385">
        <v>7</v>
      </c>
      <c r="G385">
        <v>0.9</v>
      </c>
      <c r="H385" s="53">
        <v>4.3191410000000001</v>
      </c>
      <c r="I385" s="53">
        <v>3.1711999999999997E-2</v>
      </c>
      <c r="J385" s="53">
        <v>4.3690410000000002</v>
      </c>
      <c r="K385" s="53">
        <v>4.4054999999999997E-2</v>
      </c>
      <c r="M385" s="13" t="s">
        <v>853</v>
      </c>
      <c r="N385" s="53">
        <f t="shared" si="46"/>
        <v>0.68557793650793653</v>
      </c>
      <c r="O385" s="53">
        <f t="shared" si="46"/>
        <v>5.0336507936507933E-3</v>
      </c>
      <c r="P385" s="53">
        <f t="shared" si="46"/>
        <v>0.69349857142857141</v>
      </c>
      <c r="Q385" s="53">
        <f t="shared" si="46"/>
        <v>6.9928571428571418E-3</v>
      </c>
      <c r="S385" s="47" t="s">
        <v>853</v>
      </c>
      <c r="T385" s="52">
        <f t="shared" si="47"/>
        <v>0.61702014285714291</v>
      </c>
      <c r="U385" s="52">
        <f t="shared" si="47"/>
        <v>4.5302857142857141E-3</v>
      </c>
      <c r="V385" s="52">
        <f t="shared" si="47"/>
        <v>0.62414871428571428</v>
      </c>
      <c r="W385" s="52">
        <f t="shared" si="47"/>
        <v>6.2935714285714279E-3</v>
      </c>
      <c r="X385" s="13"/>
    </row>
    <row r="386" spans="2:24" x14ac:dyDescent="0.25">
      <c r="B386" s="57" t="s">
        <v>854</v>
      </c>
      <c r="C386" s="54">
        <v>780</v>
      </c>
      <c r="D386" s="54">
        <v>789</v>
      </c>
      <c r="E386" s="13" t="s">
        <v>855</v>
      </c>
      <c r="F386">
        <v>9</v>
      </c>
      <c r="G386">
        <v>0.9</v>
      </c>
      <c r="H386" s="53">
        <v>5.7670539999999999</v>
      </c>
      <c r="I386" s="53">
        <v>4.3375999999999998E-2</v>
      </c>
      <c r="J386" s="53">
        <v>6.0037289999999999</v>
      </c>
      <c r="K386" s="53">
        <v>5.9638999999999998E-2</v>
      </c>
      <c r="M386" s="13" t="s">
        <v>855</v>
      </c>
      <c r="N386" s="53">
        <f t="shared" si="46"/>
        <v>0.71198197530864193</v>
      </c>
      <c r="O386" s="53">
        <f t="shared" si="46"/>
        <v>5.3550617283950617E-3</v>
      </c>
      <c r="P386" s="53">
        <f t="shared" si="46"/>
        <v>0.74120111111111109</v>
      </c>
      <c r="Q386" s="53">
        <f t="shared" si="46"/>
        <v>7.3628395061728392E-3</v>
      </c>
      <c r="S386" s="47" t="s">
        <v>855</v>
      </c>
      <c r="T386" s="52">
        <f t="shared" si="47"/>
        <v>0.64078377777777773</v>
      </c>
      <c r="U386" s="52">
        <f t="shared" si="47"/>
        <v>4.8195555555555552E-3</v>
      </c>
      <c r="V386" s="52">
        <f t="shared" si="47"/>
        <v>0.66708100000000004</v>
      </c>
      <c r="W386" s="52">
        <f t="shared" si="47"/>
        <v>6.6265555555555557E-3</v>
      </c>
      <c r="X386" s="13"/>
    </row>
    <row r="387" spans="2:24" x14ac:dyDescent="0.25">
      <c r="B387" s="57" t="s">
        <v>856</v>
      </c>
      <c r="C387" s="54">
        <v>780</v>
      </c>
      <c r="D387" s="54">
        <v>790</v>
      </c>
      <c r="E387" s="13" t="s">
        <v>857</v>
      </c>
      <c r="F387">
        <v>10</v>
      </c>
      <c r="G387">
        <v>0.9</v>
      </c>
      <c r="H387" s="53">
        <v>6.1093789999999997</v>
      </c>
      <c r="I387" s="53">
        <v>6.0513999999999998E-2</v>
      </c>
      <c r="J387" s="53">
        <v>6.2776490000000003</v>
      </c>
      <c r="K387" s="53">
        <v>3.1537000000000003E-2</v>
      </c>
      <c r="M387" s="13" t="s">
        <v>857</v>
      </c>
      <c r="N387" s="53">
        <f t="shared" si="46"/>
        <v>0.67881988888888878</v>
      </c>
      <c r="O387" s="53">
        <f t="shared" si="46"/>
        <v>6.7237777777777773E-3</v>
      </c>
      <c r="P387" s="53">
        <f t="shared" si="46"/>
        <v>0.69751655555555558</v>
      </c>
      <c r="Q387" s="53">
        <f t="shared" si="46"/>
        <v>3.5041111111111115E-3</v>
      </c>
      <c r="S387" s="47" t="s">
        <v>857</v>
      </c>
      <c r="T387" s="52">
        <f t="shared" si="47"/>
        <v>0.61093789999999992</v>
      </c>
      <c r="U387" s="52">
        <f t="shared" si="47"/>
        <v>6.0514000000000002E-3</v>
      </c>
      <c r="V387" s="52">
        <f t="shared" si="47"/>
        <v>0.62776490000000007</v>
      </c>
      <c r="W387" s="52">
        <f t="shared" si="47"/>
        <v>3.1537000000000002E-3</v>
      </c>
      <c r="X387" s="13"/>
    </row>
    <row r="388" spans="2:24" x14ac:dyDescent="0.25">
      <c r="B388" s="57" t="s">
        <v>858</v>
      </c>
      <c r="C388" s="54">
        <v>790</v>
      </c>
      <c r="D388" s="54">
        <v>800</v>
      </c>
      <c r="E388" s="13" t="s">
        <v>859</v>
      </c>
      <c r="F388">
        <v>9</v>
      </c>
      <c r="G388">
        <v>0.9</v>
      </c>
      <c r="H388" s="53">
        <v>5.344519</v>
      </c>
      <c r="I388" s="53">
        <v>0.556172</v>
      </c>
      <c r="J388" s="53">
        <v>5.175116</v>
      </c>
      <c r="K388" s="53">
        <v>0.15607799999999999</v>
      </c>
      <c r="M388" s="13" t="s">
        <v>859</v>
      </c>
      <c r="N388" s="53">
        <f t="shared" si="46"/>
        <v>0.6598171604938271</v>
      </c>
      <c r="O388" s="53">
        <f t="shared" si="46"/>
        <v>6.8663209876543216E-2</v>
      </c>
      <c r="P388" s="53">
        <f t="shared" si="46"/>
        <v>0.63890320987654325</v>
      </c>
      <c r="Q388" s="53">
        <f t="shared" si="46"/>
        <v>1.9268888888888887E-2</v>
      </c>
      <c r="S388" s="47" t="s">
        <v>859</v>
      </c>
      <c r="T388" s="52">
        <f t="shared" si="47"/>
        <v>0.59383544444444447</v>
      </c>
      <c r="U388" s="52">
        <f t="shared" si="47"/>
        <v>6.1796888888888887E-2</v>
      </c>
      <c r="V388" s="52">
        <f t="shared" si="47"/>
        <v>0.57501288888888891</v>
      </c>
      <c r="W388" s="52">
        <f t="shared" si="47"/>
        <v>1.7342E-2</v>
      </c>
      <c r="X388" s="13"/>
    </row>
    <row r="389" spans="2:24" x14ac:dyDescent="0.25">
      <c r="B389" s="57" t="s">
        <v>860</v>
      </c>
      <c r="C389" s="54">
        <v>791</v>
      </c>
      <c r="D389" s="54">
        <v>800</v>
      </c>
      <c r="E389" s="13" t="s">
        <v>861</v>
      </c>
      <c r="F389">
        <v>8</v>
      </c>
      <c r="G389">
        <v>0.9</v>
      </c>
      <c r="H389" s="53">
        <v>4.730734</v>
      </c>
      <c r="I389" s="53">
        <v>6.3913999999999999E-2</v>
      </c>
      <c r="J389" s="53">
        <v>4.9231860000000003</v>
      </c>
      <c r="K389" s="53">
        <v>1.3951E-2</v>
      </c>
      <c r="M389" s="13" t="s">
        <v>861</v>
      </c>
      <c r="N389" s="53">
        <f t="shared" si="46"/>
        <v>0.65704638888888889</v>
      </c>
      <c r="O389" s="53">
        <f t="shared" si="46"/>
        <v>8.8769444444444442E-3</v>
      </c>
      <c r="P389" s="53">
        <f t="shared" si="46"/>
        <v>0.68377583333333336</v>
      </c>
      <c r="Q389" s="53">
        <f t="shared" si="46"/>
        <v>1.9376388888888889E-3</v>
      </c>
      <c r="S389" s="47" t="s">
        <v>861</v>
      </c>
      <c r="T389" s="52">
        <f t="shared" si="47"/>
        <v>0.59134175</v>
      </c>
      <c r="U389" s="52">
        <f t="shared" si="47"/>
        <v>7.9892499999999998E-3</v>
      </c>
      <c r="V389" s="52">
        <f t="shared" si="47"/>
        <v>0.61539825000000004</v>
      </c>
      <c r="W389" s="52">
        <f t="shared" si="47"/>
        <v>1.743875E-3</v>
      </c>
      <c r="X389" s="13"/>
    </row>
    <row r="390" spans="2:24" x14ac:dyDescent="0.25">
      <c r="B390" s="57" t="s">
        <v>862</v>
      </c>
      <c r="C390" s="54">
        <v>801</v>
      </c>
      <c r="D390" s="54">
        <v>811</v>
      </c>
      <c r="E390" s="13" t="s">
        <v>863</v>
      </c>
      <c r="F390">
        <v>10</v>
      </c>
      <c r="G390">
        <v>0.9</v>
      </c>
      <c r="H390" s="53">
        <v>6.6928000000000001</v>
      </c>
      <c r="I390" s="53">
        <v>3.9980000000000002E-2</v>
      </c>
      <c r="J390" s="53">
        <v>6.5428680000000004</v>
      </c>
      <c r="K390" s="53">
        <v>4.1554000000000001E-2</v>
      </c>
      <c r="M390" s="13" t="s">
        <v>863</v>
      </c>
      <c r="N390" s="53">
        <f t="shared" si="46"/>
        <v>0.74364444444444444</v>
      </c>
      <c r="O390" s="53">
        <f t="shared" si="46"/>
        <v>4.4422222222222224E-3</v>
      </c>
      <c r="P390" s="53">
        <f t="shared" si="46"/>
        <v>0.72698533333333337</v>
      </c>
      <c r="Q390" s="53">
        <f t="shared" si="46"/>
        <v>4.6171111111111118E-3</v>
      </c>
      <c r="S390" s="47" t="s">
        <v>863</v>
      </c>
      <c r="T390" s="52">
        <f t="shared" si="47"/>
        <v>0.66927999999999999</v>
      </c>
      <c r="U390" s="52">
        <f t="shared" si="47"/>
        <v>3.9979999999999998E-3</v>
      </c>
      <c r="V390" s="52">
        <f t="shared" si="47"/>
        <v>0.65428680000000006</v>
      </c>
      <c r="W390" s="52">
        <f t="shared" si="47"/>
        <v>4.1554000000000001E-3</v>
      </c>
      <c r="X390" s="13"/>
    </row>
    <row r="391" spans="2:24" x14ac:dyDescent="0.25">
      <c r="B391" s="57" t="s">
        <v>864</v>
      </c>
      <c r="C391" s="54">
        <v>801</v>
      </c>
      <c r="D391" s="54">
        <v>820</v>
      </c>
      <c r="E391" s="13" t="s">
        <v>865</v>
      </c>
      <c r="F391">
        <v>19</v>
      </c>
      <c r="G391">
        <v>0.9</v>
      </c>
      <c r="H391" s="53">
        <v>11.523602</v>
      </c>
      <c r="I391" s="53">
        <v>8.7847999999999996E-2</v>
      </c>
      <c r="J391" s="53">
        <v>11.567227000000001</v>
      </c>
      <c r="K391" s="53">
        <v>8.0949999999999994E-2</v>
      </c>
      <c r="M391" s="13" t="s">
        <v>865</v>
      </c>
      <c r="N391" s="53">
        <f t="shared" si="46"/>
        <v>0.67389485380116954</v>
      </c>
      <c r="O391" s="53">
        <f t="shared" si="46"/>
        <v>5.137309941520468E-3</v>
      </c>
      <c r="P391" s="53">
        <f t="shared" si="46"/>
        <v>0.67644602339181292</v>
      </c>
      <c r="Q391" s="53">
        <f t="shared" si="46"/>
        <v>4.7339181286549705E-3</v>
      </c>
      <c r="S391" s="47" t="s">
        <v>865</v>
      </c>
      <c r="T391" s="52">
        <f t="shared" si="47"/>
        <v>0.60650536842105263</v>
      </c>
      <c r="U391" s="52">
        <f t="shared" si="47"/>
        <v>4.6235789473684204E-3</v>
      </c>
      <c r="V391" s="52">
        <f t="shared" si="47"/>
        <v>0.60880142105263158</v>
      </c>
      <c r="W391" s="52">
        <f t="shared" si="47"/>
        <v>4.2605263157894733E-3</v>
      </c>
      <c r="X391" s="13"/>
    </row>
    <row r="392" spans="2:24" x14ac:dyDescent="0.25">
      <c r="B392" s="57" t="s">
        <v>866</v>
      </c>
      <c r="C392" s="54">
        <v>801</v>
      </c>
      <c r="D392" s="54">
        <v>816</v>
      </c>
      <c r="E392" s="13" t="s">
        <v>867</v>
      </c>
      <c r="F392">
        <v>15</v>
      </c>
      <c r="G392">
        <v>0.9</v>
      </c>
      <c r="H392" s="53">
        <v>9.6900980000000008</v>
      </c>
      <c r="I392" s="53">
        <v>0.102243</v>
      </c>
      <c r="J392" s="53">
        <v>9.5080589999999994</v>
      </c>
      <c r="K392" s="53">
        <v>2.6796E-2</v>
      </c>
      <c r="M392" s="13" t="s">
        <v>867</v>
      </c>
      <c r="N392" s="53">
        <f t="shared" si="46"/>
        <v>0.71778503703703711</v>
      </c>
      <c r="O392" s="53">
        <f t="shared" si="46"/>
        <v>7.5735555555555556E-3</v>
      </c>
      <c r="P392" s="53">
        <f t="shared" si="46"/>
        <v>0.70430066666666657</v>
      </c>
      <c r="Q392" s="53">
        <f t="shared" si="46"/>
        <v>1.9848888888888889E-3</v>
      </c>
      <c r="S392" s="47" t="s">
        <v>867</v>
      </c>
      <c r="T392" s="52">
        <f t="shared" si="47"/>
        <v>0.64600653333333335</v>
      </c>
      <c r="U392" s="52">
        <f t="shared" si="47"/>
        <v>6.8161999999999997E-3</v>
      </c>
      <c r="V392" s="52">
        <f t="shared" si="47"/>
        <v>0.63387059999999995</v>
      </c>
      <c r="W392" s="52">
        <f t="shared" si="47"/>
        <v>1.7864000000000001E-3</v>
      </c>
      <c r="X392" s="13"/>
    </row>
    <row r="393" spans="2:24" x14ac:dyDescent="0.25">
      <c r="B393" s="57" t="s">
        <v>868</v>
      </c>
      <c r="C393" s="54">
        <v>801</v>
      </c>
      <c r="D393" s="54">
        <v>814</v>
      </c>
      <c r="E393" s="13" t="s">
        <v>869</v>
      </c>
      <c r="F393">
        <v>13</v>
      </c>
      <c r="G393">
        <v>0.9</v>
      </c>
      <c r="H393" s="53">
        <v>8.0825680000000002</v>
      </c>
      <c r="I393" s="53">
        <v>0.21878400000000001</v>
      </c>
      <c r="J393" s="53">
        <v>8.1280319999999993</v>
      </c>
      <c r="K393" s="53">
        <v>2.9356E-2</v>
      </c>
      <c r="M393" s="13" t="s">
        <v>869</v>
      </c>
      <c r="N393" s="53">
        <f t="shared" si="46"/>
        <v>0.69081777777777775</v>
      </c>
      <c r="O393" s="53">
        <f t="shared" si="46"/>
        <v>1.8699487179487179E-2</v>
      </c>
      <c r="P393" s="53">
        <f t="shared" si="46"/>
        <v>0.6947035897435897</v>
      </c>
      <c r="Q393" s="53">
        <f t="shared" si="46"/>
        <v>2.5090598290598292E-3</v>
      </c>
      <c r="S393" s="47" t="s">
        <v>869</v>
      </c>
      <c r="T393" s="52">
        <f t="shared" si="47"/>
        <v>0.62173600000000007</v>
      </c>
      <c r="U393" s="52">
        <f t="shared" si="47"/>
        <v>1.6829538461538462E-2</v>
      </c>
      <c r="V393" s="52">
        <f t="shared" si="47"/>
        <v>0.62523323076923076</v>
      </c>
      <c r="W393" s="52">
        <f t="shared" si="47"/>
        <v>2.2581538461538464E-3</v>
      </c>
      <c r="X393" s="13"/>
    </row>
    <row r="394" spans="2:24" x14ac:dyDescent="0.25">
      <c r="B394" s="57" t="s">
        <v>870</v>
      </c>
      <c r="C394" s="54">
        <v>801</v>
      </c>
      <c r="D394" s="54">
        <v>819</v>
      </c>
      <c r="E394" s="13" t="s">
        <v>871</v>
      </c>
      <c r="F394">
        <v>18</v>
      </c>
      <c r="G394">
        <v>0.9</v>
      </c>
      <c r="H394" s="53">
        <v>11.432035000000001</v>
      </c>
      <c r="I394" s="53">
        <v>2.7917000000000001E-2</v>
      </c>
      <c r="J394" s="53">
        <v>11.210248999999999</v>
      </c>
      <c r="K394" s="53">
        <v>0.13775000000000001</v>
      </c>
      <c r="M394" s="13" t="s">
        <v>871</v>
      </c>
      <c r="N394" s="53">
        <f t="shared" si="46"/>
        <v>0.70568117283950615</v>
      </c>
      <c r="O394" s="53">
        <f t="shared" si="46"/>
        <v>1.7232716049382715E-3</v>
      </c>
      <c r="P394" s="53">
        <f t="shared" si="46"/>
        <v>0.69199067901234557</v>
      </c>
      <c r="Q394" s="53">
        <f t="shared" si="46"/>
        <v>8.5030864197530864E-3</v>
      </c>
      <c r="S394" s="47" t="s">
        <v>871</v>
      </c>
      <c r="T394" s="52">
        <f t="shared" si="47"/>
        <v>0.63511305555555564</v>
      </c>
      <c r="U394" s="52">
        <f t="shared" si="47"/>
        <v>1.5509444444444444E-3</v>
      </c>
      <c r="V394" s="52">
        <f t="shared" si="47"/>
        <v>0.62279161111111103</v>
      </c>
      <c r="W394" s="52">
        <f t="shared" si="47"/>
        <v>7.6527777777777783E-3</v>
      </c>
      <c r="X394" s="13"/>
    </row>
    <row r="395" spans="2:24" x14ac:dyDescent="0.25">
      <c r="B395" s="57" t="s">
        <v>872</v>
      </c>
      <c r="C395" s="54">
        <v>805</v>
      </c>
      <c r="D395" s="54">
        <v>819</v>
      </c>
      <c r="E395" s="13" t="s">
        <v>873</v>
      </c>
      <c r="F395">
        <v>14</v>
      </c>
      <c r="G395">
        <v>0.9</v>
      </c>
      <c r="H395" s="53">
        <v>8.5315829999999995</v>
      </c>
      <c r="I395" s="53">
        <v>6.8500000000000005E-2</v>
      </c>
      <c r="J395" s="53">
        <v>8.4300490000000003</v>
      </c>
      <c r="K395" s="53">
        <v>0.104369</v>
      </c>
      <c r="M395" s="13" t="s">
        <v>873</v>
      </c>
      <c r="N395" s="53">
        <f t="shared" si="46"/>
        <v>0.67710976190476191</v>
      </c>
      <c r="O395" s="53">
        <f t="shared" si="46"/>
        <v>5.4365079365079364E-3</v>
      </c>
      <c r="P395" s="53">
        <f t="shared" si="46"/>
        <v>0.66905150793650792</v>
      </c>
      <c r="Q395" s="53">
        <f t="shared" si="46"/>
        <v>8.2832539682539692E-3</v>
      </c>
      <c r="S395" s="47" t="s">
        <v>873</v>
      </c>
      <c r="T395" s="52">
        <f t="shared" si="47"/>
        <v>0.60939878571428563</v>
      </c>
      <c r="U395" s="52">
        <f t="shared" si="47"/>
        <v>4.8928571428571432E-3</v>
      </c>
      <c r="V395" s="52">
        <f t="shared" si="47"/>
        <v>0.60214635714285714</v>
      </c>
      <c r="W395" s="52">
        <f t="shared" si="47"/>
        <v>7.4549285714285716E-3</v>
      </c>
      <c r="X395" s="13"/>
    </row>
    <row r="396" spans="2:24" x14ac:dyDescent="0.25">
      <c r="B396" s="57" t="s">
        <v>874</v>
      </c>
      <c r="C396" s="54">
        <v>808</v>
      </c>
      <c r="D396" s="54">
        <v>819</v>
      </c>
      <c r="E396" s="13" t="s">
        <v>875</v>
      </c>
      <c r="F396">
        <v>11</v>
      </c>
      <c r="G396">
        <v>0.9</v>
      </c>
      <c r="H396" s="53">
        <v>8.0793750000000006</v>
      </c>
      <c r="I396" s="53">
        <v>0.11515400000000001</v>
      </c>
      <c r="J396" s="53">
        <v>7.9767720000000004</v>
      </c>
      <c r="K396" s="53">
        <v>4.8585000000000003E-2</v>
      </c>
      <c r="M396" s="13" t="s">
        <v>875</v>
      </c>
      <c r="N396" s="53">
        <f t="shared" si="46"/>
        <v>0.81609848484848502</v>
      </c>
      <c r="O396" s="53">
        <f t="shared" si="46"/>
        <v>1.1631717171717171E-2</v>
      </c>
      <c r="P396" s="53">
        <f t="shared" si="46"/>
        <v>0.80573454545454548</v>
      </c>
      <c r="Q396" s="53">
        <f t="shared" si="46"/>
        <v>4.9075757575757573E-3</v>
      </c>
      <c r="S396" s="47" t="s">
        <v>875</v>
      </c>
      <c r="T396" s="52">
        <f t="shared" si="47"/>
        <v>0.73448863636363637</v>
      </c>
      <c r="U396" s="52">
        <f t="shared" si="47"/>
        <v>1.0468545454545454E-2</v>
      </c>
      <c r="V396" s="52">
        <f t="shared" si="47"/>
        <v>0.72516109090909098</v>
      </c>
      <c r="W396" s="52">
        <f t="shared" si="47"/>
        <v>4.4168181818181823E-3</v>
      </c>
      <c r="X396" s="13"/>
    </row>
    <row r="397" spans="2:24" x14ac:dyDescent="0.25">
      <c r="B397" s="57" t="s">
        <v>876</v>
      </c>
      <c r="C397" s="54">
        <v>812</v>
      </c>
      <c r="D397" s="54">
        <v>819</v>
      </c>
      <c r="E397" s="13" t="s">
        <v>877</v>
      </c>
      <c r="F397">
        <v>7</v>
      </c>
      <c r="G397">
        <v>0.9</v>
      </c>
      <c r="H397" s="53">
        <v>4.3873920000000002</v>
      </c>
      <c r="I397" s="53">
        <v>4.9869999999999998E-2</v>
      </c>
      <c r="J397" s="53">
        <v>4.4225110000000001</v>
      </c>
      <c r="K397" s="53">
        <v>2.6719E-2</v>
      </c>
      <c r="M397" s="13" t="s">
        <v>877</v>
      </c>
      <c r="N397" s="53">
        <f t="shared" si="46"/>
        <v>0.69641142857142857</v>
      </c>
      <c r="O397" s="53">
        <f t="shared" si="46"/>
        <v>7.9158730158730151E-3</v>
      </c>
      <c r="P397" s="53">
        <f t="shared" si="46"/>
        <v>0.70198587301587312</v>
      </c>
      <c r="Q397" s="53">
        <f t="shared" si="46"/>
        <v>4.2411111111111113E-3</v>
      </c>
      <c r="S397" s="47" t="s">
        <v>877</v>
      </c>
      <c r="T397" s="52">
        <f t="shared" si="47"/>
        <v>0.62677028571428572</v>
      </c>
      <c r="U397" s="52">
        <f t="shared" si="47"/>
        <v>7.1242857142857141E-3</v>
      </c>
      <c r="V397" s="52">
        <f t="shared" si="47"/>
        <v>0.63178728571428577</v>
      </c>
      <c r="W397" s="52">
        <f t="shared" si="47"/>
        <v>3.8170000000000001E-3</v>
      </c>
      <c r="X397" s="13"/>
    </row>
    <row r="398" spans="2:24" x14ac:dyDescent="0.25">
      <c r="B398" s="57" t="s">
        <v>878</v>
      </c>
      <c r="C398" s="54">
        <v>820</v>
      </c>
      <c r="D398" s="54">
        <v>842</v>
      </c>
      <c r="E398" s="13" t="s">
        <v>879</v>
      </c>
      <c r="F398">
        <v>18</v>
      </c>
      <c r="G398">
        <v>0.9</v>
      </c>
      <c r="H398" s="53">
        <v>11.453384</v>
      </c>
      <c r="I398" s="53">
        <v>0.107112</v>
      </c>
      <c r="J398" s="53">
        <v>11.648225999999999</v>
      </c>
      <c r="K398" s="53">
        <v>8.5706000000000004E-2</v>
      </c>
      <c r="M398" s="13" t="s">
        <v>879</v>
      </c>
      <c r="N398" s="53">
        <f t="shared" si="46"/>
        <v>0.70699901234567897</v>
      </c>
      <c r="O398" s="53">
        <f t="shared" si="46"/>
        <v>6.6118518518518514E-3</v>
      </c>
      <c r="P398" s="53">
        <f t="shared" si="46"/>
        <v>0.71902629629629622</v>
      </c>
      <c r="Q398" s="53">
        <f t="shared" si="46"/>
        <v>5.290493827160494E-3</v>
      </c>
      <c r="S398" s="47" t="s">
        <v>879</v>
      </c>
      <c r="T398" s="52">
        <f t="shared" si="47"/>
        <v>0.63629911111111115</v>
      </c>
      <c r="U398" s="52">
        <f t="shared" si="47"/>
        <v>5.9506666666666666E-3</v>
      </c>
      <c r="V398" s="52">
        <f t="shared" si="47"/>
        <v>0.64712366666666665</v>
      </c>
      <c r="W398" s="52">
        <f t="shared" si="47"/>
        <v>4.7614444444444449E-3</v>
      </c>
      <c r="X398" s="13"/>
    </row>
    <row r="399" spans="2:24" x14ac:dyDescent="0.25">
      <c r="B399" s="57" t="s">
        <v>880</v>
      </c>
      <c r="C399" s="54">
        <v>821</v>
      </c>
      <c r="D399" s="54">
        <v>842</v>
      </c>
      <c r="E399" s="13" t="s">
        <v>881</v>
      </c>
      <c r="F399">
        <v>17</v>
      </c>
      <c r="G399">
        <v>0.9</v>
      </c>
      <c r="H399" s="53">
        <v>10.699242</v>
      </c>
      <c r="I399" s="53">
        <v>0.101574</v>
      </c>
      <c r="J399" s="53">
        <v>10.781041999999999</v>
      </c>
      <c r="K399" s="53">
        <v>4.2834999999999998E-2</v>
      </c>
      <c r="M399" s="13" t="s">
        <v>881</v>
      </c>
      <c r="N399" s="53">
        <f t="shared" si="46"/>
        <v>0.69929686274509795</v>
      </c>
      <c r="O399" s="53">
        <f t="shared" si="46"/>
        <v>6.6388235294117639E-3</v>
      </c>
      <c r="P399" s="53">
        <f t="shared" si="46"/>
        <v>0.70464326797385624</v>
      </c>
      <c r="Q399" s="53">
        <f t="shared" ref="Q399:Q404" si="48">(K399/0.9)/$F399</f>
        <v>2.7996732026143788E-3</v>
      </c>
      <c r="S399" s="47" t="s">
        <v>881</v>
      </c>
      <c r="T399" s="52">
        <f t="shared" si="47"/>
        <v>0.62936717647058826</v>
      </c>
      <c r="U399" s="52">
        <f t="shared" si="47"/>
        <v>5.9749411764705882E-3</v>
      </c>
      <c r="V399" s="52">
        <f t="shared" si="47"/>
        <v>0.63417894117647056</v>
      </c>
      <c r="W399" s="52">
        <f t="shared" ref="W399:W404" si="49">K399/$F399</f>
        <v>2.5197058823529413E-3</v>
      </c>
      <c r="X399" s="13"/>
    </row>
    <row r="400" spans="2:24" x14ac:dyDescent="0.25">
      <c r="B400" s="57" t="s">
        <v>882</v>
      </c>
      <c r="C400" s="54">
        <v>824</v>
      </c>
      <c r="D400" s="54">
        <v>842</v>
      </c>
      <c r="E400" s="13" t="s">
        <v>883</v>
      </c>
      <c r="F400">
        <v>14</v>
      </c>
      <c r="G400">
        <v>0.9</v>
      </c>
      <c r="H400" s="53">
        <v>8.8844969999999996</v>
      </c>
      <c r="I400" s="53">
        <v>6.9321999999999995E-2</v>
      </c>
      <c r="J400" s="53">
        <v>8.9324089999999998</v>
      </c>
      <c r="K400" s="53">
        <v>5.3220000000000003E-2</v>
      </c>
      <c r="M400" s="13" t="s">
        <v>883</v>
      </c>
      <c r="N400" s="53">
        <f t="shared" ref="N400:P404" si="50">(H400/0.9)/$F400</f>
        <v>0.70511880952380945</v>
      </c>
      <c r="O400" s="53">
        <f t="shared" si="50"/>
        <v>5.5017460317460312E-3</v>
      </c>
      <c r="P400" s="53">
        <f t="shared" si="50"/>
        <v>0.70892134920634919</v>
      </c>
      <c r="Q400" s="53">
        <f t="shared" si="48"/>
        <v>4.2238095238095238E-3</v>
      </c>
      <c r="S400" s="47" t="s">
        <v>883</v>
      </c>
      <c r="T400" s="52">
        <f t="shared" ref="T400:V404" si="51">H400/$F400</f>
        <v>0.63460692857142853</v>
      </c>
      <c r="U400" s="52">
        <f t="shared" si="51"/>
        <v>4.9515714285714284E-3</v>
      </c>
      <c r="V400" s="52">
        <f t="shared" si="51"/>
        <v>0.63802921428571424</v>
      </c>
      <c r="W400" s="52">
        <f t="shared" si="49"/>
        <v>3.8014285714285715E-3</v>
      </c>
      <c r="X400" s="13"/>
    </row>
    <row r="401" spans="2:24" x14ac:dyDescent="0.25">
      <c r="B401" s="57" t="s">
        <v>884</v>
      </c>
      <c r="C401" s="54">
        <v>825</v>
      </c>
      <c r="D401" s="54">
        <v>842</v>
      </c>
      <c r="E401" s="13" t="s">
        <v>885</v>
      </c>
      <c r="F401">
        <v>13</v>
      </c>
      <c r="G401">
        <v>0.9</v>
      </c>
      <c r="H401" s="53">
        <v>8.5609439999999992</v>
      </c>
      <c r="I401" s="53">
        <v>8.5138000000000005E-2</v>
      </c>
      <c r="J401" s="53">
        <v>8.557931</v>
      </c>
      <c r="K401" s="53">
        <v>3.5032000000000001E-2</v>
      </c>
      <c r="M401" s="13" t="s">
        <v>885</v>
      </c>
      <c r="N401" s="53">
        <f t="shared" si="50"/>
        <v>0.7317046153846154</v>
      </c>
      <c r="O401" s="53">
        <f t="shared" si="50"/>
        <v>7.2767521367521366E-3</v>
      </c>
      <c r="P401" s="53">
        <f t="shared" si="50"/>
        <v>0.73144709401709396</v>
      </c>
      <c r="Q401" s="53">
        <f t="shared" si="48"/>
        <v>2.994188034188034E-3</v>
      </c>
      <c r="S401" s="47" t="s">
        <v>885</v>
      </c>
      <c r="T401" s="52">
        <f t="shared" si="51"/>
        <v>0.65853415384615377</v>
      </c>
      <c r="U401" s="52">
        <f t="shared" si="51"/>
        <v>6.5490769230769231E-3</v>
      </c>
      <c r="V401" s="52">
        <f t="shared" si="51"/>
        <v>0.65830238461538459</v>
      </c>
      <c r="W401" s="52">
        <f t="shared" si="49"/>
        <v>2.6947692307692306E-3</v>
      </c>
      <c r="X401" s="13"/>
    </row>
    <row r="402" spans="2:24" x14ac:dyDescent="0.25">
      <c r="B402" s="57" t="s">
        <v>886</v>
      </c>
      <c r="C402" s="54">
        <v>826</v>
      </c>
      <c r="D402" s="54">
        <v>842</v>
      </c>
      <c r="E402" s="13" t="s">
        <v>887</v>
      </c>
      <c r="F402">
        <v>12</v>
      </c>
      <c r="G402">
        <v>0.9</v>
      </c>
      <c r="H402" s="53">
        <v>7.6265080000000003</v>
      </c>
      <c r="I402" s="53">
        <v>0.118064</v>
      </c>
      <c r="J402" s="53">
        <v>7.4960089999999999</v>
      </c>
      <c r="K402" s="53">
        <v>6.7002000000000006E-2</v>
      </c>
      <c r="M402" s="13" t="s">
        <v>887</v>
      </c>
      <c r="N402" s="53">
        <f t="shared" si="50"/>
        <v>0.70615814814814815</v>
      </c>
      <c r="O402" s="53">
        <f t="shared" si="50"/>
        <v>1.0931851851851852E-2</v>
      </c>
      <c r="P402" s="53">
        <f t="shared" si="50"/>
        <v>0.6940749074074074</v>
      </c>
      <c r="Q402" s="53">
        <f t="shared" si="48"/>
        <v>6.2038888888888899E-3</v>
      </c>
      <c r="S402" s="47" t="s">
        <v>887</v>
      </c>
      <c r="T402" s="52">
        <f t="shared" si="51"/>
        <v>0.63554233333333332</v>
      </c>
      <c r="U402" s="52">
        <f t="shared" si="51"/>
        <v>9.8386666666666674E-3</v>
      </c>
      <c r="V402" s="52">
        <f t="shared" si="51"/>
        <v>0.6246674166666667</v>
      </c>
      <c r="W402" s="52">
        <f t="shared" si="49"/>
        <v>5.5835000000000008E-3</v>
      </c>
      <c r="X402" s="13"/>
    </row>
    <row r="403" spans="2:24" x14ac:dyDescent="0.25">
      <c r="B403" s="57" t="s">
        <v>888</v>
      </c>
      <c r="C403" s="54">
        <v>828</v>
      </c>
      <c r="D403" s="54">
        <v>842</v>
      </c>
      <c r="E403" s="13" t="s">
        <v>889</v>
      </c>
      <c r="F403">
        <v>10</v>
      </c>
      <c r="G403">
        <v>0.9</v>
      </c>
      <c r="H403" s="53">
        <v>7.012594</v>
      </c>
      <c r="I403" s="53">
        <v>6.1696000000000001E-2</v>
      </c>
      <c r="J403" s="53">
        <v>6.8385059999999998</v>
      </c>
      <c r="K403" s="53">
        <v>6.1966E-2</v>
      </c>
      <c r="M403" s="13" t="s">
        <v>889</v>
      </c>
      <c r="N403" s="53">
        <f t="shared" si="50"/>
        <v>0.7791771111111111</v>
      </c>
      <c r="O403" s="53">
        <f t="shared" si="50"/>
        <v>6.8551111111111104E-3</v>
      </c>
      <c r="P403" s="53">
        <f t="shared" si="50"/>
        <v>0.7598339999999999</v>
      </c>
      <c r="Q403" s="53">
        <f t="shared" si="48"/>
        <v>6.8851111111111109E-3</v>
      </c>
      <c r="S403" s="47" t="s">
        <v>889</v>
      </c>
      <c r="T403" s="52">
        <f t="shared" si="51"/>
        <v>0.70125939999999998</v>
      </c>
      <c r="U403" s="52">
        <f t="shared" si="51"/>
        <v>6.1695999999999999E-3</v>
      </c>
      <c r="V403" s="52">
        <f t="shared" si="51"/>
        <v>0.68385059999999998</v>
      </c>
      <c r="W403" s="52">
        <f t="shared" si="49"/>
        <v>6.1966E-3</v>
      </c>
      <c r="X403" s="13"/>
    </row>
    <row r="404" spans="2:24" x14ac:dyDescent="0.25">
      <c r="B404" s="57" t="s">
        <v>890</v>
      </c>
      <c r="C404" s="54">
        <v>829</v>
      </c>
      <c r="D404" s="54">
        <v>842</v>
      </c>
      <c r="E404" s="13" t="s">
        <v>891</v>
      </c>
      <c r="F404">
        <v>10</v>
      </c>
      <c r="G404">
        <v>0.9</v>
      </c>
      <c r="H404" s="53">
        <v>5.860995</v>
      </c>
      <c r="I404" s="53">
        <v>4.4110999999999997E-2</v>
      </c>
      <c r="J404" s="53">
        <v>5.8083390000000001</v>
      </c>
      <c r="K404" s="53">
        <v>4.0517999999999998E-2</v>
      </c>
      <c r="M404" s="13" t="s">
        <v>891</v>
      </c>
      <c r="N404" s="53">
        <f t="shared" si="50"/>
        <v>0.65122166666666659</v>
      </c>
      <c r="O404" s="53">
        <f t="shared" si="50"/>
        <v>4.9012222222222217E-3</v>
      </c>
      <c r="P404" s="53">
        <f t="shared" si="50"/>
        <v>0.64537100000000003</v>
      </c>
      <c r="Q404" s="53">
        <f t="shared" si="48"/>
        <v>4.5019999999999999E-3</v>
      </c>
      <c r="S404" s="47" t="s">
        <v>891</v>
      </c>
      <c r="T404" s="52">
        <f t="shared" si="51"/>
        <v>0.5860995</v>
      </c>
      <c r="U404" s="52">
        <f t="shared" si="51"/>
        <v>4.4110999999999994E-3</v>
      </c>
      <c r="V404" s="52">
        <f t="shared" si="51"/>
        <v>0.58083390000000001</v>
      </c>
      <c r="W404" s="52">
        <f t="shared" si="49"/>
        <v>4.0517999999999995E-3</v>
      </c>
      <c r="X404" s="13"/>
    </row>
    <row r="405" spans="2:24" ht="18" x14ac:dyDescent="0.35">
      <c r="M405" s="12" t="s">
        <v>162</v>
      </c>
      <c r="N405" s="12">
        <f>AVERAGE(N160:N404)</f>
        <v>0.65415972875525707</v>
      </c>
      <c r="O405" s="12">
        <f t="shared" ref="O405:Q405" si="52">AVERAGE(O160:O404)</f>
        <v>1.1848715063678749E-2</v>
      </c>
      <c r="P405" s="12">
        <f t="shared" si="52"/>
        <v>0.66490017880986674</v>
      </c>
      <c r="Q405" s="12">
        <f t="shared" si="52"/>
        <v>6.52011508079088E-3</v>
      </c>
    </row>
    <row r="406" spans="2:24" x14ac:dyDescent="0.25">
      <c r="M406" s="48" t="s">
        <v>163</v>
      </c>
      <c r="N406" s="48">
        <f>(1-N405)*100</f>
        <v>34.584027124474289</v>
      </c>
      <c r="O406" s="48"/>
      <c r="P406" s="48">
        <f t="shared" ref="P406" si="53">(1-P405)*100</f>
        <v>33.50998211901333</v>
      </c>
      <c r="Q406" s="48"/>
    </row>
    <row r="409" spans="2:24" x14ac:dyDescent="0.25">
      <c r="B409" s="12" t="s">
        <v>47</v>
      </c>
    </row>
    <row r="410" spans="2:24" ht="18.75" thickBot="1" x14ac:dyDescent="0.4">
      <c r="H410" s="15"/>
      <c r="I410" s="15" t="s">
        <v>166</v>
      </c>
      <c r="J410" s="15"/>
      <c r="K410" s="15"/>
      <c r="N410" s="15"/>
      <c r="O410" s="15" t="s">
        <v>1234</v>
      </c>
      <c r="P410" s="15"/>
      <c r="Q410" s="15"/>
      <c r="S410" s="15"/>
      <c r="T410" s="15"/>
      <c r="U410" s="15" t="s">
        <v>1233</v>
      </c>
      <c r="V410" s="46"/>
      <c r="W410" s="15"/>
    </row>
    <row r="411" spans="2:24" ht="15.75" thickBot="1" x14ac:dyDescent="0.3">
      <c r="B411" s="15" t="s">
        <v>1312</v>
      </c>
      <c r="C411" s="58" t="s">
        <v>0</v>
      </c>
      <c r="D411" s="58" t="s">
        <v>1</v>
      </c>
      <c r="E411" s="46" t="s">
        <v>161</v>
      </c>
      <c r="F411" s="15" t="s">
        <v>70</v>
      </c>
      <c r="G411" s="15" t="s">
        <v>71</v>
      </c>
      <c r="H411" s="15" t="s">
        <v>155</v>
      </c>
      <c r="I411" s="15" t="s">
        <v>157</v>
      </c>
      <c r="J411" s="15" t="s">
        <v>158</v>
      </c>
      <c r="K411" s="15" t="s">
        <v>159</v>
      </c>
      <c r="L411" s="51"/>
      <c r="M411" s="46" t="s">
        <v>161</v>
      </c>
      <c r="N411" s="15" t="s">
        <v>155</v>
      </c>
      <c r="O411" s="15" t="s">
        <v>157</v>
      </c>
      <c r="P411" s="15" t="s">
        <v>158</v>
      </c>
      <c r="Q411" s="15" t="s">
        <v>159</v>
      </c>
      <c r="R411" s="46" t="s">
        <v>161</v>
      </c>
      <c r="S411" s="46" t="s">
        <v>69</v>
      </c>
      <c r="T411" s="15" t="s">
        <v>155</v>
      </c>
      <c r="U411" s="15" t="s">
        <v>157</v>
      </c>
      <c r="V411" s="15" t="s">
        <v>158</v>
      </c>
      <c r="W411" s="15" t="s">
        <v>159</v>
      </c>
      <c r="X411" s="13"/>
    </row>
    <row r="412" spans="2:24" x14ac:dyDescent="0.25">
      <c r="B412" s="57" t="s">
        <v>892</v>
      </c>
      <c r="C412" s="54">
        <v>1</v>
      </c>
      <c r="D412" s="54">
        <v>11</v>
      </c>
      <c r="E412" s="13" t="s">
        <v>77</v>
      </c>
      <c r="F412">
        <v>9</v>
      </c>
      <c r="G412">
        <v>0.9</v>
      </c>
      <c r="H412" s="53">
        <v>4.0648059999999999</v>
      </c>
      <c r="I412" s="53">
        <v>0.17276</v>
      </c>
      <c r="J412" s="53">
        <v>4.237107</v>
      </c>
      <c r="K412" s="53">
        <v>0.23879</v>
      </c>
      <c r="M412" s="13" t="s">
        <v>77</v>
      </c>
      <c r="N412" s="53">
        <f t="shared" ref="N412:Q427" si="54">(H412/0.9)/$F412</f>
        <v>0.50182790123456789</v>
      </c>
      <c r="O412" s="53">
        <f t="shared" si="54"/>
        <v>2.1328395061728393E-2</v>
      </c>
      <c r="P412" s="53">
        <f t="shared" si="54"/>
        <v>0.52309962962962964</v>
      </c>
      <c r="Q412" s="53">
        <f t="shared" si="54"/>
        <v>2.9480246913580248E-2</v>
      </c>
      <c r="S412" s="47" t="s">
        <v>77</v>
      </c>
      <c r="T412" s="52">
        <f t="shared" ref="T412:W427" si="55">H412/$F412</f>
        <v>0.45164511111111111</v>
      </c>
      <c r="U412" s="52">
        <f t="shared" si="55"/>
        <v>1.9195555555555556E-2</v>
      </c>
      <c r="V412" s="52">
        <f t="shared" si="55"/>
        <v>0.47078966666666666</v>
      </c>
      <c r="W412" s="52">
        <f t="shared" si="55"/>
        <v>2.6532222222222221E-2</v>
      </c>
      <c r="X412" s="13"/>
    </row>
    <row r="413" spans="2:24" x14ac:dyDescent="0.25">
      <c r="B413" s="57" t="s">
        <v>893</v>
      </c>
      <c r="C413" s="54">
        <v>16</v>
      </c>
      <c r="D413" s="54">
        <v>22</v>
      </c>
      <c r="E413" s="13" t="s">
        <v>411</v>
      </c>
      <c r="F413">
        <v>6</v>
      </c>
      <c r="G413">
        <v>0.9</v>
      </c>
      <c r="H413" s="53">
        <v>2.9931760000000001</v>
      </c>
      <c r="I413" s="53">
        <v>6.6445000000000004E-2</v>
      </c>
      <c r="J413" s="53">
        <v>2.900881</v>
      </c>
      <c r="K413" s="53">
        <v>2.8566000000000001E-2</v>
      </c>
      <c r="M413" s="13" t="s">
        <v>411</v>
      </c>
      <c r="N413" s="53">
        <f t="shared" si="54"/>
        <v>0.55429185185185181</v>
      </c>
      <c r="O413" s="53">
        <f t="shared" si="54"/>
        <v>1.2304629629629631E-2</v>
      </c>
      <c r="P413" s="53">
        <f t="shared" si="54"/>
        <v>0.5372001851851852</v>
      </c>
      <c r="Q413" s="53">
        <f t="shared" si="54"/>
        <v>5.2899999999999996E-3</v>
      </c>
      <c r="S413" s="47" t="s">
        <v>411</v>
      </c>
      <c r="T413" s="52">
        <f t="shared" si="55"/>
        <v>0.49886266666666668</v>
      </c>
      <c r="U413" s="52">
        <f t="shared" si="55"/>
        <v>1.1074166666666668E-2</v>
      </c>
      <c r="V413" s="52">
        <f t="shared" si="55"/>
        <v>0.48348016666666666</v>
      </c>
      <c r="W413" s="52">
        <f t="shared" si="55"/>
        <v>4.7610000000000005E-3</v>
      </c>
      <c r="X413" s="13"/>
    </row>
    <row r="414" spans="2:24" x14ac:dyDescent="0.25">
      <c r="B414" s="57" t="s">
        <v>894</v>
      </c>
      <c r="C414" s="54">
        <v>35</v>
      </c>
      <c r="D414" s="54">
        <v>46</v>
      </c>
      <c r="E414" s="13" t="s">
        <v>179</v>
      </c>
      <c r="F414">
        <v>9</v>
      </c>
      <c r="G414">
        <v>0.9</v>
      </c>
      <c r="H414" s="53">
        <v>8.1448599999999995</v>
      </c>
      <c r="I414" s="53">
        <v>0.10276299999999999</v>
      </c>
      <c r="J414" s="53">
        <v>8.5179950000000009</v>
      </c>
      <c r="K414" s="53">
        <v>0.13186700000000001</v>
      </c>
      <c r="M414" s="13" t="s">
        <v>179</v>
      </c>
      <c r="N414" s="53">
        <f t="shared" si="54"/>
        <v>1.0055382716049381</v>
      </c>
      <c r="O414" s="53">
        <f t="shared" si="54"/>
        <v>1.2686790123456788E-2</v>
      </c>
      <c r="P414" s="53">
        <f t="shared" si="54"/>
        <v>1.0516043209876544</v>
      </c>
      <c r="Q414" s="53">
        <f t="shared" si="54"/>
        <v>1.6279876543209879E-2</v>
      </c>
      <c r="S414" s="47" t="s">
        <v>179</v>
      </c>
      <c r="T414" s="52">
        <f t="shared" si="55"/>
        <v>0.90498444444444437</v>
      </c>
      <c r="U414" s="52">
        <f t="shared" si="55"/>
        <v>1.141811111111111E-2</v>
      </c>
      <c r="V414" s="52">
        <f t="shared" si="55"/>
        <v>0.94644388888888897</v>
      </c>
      <c r="W414" s="52">
        <f t="shared" si="55"/>
        <v>1.465188888888889E-2</v>
      </c>
      <c r="X414" s="13"/>
    </row>
    <row r="415" spans="2:24" x14ac:dyDescent="0.25">
      <c r="B415" s="57" t="s">
        <v>895</v>
      </c>
      <c r="C415" s="54">
        <v>52</v>
      </c>
      <c r="D415" s="54">
        <v>58</v>
      </c>
      <c r="E415" s="13" t="s">
        <v>896</v>
      </c>
      <c r="F415">
        <v>5</v>
      </c>
      <c r="G415">
        <v>0.9</v>
      </c>
      <c r="H415" s="53">
        <v>2.8379629999999998</v>
      </c>
      <c r="I415" s="53">
        <v>2.5694000000000002E-2</v>
      </c>
      <c r="J415" s="53">
        <v>2.7892039999999998</v>
      </c>
      <c r="K415" s="53">
        <v>7.0480000000000001E-2</v>
      </c>
      <c r="M415" s="13" t="s">
        <v>896</v>
      </c>
      <c r="N415" s="53">
        <f t="shared" si="54"/>
        <v>0.63065844444444441</v>
      </c>
      <c r="O415" s="53">
        <f t="shared" si="54"/>
        <v>5.709777777777778E-3</v>
      </c>
      <c r="P415" s="53">
        <f t="shared" si="54"/>
        <v>0.61982311111111099</v>
      </c>
      <c r="Q415" s="53">
        <f t="shared" si="54"/>
        <v>1.5662222222222223E-2</v>
      </c>
      <c r="S415" s="47" t="s">
        <v>896</v>
      </c>
      <c r="T415" s="52">
        <f t="shared" si="55"/>
        <v>0.5675926</v>
      </c>
      <c r="U415" s="52">
        <f t="shared" si="55"/>
        <v>5.1388000000000007E-3</v>
      </c>
      <c r="V415" s="52">
        <f t="shared" si="55"/>
        <v>0.55784079999999991</v>
      </c>
      <c r="W415" s="52">
        <f t="shared" si="55"/>
        <v>1.4096000000000001E-2</v>
      </c>
      <c r="X415" s="13"/>
    </row>
    <row r="416" spans="2:24" x14ac:dyDescent="0.25">
      <c r="B416" s="57" t="s">
        <v>897</v>
      </c>
      <c r="C416" s="54">
        <v>56</v>
      </c>
      <c r="D416" s="54">
        <v>64</v>
      </c>
      <c r="E416" s="13" t="s">
        <v>898</v>
      </c>
      <c r="F416">
        <v>7</v>
      </c>
      <c r="G416">
        <v>0.9</v>
      </c>
      <c r="H416" s="53">
        <v>4.5149499999999998</v>
      </c>
      <c r="I416" s="53">
        <v>1.5661999999999999E-2</v>
      </c>
      <c r="J416" s="53">
        <v>4.5481410000000002</v>
      </c>
      <c r="K416" s="53">
        <v>3.1683000000000003E-2</v>
      </c>
      <c r="M416" s="13" t="s">
        <v>898</v>
      </c>
      <c r="N416" s="53">
        <f t="shared" si="54"/>
        <v>0.71665873015873005</v>
      </c>
      <c r="O416" s="53">
        <f t="shared" si="54"/>
        <v>2.486031746031746E-3</v>
      </c>
      <c r="P416" s="53">
        <f t="shared" si="54"/>
        <v>0.72192714285714288</v>
      </c>
      <c r="Q416" s="53">
        <f t="shared" si="54"/>
        <v>5.0290476190476196E-3</v>
      </c>
      <c r="S416" s="47" t="s">
        <v>898</v>
      </c>
      <c r="T416" s="52">
        <f t="shared" si="55"/>
        <v>0.64499285714285715</v>
      </c>
      <c r="U416" s="52">
        <f t="shared" si="55"/>
        <v>2.2374285714285712E-3</v>
      </c>
      <c r="V416" s="52">
        <f t="shared" si="55"/>
        <v>0.6497344285714286</v>
      </c>
      <c r="W416" s="52">
        <f t="shared" si="55"/>
        <v>4.5261428571428579E-3</v>
      </c>
      <c r="X416" s="13"/>
    </row>
    <row r="417" spans="2:24" x14ac:dyDescent="0.25">
      <c r="B417" s="57" t="s">
        <v>899</v>
      </c>
      <c r="C417" s="54">
        <v>68</v>
      </c>
      <c r="D417" s="54">
        <v>74</v>
      </c>
      <c r="E417" s="13" t="s">
        <v>455</v>
      </c>
      <c r="F417">
        <v>6</v>
      </c>
      <c r="G417">
        <v>0.9</v>
      </c>
      <c r="H417" s="53">
        <v>4.8224669999999996</v>
      </c>
      <c r="I417" s="53">
        <v>0.117563</v>
      </c>
      <c r="J417" s="53">
        <v>4.8027670000000002</v>
      </c>
      <c r="K417" s="53">
        <v>8.9160000000000003E-2</v>
      </c>
      <c r="M417" s="13" t="s">
        <v>455</v>
      </c>
      <c r="N417" s="53">
        <f t="shared" si="54"/>
        <v>0.89304944444444434</v>
      </c>
      <c r="O417" s="53">
        <f t="shared" si="54"/>
        <v>2.1770925925925926E-2</v>
      </c>
      <c r="P417" s="53">
        <f t="shared" si="54"/>
        <v>0.88940129629629627</v>
      </c>
      <c r="Q417" s="53">
        <f t="shared" si="54"/>
        <v>1.6511111111111112E-2</v>
      </c>
      <c r="S417" s="47" t="s">
        <v>455</v>
      </c>
      <c r="T417" s="52">
        <f t="shared" si="55"/>
        <v>0.80374449999999997</v>
      </c>
      <c r="U417" s="52">
        <f t="shared" si="55"/>
        <v>1.9593833333333335E-2</v>
      </c>
      <c r="V417" s="52">
        <f t="shared" si="55"/>
        <v>0.80046116666666667</v>
      </c>
      <c r="W417" s="52">
        <f t="shared" si="55"/>
        <v>1.486E-2</v>
      </c>
      <c r="X417" s="13"/>
    </row>
    <row r="418" spans="2:24" x14ac:dyDescent="0.25">
      <c r="B418" s="57" t="s">
        <v>900</v>
      </c>
      <c r="C418" s="54">
        <v>72</v>
      </c>
      <c r="D418" s="54">
        <v>79</v>
      </c>
      <c r="E418" s="13" t="s">
        <v>901</v>
      </c>
      <c r="F418">
        <v>7</v>
      </c>
      <c r="G418">
        <v>0.9</v>
      </c>
      <c r="H418" s="53">
        <v>4.8847969999999998</v>
      </c>
      <c r="I418" s="53">
        <v>0.15417600000000001</v>
      </c>
      <c r="J418" s="53">
        <v>4.9350399999999999</v>
      </c>
      <c r="K418" s="53">
        <v>0.160718</v>
      </c>
      <c r="M418" s="13" t="s">
        <v>901</v>
      </c>
      <c r="N418" s="53">
        <f t="shared" si="54"/>
        <v>0.77536460317460321</v>
      </c>
      <c r="O418" s="53">
        <f t="shared" si="54"/>
        <v>2.447238095238095E-2</v>
      </c>
      <c r="P418" s="53">
        <f t="shared" si="54"/>
        <v>0.78333968253968245</v>
      </c>
      <c r="Q418" s="53">
        <f t="shared" si="54"/>
        <v>2.5510793650793648E-2</v>
      </c>
      <c r="S418" s="47" t="s">
        <v>901</v>
      </c>
      <c r="T418" s="52">
        <f t="shared" si="55"/>
        <v>0.69782814285714279</v>
      </c>
      <c r="U418" s="52">
        <f t="shared" si="55"/>
        <v>2.2025142857142858E-2</v>
      </c>
      <c r="V418" s="52">
        <f t="shared" si="55"/>
        <v>0.70500571428571424</v>
      </c>
      <c r="W418" s="52">
        <f t="shared" si="55"/>
        <v>2.2959714285714285E-2</v>
      </c>
      <c r="X418" s="13"/>
    </row>
    <row r="419" spans="2:24" x14ac:dyDescent="0.25">
      <c r="B419" s="57" t="s">
        <v>902</v>
      </c>
      <c r="C419" s="54">
        <v>75</v>
      </c>
      <c r="D419" s="54">
        <v>83</v>
      </c>
      <c r="E419" s="13" t="s">
        <v>903</v>
      </c>
      <c r="F419">
        <v>7</v>
      </c>
      <c r="G419">
        <v>0.9</v>
      </c>
      <c r="H419" s="53">
        <v>4.2993540000000001</v>
      </c>
      <c r="I419" s="53">
        <v>4.5163000000000002E-2</v>
      </c>
      <c r="J419" s="53">
        <v>4.1600929999999998</v>
      </c>
      <c r="K419" s="53">
        <v>6.9764000000000007E-2</v>
      </c>
      <c r="M419" s="13" t="s">
        <v>903</v>
      </c>
      <c r="N419" s="53">
        <f t="shared" si="54"/>
        <v>0.68243714285714285</v>
      </c>
      <c r="O419" s="53">
        <f t="shared" si="54"/>
        <v>7.1687301587301591E-3</v>
      </c>
      <c r="P419" s="53">
        <f t="shared" si="54"/>
        <v>0.66033222222222221</v>
      </c>
      <c r="Q419" s="53">
        <f t="shared" si="54"/>
        <v>1.1073650793650794E-2</v>
      </c>
      <c r="S419" s="47" t="s">
        <v>903</v>
      </c>
      <c r="T419" s="52">
        <f t="shared" si="55"/>
        <v>0.61419342857142856</v>
      </c>
      <c r="U419" s="52">
        <f t="shared" si="55"/>
        <v>6.4518571428571429E-3</v>
      </c>
      <c r="V419" s="52">
        <f t="shared" si="55"/>
        <v>0.59429900000000002</v>
      </c>
      <c r="W419" s="52">
        <f t="shared" si="55"/>
        <v>9.9662857142857157E-3</v>
      </c>
      <c r="X419" s="13"/>
    </row>
    <row r="420" spans="2:24" x14ac:dyDescent="0.25">
      <c r="B420" s="57" t="s">
        <v>904</v>
      </c>
      <c r="C420" s="54">
        <v>87</v>
      </c>
      <c r="D420" s="54">
        <v>104</v>
      </c>
      <c r="E420" s="13" t="s">
        <v>905</v>
      </c>
      <c r="F420">
        <v>17</v>
      </c>
      <c r="G420">
        <v>0.9</v>
      </c>
      <c r="H420" s="53">
        <v>7.8080819999999997</v>
      </c>
      <c r="I420" s="53">
        <v>7.2804999999999995E-2</v>
      </c>
      <c r="J420" s="53">
        <v>7.5821129999999997</v>
      </c>
      <c r="K420" s="53">
        <v>0.123639</v>
      </c>
      <c r="M420" s="13" t="s">
        <v>905</v>
      </c>
      <c r="N420" s="53">
        <f t="shared" si="54"/>
        <v>0.51033215686274502</v>
      </c>
      <c r="O420" s="53">
        <f t="shared" si="54"/>
        <v>4.7584967320261429E-3</v>
      </c>
      <c r="P420" s="53">
        <f t="shared" si="54"/>
        <v>0.49556294117647054</v>
      </c>
      <c r="Q420" s="53">
        <f t="shared" si="54"/>
        <v>8.080980392156864E-3</v>
      </c>
      <c r="S420" s="47" t="s">
        <v>905</v>
      </c>
      <c r="T420" s="52">
        <f t="shared" si="55"/>
        <v>0.45929894117647058</v>
      </c>
      <c r="U420" s="52">
        <f t="shared" si="55"/>
        <v>4.2826470588235291E-3</v>
      </c>
      <c r="V420" s="52">
        <f t="shared" si="55"/>
        <v>0.44600664705882354</v>
      </c>
      <c r="W420" s="52">
        <f t="shared" si="55"/>
        <v>7.2728823529411768E-3</v>
      </c>
      <c r="X420" s="13"/>
    </row>
    <row r="421" spans="2:24" x14ac:dyDescent="0.25">
      <c r="B421" s="57" t="s">
        <v>906</v>
      </c>
      <c r="C421" s="54">
        <v>90</v>
      </c>
      <c r="D421" s="54">
        <v>97</v>
      </c>
      <c r="E421" s="13" t="s">
        <v>907</v>
      </c>
      <c r="F421">
        <v>7</v>
      </c>
      <c r="G421">
        <v>0.9</v>
      </c>
      <c r="H421" s="53">
        <v>4.7545520000000003</v>
      </c>
      <c r="I421" s="53">
        <v>0.14622499999999999</v>
      </c>
      <c r="J421" s="53">
        <v>4.7915489999999998</v>
      </c>
      <c r="K421" s="53">
        <v>0.144203</v>
      </c>
      <c r="M421" s="13" t="s">
        <v>907</v>
      </c>
      <c r="N421" s="53">
        <f t="shared" si="54"/>
        <v>0.75469079365079372</v>
      </c>
      <c r="O421" s="53">
        <f t="shared" si="54"/>
        <v>2.3210317460317459E-2</v>
      </c>
      <c r="P421" s="53">
        <f t="shared" si="54"/>
        <v>0.76056333333333337</v>
      </c>
      <c r="Q421" s="53">
        <f t="shared" si="54"/>
        <v>2.2889365079365075E-2</v>
      </c>
      <c r="S421" s="47" t="s">
        <v>907</v>
      </c>
      <c r="T421" s="52">
        <f t="shared" si="55"/>
        <v>0.67922171428571432</v>
      </c>
      <c r="U421" s="52">
        <f t="shared" si="55"/>
        <v>2.0889285714285714E-2</v>
      </c>
      <c r="V421" s="52">
        <f t="shared" si="55"/>
        <v>0.68450699999999998</v>
      </c>
      <c r="W421" s="52">
        <f t="shared" si="55"/>
        <v>2.0600428571428572E-2</v>
      </c>
      <c r="X421" s="13"/>
    </row>
    <row r="422" spans="2:24" x14ac:dyDescent="0.25">
      <c r="B422" s="57" t="s">
        <v>908</v>
      </c>
      <c r="C422" s="54">
        <v>92</v>
      </c>
      <c r="D422" s="54">
        <v>99</v>
      </c>
      <c r="E422" s="13" t="s">
        <v>909</v>
      </c>
      <c r="F422">
        <v>7</v>
      </c>
      <c r="G422">
        <v>0.9</v>
      </c>
      <c r="H422" s="53">
        <v>4.1185390000000002</v>
      </c>
      <c r="I422" s="53">
        <v>2.7099000000000002E-2</v>
      </c>
      <c r="J422" s="53">
        <v>3.9620440000000001</v>
      </c>
      <c r="K422" s="53">
        <v>0.19004299999999999</v>
      </c>
      <c r="M422" s="13" t="s">
        <v>909</v>
      </c>
      <c r="N422" s="53">
        <f t="shared" si="54"/>
        <v>0.65373634920634927</v>
      </c>
      <c r="O422" s="53">
        <f t="shared" si="54"/>
        <v>4.3014285714285715E-3</v>
      </c>
      <c r="P422" s="53">
        <f t="shared" si="54"/>
        <v>0.62889587301587302</v>
      </c>
      <c r="Q422" s="53">
        <f t="shared" si="54"/>
        <v>3.0165555555555553E-2</v>
      </c>
      <c r="S422" s="47" t="s">
        <v>909</v>
      </c>
      <c r="T422" s="52">
        <f t="shared" si="55"/>
        <v>0.58836271428571429</v>
      </c>
      <c r="U422" s="52">
        <f t="shared" si="55"/>
        <v>3.8712857142857147E-3</v>
      </c>
      <c r="V422" s="52">
        <f t="shared" si="55"/>
        <v>0.56600628571428568</v>
      </c>
      <c r="W422" s="52">
        <f t="shared" si="55"/>
        <v>2.7149E-2</v>
      </c>
      <c r="X422" s="13"/>
    </row>
    <row r="423" spans="2:24" x14ac:dyDescent="0.25">
      <c r="B423" s="57" t="s">
        <v>910</v>
      </c>
      <c r="C423" s="54">
        <v>93</v>
      </c>
      <c r="D423" s="54">
        <v>103</v>
      </c>
      <c r="E423" s="13" t="s">
        <v>911</v>
      </c>
      <c r="F423">
        <v>10</v>
      </c>
      <c r="G423">
        <v>0.9</v>
      </c>
      <c r="H423" s="53">
        <v>5.0967640000000003</v>
      </c>
      <c r="I423" s="53">
        <v>0.108184</v>
      </c>
      <c r="J423" s="53">
        <v>5.1557360000000001</v>
      </c>
      <c r="K423" s="53">
        <v>0.224661</v>
      </c>
      <c r="M423" s="13" t="s">
        <v>911</v>
      </c>
      <c r="N423" s="53">
        <f t="shared" si="54"/>
        <v>0.56630711111111109</v>
      </c>
      <c r="O423" s="53">
        <f t="shared" si="54"/>
        <v>1.2020444444444445E-2</v>
      </c>
      <c r="P423" s="53">
        <f t="shared" si="54"/>
        <v>0.57285955555555557</v>
      </c>
      <c r="Q423" s="53">
        <f t="shared" si="54"/>
        <v>2.4962333333333333E-2</v>
      </c>
      <c r="S423" s="47" t="s">
        <v>911</v>
      </c>
      <c r="T423" s="52">
        <f t="shared" si="55"/>
        <v>0.50967640000000003</v>
      </c>
      <c r="U423" s="52">
        <f t="shared" si="55"/>
        <v>1.0818400000000001E-2</v>
      </c>
      <c r="V423" s="52">
        <f t="shared" si="55"/>
        <v>0.51557359999999997</v>
      </c>
      <c r="W423" s="52">
        <f t="shared" si="55"/>
        <v>2.2466099999999999E-2</v>
      </c>
      <c r="X423" s="13"/>
    </row>
    <row r="424" spans="2:24" x14ac:dyDescent="0.25">
      <c r="B424" s="57" t="s">
        <v>912</v>
      </c>
      <c r="C424" s="54">
        <v>96</v>
      </c>
      <c r="D424" s="54">
        <v>102</v>
      </c>
      <c r="E424" s="13" t="s">
        <v>270</v>
      </c>
      <c r="F424">
        <v>6</v>
      </c>
      <c r="G424">
        <v>0.9</v>
      </c>
      <c r="H424" s="53">
        <v>3.7836439999999998</v>
      </c>
      <c r="I424" s="53">
        <v>2.4201E-2</v>
      </c>
      <c r="J424" s="53">
        <v>3.8501720000000001</v>
      </c>
      <c r="K424" s="53">
        <v>6.607E-3</v>
      </c>
      <c r="M424" s="13" t="s">
        <v>270</v>
      </c>
      <c r="N424" s="53">
        <f t="shared" si="54"/>
        <v>0.70067481481481486</v>
      </c>
      <c r="O424" s="53">
        <f t="shared" si="54"/>
        <v>4.4816666666666668E-3</v>
      </c>
      <c r="P424" s="53">
        <f t="shared" si="54"/>
        <v>0.71299481481481486</v>
      </c>
      <c r="Q424" s="53">
        <f t="shared" si="54"/>
        <v>1.2235185185185185E-3</v>
      </c>
      <c r="S424" s="47" t="s">
        <v>270</v>
      </c>
      <c r="T424" s="52">
        <f t="shared" si="55"/>
        <v>0.6306073333333333</v>
      </c>
      <c r="U424" s="52">
        <f t="shared" si="55"/>
        <v>4.0334999999999998E-3</v>
      </c>
      <c r="V424" s="52">
        <f t="shared" si="55"/>
        <v>0.6416953333333334</v>
      </c>
      <c r="W424" s="52">
        <f t="shared" si="55"/>
        <v>1.1011666666666667E-3</v>
      </c>
      <c r="X424" s="13"/>
    </row>
    <row r="425" spans="2:24" x14ac:dyDescent="0.25">
      <c r="B425" s="57" t="s">
        <v>913</v>
      </c>
      <c r="C425" s="54">
        <v>114</v>
      </c>
      <c r="D425" s="54">
        <v>120</v>
      </c>
      <c r="E425" s="13" t="s">
        <v>276</v>
      </c>
      <c r="F425">
        <v>4</v>
      </c>
      <c r="G425">
        <v>0.9</v>
      </c>
      <c r="H425" s="53">
        <v>4.3778490000000003</v>
      </c>
      <c r="I425" s="53">
        <v>7.8563999999999995E-2</v>
      </c>
      <c r="J425" s="53">
        <v>4.2608829999999998</v>
      </c>
      <c r="K425" s="53">
        <v>3.4664E-2</v>
      </c>
      <c r="M425" s="13" t="s">
        <v>276</v>
      </c>
      <c r="N425" s="53">
        <f t="shared" si="54"/>
        <v>1.2160691666666668</v>
      </c>
      <c r="O425" s="53">
        <f t="shared" si="54"/>
        <v>2.182333333333333E-2</v>
      </c>
      <c r="P425" s="53">
        <f t="shared" si="54"/>
        <v>1.1835786111111111</v>
      </c>
      <c r="Q425" s="53">
        <f t="shared" si="54"/>
        <v>9.6288888888888882E-3</v>
      </c>
      <c r="S425" s="47" t="s">
        <v>276</v>
      </c>
      <c r="T425" s="52">
        <f t="shared" si="55"/>
        <v>1.0944622500000001</v>
      </c>
      <c r="U425" s="52">
        <f t="shared" si="55"/>
        <v>1.9640999999999999E-2</v>
      </c>
      <c r="V425" s="52">
        <f t="shared" si="55"/>
        <v>1.0652207499999999</v>
      </c>
      <c r="W425" s="52">
        <f t="shared" si="55"/>
        <v>8.6660000000000001E-3</v>
      </c>
      <c r="X425" s="13"/>
    </row>
    <row r="426" spans="2:24" x14ac:dyDescent="0.25">
      <c r="B426" s="57" t="s">
        <v>914</v>
      </c>
      <c r="C426" s="54">
        <v>116</v>
      </c>
      <c r="D426" s="54">
        <v>125</v>
      </c>
      <c r="E426" s="13" t="s">
        <v>915</v>
      </c>
      <c r="F426">
        <v>7</v>
      </c>
      <c r="G426">
        <v>0.9</v>
      </c>
      <c r="H426" s="53">
        <v>3.540988</v>
      </c>
      <c r="I426" s="53">
        <v>6.7512000000000003E-2</v>
      </c>
      <c r="J426" s="53">
        <v>3.632215</v>
      </c>
      <c r="K426" s="53">
        <v>7.5245999999999993E-2</v>
      </c>
      <c r="M426" s="13" t="s">
        <v>915</v>
      </c>
      <c r="N426" s="53">
        <f t="shared" si="54"/>
        <v>0.56206158730158728</v>
      </c>
      <c r="O426" s="53">
        <f t="shared" si="54"/>
        <v>1.0716190476190476E-2</v>
      </c>
      <c r="P426" s="53">
        <f t="shared" si="54"/>
        <v>0.57654206349206338</v>
      </c>
      <c r="Q426" s="53">
        <f t="shared" si="54"/>
        <v>1.1943809523809523E-2</v>
      </c>
      <c r="S426" s="47" t="s">
        <v>915</v>
      </c>
      <c r="T426" s="52">
        <f t="shared" si="55"/>
        <v>0.50585542857142862</v>
      </c>
      <c r="U426" s="52">
        <f t="shared" si="55"/>
        <v>9.6445714285714294E-3</v>
      </c>
      <c r="V426" s="52">
        <f t="shared" si="55"/>
        <v>0.51888785714285712</v>
      </c>
      <c r="W426" s="52">
        <f t="shared" si="55"/>
        <v>1.0749428571428571E-2</v>
      </c>
      <c r="X426" s="13"/>
    </row>
    <row r="427" spans="2:24" x14ac:dyDescent="0.25">
      <c r="B427" s="57" t="s">
        <v>916</v>
      </c>
      <c r="C427" s="54">
        <v>119</v>
      </c>
      <c r="D427" s="54">
        <v>132</v>
      </c>
      <c r="E427" s="13" t="s">
        <v>917</v>
      </c>
      <c r="F427">
        <v>13</v>
      </c>
      <c r="G427">
        <v>0.9</v>
      </c>
      <c r="H427" s="53">
        <v>6.6876410000000002</v>
      </c>
      <c r="I427" s="53">
        <v>0.108363</v>
      </c>
      <c r="J427" s="53">
        <v>6.7350599999999998</v>
      </c>
      <c r="K427" s="53">
        <v>0.110252</v>
      </c>
      <c r="M427" s="13" t="s">
        <v>917</v>
      </c>
      <c r="N427" s="53">
        <f t="shared" si="54"/>
        <v>0.57159324786324794</v>
      </c>
      <c r="O427" s="53">
        <f t="shared" si="54"/>
        <v>9.2617948717948727E-3</v>
      </c>
      <c r="P427" s="53">
        <f t="shared" si="54"/>
        <v>0.57564615384615381</v>
      </c>
      <c r="Q427" s="53">
        <f t="shared" si="54"/>
        <v>9.423247863247863E-3</v>
      </c>
      <c r="S427" s="47" t="s">
        <v>917</v>
      </c>
      <c r="T427" s="52">
        <f t="shared" si="55"/>
        <v>0.51443392307692304</v>
      </c>
      <c r="U427" s="52">
        <f t="shared" si="55"/>
        <v>8.335615384615384E-3</v>
      </c>
      <c r="V427" s="52">
        <f t="shared" si="55"/>
        <v>0.51808153846153848</v>
      </c>
      <c r="W427" s="52">
        <f t="shared" si="55"/>
        <v>8.4809230769230769E-3</v>
      </c>
      <c r="X427" s="13"/>
    </row>
    <row r="428" spans="2:24" x14ac:dyDescent="0.25">
      <c r="B428" s="57" t="s">
        <v>918</v>
      </c>
      <c r="C428" s="54">
        <v>121</v>
      </c>
      <c r="D428" s="54">
        <v>128</v>
      </c>
      <c r="E428" s="13" t="s">
        <v>919</v>
      </c>
      <c r="F428">
        <v>7</v>
      </c>
      <c r="G428">
        <v>0.9</v>
      </c>
      <c r="H428" s="53">
        <v>3.4756770000000001</v>
      </c>
      <c r="I428" s="53">
        <v>6.6074999999999995E-2</v>
      </c>
      <c r="J428" s="53">
        <v>3.5297230000000002</v>
      </c>
      <c r="K428" s="53">
        <v>2.0573000000000001E-2</v>
      </c>
      <c r="M428" s="13" t="s">
        <v>919</v>
      </c>
      <c r="N428" s="53">
        <f t="shared" ref="N428:Q441" si="56">(H428/0.9)/$F428</f>
        <v>0.55169476190476197</v>
      </c>
      <c r="O428" s="53">
        <f t="shared" si="56"/>
        <v>1.0488095238095237E-2</v>
      </c>
      <c r="P428" s="53">
        <f t="shared" si="56"/>
        <v>0.56027349206349208</v>
      </c>
      <c r="Q428" s="53">
        <f t="shared" si="56"/>
        <v>3.2655555555555558E-3</v>
      </c>
      <c r="S428" s="47" t="s">
        <v>919</v>
      </c>
      <c r="T428" s="52">
        <f t="shared" ref="T428:W441" si="57">H428/$F428</f>
        <v>0.49652528571428572</v>
      </c>
      <c r="U428" s="52">
        <f t="shared" si="57"/>
        <v>9.4392857142857143E-3</v>
      </c>
      <c r="V428" s="52">
        <f t="shared" si="57"/>
        <v>0.50424614285714286</v>
      </c>
      <c r="W428" s="52">
        <f t="shared" si="57"/>
        <v>2.9390000000000002E-3</v>
      </c>
      <c r="X428" s="13"/>
    </row>
    <row r="429" spans="2:24" x14ac:dyDescent="0.25">
      <c r="B429" s="57" t="s">
        <v>920</v>
      </c>
      <c r="C429" s="54">
        <v>126</v>
      </c>
      <c r="D429" s="54">
        <v>136</v>
      </c>
      <c r="E429" s="13" t="s">
        <v>921</v>
      </c>
      <c r="F429">
        <v>10</v>
      </c>
      <c r="G429">
        <v>0.9</v>
      </c>
      <c r="H429" s="53">
        <v>3.9489299999999998</v>
      </c>
      <c r="I429" s="53">
        <v>8.8361999999999996E-2</v>
      </c>
      <c r="J429" s="53">
        <v>3.9369679999999998</v>
      </c>
      <c r="K429" s="53">
        <v>0.116883</v>
      </c>
      <c r="M429" s="13" t="s">
        <v>921</v>
      </c>
      <c r="N429" s="53">
        <f t="shared" si="56"/>
        <v>0.43876999999999999</v>
      </c>
      <c r="O429" s="53">
        <f t="shared" si="56"/>
        <v>9.8179999999999986E-3</v>
      </c>
      <c r="P429" s="53">
        <f t="shared" si="56"/>
        <v>0.43744088888888888</v>
      </c>
      <c r="Q429" s="53">
        <f t="shared" si="56"/>
        <v>1.2986999999999999E-2</v>
      </c>
      <c r="S429" s="47" t="s">
        <v>921</v>
      </c>
      <c r="T429" s="52">
        <f t="shared" si="57"/>
        <v>0.39489299999999999</v>
      </c>
      <c r="U429" s="52">
        <f t="shared" si="57"/>
        <v>8.8361999999999989E-3</v>
      </c>
      <c r="V429" s="52">
        <f t="shared" si="57"/>
        <v>0.39369679999999996</v>
      </c>
      <c r="W429" s="52">
        <f t="shared" si="57"/>
        <v>1.16883E-2</v>
      </c>
      <c r="X429" s="13"/>
    </row>
    <row r="430" spans="2:24" x14ac:dyDescent="0.25">
      <c r="B430" s="57" t="s">
        <v>922</v>
      </c>
      <c r="C430" s="54">
        <v>133</v>
      </c>
      <c r="D430" s="54">
        <v>143</v>
      </c>
      <c r="E430" s="13" t="s">
        <v>923</v>
      </c>
      <c r="F430">
        <v>9</v>
      </c>
      <c r="G430">
        <v>0.9</v>
      </c>
      <c r="H430" s="53">
        <v>7.6793329999999997</v>
      </c>
      <c r="I430" s="53">
        <v>3.1275999999999998E-2</v>
      </c>
      <c r="J430" s="53">
        <v>7.7150129999999999</v>
      </c>
      <c r="K430" s="53">
        <v>6.2087999999999997E-2</v>
      </c>
      <c r="M430" s="13" t="s">
        <v>923</v>
      </c>
      <c r="N430" s="53">
        <f t="shared" si="56"/>
        <v>0.94806580246913574</v>
      </c>
      <c r="O430" s="53">
        <f t="shared" si="56"/>
        <v>3.8612345679012341E-3</v>
      </c>
      <c r="P430" s="53">
        <f t="shared" si="56"/>
        <v>0.95247074074074078</v>
      </c>
      <c r="Q430" s="53">
        <f t="shared" si="56"/>
        <v>7.6651851851851855E-3</v>
      </c>
      <c r="S430" s="47" t="s">
        <v>923</v>
      </c>
      <c r="T430" s="52">
        <f t="shared" si="57"/>
        <v>0.85325922222222217</v>
      </c>
      <c r="U430" s="52">
        <f t="shared" si="57"/>
        <v>3.4751111111111111E-3</v>
      </c>
      <c r="V430" s="52">
        <f t="shared" si="57"/>
        <v>0.85722366666666661</v>
      </c>
      <c r="W430" s="52">
        <f t="shared" si="57"/>
        <v>6.8986666666666667E-3</v>
      </c>
      <c r="X430" s="13"/>
    </row>
    <row r="431" spans="2:24" x14ac:dyDescent="0.25">
      <c r="B431" s="57" t="s">
        <v>924</v>
      </c>
      <c r="C431" s="54">
        <v>137</v>
      </c>
      <c r="D431" s="54">
        <v>146</v>
      </c>
      <c r="E431" s="13" t="s">
        <v>925</v>
      </c>
      <c r="F431">
        <v>8</v>
      </c>
      <c r="G431">
        <v>0.9</v>
      </c>
      <c r="H431" s="53">
        <v>6.7218530000000003</v>
      </c>
      <c r="I431" s="53">
        <v>0.36199999999999999</v>
      </c>
      <c r="J431" s="53">
        <v>7.0515869999999996</v>
      </c>
      <c r="K431" s="53">
        <v>0.21101</v>
      </c>
      <c r="M431" s="13" t="s">
        <v>925</v>
      </c>
      <c r="N431" s="53">
        <f t="shared" si="56"/>
        <v>0.93359069444444442</v>
      </c>
      <c r="O431" s="53">
        <f t="shared" si="56"/>
        <v>5.0277777777777775E-2</v>
      </c>
      <c r="P431" s="53">
        <f t="shared" si="56"/>
        <v>0.97938708333333324</v>
      </c>
      <c r="Q431" s="53">
        <f t="shared" si="56"/>
        <v>2.9306944444444444E-2</v>
      </c>
      <c r="S431" s="47" t="s">
        <v>925</v>
      </c>
      <c r="T431" s="52">
        <f t="shared" si="57"/>
        <v>0.84023162500000004</v>
      </c>
      <c r="U431" s="52">
        <f t="shared" si="57"/>
        <v>4.5249999999999999E-2</v>
      </c>
      <c r="V431" s="52">
        <f t="shared" si="57"/>
        <v>0.88144837499999995</v>
      </c>
      <c r="W431" s="52">
        <f t="shared" si="57"/>
        <v>2.637625E-2</v>
      </c>
      <c r="X431" s="13"/>
    </row>
    <row r="432" spans="2:24" x14ac:dyDescent="0.25">
      <c r="B432" s="57" t="s">
        <v>926</v>
      </c>
      <c r="C432" s="54">
        <v>138</v>
      </c>
      <c r="D432" s="54">
        <v>145</v>
      </c>
      <c r="E432" s="13" t="s">
        <v>290</v>
      </c>
      <c r="F432">
        <v>6</v>
      </c>
      <c r="G432">
        <v>0.9</v>
      </c>
      <c r="H432" s="53">
        <v>3.6799240000000002</v>
      </c>
      <c r="I432" s="53">
        <v>4.3985000000000003E-2</v>
      </c>
      <c r="J432" s="53">
        <v>4.1295739999999999</v>
      </c>
      <c r="K432" s="53">
        <v>3.5808E-2</v>
      </c>
      <c r="M432" s="13" t="s">
        <v>290</v>
      </c>
      <c r="N432" s="53">
        <f t="shared" si="56"/>
        <v>0.68146740740740741</v>
      </c>
      <c r="O432" s="53">
        <f t="shared" si="56"/>
        <v>8.1453703703703705E-3</v>
      </c>
      <c r="P432" s="53">
        <f t="shared" si="56"/>
        <v>0.76473592592592599</v>
      </c>
      <c r="Q432" s="53">
        <f t="shared" si="56"/>
        <v>6.6311111111111111E-3</v>
      </c>
      <c r="S432" s="47" t="s">
        <v>290</v>
      </c>
      <c r="T432" s="52">
        <f t="shared" si="57"/>
        <v>0.61332066666666674</v>
      </c>
      <c r="U432" s="52">
        <f t="shared" si="57"/>
        <v>7.3308333333333342E-3</v>
      </c>
      <c r="V432" s="52">
        <f t="shared" si="57"/>
        <v>0.68826233333333331</v>
      </c>
      <c r="W432" s="52">
        <f t="shared" si="57"/>
        <v>5.9680000000000002E-3</v>
      </c>
      <c r="X432" s="13"/>
    </row>
    <row r="433" spans="2:24" x14ac:dyDescent="0.25">
      <c r="B433" s="57" t="s">
        <v>927</v>
      </c>
      <c r="C433" s="54">
        <v>143</v>
      </c>
      <c r="D433" s="54">
        <v>149</v>
      </c>
      <c r="E433" s="13" t="s">
        <v>928</v>
      </c>
      <c r="F433">
        <v>6</v>
      </c>
      <c r="G433">
        <v>0.9</v>
      </c>
      <c r="H433" s="53">
        <v>4.1882799999999998</v>
      </c>
      <c r="I433" s="53">
        <v>1.9879999999999998E-2</v>
      </c>
      <c r="J433" s="53">
        <v>4.3309980000000001</v>
      </c>
      <c r="K433" s="53">
        <v>8.6828000000000002E-2</v>
      </c>
      <c r="M433" s="13" t="s">
        <v>928</v>
      </c>
      <c r="N433" s="53">
        <f t="shared" si="56"/>
        <v>0.7756074074074073</v>
      </c>
      <c r="O433" s="53">
        <f t="shared" si="56"/>
        <v>3.6814814814814813E-3</v>
      </c>
      <c r="P433" s="53">
        <f t="shared" si="56"/>
        <v>0.80203666666666662</v>
      </c>
      <c r="Q433" s="53">
        <f t="shared" si="56"/>
        <v>1.6079259259259258E-2</v>
      </c>
      <c r="S433" s="47" t="s">
        <v>928</v>
      </c>
      <c r="T433" s="52">
        <f t="shared" si="57"/>
        <v>0.69804666666666659</v>
      </c>
      <c r="U433" s="52">
        <f t="shared" si="57"/>
        <v>3.3133333333333331E-3</v>
      </c>
      <c r="V433" s="52">
        <f t="shared" si="57"/>
        <v>0.72183300000000006</v>
      </c>
      <c r="W433" s="52">
        <f t="shared" si="57"/>
        <v>1.4471333333333334E-2</v>
      </c>
      <c r="X433" s="13"/>
    </row>
    <row r="434" spans="2:24" x14ac:dyDescent="0.25">
      <c r="B434" s="57" t="s">
        <v>929</v>
      </c>
      <c r="C434" s="54">
        <v>148</v>
      </c>
      <c r="D434" s="54">
        <v>154</v>
      </c>
      <c r="E434" s="13" t="s">
        <v>492</v>
      </c>
      <c r="F434">
        <v>6</v>
      </c>
      <c r="G434">
        <v>0.9</v>
      </c>
      <c r="H434" s="53">
        <v>3.2049089999999998</v>
      </c>
      <c r="I434" s="53">
        <v>2.8681000000000002E-2</v>
      </c>
      <c r="J434" s="53">
        <v>3.2097030000000002</v>
      </c>
      <c r="K434" s="53">
        <v>3.0216E-2</v>
      </c>
      <c r="M434" s="13" t="s">
        <v>492</v>
      </c>
      <c r="N434" s="53">
        <f t="shared" si="56"/>
        <v>0.59350166666666659</v>
      </c>
      <c r="O434" s="53">
        <f t="shared" si="56"/>
        <v>5.3112962962962966E-3</v>
      </c>
      <c r="P434" s="53">
        <f t="shared" si="56"/>
        <v>0.59438944444444453</v>
      </c>
      <c r="Q434" s="53">
        <f t="shared" si="56"/>
        <v>5.595555555555555E-3</v>
      </c>
      <c r="S434" s="47" t="s">
        <v>492</v>
      </c>
      <c r="T434" s="52">
        <f t="shared" si="57"/>
        <v>0.5341515</v>
      </c>
      <c r="U434" s="52">
        <f t="shared" si="57"/>
        <v>4.7801666666666669E-3</v>
      </c>
      <c r="V434" s="52">
        <f t="shared" si="57"/>
        <v>0.5349505</v>
      </c>
      <c r="W434" s="52">
        <f t="shared" si="57"/>
        <v>5.0359999999999997E-3</v>
      </c>
      <c r="X434" s="13"/>
    </row>
    <row r="435" spans="2:24" x14ac:dyDescent="0.25">
      <c r="B435" s="57" t="s">
        <v>930</v>
      </c>
      <c r="C435" s="54">
        <v>154</v>
      </c>
      <c r="D435" s="54">
        <v>164</v>
      </c>
      <c r="E435" s="13" t="s">
        <v>931</v>
      </c>
      <c r="F435">
        <v>10</v>
      </c>
      <c r="G435">
        <v>0.9</v>
      </c>
      <c r="H435" s="53">
        <v>6.8109640000000002</v>
      </c>
      <c r="I435" s="53">
        <v>3.0113000000000001E-2</v>
      </c>
      <c r="J435" s="53">
        <v>6.9021749999999997</v>
      </c>
      <c r="K435" s="53">
        <v>1.1719E-2</v>
      </c>
      <c r="M435" s="13" t="s">
        <v>931</v>
      </c>
      <c r="N435" s="53">
        <f t="shared" si="56"/>
        <v>0.75677377777777777</v>
      </c>
      <c r="O435" s="53">
        <f t="shared" si="56"/>
        <v>3.3458888888888891E-3</v>
      </c>
      <c r="P435" s="53">
        <f t="shared" si="56"/>
        <v>0.7669083333333333</v>
      </c>
      <c r="Q435" s="53">
        <f t="shared" si="56"/>
        <v>1.3021111111111111E-3</v>
      </c>
      <c r="S435" s="47" t="s">
        <v>931</v>
      </c>
      <c r="T435" s="52">
        <f t="shared" si="57"/>
        <v>0.68109640000000005</v>
      </c>
      <c r="U435" s="52">
        <f t="shared" si="57"/>
        <v>3.0113000000000002E-3</v>
      </c>
      <c r="V435" s="52">
        <f t="shared" si="57"/>
        <v>0.69021749999999993</v>
      </c>
      <c r="W435" s="52">
        <f t="shared" si="57"/>
        <v>1.1719E-3</v>
      </c>
      <c r="X435" s="13"/>
    </row>
    <row r="436" spans="2:24" x14ac:dyDescent="0.25">
      <c r="B436" s="57" t="s">
        <v>932</v>
      </c>
      <c r="C436" s="54">
        <v>161</v>
      </c>
      <c r="D436" s="54">
        <v>169</v>
      </c>
      <c r="E436" s="13" t="s">
        <v>933</v>
      </c>
      <c r="F436">
        <v>8</v>
      </c>
      <c r="G436">
        <v>0.9</v>
      </c>
      <c r="H436" s="53">
        <v>3.0932770000000001</v>
      </c>
      <c r="I436" s="53">
        <v>5.4413999999999997E-2</v>
      </c>
      <c r="J436" s="53">
        <v>3.210121</v>
      </c>
      <c r="K436" s="53">
        <v>4.6875E-2</v>
      </c>
      <c r="M436" s="13" t="s">
        <v>933</v>
      </c>
      <c r="N436" s="53">
        <f t="shared" si="56"/>
        <v>0.42962180555555557</v>
      </c>
      <c r="O436" s="53">
        <f t="shared" si="56"/>
        <v>7.5574999999999991E-3</v>
      </c>
      <c r="P436" s="53">
        <f t="shared" si="56"/>
        <v>0.44585013888888886</v>
      </c>
      <c r="Q436" s="53">
        <f t="shared" si="56"/>
        <v>6.5104166666666661E-3</v>
      </c>
      <c r="S436" s="47" t="s">
        <v>933</v>
      </c>
      <c r="T436" s="52">
        <f t="shared" si="57"/>
        <v>0.38665962500000001</v>
      </c>
      <c r="U436" s="52">
        <f t="shared" si="57"/>
        <v>6.8017499999999996E-3</v>
      </c>
      <c r="V436" s="52">
        <f t="shared" si="57"/>
        <v>0.401265125</v>
      </c>
      <c r="W436" s="52">
        <f t="shared" si="57"/>
        <v>5.859375E-3</v>
      </c>
      <c r="X436" s="13"/>
    </row>
    <row r="437" spans="2:24" x14ac:dyDescent="0.25">
      <c r="B437" s="57" t="s">
        <v>934</v>
      </c>
      <c r="C437" s="54">
        <v>161</v>
      </c>
      <c r="D437" s="54">
        <v>170</v>
      </c>
      <c r="E437" s="13" t="s">
        <v>935</v>
      </c>
      <c r="F437">
        <v>9</v>
      </c>
      <c r="G437">
        <v>0.9</v>
      </c>
      <c r="H437" s="53">
        <v>4.9250920000000002</v>
      </c>
      <c r="I437" s="53">
        <v>9.2933000000000002E-2</v>
      </c>
      <c r="J437" s="53">
        <v>5.136171</v>
      </c>
      <c r="K437" s="53">
        <v>0.24424599999999999</v>
      </c>
      <c r="M437" s="13" t="s">
        <v>935</v>
      </c>
      <c r="N437" s="53">
        <f t="shared" si="56"/>
        <v>0.60803604938271605</v>
      </c>
      <c r="O437" s="53">
        <f t="shared" si="56"/>
        <v>1.1473209876543209E-2</v>
      </c>
      <c r="P437" s="53">
        <f t="shared" si="56"/>
        <v>0.63409518518518526</v>
      </c>
      <c r="Q437" s="53">
        <f t="shared" si="56"/>
        <v>3.0153827160493824E-2</v>
      </c>
      <c r="S437" s="47" t="s">
        <v>935</v>
      </c>
      <c r="T437" s="52">
        <f t="shared" si="57"/>
        <v>0.54723244444444452</v>
      </c>
      <c r="U437" s="52">
        <f t="shared" si="57"/>
        <v>1.032588888888889E-2</v>
      </c>
      <c r="V437" s="52">
        <f t="shared" si="57"/>
        <v>0.57068566666666665</v>
      </c>
      <c r="W437" s="52">
        <f t="shared" si="57"/>
        <v>2.7138444444444444E-2</v>
      </c>
      <c r="X437" s="13"/>
    </row>
    <row r="438" spans="2:24" x14ac:dyDescent="0.25">
      <c r="B438" s="57" t="s">
        <v>936</v>
      </c>
      <c r="C438" s="54">
        <v>175</v>
      </c>
      <c r="D438" s="54">
        <v>184</v>
      </c>
      <c r="E438" s="13" t="s">
        <v>937</v>
      </c>
      <c r="F438">
        <v>9</v>
      </c>
      <c r="G438">
        <v>0.9</v>
      </c>
      <c r="H438" s="53">
        <v>4.7673569999999996</v>
      </c>
      <c r="I438" s="53">
        <v>8.4587999999999997E-2</v>
      </c>
      <c r="J438" s="53">
        <v>4.9696860000000003</v>
      </c>
      <c r="K438" s="53">
        <v>1.3563E-2</v>
      </c>
      <c r="M438" s="13" t="s">
        <v>937</v>
      </c>
      <c r="N438" s="53">
        <f t="shared" si="56"/>
        <v>0.58856259259259258</v>
      </c>
      <c r="O438" s="53">
        <f t="shared" si="56"/>
        <v>1.0442962962962963E-2</v>
      </c>
      <c r="P438" s="53">
        <f t="shared" si="56"/>
        <v>0.61354148148148147</v>
      </c>
      <c r="Q438" s="53">
        <f t="shared" si="56"/>
        <v>1.6744444444444445E-3</v>
      </c>
      <c r="S438" s="47" t="s">
        <v>937</v>
      </c>
      <c r="T438" s="52">
        <f t="shared" si="57"/>
        <v>0.52970633333333328</v>
      </c>
      <c r="U438" s="52">
        <f t="shared" si="57"/>
        <v>9.3986666666666663E-3</v>
      </c>
      <c r="V438" s="52">
        <f t="shared" si="57"/>
        <v>0.55218733333333336</v>
      </c>
      <c r="W438" s="52">
        <f t="shared" si="57"/>
        <v>1.5070000000000001E-3</v>
      </c>
      <c r="X438" s="13"/>
    </row>
    <row r="439" spans="2:24" x14ac:dyDescent="0.25">
      <c r="B439" s="57" t="s">
        <v>938</v>
      </c>
      <c r="C439" s="54">
        <v>182</v>
      </c>
      <c r="D439" s="54">
        <v>189</v>
      </c>
      <c r="E439" s="13" t="s">
        <v>939</v>
      </c>
      <c r="F439">
        <v>7</v>
      </c>
      <c r="G439">
        <v>0.9</v>
      </c>
      <c r="H439" s="53">
        <v>3.4208259999999999</v>
      </c>
      <c r="I439" s="53">
        <v>5.2271999999999999E-2</v>
      </c>
      <c r="J439" s="53">
        <v>3.4215209999999998</v>
      </c>
      <c r="K439" s="53">
        <v>4.8894E-2</v>
      </c>
      <c r="M439" s="13" t="s">
        <v>939</v>
      </c>
      <c r="N439" s="53">
        <f t="shared" si="56"/>
        <v>0.5429882539682539</v>
      </c>
      <c r="O439" s="53">
        <f t="shared" si="56"/>
        <v>8.2971428571428571E-3</v>
      </c>
      <c r="P439" s="53">
        <f t="shared" si="56"/>
        <v>0.54309857142857143</v>
      </c>
      <c r="Q439" s="53">
        <f t="shared" si="56"/>
        <v>7.7609523809523805E-3</v>
      </c>
      <c r="S439" s="47" t="s">
        <v>939</v>
      </c>
      <c r="T439" s="52">
        <f t="shared" si="57"/>
        <v>0.48868942857142855</v>
      </c>
      <c r="U439" s="52">
        <f t="shared" si="57"/>
        <v>7.467428571428571E-3</v>
      </c>
      <c r="V439" s="52">
        <f t="shared" si="57"/>
        <v>0.48878871428571424</v>
      </c>
      <c r="W439" s="52">
        <f t="shared" si="57"/>
        <v>6.9848571428571425E-3</v>
      </c>
      <c r="X439" s="13"/>
    </row>
    <row r="440" spans="2:24" x14ac:dyDescent="0.25">
      <c r="B440" s="57" t="s">
        <v>940</v>
      </c>
      <c r="C440" s="54">
        <v>190</v>
      </c>
      <c r="D440" s="54">
        <v>198</v>
      </c>
      <c r="E440" s="13" t="s">
        <v>941</v>
      </c>
      <c r="F440">
        <v>8</v>
      </c>
      <c r="G440">
        <v>0.9</v>
      </c>
      <c r="H440" s="53">
        <v>4.6164719999999999</v>
      </c>
      <c r="I440" s="53">
        <v>6.0033000000000003E-2</v>
      </c>
      <c r="J440" s="53">
        <v>4.6151759999999999</v>
      </c>
      <c r="K440" s="53">
        <v>7.2025000000000006E-2</v>
      </c>
      <c r="M440" s="13" t="s">
        <v>941</v>
      </c>
      <c r="N440" s="53">
        <f t="shared" si="56"/>
        <v>0.64117666666666662</v>
      </c>
      <c r="O440" s="53">
        <f t="shared" si="56"/>
        <v>8.3379166666666671E-3</v>
      </c>
      <c r="P440" s="53">
        <f t="shared" si="56"/>
        <v>0.64099666666666666</v>
      </c>
      <c r="Q440" s="53">
        <f t="shared" si="56"/>
        <v>1.0003472222222223E-2</v>
      </c>
      <c r="S440" s="47" t="s">
        <v>941</v>
      </c>
      <c r="T440" s="52">
        <f t="shared" si="57"/>
        <v>0.57705899999999999</v>
      </c>
      <c r="U440" s="52">
        <f t="shared" si="57"/>
        <v>7.5041250000000004E-3</v>
      </c>
      <c r="V440" s="52">
        <f t="shared" si="57"/>
        <v>0.57689699999999999</v>
      </c>
      <c r="W440" s="52">
        <f t="shared" si="57"/>
        <v>9.0031250000000007E-3</v>
      </c>
      <c r="X440" s="13"/>
    </row>
    <row r="441" spans="2:24" x14ac:dyDescent="0.25">
      <c r="B441" s="57" t="s">
        <v>942</v>
      </c>
      <c r="C441" s="54">
        <v>201</v>
      </c>
      <c r="D441" s="54">
        <v>208</v>
      </c>
      <c r="E441" s="13" t="s">
        <v>943</v>
      </c>
      <c r="F441">
        <v>6</v>
      </c>
      <c r="G441">
        <v>0.9</v>
      </c>
      <c r="H441" s="53">
        <v>2.8635079999999999</v>
      </c>
      <c r="I441" s="53">
        <v>0.13041900000000001</v>
      </c>
      <c r="J441" s="53">
        <v>3.0023420000000001</v>
      </c>
      <c r="K441" s="53">
        <v>0.149836</v>
      </c>
      <c r="M441" s="13" t="s">
        <v>943</v>
      </c>
      <c r="N441" s="53">
        <f t="shared" si="56"/>
        <v>0.53027925925925923</v>
      </c>
      <c r="O441" s="53">
        <f t="shared" si="56"/>
        <v>2.4151666666666669E-2</v>
      </c>
      <c r="P441" s="53">
        <f t="shared" si="56"/>
        <v>0.55598925925925924</v>
      </c>
      <c r="Q441" s="53">
        <f t="shared" si="56"/>
        <v>2.7747407407407405E-2</v>
      </c>
      <c r="S441" s="47" t="s">
        <v>943</v>
      </c>
      <c r="T441" s="52">
        <f t="shared" si="57"/>
        <v>0.47725133333333331</v>
      </c>
      <c r="U441" s="52">
        <f t="shared" si="57"/>
        <v>2.1736500000000002E-2</v>
      </c>
      <c r="V441" s="52">
        <f t="shared" si="57"/>
        <v>0.50039033333333338</v>
      </c>
      <c r="W441" s="52">
        <f t="shared" si="57"/>
        <v>2.4972666666666667E-2</v>
      </c>
      <c r="X441" s="13"/>
    </row>
    <row r="442" spans="2:24" ht="18" x14ac:dyDescent="0.35">
      <c r="M442" s="12" t="s">
        <v>162</v>
      </c>
      <c r="N442" s="12">
        <f>AVERAGE(N412:N441)</f>
        <v>0.67718092542502284</v>
      </c>
      <c r="O442" s="12">
        <f t="shared" ref="O442:Q442" si="58">AVERAGE(O412:O441)</f>
        <v>1.2123029252755234E-2</v>
      </c>
      <c r="P442" s="12">
        <f t="shared" si="58"/>
        <v>0.68615282718270598</v>
      </c>
      <c r="Q442" s="12">
        <f t="shared" si="58"/>
        <v>1.3661263017096671E-2</v>
      </c>
      <c r="V442"/>
      <c r="X442" s="13"/>
    </row>
    <row r="443" spans="2:24" x14ac:dyDescent="0.25">
      <c r="M443" s="48" t="s">
        <v>163</v>
      </c>
      <c r="N443" s="48">
        <f>(1-N442)*100</f>
        <v>32.281907457497717</v>
      </c>
      <c r="O443" s="48"/>
      <c r="P443" s="48">
        <f t="shared" ref="P443" si="59">(1-P442)*100</f>
        <v>31.384717281729401</v>
      </c>
      <c r="Q443" s="48"/>
      <c r="V443"/>
      <c r="X443" s="13"/>
    </row>
    <row r="444" spans="2:24" x14ac:dyDescent="0.25">
      <c r="V444"/>
      <c r="X444" s="13"/>
    </row>
    <row r="445" spans="2:24" x14ac:dyDescent="0.25">
      <c r="B445" s="12" t="s">
        <v>944</v>
      </c>
      <c r="V445"/>
      <c r="X445" s="13"/>
    </row>
    <row r="446" spans="2:24" ht="18.75" thickBot="1" x14ac:dyDescent="0.4">
      <c r="H446" s="15"/>
      <c r="I446" s="15" t="s">
        <v>166</v>
      </c>
      <c r="J446" s="15"/>
      <c r="K446" s="15"/>
      <c r="N446" s="15"/>
      <c r="O446" s="15" t="s">
        <v>1234</v>
      </c>
      <c r="P446" s="15"/>
      <c r="Q446" s="15"/>
      <c r="S446" s="15"/>
      <c r="T446" s="15"/>
      <c r="U446" s="15" t="s">
        <v>1233</v>
      </c>
      <c r="V446" s="46"/>
      <c r="W446" s="15"/>
      <c r="X446" s="13"/>
    </row>
    <row r="447" spans="2:24" ht="15.75" thickBot="1" x14ac:dyDescent="0.3">
      <c r="B447" s="15" t="s">
        <v>1312</v>
      </c>
      <c r="C447" s="58" t="s">
        <v>0</v>
      </c>
      <c r="D447" s="58" t="s">
        <v>1</v>
      </c>
      <c r="E447" s="46" t="s">
        <v>161</v>
      </c>
      <c r="F447" s="15" t="s">
        <v>70</v>
      </c>
      <c r="G447" s="15" t="s">
        <v>71</v>
      </c>
      <c r="H447" s="15" t="s">
        <v>155</v>
      </c>
      <c r="I447" s="15" t="s">
        <v>157</v>
      </c>
      <c r="J447" s="15" t="s">
        <v>158</v>
      </c>
      <c r="K447" s="15" t="s">
        <v>159</v>
      </c>
      <c r="L447" s="51"/>
      <c r="M447" s="46" t="s">
        <v>161</v>
      </c>
      <c r="N447" s="15" t="s">
        <v>155</v>
      </c>
      <c r="O447" s="15" t="s">
        <v>157</v>
      </c>
      <c r="P447" s="15" t="s">
        <v>158</v>
      </c>
      <c r="Q447" s="15" t="s">
        <v>159</v>
      </c>
      <c r="R447" s="46" t="s">
        <v>161</v>
      </c>
      <c r="S447" s="46" t="s">
        <v>69</v>
      </c>
      <c r="T447" s="15" t="s">
        <v>155</v>
      </c>
      <c r="U447" s="15" t="s">
        <v>157</v>
      </c>
      <c r="V447" s="15" t="s">
        <v>158</v>
      </c>
      <c r="W447" s="15" t="s">
        <v>159</v>
      </c>
      <c r="X447" s="13"/>
    </row>
    <row r="448" spans="2:24" x14ac:dyDescent="0.25">
      <c r="B448" s="57" t="s">
        <v>945</v>
      </c>
      <c r="C448" s="54">
        <v>6</v>
      </c>
      <c r="D448" s="54">
        <v>17</v>
      </c>
      <c r="E448" s="13" t="s">
        <v>946</v>
      </c>
      <c r="F448">
        <v>10</v>
      </c>
      <c r="G448">
        <v>0.9</v>
      </c>
      <c r="H448" s="53">
        <v>5.963406</v>
      </c>
      <c r="I448" s="53">
        <v>4.5705999999999997E-2</v>
      </c>
      <c r="J448" s="53">
        <v>6.2274159999999998</v>
      </c>
      <c r="K448" s="53">
        <v>5.6519E-2</v>
      </c>
      <c r="M448" s="13" t="s">
        <v>946</v>
      </c>
      <c r="N448" s="53">
        <f t="shared" ref="N448:Q463" si="60">(H448/0.9)/$F448</f>
        <v>0.66260066666666662</v>
      </c>
      <c r="O448" s="53">
        <f t="shared" si="60"/>
        <v>5.0784444444444436E-3</v>
      </c>
      <c r="P448" s="53">
        <f t="shared" si="60"/>
        <v>0.69193511111111106</v>
      </c>
      <c r="Q448" s="53">
        <f t="shared" si="60"/>
        <v>6.2798888888888887E-3</v>
      </c>
      <c r="S448" s="47" t="s">
        <v>946</v>
      </c>
      <c r="T448" s="52">
        <f t="shared" ref="T448:W463" si="61">H448/$F448</f>
        <v>0.5963406</v>
      </c>
      <c r="U448" s="52">
        <f t="shared" si="61"/>
        <v>4.5705999999999993E-3</v>
      </c>
      <c r="V448" s="52">
        <f t="shared" si="61"/>
        <v>0.62274160000000001</v>
      </c>
      <c r="W448" s="52">
        <f t="shared" si="61"/>
        <v>5.6518999999999996E-3</v>
      </c>
      <c r="X448" s="13"/>
    </row>
    <row r="449" spans="2:24" x14ac:dyDescent="0.25">
      <c r="B449" s="57" t="s">
        <v>947</v>
      </c>
      <c r="C449" s="54">
        <v>8</v>
      </c>
      <c r="D449" s="54">
        <v>18</v>
      </c>
      <c r="E449" s="13" t="s">
        <v>948</v>
      </c>
      <c r="F449">
        <v>9</v>
      </c>
      <c r="G449">
        <v>0.9</v>
      </c>
      <c r="H449" s="53">
        <v>2.722121</v>
      </c>
      <c r="I449" s="53">
        <v>6.6174999999999998E-2</v>
      </c>
      <c r="J449" s="53">
        <v>2.826648</v>
      </c>
      <c r="K449" s="53">
        <v>6.6668000000000005E-2</v>
      </c>
      <c r="M449" s="13" t="s">
        <v>948</v>
      </c>
      <c r="N449" s="53">
        <f t="shared" si="60"/>
        <v>0.33606432098765432</v>
      </c>
      <c r="O449" s="53">
        <f t="shared" si="60"/>
        <v>8.1697530864197534E-3</v>
      </c>
      <c r="P449" s="53">
        <f t="shared" si="60"/>
        <v>0.34896888888888888</v>
      </c>
      <c r="Q449" s="53">
        <f t="shared" si="60"/>
        <v>8.2306172839506173E-3</v>
      </c>
      <c r="S449" s="47" t="s">
        <v>948</v>
      </c>
      <c r="T449" s="52">
        <f t="shared" si="61"/>
        <v>0.30245788888888891</v>
      </c>
      <c r="U449" s="52">
        <f t="shared" si="61"/>
        <v>7.3527777777777775E-3</v>
      </c>
      <c r="V449" s="52">
        <f t="shared" si="61"/>
        <v>0.31407200000000002</v>
      </c>
      <c r="W449" s="52">
        <f t="shared" si="61"/>
        <v>7.4075555555555561E-3</v>
      </c>
      <c r="X449" s="13"/>
    </row>
    <row r="450" spans="2:24" x14ac:dyDescent="0.25">
      <c r="B450" s="57" t="s">
        <v>949</v>
      </c>
      <c r="C450" s="54">
        <v>27</v>
      </c>
      <c r="D450" s="54">
        <v>35</v>
      </c>
      <c r="E450" s="13" t="s">
        <v>950</v>
      </c>
      <c r="F450">
        <v>8</v>
      </c>
      <c r="G450">
        <v>0.9</v>
      </c>
      <c r="H450" s="53">
        <v>4.4988419999999998</v>
      </c>
      <c r="I450" s="53">
        <v>5.5652E-2</v>
      </c>
      <c r="J450" s="53">
        <v>4.4805770000000003</v>
      </c>
      <c r="K450" s="53">
        <v>0.111496</v>
      </c>
      <c r="M450" s="13" t="s">
        <v>950</v>
      </c>
      <c r="N450" s="53">
        <f t="shared" si="60"/>
        <v>0.62483916666666661</v>
      </c>
      <c r="O450" s="53">
        <f t="shared" si="60"/>
        <v>7.7294444444444442E-3</v>
      </c>
      <c r="P450" s="53">
        <f t="shared" si="60"/>
        <v>0.62230236111111115</v>
      </c>
      <c r="Q450" s="53">
        <f t="shared" si="60"/>
        <v>1.5485555555555554E-2</v>
      </c>
      <c r="S450" s="47" t="s">
        <v>950</v>
      </c>
      <c r="T450" s="52">
        <f t="shared" si="61"/>
        <v>0.56235524999999997</v>
      </c>
      <c r="U450" s="52">
        <f t="shared" si="61"/>
        <v>6.9565E-3</v>
      </c>
      <c r="V450" s="52">
        <f t="shared" si="61"/>
        <v>0.56007212500000003</v>
      </c>
      <c r="W450" s="52">
        <f t="shared" si="61"/>
        <v>1.3937E-2</v>
      </c>
      <c r="X450" s="13"/>
    </row>
    <row r="451" spans="2:24" x14ac:dyDescent="0.25">
      <c r="B451" s="57" t="s">
        <v>951</v>
      </c>
      <c r="C451" s="54">
        <v>47</v>
      </c>
      <c r="D451" s="54">
        <v>54</v>
      </c>
      <c r="E451" s="13" t="s">
        <v>952</v>
      </c>
      <c r="F451">
        <v>6</v>
      </c>
      <c r="G451">
        <v>0.9</v>
      </c>
      <c r="H451" s="53">
        <v>5.0075690000000002</v>
      </c>
      <c r="I451" s="53">
        <v>6.3636999999999999E-2</v>
      </c>
      <c r="J451" s="53">
        <v>4.9511019999999997</v>
      </c>
      <c r="K451" s="53">
        <v>8.3351999999999996E-2</v>
      </c>
      <c r="M451" s="13" t="s">
        <v>952</v>
      </c>
      <c r="N451" s="53">
        <f t="shared" si="60"/>
        <v>0.92732759259259268</v>
      </c>
      <c r="O451" s="53">
        <f t="shared" si="60"/>
        <v>1.1784629629629629E-2</v>
      </c>
      <c r="P451" s="53">
        <f t="shared" si="60"/>
        <v>0.9168707407407406</v>
      </c>
      <c r="Q451" s="53">
        <f t="shared" si="60"/>
        <v>1.5435555555555555E-2</v>
      </c>
      <c r="S451" s="47" t="s">
        <v>952</v>
      </c>
      <c r="T451" s="52">
        <f t="shared" si="61"/>
        <v>0.8345948333333334</v>
      </c>
      <c r="U451" s="52">
        <f t="shared" si="61"/>
        <v>1.0606166666666667E-2</v>
      </c>
      <c r="V451" s="52">
        <f t="shared" si="61"/>
        <v>0.82518366666666665</v>
      </c>
      <c r="W451" s="52">
        <f t="shared" si="61"/>
        <v>1.3892E-2</v>
      </c>
      <c r="X451" s="13"/>
    </row>
    <row r="452" spans="2:24" x14ac:dyDescent="0.25">
      <c r="B452" s="57" t="s">
        <v>953</v>
      </c>
      <c r="C452" s="54">
        <v>50</v>
      </c>
      <c r="D452" s="54">
        <v>60</v>
      </c>
      <c r="E452" s="13" t="s">
        <v>954</v>
      </c>
      <c r="F452">
        <v>9</v>
      </c>
      <c r="G452">
        <v>0.9</v>
      </c>
      <c r="H452" s="53">
        <v>7.5669209999999998</v>
      </c>
      <c r="I452" s="53">
        <v>4.7654000000000002E-2</v>
      </c>
      <c r="J452" s="53">
        <v>7.6179969999999999</v>
      </c>
      <c r="K452" s="53">
        <v>6.2308000000000002E-2</v>
      </c>
      <c r="M452" s="13" t="s">
        <v>954</v>
      </c>
      <c r="N452" s="53">
        <f t="shared" si="60"/>
        <v>0.93418777777777762</v>
      </c>
      <c r="O452" s="53">
        <f t="shared" si="60"/>
        <v>5.8832098765432099E-3</v>
      </c>
      <c r="P452" s="53">
        <f t="shared" si="60"/>
        <v>0.94049345679012342</v>
      </c>
      <c r="Q452" s="53">
        <f t="shared" si="60"/>
        <v>7.6923456790123461E-3</v>
      </c>
      <c r="S452" s="47" t="s">
        <v>954</v>
      </c>
      <c r="T452" s="52">
        <f t="shared" si="61"/>
        <v>0.84076899999999999</v>
      </c>
      <c r="U452" s="52">
        <f t="shared" si="61"/>
        <v>5.2948888888888889E-3</v>
      </c>
      <c r="V452" s="52">
        <f t="shared" si="61"/>
        <v>0.84644411111111106</v>
      </c>
      <c r="W452" s="52">
        <f t="shared" si="61"/>
        <v>6.9231111111111117E-3</v>
      </c>
      <c r="X452" s="13"/>
    </row>
    <row r="453" spans="2:24" x14ac:dyDescent="0.25">
      <c r="B453" s="57" t="s">
        <v>955</v>
      </c>
      <c r="C453" s="54">
        <v>68</v>
      </c>
      <c r="D453" s="54">
        <v>79</v>
      </c>
      <c r="E453" s="13" t="s">
        <v>956</v>
      </c>
      <c r="F453">
        <v>11</v>
      </c>
      <c r="G453">
        <v>0.9</v>
      </c>
      <c r="H453" s="53">
        <v>4.7154470000000002</v>
      </c>
      <c r="I453" s="53">
        <v>5.1852000000000002E-2</v>
      </c>
      <c r="J453" s="53">
        <v>4.7821699999999998</v>
      </c>
      <c r="K453" s="53">
        <v>3.5534000000000003E-2</v>
      </c>
      <c r="M453" s="13" t="s">
        <v>956</v>
      </c>
      <c r="N453" s="53">
        <f t="shared" si="60"/>
        <v>0.47630777777777777</v>
      </c>
      <c r="O453" s="53">
        <f t="shared" si="60"/>
        <v>5.2375757575757577E-3</v>
      </c>
      <c r="P453" s="53">
        <f t="shared" si="60"/>
        <v>0.48304747474747473</v>
      </c>
      <c r="Q453" s="53">
        <f t="shared" si="60"/>
        <v>3.5892929292929295E-3</v>
      </c>
      <c r="S453" s="47" t="s">
        <v>956</v>
      </c>
      <c r="T453" s="52">
        <f t="shared" si="61"/>
        <v>0.42867700000000003</v>
      </c>
      <c r="U453" s="52">
        <f t="shared" si="61"/>
        <v>4.7138181818181819E-3</v>
      </c>
      <c r="V453" s="52">
        <f t="shared" si="61"/>
        <v>0.43474272727272728</v>
      </c>
      <c r="W453" s="52">
        <f t="shared" si="61"/>
        <v>3.2303636363636367E-3</v>
      </c>
      <c r="X453" s="13"/>
    </row>
    <row r="454" spans="2:24" x14ac:dyDescent="0.25">
      <c r="B454" s="57" t="s">
        <v>957</v>
      </c>
      <c r="C454" s="54">
        <v>92</v>
      </c>
      <c r="D454" s="54">
        <v>98</v>
      </c>
      <c r="E454" s="13" t="s">
        <v>958</v>
      </c>
      <c r="F454">
        <v>6</v>
      </c>
      <c r="G454">
        <v>0.9</v>
      </c>
      <c r="H454" s="53">
        <v>3.998583</v>
      </c>
      <c r="I454" s="53">
        <v>9.1972999999999999E-2</v>
      </c>
      <c r="J454" s="53">
        <v>4.1872600000000002</v>
      </c>
      <c r="K454" s="53">
        <v>5.2179000000000003E-2</v>
      </c>
      <c r="M454" s="13" t="s">
        <v>958</v>
      </c>
      <c r="N454" s="53">
        <f t="shared" si="60"/>
        <v>0.74047833333333335</v>
      </c>
      <c r="O454" s="53">
        <f t="shared" si="60"/>
        <v>1.7032037037037037E-2</v>
      </c>
      <c r="P454" s="53">
        <f t="shared" si="60"/>
        <v>0.77541851851851851</v>
      </c>
      <c r="Q454" s="53">
        <f t="shared" si="60"/>
        <v>9.6627777777777788E-3</v>
      </c>
      <c r="S454" s="47" t="s">
        <v>958</v>
      </c>
      <c r="T454" s="52">
        <f t="shared" si="61"/>
        <v>0.66643050000000004</v>
      </c>
      <c r="U454" s="52">
        <f t="shared" si="61"/>
        <v>1.5328833333333333E-2</v>
      </c>
      <c r="V454" s="52">
        <f t="shared" si="61"/>
        <v>0.6978766666666667</v>
      </c>
      <c r="W454" s="52">
        <f t="shared" si="61"/>
        <v>8.6965000000000011E-3</v>
      </c>
      <c r="X454" s="13"/>
    </row>
    <row r="455" spans="2:24" x14ac:dyDescent="0.25">
      <c r="B455" s="57" t="s">
        <v>959</v>
      </c>
      <c r="C455" s="54">
        <v>94</v>
      </c>
      <c r="D455" s="54">
        <v>101</v>
      </c>
      <c r="E455" s="13" t="s">
        <v>960</v>
      </c>
      <c r="F455">
        <v>7</v>
      </c>
      <c r="G455">
        <v>0.9</v>
      </c>
      <c r="H455" s="53">
        <v>6.0919129999999999</v>
      </c>
      <c r="I455" s="53">
        <v>0.342582</v>
      </c>
      <c r="J455" s="53">
        <v>6.0172480000000004</v>
      </c>
      <c r="K455" s="53">
        <v>0.194859</v>
      </c>
      <c r="M455" s="13" t="s">
        <v>960</v>
      </c>
      <c r="N455" s="53">
        <f t="shared" si="60"/>
        <v>0.96697031746031747</v>
      </c>
      <c r="O455" s="53">
        <f t="shared" si="60"/>
        <v>5.4378095238095232E-2</v>
      </c>
      <c r="P455" s="53">
        <f t="shared" si="60"/>
        <v>0.95511873015873028</v>
      </c>
      <c r="Q455" s="53">
        <f t="shared" si="60"/>
        <v>3.0930000000000003E-2</v>
      </c>
      <c r="S455" s="47" t="s">
        <v>960</v>
      </c>
      <c r="T455" s="52">
        <f t="shared" si="61"/>
        <v>0.87027328571428575</v>
      </c>
      <c r="U455" s="52">
        <f t="shared" si="61"/>
        <v>4.8940285714285714E-2</v>
      </c>
      <c r="V455" s="52">
        <f t="shared" si="61"/>
        <v>0.85960685714285723</v>
      </c>
      <c r="W455" s="52">
        <f t="shared" si="61"/>
        <v>2.7837000000000001E-2</v>
      </c>
      <c r="X455" s="13"/>
    </row>
    <row r="456" spans="2:24" x14ac:dyDescent="0.25">
      <c r="B456" s="57" t="s">
        <v>961</v>
      </c>
      <c r="C456" s="54">
        <v>117</v>
      </c>
      <c r="D456" s="54">
        <v>132</v>
      </c>
      <c r="E456" s="13" t="s">
        <v>962</v>
      </c>
      <c r="F456">
        <v>14</v>
      </c>
      <c r="G456">
        <v>0.9</v>
      </c>
      <c r="H456" s="53">
        <v>5.7051679999999996</v>
      </c>
      <c r="I456" s="53">
        <v>0.155283</v>
      </c>
      <c r="J456" s="53">
        <v>6.001366</v>
      </c>
      <c r="K456" s="53">
        <v>0.26169199999999998</v>
      </c>
      <c r="M456" s="13" t="s">
        <v>962</v>
      </c>
      <c r="N456" s="53">
        <f t="shared" si="60"/>
        <v>0.45279111111111103</v>
      </c>
      <c r="O456" s="53">
        <f t="shared" si="60"/>
        <v>1.232404761904762E-2</v>
      </c>
      <c r="P456" s="53">
        <f t="shared" si="60"/>
        <v>0.47629888888888888</v>
      </c>
      <c r="Q456" s="53">
        <f t="shared" si="60"/>
        <v>2.0769206349206346E-2</v>
      </c>
      <c r="S456" s="47" t="s">
        <v>962</v>
      </c>
      <c r="T456" s="52">
        <f t="shared" si="61"/>
        <v>0.40751199999999999</v>
      </c>
      <c r="U456" s="52">
        <f t="shared" si="61"/>
        <v>1.1091642857142857E-2</v>
      </c>
      <c r="V456" s="52">
        <f t="shared" si="61"/>
        <v>0.42866900000000002</v>
      </c>
      <c r="W456" s="52">
        <f t="shared" si="61"/>
        <v>1.8692285714285713E-2</v>
      </c>
      <c r="X456" s="13"/>
    </row>
    <row r="457" spans="2:24" x14ac:dyDescent="0.25">
      <c r="B457" s="57" t="s">
        <v>963</v>
      </c>
      <c r="C457" s="54">
        <v>123</v>
      </c>
      <c r="D457" s="54">
        <v>137</v>
      </c>
      <c r="E457" s="13" t="s">
        <v>964</v>
      </c>
      <c r="F457">
        <v>11</v>
      </c>
      <c r="G457">
        <v>0.9</v>
      </c>
      <c r="H457" s="53">
        <v>5.6994689999999997</v>
      </c>
      <c r="I457" s="53">
        <v>7.4078000000000005E-2</v>
      </c>
      <c r="J457" s="53">
        <v>5.6732969999999998</v>
      </c>
      <c r="K457" s="53">
        <v>2.8725000000000001E-2</v>
      </c>
      <c r="M457" s="13" t="s">
        <v>964</v>
      </c>
      <c r="N457" s="53">
        <f t="shared" si="60"/>
        <v>0.57570393939393938</v>
      </c>
      <c r="O457" s="53">
        <f t="shared" si="60"/>
        <v>7.4826262626262628E-3</v>
      </c>
      <c r="P457" s="53">
        <f t="shared" si="60"/>
        <v>0.57306030303030298</v>
      </c>
      <c r="Q457" s="53">
        <f t="shared" si="60"/>
        <v>2.9015151515151519E-3</v>
      </c>
      <c r="S457" s="47" t="s">
        <v>964</v>
      </c>
      <c r="T457" s="52">
        <f t="shared" si="61"/>
        <v>0.51813354545454537</v>
      </c>
      <c r="U457" s="52">
        <f t="shared" si="61"/>
        <v>6.7343636363636364E-3</v>
      </c>
      <c r="V457" s="52">
        <f t="shared" si="61"/>
        <v>0.5157542727272727</v>
      </c>
      <c r="W457" s="52">
        <f t="shared" si="61"/>
        <v>2.6113636363636365E-3</v>
      </c>
      <c r="X457" s="13"/>
    </row>
    <row r="458" spans="2:24" x14ac:dyDescent="0.25">
      <c r="B458" s="57" t="s">
        <v>965</v>
      </c>
      <c r="C458" s="54">
        <v>129</v>
      </c>
      <c r="D458" s="54">
        <v>136</v>
      </c>
      <c r="E458" s="13" t="s">
        <v>233</v>
      </c>
      <c r="F458">
        <v>5</v>
      </c>
      <c r="G458">
        <v>0.9</v>
      </c>
      <c r="H458" s="53">
        <v>2.9342419999999998</v>
      </c>
      <c r="I458" s="53">
        <v>5.0116000000000001E-2</v>
      </c>
      <c r="J458" s="53">
        <v>2.8288679999999999</v>
      </c>
      <c r="K458" s="53">
        <v>8.8199999999999997E-3</v>
      </c>
      <c r="M458" s="13" t="s">
        <v>233</v>
      </c>
      <c r="N458" s="53">
        <f t="shared" si="60"/>
        <v>0.65205377777777773</v>
      </c>
      <c r="O458" s="53">
        <f t="shared" si="60"/>
        <v>1.1136888888888889E-2</v>
      </c>
      <c r="P458" s="53">
        <f t="shared" si="60"/>
        <v>0.62863733333333327</v>
      </c>
      <c r="Q458" s="53">
        <f t="shared" si="60"/>
        <v>1.9599999999999999E-3</v>
      </c>
      <c r="S458" s="47" t="s">
        <v>233</v>
      </c>
      <c r="T458" s="52">
        <f t="shared" si="61"/>
        <v>0.58684839999999994</v>
      </c>
      <c r="U458" s="52">
        <f t="shared" si="61"/>
        <v>1.0023199999999999E-2</v>
      </c>
      <c r="V458" s="52">
        <f t="shared" si="61"/>
        <v>0.56577359999999999</v>
      </c>
      <c r="W458" s="52">
        <f t="shared" si="61"/>
        <v>1.7639999999999999E-3</v>
      </c>
      <c r="X458" s="13"/>
    </row>
    <row r="459" spans="2:24" x14ac:dyDescent="0.25">
      <c r="B459" s="57" t="s">
        <v>966</v>
      </c>
      <c r="C459" s="54">
        <v>130</v>
      </c>
      <c r="D459" s="54">
        <v>137</v>
      </c>
      <c r="E459" s="13" t="s">
        <v>967</v>
      </c>
      <c r="F459">
        <v>5</v>
      </c>
      <c r="G459">
        <v>0.9</v>
      </c>
      <c r="H459" s="53">
        <v>3.8091370000000002</v>
      </c>
      <c r="I459" s="53">
        <v>6.6459000000000004E-2</v>
      </c>
      <c r="J459" s="53">
        <v>3.7557700000000001</v>
      </c>
      <c r="K459" s="53">
        <v>8.0662999999999999E-2</v>
      </c>
      <c r="M459" s="13" t="s">
        <v>967</v>
      </c>
      <c r="N459" s="53">
        <f t="shared" si="60"/>
        <v>0.846474888888889</v>
      </c>
      <c r="O459" s="53">
        <f t="shared" si="60"/>
        <v>1.4768666666666666E-2</v>
      </c>
      <c r="P459" s="53">
        <f t="shared" si="60"/>
        <v>0.83461555555555544</v>
      </c>
      <c r="Q459" s="53">
        <f t="shared" si="60"/>
        <v>1.792511111111111E-2</v>
      </c>
      <c r="S459" s="47" t="s">
        <v>967</v>
      </c>
      <c r="T459" s="52">
        <f t="shared" si="61"/>
        <v>0.76182740000000004</v>
      </c>
      <c r="U459" s="52">
        <f t="shared" si="61"/>
        <v>1.3291800000000001E-2</v>
      </c>
      <c r="V459" s="52">
        <f t="shared" si="61"/>
        <v>0.75115399999999999</v>
      </c>
      <c r="W459" s="52">
        <f t="shared" si="61"/>
        <v>1.61326E-2</v>
      </c>
      <c r="X459" s="13"/>
    </row>
    <row r="460" spans="2:24" x14ac:dyDescent="0.25">
      <c r="B460" s="57" t="s">
        <v>968</v>
      </c>
      <c r="C460" s="54">
        <v>138</v>
      </c>
      <c r="D460" s="54">
        <v>148</v>
      </c>
      <c r="E460" s="13" t="s">
        <v>145</v>
      </c>
      <c r="F460">
        <v>10</v>
      </c>
      <c r="G460">
        <v>0.9</v>
      </c>
      <c r="H460" s="53">
        <v>4.1846040000000002</v>
      </c>
      <c r="I460" s="53">
        <v>0.14671500000000001</v>
      </c>
      <c r="J460" s="53">
        <v>4.0822570000000002</v>
      </c>
      <c r="K460" s="53">
        <v>0.15367600000000001</v>
      </c>
      <c r="M460" s="13" t="s">
        <v>145</v>
      </c>
      <c r="N460" s="53">
        <f t="shared" si="60"/>
        <v>0.46495600000000004</v>
      </c>
      <c r="O460" s="53">
        <f t="shared" si="60"/>
        <v>1.6301666666666666E-2</v>
      </c>
      <c r="P460" s="53">
        <f t="shared" si="60"/>
        <v>0.45358411111111108</v>
      </c>
      <c r="Q460" s="53">
        <f t="shared" si="60"/>
        <v>1.707511111111111E-2</v>
      </c>
      <c r="S460" s="47" t="s">
        <v>145</v>
      </c>
      <c r="T460" s="52">
        <f t="shared" si="61"/>
        <v>0.41846040000000001</v>
      </c>
      <c r="U460" s="52">
        <f t="shared" si="61"/>
        <v>1.4671500000000001E-2</v>
      </c>
      <c r="V460" s="52">
        <f t="shared" si="61"/>
        <v>0.40822570000000002</v>
      </c>
      <c r="W460" s="52">
        <f t="shared" si="61"/>
        <v>1.53676E-2</v>
      </c>
      <c r="X460" s="13"/>
    </row>
    <row r="461" spans="2:24" x14ac:dyDescent="0.25">
      <c r="B461" s="57" t="s">
        <v>969</v>
      </c>
      <c r="C461" s="54">
        <v>143</v>
      </c>
      <c r="D461" s="54">
        <v>151</v>
      </c>
      <c r="E461" s="13" t="s">
        <v>970</v>
      </c>
      <c r="F461">
        <v>8</v>
      </c>
      <c r="G461">
        <v>0.9</v>
      </c>
      <c r="H461" s="53">
        <v>3.3502390000000002</v>
      </c>
      <c r="I461" s="53">
        <v>6.1047999999999998E-2</v>
      </c>
      <c r="J461" s="53">
        <v>3.3808250000000002</v>
      </c>
      <c r="K461" s="53">
        <v>3.3336999999999999E-2</v>
      </c>
      <c r="M461" s="13" t="s">
        <v>970</v>
      </c>
      <c r="N461" s="53">
        <f t="shared" si="60"/>
        <v>0.46531097222222223</v>
      </c>
      <c r="O461" s="53">
        <f t="shared" si="60"/>
        <v>8.4788888888888882E-3</v>
      </c>
      <c r="P461" s="53">
        <f t="shared" si="60"/>
        <v>0.4695590277777778</v>
      </c>
      <c r="Q461" s="53">
        <f t="shared" si="60"/>
        <v>4.6301388888888885E-3</v>
      </c>
      <c r="S461" s="47" t="s">
        <v>970</v>
      </c>
      <c r="T461" s="52">
        <f t="shared" si="61"/>
        <v>0.41877987500000002</v>
      </c>
      <c r="U461" s="52">
        <f t="shared" si="61"/>
        <v>7.6309999999999998E-3</v>
      </c>
      <c r="V461" s="52">
        <f t="shared" si="61"/>
        <v>0.42260312500000002</v>
      </c>
      <c r="W461" s="52">
        <f t="shared" si="61"/>
        <v>4.1671249999999998E-3</v>
      </c>
      <c r="X461" s="13"/>
    </row>
    <row r="462" spans="2:24" x14ac:dyDescent="0.25">
      <c r="B462" s="57" t="s">
        <v>971</v>
      </c>
      <c r="C462" s="54">
        <v>150</v>
      </c>
      <c r="D462" s="54">
        <v>161</v>
      </c>
      <c r="E462" s="13" t="s">
        <v>11</v>
      </c>
      <c r="F462">
        <v>9</v>
      </c>
      <c r="G462">
        <v>0.9</v>
      </c>
      <c r="H462" s="53">
        <v>6.1472639999999998</v>
      </c>
      <c r="I462" s="53">
        <v>4.3569999999999998E-2</v>
      </c>
      <c r="J462" s="53">
        <v>6.1972259999999997</v>
      </c>
      <c r="K462" s="53">
        <v>7.8008999999999995E-2</v>
      </c>
      <c r="M462" s="13" t="s">
        <v>11</v>
      </c>
      <c r="N462" s="53">
        <f t="shared" si="60"/>
        <v>0.75892148148148142</v>
      </c>
      <c r="O462" s="53">
        <f t="shared" si="60"/>
        <v>5.3790123456790122E-3</v>
      </c>
      <c r="P462" s="53">
        <f t="shared" si="60"/>
        <v>0.76508962962962956</v>
      </c>
      <c r="Q462" s="53">
        <f t="shared" si="60"/>
        <v>9.6307407407407401E-3</v>
      </c>
      <c r="S462" s="47" t="s">
        <v>11</v>
      </c>
      <c r="T462" s="52">
        <f t="shared" si="61"/>
        <v>0.68302933333333327</v>
      </c>
      <c r="U462" s="52">
        <f t="shared" si="61"/>
        <v>4.8411111111111111E-3</v>
      </c>
      <c r="V462" s="52">
        <f t="shared" si="61"/>
        <v>0.68858066666666662</v>
      </c>
      <c r="W462" s="52">
        <f t="shared" si="61"/>
        <v>8.6676666666666655E-3</v>
      </c>
      <c r="X462" s="13"/>
    </row>
    <row r="463" spans="2:24" x14ac:dyDescent="0.25">
      <c r="B463" s="57" t="s">
        <v>972</v>
      </c>
      <c r="C463" s="54">
        <v>151</v>
      </c>
      <c r="D463" s="54">
        <v>161</v>
      </c>
      <c r="E463" s="13" t="s">
        <v>973</v>
      </c>
      <c r="F463">
        <v>8</v>
      </c>
      <c r="G463">
        <v>0.9</v>
      </c>
      <c r="H463" s="53">
        <v>5.2464979999999999</v>
      </c>
      <c r="I463" s="53">
        <v>1.4404999999999999E-2</v>
      </c>
      <c r="J463" s="53">
        <v>5.1215989999999998</v>
      </c>
      <c r="K463" s="53">
        <v>6.7097000000000004E-2</v>
      </c>
      <c r="M463" s="13" t="s">
        <v>973</v>
      </c>
      <c r="N463" s="53">
        <f t="shared" si="60"/>
        <v>0.72868027777777777</v>
      </c>
      <c r="O463" s="53">
        <f t="shared" si="60"/>
        <v>2.0006944444444443E-3</v>
      </c>
      <c r="P463" s="53">
        <f t="shared" si="60"/>
        <v>0.71133319444444443</v>
      </c>
      <c r="Q463" s="53">
        <f t="shared" si="60"/>
        <v>9.3190277777777785E-3</v>
      </c>
      <c r="S463" s="47" t="s">
        <v>973</v>
      </c>
      <c r="T463" s="52">
        <f t="shared" si="61"/>
        <v>0.65581224999999999</v>
      </c>
      <c r="U463" s="52">
        <f t="shared" si="61"/>
        <v>1.8006249999999999E-3</v>
      </c>
      <c r="V463" s="52">
        <f t="shared" si="61"/>
        <v>0.64019987499999997</v>
      </c>
      <c r="W463" s="52">
        <f t="shared" si="61"/>
        <v>8.3871250000000005E-3</v>
      </c>
      <c r="X463" s="13"/>
    </row>
    <row r="464" spans="2:24" x14ac:dyDescent="0.25">
      <c r="B464" s="57" t="s">
        <v>974</v>
      </c>
      <c r="C464" s="54">
        <v>152</v>
      </c>
      <c r="D464" s="54">
        <v>161</v>
      </c>
      <c r="E464" s="13" t="s">
        <v>975</v>
      </c>
      <c r="F464">
        <v>7</v>
      </c>
      <c r="G464">
        <v>0.9</v>
      </c>
      <c r="H464" s="53">
        <v>4.0975440000000001</v>
      </c>
      <c r="I464" s="53">
        <v>4.0680000000000001E-2</v>
      </c>
      <c r="J464" s="53">
        <v>4.0647599999999997</v>
      </c>
      <c r="K464" s="53">
        <v>4.4669E-2</v>
      </c>
      <c r="M464" s="13" t="s">
        <v>975</v>
      </c>
      <c r="N464" s="53">
        <f t="shared" ref="N464:Q479" si="62">(H464/0.9)/$F464</f>
        <v>0.6504038095238095</v>
      </c>
      <c r="O464" s="53">
        <f t="shared" si="62"/>
        <v>6.4571428571428566E-3</v>
      </c>
      <c r="P464" s="53">
        <f t="shared" si="62"/>
        <v>0.6452</v>
      </c>
      <c r="Q464" s="53">
        <f t="shared" si="62"/>
        <v>7.0903174603174609E-3</v>
      </c>
      <c r="S464" s="47" t="s">
        <v>975</v>
      </c>
      <c r="T464" s="52">
        <f t="shared" ref="T464:W479" si="63">H464/$F464</f>
        <v>0.58536342857142853</v>
      </c>
      <c r="U464" s="52">
        <f t="shared" si="63"/>
        <v>5.8114285714285716E-3</v>
      </c>
      <c r="V464" s="52">
        <f t="shared" si="63"/>
        <v>0.58067999999999997</v>
      </c>
      <c r="W464" s="52">
        <f t="shared" si="63"/>
        <v>6.3812857142857143E-3</v>
      </c>
      <c r="X464" s="13"/>
    </row>
    <row r="465" spans="2:24" x14ac:dyDescent="0.25">
      <c r="B465" s="57" t="s">
        <v>976</v>
      </c>
      <c r="C465" s="54">
        <v>152</v>
      </c>
      <c r="D465" s="54">
        <v>180</v>
      </c>
      <c r="E465" s="13" t="s">
        <v>977</v>
      </c>
      <c r="F465">
        <v>25</v>
      </c>
      <c r="G465">
        <v>0.9</v>
      </c>
      <c r="H465" s="53">
        <v>15.770117000000001</v>
      </c>
      <c r="I465" s="53">
        <v>6.2826999999999994E-2</v>
      </c>
      <c r="J465" s="53">
        <v>16.098835000000001</v>
      </c>
      <c r="K465" s="53">
        <v>0.14910899999999999</v>
      </c>
      <c r="M465" s="13" t="s">
        <v>977</v>
      </c>
      <c r="N465" s="53">
        <f t="shared" si="62"/>
        <v>0.70089408888888893</v>
      </c>
      <c r="O465" s="53">
        <f t="shared" si="62"/>
        <v>2.7923111111111108E-3</v>
      </c>
      <c r="P465" s="53">
        <f t="shared" si="62"/>
        <v>0.71550377777777785</v>
      </c>
      <c r="Q465" s="53">
        <f t="shared" si="62"/>
        <v>6.6270666666666663E-3</v>
      </c>
      <c r="S465" s="47" t="s">
        <v>977</v>
      </c>
      <c r="T465" s="52">
        <f t="shared" si="63"/>
        <v>0.63080468000000001</v>
      </c>
      <c r="U465" s="52">
        <f t="shared" si="63"/>
        <v>2.5130799999999996E-3</v>
      </c>
      <c r="V465" s="52">
        <f t="shared" si="63"/>
        <v>0.64395340000000001</v>
      </c>
      <c r="W465" s="52">
        <f t="shared" si="63"/>
        <v>5.9643599999999993E-3</v>
      </c>
      <c r="X465" s="13"/>
    </row>
    <row r="466" spans="2:24" x14ac:dyDescent="0.25">
      <c r="B466" s="57" t="s">
        <v>978</v>
      </c>
      <c r="C466" s="54">
        <v>152</v>
      </c>
      <c r="D466" s="54">
        <v>164</v>
      </c>
      <c r="E466" s="13" t="s">
        <v>979</v>
      </c>
      <c r="F466">
        <v>10</v>
      </c>
      <c r="G466">
        <v>0.9</v>
      </c>
      <c r="H466" s="53">
        <v>6.1117319999999999</v>
      </c>
      <c r="I466" s="53">
        <v>5.4522000000000001E-2</v>
      </c>
      <c r="J466" s="53">
        <v>5.879912</v>
      </c>
      <c r="K466" s="53">
        <v>5.2781000000000002E-2</v>
      </c>
      <c r="M466" s="13" t="s">
        <v>979</v>
      </c>
      <c r="N466" s="53">
        <f t="shared" si="62"/>
        <v>0.67908133333333331</v>
      </c>
      <c r="O466" s="53">
        <f t="shared" si="62"/>
        <v>6.058E-3</v>
      </c>
      <c r="P466" s="53">
        <f t="shared" si="62"/>
        <v>0.65332355555555555</v>
      </c>
      <c r="Q466" s="53">
        <f t="shared" si="62"/>
        <v>5.8645555555555551E-3</v>
      </c>
      <c r="S466" s="47" t="s">
        <v>979</v>
      </c>
      <c r="T466" s="52">
        <f t="shared" si="63"/>
        <v>0.61117319999999997</v>
      </c>
      <c r="U466" s="52">
        <f t="shared" si="63"/>
        <v>5.4521999999999999E-3</v>
      </c>
      <c r="V466" s="52">
        <f t="shared" si="63"/>
        <v>0.58799120000000005</v>
      </c>
      <c r="W466" s="52">
        <f t="shared" si="63"/>
        <v>5.2781E-3</v>
      </c>
      <c r="X466" s="13"/>
    </row>
    <row r="467" spans="2:24" x14ac:dyDescent="0.25">
      <c r="B467" s="57" t="s">
        <v>980</v>
      </c>
      <c r="C467" s="54">
        <v>162</v>
      </c>
      <c r="D467" s="54">
        <v>169</v>
      </c>
      <c r="E467" s="13" t="s">
        <v>981</v>
      </c>
      <c r="F467">
        <v>7</v>
      </c>
      <c r="G467">
        <v>0.9</v>
      </c>
      <c r="H467" s="53">
        <v>4.0889189999999997</v>
      </c>
      <c r="I467" s="53">
        <v>2.2877999999999999E-2</v>
      </c>
      <c r="J467" s="53">
        <v>4.0685789999999997</v>
      </c>
      <c r="K467" s="53">
        <v>4.2493999999999997E-2</v>
      </c>
      <c r="M467" s="13" t="s">
        <v>981</v>
      </c>
      <c r="N467" s="53">
        <f t="shared" si="62"/>
        <v>0.64903476190476184</v>
      </c>
      <c r="O467" s="53">
        <f t="shared" si="62"/>
        <v>3.631428571428571E-3</v>
      </c>
      <c r="P467" s="53">
        <f t="shared" si="62"/>
        <v>0.64580619047619048</v>
      </c>
      <c r="Q467" s="53">
        <f t="shared" si="62"/>
        <v>6.7450793650793645E-3</v>
      </c>
      <c r="S467" s="47" t="s">
        <v>981</v>
      </c>
      <c r="T467" s="52">
        <f t="shared" si="63"/>
        <v>0.58413128571428563</v>
      </c>
      <c r="U467" s="52">
        <f t="shared" si="63"/>
        <v>3.268285714285714E-3</v>
      </c>
      <c r="V467" s="52">
        <f t="shared" si="63"/>
        <v>0.58122557142857134</v>
      </c>
      <c r="W467" s="52">
        <f t="shared" si="63"/>
        <v>6.0705714285714278E-3</v>
      </c>
      <c r="X467" s="13"/>
    </row>
    <row r="468" spans="2:24" x14ac:dyDescent="0.25">
      <c r="B468" s="57" t="s">
        <v>982</v>
      </c>
      <c r="C468" s="54">
        <v>162</v>
      </c>
      <c r="D468" s="54">
        <v>173</v>
      </c>
      <c r="E468" s="13" t="s">
        <v>983</v>
      </c>
      <c r="F468">
        <v>11</v>
      </c>
      <c r="G468">
        <v>0.9</v>
      </c>
      <c r="H468" s="53">
        <v>7.087758</v>
      </c>
      <c r="I468" s="53">
        <v>6.5199999999999998E-3</v>
      </c>
      <c r="J468" s="53">
        <v>7.1693049999999996</v>
      </c>
      <c r="K468" s="53">
        <v>3.8685999999999998E-2</v>
      </c>
      <c r="M468" s="13" t="s">
        <v>983</v>
      </c>
      <c r="N468" s="53">
        <f t="shared" si="62"/>
        <v>0.71593515151515152</v>
      </c>
      <c r="O468" s="53">
        <f t="shared" si="62"/>
        <v>6.5858585858585849E-4</v>
      </c>
      <c r="P468" s="53">
        <f t="shared" si="62"/>
        <v>0.72417222222222211</v>
      </c>
      <c r="Q468" s="53">
        <f t="shared" si="62"/>
        <v>3.9076767676767673E-3</v>
      </c>
      <c r="S468" s="47" t="s">
        <v>983</v>
      </c>
      <c r="T468" s="52">
        <f t="shared" si="63"/>
        <v>0.64434163636363639</v>
      </c>
      <c r="U468" s="52">
        <f t="shared" si="63"/>
        <v>5.9272727272727266E-4</v>
      </c>
      <c r="V468" s="52">
        <f t="shared" si="63"/>
        <v>0.65175499999999997</v>
      </c>
      <c r="W468" s="52">
        <f t="shared" si="63"/>
        <v>3.5169090909090909E-3</v>
      </c>
      <c r="X468" s="13"/>
    </row>
    <row r="469" spans="2:24" x14ac:dyDescent="0.25">
      <c r="B469" s="57" t="s">
        <v>984</v>
      </c>
      <c r="C469" s="54">
        <v>162</v>
      </c>
      <c r="D469" s="54">
        <v>176</v>
      </c>
      <c r="E469" s="13" t="s">
        <v>985</v>
      </c>
      <c r="F469">
        <v>14</v>
      </c>
      <c r="G469">
        <v>0.9</v>
      </c>
      <c r="H469" s="53">
        <v>8.0893069999999998</v>
      </c>
      <c r="I469" s="53">
        <v>2.1788999999999999E-2</v>
      </c>
      <c r="J469" s="53">
        <v>8.2596070000000008</v>
      </c>
      <c r="K469" s="53">
        <v>7.009E-2</v>
      </c>
      <c r="M469" s="13" t="s">
        <v>985</v>
      </c>
      <c r="N469" s="53">
        <f t="shared" si="62"/>
        <v>0.64200849206349198</v>
      </c>
      <c r="O469" s="53">
        <f t="shared" si="62"/>
        <v>1.7292857142857142E-3</v>
      </c>
      <c r="P469" s="53">
        <f t="shared" si="62"/>
        <v>0.65552436507936507</v>
      </c>
      <c r="Q469" s="53">
        <f t="shared" si="62"/>
        <v>5.5626984126984132E-3</v>
      </c>
      <c r="S469" s="47" t="s">
        <v>985</v>
      </c>
      <c r="T469" s="52">
        <f t="shared" si="63"/>
        <v>0.57780764285714281</v>
      </c>
      <c r="U469" s="52">
        <f t="shared" si="63"/>
        <v>1.5563571428571427E-3</v>
      </c>
      <c r="V469" s="52">
        <f t="shared" si="63"/>
        <v>0.58997192857142866</v>
      </c>
      <c r="W469" s="52">
        <f t="shared" si="63"/>
        <v>5.0064285714285714E-3</v>
      </c>
      <c r="X469" s="13"/>
    </row>
    <row r="470" spans="2:24" x14ac:dyDescent="0.25">
      <c r="B470" s="57" t="s">
        <v>986</v>
      </c>
      <c r="C470" s="54">
        <v>164</v>
      </c>
      <c r="D470" s="54">
        <v>178</v>
      </c>
      <c r="E470" s="13" t="s">
        <v>987</v>
      </c>
      <c r="F470">
        <v>13</v>
      </c>
      <c r="G470">
        <v>0.9</v>
      </c>
      <c r="H470" s="53">
        <v>7.9121430000000004</v>
      </c>
      <c r="I470" s="53">
        <v>0.13602300000000001</v>
      </c>
      <c r="J470" s="53">
        <v>8.0405949999999997</v>
      </c>
      <c r="K470" s="53">
        <v>8.8062000000000001E-2</v>
      </c>
      <c r="M470" s="13" t="s">
        <v>987</v>
      </c>
      <c r="N470" s="53">
        <f t="shared" si="62"/>
        <v>0.67625153846153852</v>
      </c>
      <c r="O470" s="53">
        <f t="shared" si="62"/>
        <v>1.1625897435897436E-2</v>
      </c>
      <c r="P470" s="53">
        <f t="shared" si="62"/>
        <v>0.68723034188034182</v>
      </c>
      <c r="Q470" s="53">
        <f t="shared" si="62"/>
        <v>7.5266666666666667E-3</v>
      </c>
      <c r="S470" s="47" t="s">
        <v>987</v>
      </c>
      <c r="T470" s="52">
        <f t="shared" si="63"/>
        <v>0.60862638461538465</v>
      </c>
      <c r="U470" s="52">
        <f t="shared" si="63"/>
        <v>1.0463307692307692E-2</v>
      </c>
      <c r="V470" s="52">
        <f t="shared" si="63"/>
        <v>0.61850730769230766</v>
      </c>
      <c r="W470" s="52">
        <f t="shared" si="63"/>
        <v>6.7740000000000005E-3</v>
      </c>
      <c r="X470" s="13"/>
    </row>
    <row r="471" spans="2:24" x14ac:dyDescent="0.25">
      <c r="B471" s="57" t="s">
        <v>988</v>
      </c>
      <c r="C471" s="54">
        <v>165</v>
      </c>
      <c r="D471" s="54">
        <v>180</v>
      </c>
      <c r="E471" s="13" t="s">
        <v>989</v>
      </c>
      <c r="F471">
        <v>14</v>
      </c>
      <c r="G471">
        <v>0.9</v>
      </c>
      <c r="H471" s="53">
        <v>7.449065</v>
      </c>
      <c r="I471" s="53">
        <v>6.1039000000000003E-2</v>
      </c>
      <c r="J471" s="53">
        <v>7.6071730000000004</v>
      </c>
      <c r="K471" s="53">
        <v>5.6861000000000002E-2</v>
      </c>
      <c r="M471" s="13" t="s">
        <v>989</v>
      </c>
      <c r="N471" s="53">
        <f t="shared" si="62"/>
        <v>0.59119563492063498</v>
      </c>
      <c r="O471" s="53">
        <f t="shared" si="62"/>
        <v>4.8443650793650794E-3</v>
      </c>
      <c r="P471" s="53">
        <f t="shared" si="62"/>
        <v>0.60374388888888897</v>
      </c>
      <c r="Q471" s="53">
        <f t="shared" si="62"/>
        <v>4.5127777777777779E-3</v>
      </c>
      <c r="S471" s="47" t="s">
        <v>989</v>
      </c>
      <c r="T471" s="52">
        <f t="shared" si="63"/>
        <v>0.53207607142857138</v>
      </c>
      <c r="U471" s="52">
        <f t="shared" si="63"/>
        <v>4.3599285714285719E-3</v>
      </c>
      <c r="V471" s="52">
        <f t="shared" si="63"/>
        <v>0.54336950000000006</v>
      </c>
      <c r="W471" s="52">
        <f t="shared" si="63"/>
        <v>4.0615E-3</v>
      </c>
      <c r="X471" s="13"/>
    </row>
    <row r="472" spans="2:24" x14ac:dyDescent="0.25">
      <c r="B472" s="57" t="s">
        <v>990</v>
      </c>
      <c r="C472" s="54">
        <v>166</v>
      </c>
      <c r="D472" s="54">
        <v>176</v>
      </c>
      <c r="E472" s="13" t="s">
        <v>991</v>
      </c>
      <c r="F472">
        <v>10</v>
      </c>
      <c r="G472">
        <v>0.9</v>
      </c>
      <c r="H472" s="53">
        <v>5.3217109999999996</v>
      </c>
      <c r="I472" s="53">
        <v>4.8744000000000003E-2</v>
      </c>
      <c r="J472" s="53">
        <v>5.3623960000000004</v>
      </c>
      <c r="K472" s="53">
        <v>4.3980999999999999E-2</v>
      </c>
      <c r="M472" s="13" t="s">
        <v>991</v>
      </c>
      <c r="N472" s="53">
        <f t="shared" si="62"/>
        <v>0.59130122222222226</v>
      </c>
      <c r="O472" s="53">
        <f t="shared" si="62"/>
        <v>5.4159999999999998E-3</v>
      </c>
      <c r="P472" s="53">
        <f t="shared" si="62"/>
        <v>0.59582177777777789</v>
      </c>
      <c r="Q472" s="53">
        <f t="shared" si="62"/>
        <v>4.8867777777777772E-3</v>
      </c>
      <c r="S472" s="47" t="s">
        <v>991</v>
      </c>
      <c r="T472" s="52">
        <f t="shared" si="63"/>
        <v>0.53217110000000001</v>
      </c>
      <c r="U472" s="52">
        <f t="shared" si="63"/>
        <v>4.8744000000000001E-3</v>
      </c>
      <c r="V472" s="52">
        <f t="shared" si="63"/>
        <v>0.53623960000000004</v>
      </c>
      <c r="W472" s="52">
        <f t="shared" si="63"/>
        <v>4.3981000000000003E-3</v>
      </c>
      <c r="X472" s="13"/>
    </row>
    <row r="473" spans="2:24" x14ac:dyDescent="0.25">
      <c r="B473" s="57" t="s">
        <v>992</v>
      </c>
      <c r="C473" s="54">
        <v>170</v>
      </c>
      <c r="D473" s="54">
        <v>177</v>
      </c>
      <c r="E473" s="13" t="s">
        <v>993</v>
      </c>
      <c r="F473">
        <v>6</v>
      </c>
      <c r="G473">
        <v>0.9</v>
      </c>
      <c r="H473" s="53">
        <v>4.1672779999999996</v>
      </c>
      <c r="I473" s="53">
        <v>2.0631E-2</v>
      </c>
      <c r="J473" s="53">
        <v>4.1468790000000002</v>
      </c>
      <c r="K473" s="53">
        <v>0.129161</v>
      </c>
      <c r="M473" s="13" t="s">
        <v>993</v>
      </c>
      <c r="N473" s="53">
        <f t="shared" si="62"/>
        <v>0.77171814814814799</v>
      </c>
      <c r="O473" s="53">
        <f t="shared" si="62"/>
        <v>3.8205555555555558E-3</v>
      </c>
      <c r="P473" s="53">
        <f t="shared" si="62"/>
        <v>0.76794055555555563</v>
      </c>
      <c r="Q473" s="53">
        <f t="shared" si="62"/>
        <v>2.3918703703703702E-2</v>
      </c>
      <c r="S473" s="47" t="s">
        <v>993</v>
      </c>
      <c r="T473" s="52">
        <f t="shared" si="63"/>
        <v>0.69454633333333327</v>
      </c>
      <c r="U473" s="52">
        <f t="shared" si="63"/>
        <v>3.4385000000000002E-3</v>
      </c>
      <c r="V473" s="52">
        <f t="shared" si="63"/>
        <v>0.6911465</v>
      </c>
      <c r="W473" s="52">
        <f t="shared" si="63"/>
        <v>2.1526833333333332E-2</v>
      </c>
      <c r="X473" s="13"/>
    </row>
    <row r="474" spans="2:24" x14ac:dyDescent="0.25">
      <c r="B474" s="57" t="s">
        <v>994</v>
      </c>
      <c r="C474" s="54">
        <v>170</v>
      </c>
      <c r="D474" s="54">
        <v>180</v>
      </c>
      <c r="E474" s="13" t="s">
        <v>995</v>
      </c>
      <c r="F474">
        <v>9</v>
      </c>
      <c r="G474">
        <v>0.9</v>
      </c>
      <c r="H474" s="53">
        <v>4.5955719999999998</v>
      </c>
      <c r="I474" s="53">
        <v>3.0696999999999999E-2</v>
      </c>
      <c r="J474" s="53">
        <v>4.6367989999999999</v>
      </c>
      <c r="K474" s="53">
        <v>4.9343999999999999E-2</v>
      </c>
      <c r="M474" s="13" t="s">
        <v>995</v>
      </c>
      <c r="N474" s="53">
        <f t="shared" si="62"/>
        <v>0.56735456790123451</v>
      </c>
      <c r="O474" s="53">
        <f t="shared" si="62"/>
        <v>3.7897530864197532E-3</v>
      </c>
      <c r="P474" s="53">
        <f t="shared" si="62"/>
        <v>0.5724443209876543</v>
      </c>
      <c r="Q474" s="53">
        <f t="shared" si="62"/>
        <v>6.0918518518518518E-3</v>
      </c>
      <c r="S474" s="47" t="s">
        <v>995</v>
      </c>
      <c r="T474" s="52">
        <f t="shared" si="63"/>
        <v>0.51061911111111113</v>
      </c>
      <c r="U474" s="52">
        <f t="shared" si="63"/>
        <v>3.4107777777777778E-3</v>
      </c>
      <c r="V474" s="52">
        <f t="shared" si="63"/>
        <v>0.5151998888888889</v>
      </c>
      <c r="W474" s="52">
        <f t="shared" si="63"/>
        <v>5.4826666666666669E-3</v>
      </c>
      <c r="X474" s="13"/>
    </row>
    <row r="475" spans="2:24" x14ac:dyDescent="0.25">
      <c r="B475" s="57" t="s">
        <v>996</v>
      </c>
      <c r="C475" s="54">
        <v>172</v>
      </c>
      <c r="D475" s="54">
        <v>180</v>
      </c>
      <c r="E475" s="13" t="s">
        <v>997</v>
      </c>
      <c r="F475">
        <v>7</v>
      </c>
      <c r="G475">
        <v>0.9</v>
      </c>
      <c r="H475" s="53">
        <v>3.1849349999999998</v>
      </c>
      <c r="I475" s="53">
        <v>3.1113999999999999E-2</v>
      </c>
      <c r="J475" s="53">
        <v>3.2298979999999999</v>
      </c>
      <c r="K475" s="53">
        <v>1.3184E-2</v>
      </c>
      <c r="M475" s="13" t="s">
        <v>997</v>
      </c>
      <c r="N475" s="53">
        <f t="shared" si="62"/>
        <v>0.5055452380952381</v>
      </c>
      <c r="O475" s="53">
        <f t="shared" si="62"/>
        <v>4.938730158730158E-3</v>
      </c>
      <c r="P475" s="53">
        <f t="shared" si="62"/>
        <v>0.51268222222222215</v>
      </c>
      <c r="Q475" s="53">
        <f t="shared" si="62"/>
        <v>2.0926984126984128E-3</v>
      </c>
      <c r="S475" s="47" t="s">
        <v>997</v>
      </c>
      <c r="T475" s="52">
        <f t="shared" si="63"/>
        <v>0.45499071428571425</v>
      </c>
      <c r="U475" s="52">
        <f t="shared" si="63"/>
        <v>4.4448571428571428E-3</v>
      </c>
      <c r="V475" s="52">
        <f t="shared" si="63"/>
        <v>0.46141399999999999</v>
      </c>
      <c r="W475" s="52">
        <f t="shared" si="63"/>
        <v>1.8834285714285713E-3</v>
      </c>
      <c r="X475" s="13"/>
    </row>
    <row r="476" spans="2:24" x14ac:dyDescent="0.25">
      <c r="B476" s="57" t="s">
        <v>998</v>
      </c>
      <c r="C476" s="54">
        <v>174</v>
      </c>
      <c r="D476" s="54">
        <v>180</v>
      </c>
      <c r="E476" s="13" t="s">
        <v>999</v>
      </c>
      <c r="F476">
        <v>5</v>
      </c>
      <c r="G476">
        <v>0.9</v>
      </c>
      <c r="H476" s="53">
        <v>2.7255539999999998</v>
      </c>
      <c r="I476" s="53">
        <v>2.8108000000000001E-2</v>
      </c>
      <c r="J476" s="53">
        <v>2.6260880000000002</v>
      </c>
      <c r="K476" s="53">
        <v>2.5558000000000001E-2</v>
      </c>
      <c r="M476" s="13" t="s">
        <v>999</v>
      </c>
      <c r="N476" s="53">
        <f t="shared" si="62"/>
        <v>0.60567866666666659</v>
      </c>
      <c r="O476" s="53">
        <f t="shared" si="62"/>
        <v>6.2462222222222225E-3</v>
      </c>
      <c r="P476" s="53">
        <f t="shared" si="62"/>
        <v>0.58357511111111116</v>
      </c>
      <c r="Q476" s="53">
        <f t="shared" si="62"/>
        <v>5.6795555555555557E-3</v>
      </c>
      <c r="S476" s="47" t="s">
        <v>999</v>
      </c>
      <c r="T476" s="52">
        <f t="shared" si="63"/>
        <v>0.54511080000000001</v>
      </c>
      <c r="U476" s="52">
        <f t="shared" si="63"/>
        <v>5.6216E-3</v>
      </c>
      <c r="V476" s="52">
        <f t="shared" si="63"/>
        <v>0.52521760000000006</v>
      </c>
      <c r="W476" s="52">
        <f t="shared" si="63"/>
        <v>5.1116E-3</v>
      </c>
      <c r="X476" s="13"/>
    </row>
    <row r="477" spans="2:24" x14ac:dyDescent="0.25">
      <c r="B477" s="57" t="s">
        <v>1000</v>
      </c>
      <c r="C477" s="54">
        <v>180</v>
      </c>
      <c r="D477" s="54">
        <v>186</v>
      </c>
      <c r="E477" s="13" t="s">
        <v>1001</v>
      </c>
      <c r="F477">
        <v>6</v>
      </c>
      <c r="G477">
        <v>0.9</v>
      </c>
      <c r="H477" s="53">
        <v>3.726664</v>
      </c>
      <c r="I477" s="53">
        <v>4.0316999999999999E-2</v>
      </c>
      <c r="J477" s="53">
        <v>3.6800619999999999</v>
      </c>
      <c r="K477" s="53">
        <v>3.5560000000000001E-2</v>
      </c>
      <c r="M477" s="13" t="s">
        <v>1001</v>
      </c>
      <c r="N477" s="53">
        <f t="shared" si="62"/>
        <v>0.69012296296296294</v>
      </c>
      <c r="O477" s="53">
        <f t="shared" si="62"/>
        <v>7.4661111111111109E-3</v>
      </c>
      <c r="P477" s="53">
        <f t="shared" si="62"/>
        <v>0.68149296296296302</v>
      </c>
      <c r="Q477" s="53">
        <f t="shared" si="62"/>
        <v>6.5851851851851861E-3</v>
      </c>
      <c r="S477" s="47" t="s">
        <v>1001</v>
      </c>
      <c r="T477" s="52">
        <f t="shared" si="63"/>
        <v>0.6211106666666667</v>
      </c>
      <c r="U477" s="52">
        <f t="shared" si="63"/>
        <v>6.7194999999999998E-3</v>
      </c>
      <c r="V477" s="52">
        <f t="shared" si="63"/>
        <v>0.61334366666666662</v>
      </c>
      <c r="W477" s="52">
        <f t="shared" si="63"/>
        <v>5.9266666666666669E-3</v>
      </c>
      <c r="X477" s="13"/>
    </row>
    <row r="478" spans="2:24" x14ac:dyDescent="0.25">
      <c r="B478" s="57" t="s">
        <v>1002</v>
      </c>
      <c r="C478" s="54">
        <v>186</v>
      </c>
      <c r="D478" s="54">
        <v>203</v>
      </c>
      <c r="E478" s="13" t="s">
        <v>1003</v>
      </c>
      <c r="F478">
        <v>16</v>
      </c>
      <c r="G478">
        <v>0.9</v>
      </c>
      <c r="H478" s="53">
        <v>11.127553000000001</v>
      </c>
      <c r="I478" s="53">
        <v>2.4738E-2</v>
      </c>
      <c r="J478" s="53">
        <v>11.358787</v>
      </c>
      <c r="K478" s="53">
        <v>0.19539300000000001</v>
      </c>
      <c r="M478" s="13" t="s">
        <v>1003</v>
      </c>
      <c r="N478" s="53">
        <f t="shared" si="62"/>
        <v>0.77274673611111111</v>
      </c>
      <c r="O478" s="53">
        <f t="shared" si="62"/>
        <v>1.7179166666666666E-3</v>
      </c>
      <c r="P478" s="53">
        <f t="shared" si="62"/>
        <v>0.78880465277777767</v>
      </c>
      <c r="Q478" s="53">
        <f t="shared" si="62"/>
        <v>1.3568958333333334E-2</v>
      </c>
      <c r="S478" s="47" t="s">
        <v>1003</v>
      </c>
      <c r="T478" s="52">
        <f t="shared" si="63"/>
        <v>0.69547206250000004</v>
      </c>
      <c r="U478" s="52">
        <f t="shared" si="63"/>
        <v>1.546125E-3</v>
      </c>
      <c r="V478" s="52">
        <f t="shared" si="63"/>
        <v>0.70992418749999997</v>
      </c>
      <c r="W478" s="52">
        <f t="shared" si="63"/>
        <v>1.2212062500000001E-2</v>
      </c>
      <c r="X478" s="13"/>
    </row>
    <row r="479" spans="2:24" x14ac:dyDescent="0.25">
      <c r="B479" s="57" t="s">
        <v>1004</v>
      </c>
      <c r="C479" s="54">
        <v>186</v>
      </c>
      <c r="D479" s="54">
        <v>199</v>
      </c>
      <c r="E479" s="13" t="s">
        <v>1005</v>
      </c>
      <c r="F479">
        <v>12</v>
      </c>
      <c r="G479">
        <v>0.9</v>
      </c>
      <c r="H479" s="53">
        <v>8.1312859999999993</v>
      </c>
      <c r="I479" s="53">
        <v>0.117684</v>
      </c>
      <c r="J479" s="53">
        <v>8.3383959999999995</v>
      </c>
      <c r="K479" s="53">
        <v>5.2465999999999999E-2</v>
      </c>
      <c r="M479" s="13" t="s">
        <v>1005</v>
      </c>
      <c r="N479" s="53">
        <f t="shared" si="62"/>
        <v>0.75289685185185184</v>
      </c>
      <c r="O479" s="53">
        <f t="shared" si="62"/>
        <v>1.0896666666666666E-2</v>
      </c>
      <c r="P479" s="53">
        <f t="shared" si="62"/>
        <v>0.77207370370370365</v>
      </c>
      <c r="Q479" s="53">
        <f t="shared" si="62"/>
        <v>4.8579629629629624E-3</v>
      </c>
      <c r="S479" s="47" t="s">
        <v>1005</v>
      </c>
      <c r="T479" s="52">
        <f t="shared" si="63"/>
        <v>0.67760716666666665</v>
      </c>
      <c r="U479" s="52">
        <f t="shared" si="63"/>
        <v>9.8069999999999997E-3</v>
      </c>
      <c r="V479" s="52">
        <f t="shared" si="63"/>
        <v>0.69486633333333325</v>
      </c>
      <c r="W479" s="52">
        <f t="shared" si="63"/>
        <v>4.3721666666666666E-3</v>
      </c>
      <c r="X479" s="13"/>
    </row>
    <row r="480" spans="2:24" x14ac:dyDescent="0.25">
      <c r="B480" s="57" t="s">
        <v>1006</v>
      </c>
      <c r="C480" s="54">
        <v>191</v>
      </c>
      <c r="D480" s="54">
        <v>199</v>
      </c>
      <c r="E480" s="13" t="s">
        <v>1007</v>
      </c>
      <c r="F480">
        <v>7</v>
      </c>
      <c r="G480">
        <v>0.9</v>
      </c>
      <c r="H480" s="53">
        <v>4.5505209999999998</v>
      </c>
      <c r="I480" s="53">
        <v>4.5874999999999999E-2</v>
      </c>
      <c r="J480" s="53">
        <v>4.626722</v>
      </c>
      <c r="K480" s="53">
        <v>5.0296E-2</v>
      </c>
      <c r="M480" s="13" t="s">
        <v>1007</v>
      </c>
      <c r="N480" s="53">
        <f t="shared" ref="N480:Q495" si="64">(H480/0.9)/$F480</f>
        <v>0.72230492063492058</v>
      </c>
      <c r="O480" s="53">
        <f t="shared" si="64"/>
        <v>7.2817460317460307E-3</v>
      </c>
      <c r="P480" s="53">
        <f t="shared" si="64"/>
        <v>0.73440031746031742</v>
      </c>
      <c r="Q480" s="53">
        <f t="shared" si="64"/>
        <v>7.9834920634920641E-3</v>
      </c>
      <c r="S480" s="47" t="s">
        <v>1007</v>
      </c>
      <c r="T480" s="52">
        <f t="shared" ref="T480:W495" si="65">H480/$F480</f>
        <v>0.6500744285714285</v>
      </c>
      <c r="U480" s="52">
        <f t="shared" si="65"/>
        <v>6.5535714285714286E-3</v>
      </c>
      <c r="V480" s="52">
        <f t="shared" si="65"/>
        <v>0.66096028571428567</v>
      </c>
      <c r="W480" s="52">
        <f t="shared" si="65"/>
        <v>7.185142857142857E-3</v>
      </c>
      <c r="X480" s="13"/>
    </row>
    <row r="481" spans="2:24" x14ac:dyDescent="0.25">
      <c r="B481" s="57" t="s">
        <v>1008</v>
      </c>
      <c r="C481" s="54">
        <v>192</v>
      </c>
      <c r="D481" s="54">
        <v>203</v>
      </c>
      <c r="E481" s="13" t="s">
        <v>1009</v>
      </c>
      <c r="F481">
        <v>10</v>
      </c>
      <c r="G481">
        <v>0.9</v>
      </c>
      <c r="H481" s="53">
        <v>6.7587700000000002</v>
      </c>
      <c r="I481" s="53">
        <v>7.0219000000000004E-2</v>
      </c>
      <c r="J481" s="53">
        <v>6.7778539999999996</v>
      </c>
      <c r="K481" s="53">
        <v>6.4924999999999997E-2</v>
      </c>
      <c r="M481" s="13" t="s">
        <v>1009</v>
      </c>
      <c r="N481" s="53">
        <f t="shared" si="64"/>
        <v>0.75097444444444439</v>
      </c>
      <c r="O481" s="53">
        <f t="shared" si="64"/>
        <v>7.8021111111111112E-3</v>
      </c>
      <c r="P481" s="53">
        <f t="shared" si="64"/>
        <v>0.75309488888888887</v>
      </c>
      <c r="Q481" s="53">
        <f t="shared" si="64"/>
        <v>7.2138888888888877E-3</v>
      </c>
      <c r="S481" s="47" t="s">
        <v>1009</v>
      </c>
      <c r="T481" s="52">
        <f t="shared" si="65"/>
        <v>0.67587700000000006</v>
      </c>
      <c r="U481" s="52">
        <f t="shared" si="65"/>
        <v>7.0219000000000002E-3</v>
      </c>
      <c r="V481" s="52">
        <f t="shared" si="65"/>
        <v>0.67778539999999998</v>
      </c>
      <c r="W481" s="52">
        <f t="shared" si="65"/>
        <v>6.4925E-3</v>
      </c>
      <c r="X481" s="13"/>
    </row>
    <row r="482" spans="2:24" x14ac:dyDescent="0.25">
      <c r="B482" s="57" t="s">
        <v>1010</v>
      </c>
      <c r="C482" s="54">
        <v>192</v>
      </c>
      <c r="D482" s="54">
        <v>204</v>
      </c>
      <c r="E482" s="13" t="s">
        <v>1011</v>
      </c>
      <c r="F482">
        <v>11</v>
      </c>
      <c r="G482">
        <v>0.9</v>
      </c>
      <c r="H482" s="53">
        <v>6.4147910000000001</v>
      </c>
      <c r="I482" s="53">
        <v>5.9167999999999998E-2</v>
      </c>
      <c r="J482" s="53">
        <v>6.504632</v>
      </c>
      <c r="K482" s="53">
        <v>2.7902E-2</v>
      </c>
      <c r="M482" s="13" t="s">
        <v>1011</v>
      </c>
      <c r="N482" s="53">
        <f t="shared" si="64"/>
        <v>0.64795868686868685</v>
      </c>
      <c r="O482" s="53">
        <f t="shared" si="64"/>
        <v>5.9765656565656557E-3</v>
      </c>
      <c r="P482" s="53">
        <f t="shared" si="64"/>
        <v>0.65703353535353537</v>
      </c>
      <c r="Q482" s="53">
        <f t="shared" si="64"/>
        <v>2.8183838383838383E-3</v>
      </c>
      <c r="S482" s="47" t="s">
        <v>1011</v>
      </c>
      <c r="T482" s="52">
        <f t="shared" si="65"/>
        <v>0.58316281818181814</v>
      </c>
      <c r="U482" s="52">
        <f t="shared" si="65"/>
        <v>5.3789090909090904E-3</v>
      </c>
      <c r="V482" s="52">
        <f t="shared" si="65"/>
        <v>0.59133018181818187</v>
      </c>
      <c r="W482" s="52">
        <f t="shared" si="65"/>
        <v>2.5365454545454545E-3</v>
      </c>
      <c r="X482" s="13"/>
    </row>
    <row r="483" spans="2:24" x14ac:dyDescent="0.25">
      <c r="B483" s="57" t="s">
        <v>1012</v>
      </c>
      <c r="C483" s="54">
        <v>211</v>
      </c>
      <c r="D483" s="54">
        <v>242</v>
      </c>
      <c r="E483" s="13" t="s">
        <v>1013</v>
      </c>
      <c r="F483">
        <v>24</v>
      </c>
      <c r="G483">
        <v>0.9</v>
      </c>
      <c r="H483" s="53">
        <v>18.165672000000001</v>
      </c>
      <c r="I483" s="53">
        <v>5.7647999999999998E-2</v>
      </c>
      <c r="J483" s="53">
        <v>18.575845999999999</v>
      </c>
      <c r="K483" s="53">
        <v>5.4739999999999997E-3</v>
      </c>
      <c r="M483" s="13" t="s">
        <v>1013</v>
      </c>
      <c r="N483" s="53">
        <f t="shared" si="64"/>
        <v>0.84100333333333344</v>
      </c>
      <c r="O483" s="53">
        <f t="shared" si="64"/>
        <v>2.6688888888888886E-3</v>
      </c>
      <c r="P483" s="53">
        <f t="shared" si="64"/>
        <v>0.8599928703703702</v>
      </c>
      <c r="Q483" s="53">
        <f t="shared" si="64"/>
        <v>2.5342592592592588E-4</v>
      </c>
      <c r="S483" s="47" t="s">
        <v>1013</v>
      </c>
      <c r="T483" s="52">
        <f t="shared" si="65"/>
        <v>0.75690299999999999</v>
      </c>
      <c r="U483" s="52">
        <f t="shared" si="65"/>
        <v>2.4020000000000001E-3</v>
      </c>
      <c r="V483" s="52">
        <f t="shared" si="65"/>
        <v>0.77399358333333323</v>
      </c>
      <c r="W483" s="52">
        <f t="shared" si="65"/>
        <v>2.2808333333333331E-4</v>
      </c>
      <c r="X483" s="13"/>
    </row>
    <row r="484" spans="2:24" x14ac:dyDescent="0.25">
      <c r="B484" s="57" t="s">
        <v>1014</v>
      </c>
      <c r="C484" s="54">
        <v>214</v>
      </c>
      <c r="D484" s="54">
        <v>225</v>
      </c>
      <c r="E484" s="13" t="s">
        <v>1015</v>
      </c>
      <c r="F484">
        <v>11</v>
      </c>
      <c r="G484">
        <v>0.9</v>
      </c>
      <c r="H484" s="53">
        <v>5.2207080000000001</v>
      </c>
      <c r="I484" s="53">
        <v>2.3779999999999999E-2</v>
      </c>
      <c r="J484" s="53">
        <v>5.010065</v>
      </c>
      <c r="K484" s="53">
        <v>1.6646999999999999E-2</v>
      </c>
      <c r="M484" s="13" t="s">
        <v>1015</v>
      </c>
      <c r="N484" s="53">
        <f t="shared" si="64"/>
        <v>0.52734424242424238</v>
      </c>
      <c r="O484" s="53">
        <f t="shared" si="64"/>
        <v>2.4020202020202022E-3</v>
      </c>
      <c r="P484" s="53">
        <f t="shared" si="64"/>
        <v>0.50606717171717175</v>
      </c>
      <c r="Q484" s="53">
        <f t="shared" si="64"/>
        <v>1.6815151515151513E-3</v>
      </c>
      <c r="S484" s="47" t="s">
        <v>1015</v>
      </c>
      <c r="T484" s="52">
        <f t="shared" si="65"/>
        <v>0.47460981818181819</v>
      </c>
      <c r="U484" s="52">
        <f t="shared" si="65"/>
        <v>2.1618181818181819E-3</v>
      </c>
      <c r="V484" s="52">
        <f t="shared" si="65"/>
        <v>0.45546045454545453</v>
      </c>
      <c r="W484" s="52">
        <f t="shared" si="65"/>
        <v>1.5133636363636363E-3</v>
      </c>
      <c r="X484" s="13"/>
    </row>
    <row r="485" spans="2:24" x14ac:dyDescent="0.25">
      <c r="B485" s="57" t="s">
        <v>1016</v>
      </c>
      <c r="C485" s="54">
        <v>218</v>
      </c>
      <c r="D485" s="54">
        <v>228</v>
      </c>
      <c r="E485" s="13" t="s">
        <v>1017</v>
      </c>
      <c r="F485">
        <v>8</v>
      </c>
      <c r="G485">
        <v>0.9</v>
      </c>
      <c r="H485" s="53">
        <v>7.5787180000000003</v>
      </c>
      <c r="I485" s="53">
        <v>2.9364000000000001E-2</v>
      </c>
      <c r="J485" s="53">
        <v>7.6635119999999999</v>
      </c>
      <c r="K485" s="53">
        <v>2.0072E-2</v>
      </c>
      <c r="M485" s="13" t="s">
        <v>1017</v>
      </c>
      <c r="N485" s="53">
        <f t="shared" si="64"/>
        <v>1.0525997222222223</v>
      </c>
      <c r="O485" s="53">
        <f t="shared" si="64"/>
        <v>4.0783333333333331E-3</v>
      </c>
      <c r="P485" s="53">
        <f t="shared" si="64"/>
        <v>1.0643766666666665</v>
      </c>
      <c r="Q485" s="53">
        <f t="shared" si="64"/>
        <v>2.7877777777777775E-3</v>
      </c>
      <c r="S485" s="47" t="s">
        <v>1017</v>
      </c>
      <c r="T485" s="52">
        <f t="shared" si="65"/>
        <v>0.94733975000000004</v>
      </c>
      <c r="U485" s="52">
        <f t="shared" si="65"/>
        <v>3.6705000000000002E-3</v>
      </c>
      <c r="V485" s="52">
        <f t="shared" si="65"/>
        <v>0.95793899999999998</v>
      </c>
      <c r="W485" s="52">
        <f t="shared" si="65"/>
        <v>2.5089999999999999E-3</v>
      </c>
      <c r="X485" s="13"/>
    </row>
    <row r="486" spans="2:24" x14ac:dyDescent="0.25">
      <c r="B486" s="57" t="s">
        <v>1018</v>
      </c>
      <c r="C486" s="54">
        <v>242</v>
      </c>
      <c r="D486" s="54">
        <v>253</v>
      </c>
      <c r="E486" s="13" t="s">
        <v>1019</v>
      </c>
      <c r="F486">
        <v>8</v>
      </c>
      <c r="G486">
        <v>0.9</v>
      </c>
      <c r="H486" s="53">
        <v>5.3656329999999999</v>
      </c>
      <c r="I486" s="53">
        <v>5.6257000000000001E-2</v>
      </c>
      <c r="J486" s="53">
        <v>5.2416640000000001</v>
      </c>
      <c r="K486" s="53">
        <v>0.137048</v>
      </c>
      <c r="M486" s="13" t="s">
        <v>1019</v>
      </c>
      <c r="N486" s="53">
        <f t="shared" si="64"/>
        <v>0.74522680555555554</v>
      </c>
      <c r="O486" s="53">
        <f t="shared" si="64"/>
        <v>7.8134722222222217E-3</v>
      </c>
      <c r="P486" s="53">
        <f t="shared" si="64"/>
        <v>0.72800888888888893</v>
      </c>
      <c r="Q486" s="53">
        <f t="shared" si="64"/>
        <v>1.9034444444444444E-2</v>
      </c>
      <c r="S486" s="47" t="s">
        <v>1019</v>
      </c>
      <c r="T486" s="52">
        <f t="shared" si="65"/>
        <v>0.67070412499999998</v>
      </c>
      <c r="U486" s="52">
        <f t="shared" si="65"/>
        <v>7.0321250000000002E-3</v>
      </c>
      <c r="V486" s="52">
        <f t="shared" si="65"/>
        <v>0.65520800000000001</v>
      </c>
      <c r="W486" s="52">
        <f t="shared" si="65"/>
        <v>1.7131E-2</v>
      </c>
      <c r="X486" s="13"/>
    </row>
    <row r="487" spans="2:24" x14ac:dyDescent="0.25">
      <c r="B487" s="57" t="s">
        <v>1020</v>
      </c>
      <c r="C487" s="54">
        <v>244</v>
      </c>
      <c r="D487" s="54">
        <v>255</v>
      </c>
      <c r="E487" s="13" t="s">
        <v>1021</v>
      </c>
      <c r="F487">
        <v>8</v>
      </c>
      <c r="G487">
        <v>0.9</v>
      </c>
      <c r="H487" s="53">
        <v>4.800128</v>
      </c>
      <c r="I487" s="53">
        <v>2.9510000000000002E-2</v>
      </c>
      <c r="J487" s="53">
        <v>4.8370139999999999</v>
      </c>
      <c r="K487" s="53">
        <v>2.1807E-2</v>
      </c>
      <c r="M487" s="13" t="s">
        <v>1021</v>
      </c>
      <c r="N487" s="53">
        <f t="shared" si="64"/>
        <v>0.66668444444444441</v>
      </c>
      <c r="O487" s="53">
        <f t="shared" si="64"/>
        <v>4.098611111111111E-3</v>
      </c>
      <c r="P487" s="53">
        <f t="shared" si="64"/>
        <v>0.6718075</v>
      </c>
      <c r="Q487" s="53">
        <f t="shared" si="64"/>
        <v>3.0287499999999998E-3</v>
      </c>
      <c r="S487" s="47" t="s">
        <v>1021</v>
      </c>
      <c r="T487" s="52">
        <f t="shared" si="65"/>
        <v>0.60001599999999999</v>
      </c>
      <c r="U487" s="52">
        <f t="shared" si="65"/>
        <v>3.6887500000000002E-3</v>
      </c>
      <c r="V487" s="52">
        <f t="shared" si="65"/>
        <v>0.60462674999999999</v>
      </c>
      <c r="W487" s="52">
        <f t="shared" si="65"/>
        <v>2.725875E-3</v>
      </c>
      <c r="X487" s="13"/>
    </row>
    <row r="488" spans="2:24" x14ac:dyDescent="0.25">
      <c r="B488" s="57" t="s">
        <v>1022</v>
      </c>
      <c r="C488" s="54">
        <v>244</v>
      </c>
      <c r="D488" s="54">
        <v>264</v>
      </c>
      <c r="E488" s="13" t="s">
        <v>1023</v>
      </c>
      <c r="F488">
        <v>16</v>
      </c>
      <c r="G488">
        <v>0.9</v>
      </c>
      <c r="H488" s="53">
        <v>10.197561</v>
      </c>
      <c r="I488" s="53">
        <v>0.21369299999999999</v>
      </c>
      <c r="J488" s="53">
        <v>10.681922999999999</v>
      </c>
      <c r="K488" s="53">
        <v>0.210453</v>
      </c>
      <c r="M488" s="13" t="s">
        <v>1023</v>
      </c>
      <c r="N488" s="53">
        <f t="shared" si="64"/>
        <v>0.70816395833333334</v>
      </c>
      <c r="O488" s="53">
        <f t="shared" si="64"/>
        <v>1.4839791666666666E-2</v>
      </c>
      <c r="P488" s="53">
        <f t="shared" si="64"/>
        <v>0.74180020833333327</v>
      </c>
      <c r="Q488" s="53">
        <f t="shared" si="64"/>
        <v>1.4614791666666667E-2</v>
      </c>
      <c r="S488" s="47" t="s">
        <v>1023</v>
      </c>
      <c r="T488" s="52">
        <f t="shared" si="65"/>
        <v>0.63734756250000002</v>
      </c>
      <c r="U488" s="52">
        <f t="shared" si="65"/>
        <v>1.33558125E-2</v>
      </c>
      <c r="V488" s="52">
        <f t="shared" si="65"/>
        <v>0.66762018749999996</v>
      </c>
      <c r="W488" s="52">
        <f t="shared" si="65"/>
        <v>1.31533125E-2</v>
      </c>
      <c r="X488" s="13"/>
    </row>
    <row r="489" spans="2:24" x14ac:dyDescent="0.25">
      <c r="B489" s="57" t="s">
        <v>1024</v>
      </c>
      <c r="C489" s="54">
        <v>244</v>
      </c>
      <c r="D489" s="54">
        <v>254</v>
      </c>
      <c r="E489" s="13" t="s">
        <v>533</v>
      </c>
      <c r="F489">
        <v>7</v>
      </c>
      <c r="G489">
        <v>0.9</v>
      </c>
      <c r="H489" s="53">
        <v>3.8924150000000002</v>
      </c>
      <c r="I489" s="53">
        <v>0.14304900000000001</v>
      </c>
      <c r="J489" s="53">
        <v>3.9605489999999999</v>
      </c>
      <c r="K489" s="53">
        <v>0.144537</v>
      </c>
      <c r="M489" s="13" t="s">
        <v>533</v>
      </c>
      <c r="N489" s="53">
        <f t="shared" si="64"/>
        <v>0.61784365079365078</v>
      </c>
      <c r="O489" s="53">
        <f t="shared" si="64"/>
        <v>2.2706190476190481E-2</v>
      </c>
      <c r="P489" s="53">
        <f t="shared" si="64"/>
        <v>0.6286585714285714</v>
      </c>
      <c r="Q489" s="53">
        <f t="shared" si="64"/>
        <v>2.2942380952380954E-2</v>
      </c>
      <c r="S489" s="47" t="s">
        <v>533</v>
      </c>
      <c r="T489" s="52">
        <f t="shared" si="65"/>
        <v>0.55605928571428576</v>
      </c>
      <c r="U489" s="52">
        <f t="shared" si="65"/>
        <v>2.0435571428571431E-2</v>
      </c>
      <c r="V489" s="52">
        <f t="shared" si="65"/>
        <v>0.56579271428571432</v>
      </c>
      <c r="W489" s="52">
        <f t="shared" si="65"/>
        <v>2.0648142857142858E-2</v>
      </c>
      <c r="X489" s="13"/>
    </row>
    <row r="490" spans="2:24" x14ac:dyDescent="0.25">
      <c r="B490" s="57" t="s">
        <v>1025</v>
      </c>
      <c r="C490" s="54">
        <v>245</v>
      </c>
      <c r="D490" s="54">
        <v>255</v>
      </c>
      <c r="E490" s="13" t="s">
        <v>1026</v>
      </c>
      <c r="F490">
        <v>7</v>
      </c>
      <c r="G490">
        <v>0.9</v>
      </c>
      <c r="H490" s="53">
        <v>4.3176009999999998</v>
      </c>
      <c r="I490" s="53">
        <v>8.3451999999999998E-2</v>
      </c>
      <c r="J490" s="53">
        <v>4.3711710000000004</v>
      </c>
      <c r="K490" s="53">
        <v>6.1022E-2</v>
      </c>
      <c r="M490" s="13" t="s">
        <v>1026</v>
      </c>
      <c r="N490" s="53">
        <f t="shared" si="64"/>
        <v>0.68533349206349203</v>
      </c>
      <c r="O490" s="53">
        <f t="shared" si="64"/>
        <v>1.3246349206349206E-2</v>
      </c>
      <c r="P490" s="53">
        <f t="shared" si="64"/>
        <v>0.69383666666666677</v>
      </c>
      <c r="Q490" s="53">
        <f t="shared" si="64"/>
        <v>9.6860317460317463E-3</v>
      </c>
      <c r="S490" s="47" t="s">
        <v>1026</v>
      </c>
      <c r="T490" s="52">
        <f t="shared" si="65"/>
        <v>0.6168001428571428</v>
      </c>
      <c r="U490" s="52">
        <f t="shared" si="65"/>
        <v>1.1921714285714285E-2</v>
      </c>
      <c r="V490" s="52">
        <f t="shared" si="65"/>
        <v>0.62445300000000004</v>
      </c>
      <c r="W490" s="52">
        <f t="shared" si="65"/>
        <v>8.7174285714285722E-3</v>
      </c>
      <c r="X490" s="13"/>
    </row>
    <row r="491" spans="2:24" x14ac:dyDescent="0.25">
      <c r="B491" s="57" t="s">
        <v>1027</v>
      </c>
      <c r="C491" s="54">
        <v>245</v>
      </c>
      <c r="D491" s="54">
        <v>254</v>
      </c>
      <c r="E491" s="13" t="s">
        <v>1028</v>
      </c>
      <c r="F491">
        <v>6</v>
      </c>
      <c r="G491">
        <v>0.9</v>
      </c>
      <c r="H491" s="53">
        <v>3.410272</v>
      </c>
      <c r="I491" s="53">
        <v>3.9052999999999997E-2</v>
      </c>
      <c r="J491" s="53">
        <v>3.4514360000000002</v>
      </c>
      <c r="K491" s="53">
        <v>1.5976000000000001E-2</v>
      </c>
      <c r="M491" s="13" t="s">
        <v>1028</v>
      </c>
      <c r="N491" s="53">
        <f t="shared" si="64"/>
        <v>0.6315318518518519</v>
      </c>
      <c r="O491" s="53">
        <f t="shared" si="64"/>
        <v>7.2320370370370368E-3</v>
      </c>
      <c r="P491" s="53">
        <f t="shared" si="64"/>
        <v>0.63915481481481484</v>
      </c>
      <c r="Q491" s="53">
        <f t="shared" si="64"/>
        <v>2.9585185185185183E-3</v>
      </c>
      <c r="S491" s="47" t="s">
        <v>1028</v>
      </c>
      <c r="T491" s="52">
        <f t="shared" si="65"/>
        <v>0.5683786666666667</v>
      </c>
      <c r="U491" s="52">
        <f t="shared" si="65"/>
        <v>6.5088333333333326E-3</v>
      </c>
      <c r="V491" s="52">
        <f t="shared" si="65"/>
        <v>0.57523933333333332</v>
      </c>
      <c r="W491" s="52">
        <f t="shared" si="65"/>
        <v>2.6626666666666669E-3</v>
      </c>
      <c r="X491" s="13"/>
    </row>
    <row r="492" spans="2:24" x14ac:dyDescent="0.25">
      <c r="B492" s="57" t="s">
        <v>1029</v>
      </c>
      <c r="C492" s="54">
        <v>246</v>
      </c>
      <c r="D492" s="54">
        <v>255</v>
      </c>
      <c r="E492" s="13" t="s">
        <v>1030</v>
      </c>
      <c r="F492">
        <v>6</v>
      </c>
      <c r="G492">
        <v>0.9</v>
      </c>
      <c r="H492" s="53">
        <v>3.263671</v>
      </c>
      <c r="I492" s="53">
        <v>1.4335000000000001E-2</v>
      </c>
      <c r="J492" s="53">
        <v>3.304233</v>
      </c>
      <c r="K492" s="53">
        <v>8.7550000000000006E-3</v>
      </c>
      <c r="M492" s="13" t="s">
        <v>1030</v>
      </c>
      <c r="N492" s="53">
        <f t="shared" si="64"/>
        <v>0.60438351851851857</v>
      </c>
      <c r="O492" s="53">
        <f t="shared" si="64"/>
        <v>2.6546296296296296E-3</v>
      </c>
      <c r="P492" s="53">
        <f t="shared" si="64"/>
        <v>0.61189499999999997</v>
      </c>
      <c r="Q492" s="53">
        <f t="shared" si="64"/>
        <v>1.6212962962962962E-3</v>
      </c>
      <c r="S492" s="47" t="s">
        <v>1030</v>
      </c>
      <c r="T492" s="52">
        <f t="shared" si="65"/>
        <v>0.5439451666666667</v>
      </c>
      <c r="U492" s="52">
        <f t="shared" si="65"/>
        <v>2.3891666666666666E-3</v>
      </c>
      <c r="V492" s="52">
        <f t="shared" si="65"/>
        <v>0.55070549999999996</v>
      </c>
      <c r="W492" s="52">
        <f t="shared" si="65"/>
        <v>1.4591666666666668E-3</v>
      </c>
      <c r="X492" s="13"/>
    </row>
    <row r="493" spans="2:24" x14ac:dyDescent="0.25">
      <c r="B493" s="57" t="s">
        <v>1031</v>
      </c>
      <c r="C493" s="54">
        <v>248</v>
      </c>
      <c r="D493" s="54">
        <v>254</v>
      </c>
      <c r="E493" s="13" t="s">
        <v>1032</v>
      </c>
      <c r="F493">
        <v>5</v>
      </c>
      <c r="G493">
        <v>0.9</v>
      </c>
      <c r="H493" s="53">
        <v>2.083504</v>
      </c>
      <c r="I493" s="53">
        <v>2.6527999999999999E-2</v>
      </c>
      <c r="J493" s="53">
        <v>2.1481499999999998</v>
      </c>
      <c r="K493" s="53">
        <v>1.1129E-2</v>
      </c>
      <c r="M493" s="13" t="s">
        <v>1032</v>
      </c>
      <c r="N493" s="53">
        <f t="shared" si="64"/>
        <v>0.46300088888888891</v>
      </c>
      <c r="O493" s="53">
        <f t="shared" si="64"/>
        <v>5.8951111111111105E-3</v>
      </c>
      <c r="P493" s="53">
        <f t="shared" si="64"/>
        <v>0.47736666666666661</v>
      </c>
      <c r="Q493" s="53">
        <f t="shared" si="64"/>
        <v>2.4731111111111108E-3</v>
      </c>
      <c r="S493" s="47" t="s">
        <v>1032</v>
      </c>
      <c r="T493" s="52">
        <f t="shared" si="65"/>
        <v>0.41670079999999998</v>
      </c>
      <c r="U493" s="52">
        <f t="shared" si="65"/>
        <v>5.3055999999999997E-3</v>
      </c>
      <c r="V493" s="52">
        <f t="shared" si="65"/>
        <v>0.42962999999999996</v>
      </c>
      <c r="W493" s="52">
        <f t="shared" si="65"/>
        <v>2.2258E-3</v>
      </c>
      <c r="X493" s="13"/>
    </row>
    <row r="494" spans="2:24" x14ac:dyDescent="0.25">
      <c r="B494" s="57" t="s">
        <v>1033</v>
      </c>
      <c r="C494" s="54">
        <v>255</v>
      </c>
      <c r="D494" s="54">
        <v>264</v>
      </c>
      <c r="E494" s="13" t="s">
        <v>1034</v>
      </c>
      <c r="F494">
        <v>8</v>
      </c>
      <c r="G494">
        <v>0.9</v>
      </c>
      <c r="H494" s="53">
        <v>5.7176429999999998</v>
      </c>
      <c r="I494" s="53">
        <v>9.1758999999999993E-2</v>
      </c>
      <c r="J494" s="53">
        <v>5.7251200000000004</v>
      </c>
      <c r="K494" s="53">
        <v>9.3522999999999995E-2</v>
      </c>
      <c r="M494" s="13" t="s">
        <v>1034</v>
      </c>
      <c r="N494" s="53">
        <f t="shared" si="64"/>
        <v>0.79411708333333331</v>
      </c>
      <c r="O494" s="53">
        <f t="shared" si="64"/>
        <v>1.2744305555555554E-2</v>
      </c>
      <c r="P494" s="53">
        <f t="shared" si="64"/>
        <v>0.79515555555555562</v>
      </c>
      <c r="Q494" s="53">
        <f t="shared" si="64"/>
        <v>1.2989305555555554E-2</v>
      </c>
      <c r="S494" s="47" t="s">
        <v>1034</v>
      </c>
      <c r="T494" s="52">
        <f t="shared" si="65"/>
        <v>0.71470537499999998</v>
      </c>
      <c r="U494" s="52">
        <f t="shared" si="65"/>
        <v>1.1469874999999999E-2</v>
      </c>
      <c r="V494" s="52">
        <f t="shared" si="65"/>
        <v>0.71564000000000005</v>
      </c>
      <c r="W494" s="52">
        <f t="shared" si="65"/>
        <v>1.1690374999999999E-2</v>
      </c>
      <c r="X494" s="13"/>
    </row>
    <row r="495" spans="2:24" x14ac:dyDescent="0.25">
      <c r="B495" s="57" t="s">
        <v>1035</v>
      </c>
      <c r="C495" s="54">
        <v>255</v>
      </c>
      <c r="D495" s="54">
        <v>265</v>
      </c>
      <c r="E495" s="13" t="s">
        <v>1036</v>
      </c>
      <c r="F495">
        <v>9</v>
      </c>
      <c r="G495">
        <v>0.9</v>
      </c>
      <c r="H495" s="53">
        <v>6.1993270000000003</v>
      </c>
      <c r="I495" s="53">
        <v>6.8888000000000005E-2</v>
      </c>
      <c r="J495" s="53">
        <v>6.3504440000000004</v>
      </c>
      <c r="K495" s="53">
        <v>5.0960999999999999E-2</v>
      </c>
      <c r="M495" s="13" t="s">
        <v>1036</v>
      </c>
      <c r="N495" s="53">
        <f t="shared" si="64"/>
        <v>0.76534901234567909</v>
      </c>
      <c r="O495" s="53">
        <f t="shared" si="64"/>
        <v>8.5046913580246915E-3</v>
      </c>
      <c r="P495" s="53">
        <f t="shared" si="64"/>
        <v>0.7840054320987655</v>
      </c>
      <c r="Q495" s="53">
        <f t="shared" si="64"/>
        <v>6.2914814814814812E-3</v>
      </c>
      <c r="S495" s="47" t="s">
        <v>1036</v>
      </c>
      <c r="T495" s="52">
        <f t="shared" si="65"/>
        <v>0.68881411111111113</v>
      </c>
      <c r="U495" s="52">
        <f t="shared" si="65"/>
        <v>7.6542222222222229E-3</v>
      </c>
      <c r="V495" s="52">
        <f t="shared" si="65"/>
        <v>0.70560488888888895</v>
      </c>
      <c r="W495" s="52">
        <f t="shared" si="65"/>
        <v>5.6623333333333335E-3</v>
      </c>
      <c r="X495" s="13"/>
    </row>
    <row r="496" spans="2:24" x14ac:dyDescent="0.25">
      <c r="B496" s="57" t="s">
        <v>1037</v>
      </c>
      <c r="C496" s="54">
        <v>256</v>
      </c>
      <c r="D496" s="54">
        <v>264</v>
      </c>
      <c r="E496" s="13" t="s">
        <v>1038</v>
      </c>
      <c r="F496">
        <v>7</v>
      </c>
      <c r="G496">
        <v>0.9</v>
      </c>
      <c r="H496" s="53">
        <v>4.502065</v>
      </c>
      <c r="I496" s="53">
        <v>0.113247</v>
      </c>
      <c r="J496" s="53">
        <v>4.5413030000000001</v>
      </c>
      <c r="K496" s="53">
        <v>0.112593</v>
      </c>
      <c r="M496" s="13" t="s">
        <v>1038</v>
      </c>
      <c r="N496" s="53">
        <f t="shared" ref="N496:Q548" si="66">(H496/0.9)/$F496</f>
        <v>0.71461349206349201</v>
      </c>
      <c r="O496" s="53">
        <f t="shared" si="66"/>
        <v>1.7975714285714286E-2</v>
      </c>
      <c r="P496" s="53">
        <f t="shared" si="66"/>
        <v>0.720841746031746</v>
      </c>
      <c r="Q496" s="53">
        <f t="shared" si="66"/>
        <v>1.7871904761904759E-2</v>
      </c>
      <c r="S496" s="47" t="s">
        <v>1038</v>
      </c>
      <c r="T496" s="52">
        <f t="shared" ref="T496:W548" si="67">H496/$F496</f>
        <v>0.64315214285714284</v>
      </c>
      <c r="U496" s="52">
        <f t="shared" si="67"/>
        <v>1.6178142857142856E-2</v>
      </c>
      <c r="V496" s="52">
        <f t="shared" si="67"/>
        <v>0.64875757142857149</v>
      </c>
      <c r="W496" s="52">
        <f t="shared" si="67"/>
        <v>1.6084714285714286E-2</v>
      </c>
      <c r="X496" s="13"/>
    </row>
    <row r="497" spans="2:24" x14ac:dyDescent="0.25">
      <c r="B497" s="57" t="s">
        <v>1039</v>
      </c>
      <c r="C497" s="54">
        <v>256</v>
      </c>
      <c r="D497" s="54">
        <v>265</v>
      </c>
      <c r="E497" s="13" t="s">
        <v>1040</v>
      </c>
      <c r="F497">
        <v>8</v>
      </c>
      <c r="G497">
        <v>0.9</v>
      </c>
      <c r="H497" s="53">
        <v>5.364357</v>
      </c>
      <c r="I497" s="53">
        <v>1.9757E-2</v>
      </c>
      <c r="J497" s="53">
        <v>5.3448469999999997</v>
      </c>
      <c r="K497" s="53">
        <v>2.2079000000000001E-2</v>
      </c>
      <c r="M497" s="13" t="s">
        <v>1040</v>
      </c>
      <c r="N497" s="53">
        <f t="shared" si="66"/>
        <v>0.74504958333333338</v>
      </c>
      <c r="O497" s="53">
        <f t="shared" si="66"/>
        <v>2.744027777777778E-3</v>
      </c>
      <c r="P497" s="53">
        <f t="shared" si="66"/>
        <v>0.74233986111111105</v>
      </c>
      <c r="Q497" s="53">
        <f t="shared" si="66"/>
        <v>3.0665277777777778E-3</v>
      </c>
      <c r="S497" s="47" t="s">
        <v>1040</v>
      </c>
      <c r="T497" s="52">
        <f t="shared" si="67"/>
        <v>0.67054462500000001</v>
      </c>
      <c r="U497" s="52">
        <f t="shared" si="67"/>
        <v>2.469625E-3</v>
      </c>
      <c r="V497" s="52">
        <f t="shared" si="67"/>
        <v>0.66810587499999996</v>
      </c>
      <c r="W497" s="52">
        <f t="shared" si="67"/>
        <v>2.7598750000000002E-3</v>
      </c>
      <c r="X497" s="13"/>
    </row>
    <row r="498" spans="2:24" x14ac:dyDescent="0.25">
      <c r="B498" s="57" t="s">
        <v>1041</v>
      </c>
      <c r="C498" s="54">
        <v>256</v>
      </c>
      <c r="D498" s="54">
        <v>263</v>
      </c>
      <c r="E498" s="13" t="s">
        <v>1042</v>
      </c>
      <c r="F498">
        <v>6</v>
      </c>
      <c r="G498">
        <v>0.9</v>
      </c>
      <c r="H498" s="53">
        <v>4.1339889999999997</v>
      </c>
      <c r="I498" s="53">
        <v>6.0123000000000003E-2</v>
      </c>
      <c r="J498" s="53">
        <v>4.1323699999999999</v>
      </c>
      <c r="K498" s="53">
        <v>1.1101E-2</v>
      </c>
      <c r="M498" s="13" t="s">
        <v>1042</v>
      </c>
      <c r="N498" s="53">
        <f t="shared" si="66"/>
        <v>0.76555351851851849</v>
      </c>
      <c r="O498" s="53">
        <f t="shared" si="66"/>
        <v>1.1133888888888889E-2</v>
      </c>
      <c r="P498" s="53">
        <f t="shared" si="66"/>
        <v>0.76525370370370371</v>
      </c>
      <c r="Q498" s="53">
        <f t="shared" si="66"/>
        <v>2.0557407407407404E-3</v>
      </c>
      <c r="S498" s="47" t="s">
        <v>1042</v>
      </c>
      <c r="T498" s="52">
        <f t="shared" si="67"/>
        <v>0.68899816666666658</v>
      </c>
      <c r="U498" s="52">
        <f t="shared" si="67"/>
        <v>1.00205E-2</v>
      </c>
      <c r="V498" s="52">
        <f t="shared" si="67"/>
        <v>0.68872833333333328</v>
      </c>
      <c r="W498" s="52">
        <f t="shared" si="67"/>
        <v>1.8501666666666666E-3</v>
      </c>
      <c r="X498" s="13"/>
    </row>
    <row r="499" spans="2:24" x14ac:dyDescent="0.25">
      <c r="B499" s="57" t="s">
        <v>1043</v>
      </c>
      <c r="C499" s="54">
        <v>265</v>
      </c>
      <c r="D499" s="54">
        <v>271</v>
      </c>
      <c r="E499" s="13" t="s">
        <v>1044</v>
      </c>
      <c r="F499">
        <v>6</v>
      </c>
      <c r="G499">
        <v>0.9</v>
      </c>
      <c r="H499" s="53">
        <v>4.2681019999999998</v>
      </c>
      <c r="I499" s="53">
        <v>6.5555000000000002E-2</v>
      </c>
      <c r="J499" s="53">
        <v>4.3223779999999996</v>
      </c>
      <c r="K499" s="53">
        <v>6.2928999999999999E-2</v>
      </c>
      <c r="M499" s="13" t="s">
        <v>1044</v>
      </c>
      <c r="N499" s="53">
        <f t="shared" si="66"/>
        <v>0.79038925925925918</v>
      </c>
      <c r="O499" s="53">
        <f t="shared" si="66"/>
        <v>1.2139814814814813E-2</v>
      </c>
      <c r="P499" s="53">
        <f t="shared" si="66"/>
        <v>0.8004403703703703</v>
      </c>
      <c r="Q499" s="53">
        <f t="shared" si="66"/>
        <v>1.165351851851852E-2</v>
      </c>
      <c r="S499" s="47" t="s">
        <v>1044</v>
      </c>
      <c r="T499" s="52">
        <f t="shared" si="67"/>
        <v>0.71135033333333331</v>
      </c>
      <c r="U499" s="52">
        <f t="shared" si="67"/>
        <v>1.0925833333333334E-2</v>
      </c>
      <c r="V499" s="52">
        <f t="shared" si="67"/>
        <v>0.72039633333333331</v>
      </c>
      <c r="W499" s="52">
        <f t="shared" si="67"/>
        <v>1.0488166666666666E-2</v>
      </c>
      <c r="X499" s="13"/>
    </row>
    <row r="500" spans="2:24" x14ac:dyDescent="0.25">
      <c r="B500" s="57" t="s">
        <v>1045</v>
      </c>
      <c r="C500" s="54">
        <v>267</v>
      </c>
      <c r="D500" s="54">
        <v>277</v>
      </c>
      <c r="E500" s="13" t="s">
        <v>1046</v>
      </c>
      <c r="F500">
        <v>9</v>
      </c>
      <c r="G500">
        <v>0.9</v>
      </c>
      <c r="H500" s="53">
        <v>5.4053579999999997</v>
      </c>
      <c r="I500" s="53">
        <v>4.1473999999999997E-2</v>
      </c>
      <c r="J500" s="53">
        <v>5.5022529999999996</v>
      </c>
      <c r="K500" s="53">
        <v>1.5667E-2</v>
      </c>
      <c r="M500" s="13" t="s">
        <v>1046</v>
      </c>
      <c r="N500" s="53">
        <f t="shared" si="66"/>
        <v>0.667328148148148</v>
      </c>
      <c r="O500" s="53">
        <f t="shared" si="66"/>
        <v>5.1202469135802463E-3</v>
      </c>
      <c r="P500" s="53">
        <f t="shared" si="66"/>
        <v>0.67929049382716045</v>
      </c>
      <c r="Q500" s="53">
        <f t="shared" si="66"/>
        <v>1.9341975308641976E-3</v>
      </c>
      <c r="S500" s="47" t="s">
        <v>1046</v>
      </c>
      <c r="T500" s="52">
        <f t="shared" si="67"/>
        <v>0.60059533333333326</v>
      </c>
      <c r="U500" s="52">
        <f t="shared" si="67"/>
        <v>4.6082222222222219E-3</v>
      </c>
      <c r="V500" s="52">
        <f t="shared" si="67"/>
        <v>0.6113614444444444</v>
      </c>
      <c r="W500" s="52">
        <f t="shared" si="67"/>
        <v>1.7407777777777777E-3</v>
      </c>
      <c r="X500" s="13"/>
    </row>
    <row r="501" spans="2:24" x14ac:dyDescent="0.25">
      <c r="B501" s="57" t="s">
        <v>1047</v>
      </c>
      <c r="C501" s="54">
        <v>271</v>
      </c>
      <c r="D501" s="54">
        <v>278</v>
      </c>
      <c r="E501" s="13" t="s">
        <v>1048</v>
      </c>
      <c r="F501">
        <v>6</v>
      </c>
      <c r="G501">
        <v>0.9</v>
      </c>
      <c r="H501" s="53">
        <v>5.2217010000000004</v>
      </c>
      <c r="I501" s="53">
        <v>7.9939999999999997E-2</v>
      </c>
      <c r="J501" s="53">
        <v>5.161473</v>
      </c>
      <c r="K501" s="53">
        <v>7.9273999999999997E-2</v>
      </c>
      <c r="M501" s="13" t="s">
        <v>1048</v>
      </c>
      <c r="N501" s="53">
        <f t="shared" si="66"/>
        <v>0.96698166666666674</v>
      </c>
      <c r="O501" s="53">
        <f t="shared" si="66"/>
        <v>1.4803703703703703E-2</v>
      </c>
      <c r="P501" s="53">
        <f t="shared" si="66"/>
        <v>0.95582833333333328</v>
      </c>
      <c r="Q501" s="53">
        <f t="shared" si="66"/>
        <v>1.468037037037037E-2</v>
      </c>
      <c r="S501" s="47" t="s">
        <v>1048</v>
      </c>
      <c r="T501" s="52">
        <f t="shared" si="67"/>
        <v>0.8702835000000001</v>
      </c>
      <c r="U501" s="52">
        <f t="shared" si="67"/>
        <v>1.3323333333333333E-2</v>
      </c>
      <c r="V501" s="52">
        <f t="shared" si="67"/>
        <v>0.8602455</v>
      </c>
      <c r="W501" s="52">
        <f t="shared" si="67"/>
        <v>1.3212333333333333E-2</v>
      </c>
      <c r="X501" s="13"/>
    </row>
    <row r="502" spans="2:24" x14ac:dyDescent="0.25">
      <c r="B502" s="57" t="s">
        <v>1049</v>
      </c>
      <c r="C502" s="54">
        <v>281</v>
      </c>
      <c r="D502" s="54">
        <v>296</v>
      </c>
      <c r="E502" s="13" t="s">
        <v>1050</v>
      </c>
      <c r="F502">
        <v>14</v>
      </c>
      <c r="G502">
        <v>0.9</v>
      </c>
      <c r="H502" s="53">
        <v>7.6796040000000003</v>
      </c>
      <c r="I502" s="53">
        <v>0.19811200000000001</v>
      </c>
      <c r="J502" s="53">
        <v>8.0044310000000003</v>
      </c>
      <c r="K502" s="53">
        <v>6.6503999999999994E-2</v>
      </c>
      <c r="M502" s="13" t="s">
        <v>1050</v>
      </c>
      <c r="N502" s="53">
        <f t="shared" si="66"/>
        <v>0.60949238095238101</v>
      </c>
      <c r="O502" s="53">
        <f t="shared" si="66"/>
        <v>1.5723174603174603E-2</v>
      </c>
      <c r="P502" s="53">
        <f t="shared" si="66"/>
        <v>0.63527230158730152</v>
      </c>
      <c r="Q502" s="53">
        <f t="shared" si="66"/>
        <v>5.2780952380952371E-3</v>
      </c>
      <c r="S502" s="47" t="s">
        <v>1050</v>
      </c>
      <c r="T502" s="52">
        <f t="shared" si="67"/>
        <v>0.5485431428571429</v>
      </c>
      <c r="U502" s="52">
        <f t="shared" si="67"/>
        <v>1.4150857142857144E-2</v>
      </c>
      <c r="V502" s="52">
        <f t="shared" si="67"/>
        <v>0.57174507142857145</v>
      </c>
      <c r="W502" s="52">
        <f t="shared" si="67"/>
        <v>4.7502857142857138E-3</v>
      </c>
      <c r="X502" s="13"/>
    </row>
    <row r="503" spans="2:24" x14ac:dyDescent="0.25">
      <c r="B503" s="57" t="s">
        <v>1051</v>
      </c>
      <c r="C503" s="54">
        <v>282</v>
      </c>
      <c r="D503" s="54">
        <v>288</v>
      </c>
      <c r="E503" s="13" t="s">
        <v>1052</v>
      </c>
      <c r="F503">
        <v>6</v>
      </c>
      <c r="G503">
        <v>0.9</v>
      </c>
      <c r="H503" s="53">
        <v>3.1337199999999998</v>
      </c>
      <c r="I503" s="53">
        <v>3.0216E-2</v>
      </c>
      <c r="J503" s="53">
        <v>3.136517</v>
      </c>
      <c r="K503" s="53">
        <v>2.0407999999999999E-2</v>
      </c>
      <c r="M503" s="13" t="s">
        <v>1052</v>
      </c>
      <c r="N503" s="53">
        <f t="shared" si="66"/>
        <v>0.58031851851851846</v>
      </c>
      <c r="O503" s="53">
        <f t="shared" si="66"/>
        <v>5.595555555555555E-3</v>
      </c>
      <c r="P503" s="53">
        <f t="shared" si="66"/>
        <v>0.58083648148148148</v>
      </c>
      <c r="Q503" s="53">
        <f t="shared" si="66"/>
        <v>3.7792592592592587E-3</v>
      </c>
      <c r="S503" s="47" t="s">
        <v>1052</v>
      </c>
      <c r="T503" s="52">
        <f t="shared" si="67"/>
        <v>0.52228666666666668</v>
      </c>
      <c r="U503" s="52">
        <f t="shared" si="67"/>
        <v>5.0359999999999997E-3</v>
      </c>
      <c r="V503" s="52">
        <f t="shared" si="67"/>
        <v>0.52275283333333333</v>
      </c>
      <c r="W503" s="52">
        <f t="shared" si="67"/>
        <v>3.401333333333333E-3</v>
      </c>
      <c r="X503" s="13"/>
    </row>
    <row r="504" spans="2:24" x14ac:dyDescent="0.25">
      <c r="B504" s="57" t="s">
        <v>1053</v>
      </c>
      <c r="C504" s="54">
        <v>303</v>
      </c>
      <c r="D504" s="54">
        <v>309</v>
      </c>
      <c r="E504" s="13" t="s">
        <v>1054</v>
      </c>
      <c r="F504">
        <v>6</v>
      </c>
      <c r="G504">
        <v>0.9</v>
      </c>
      <c r="H504" s="53">
        <v>4.1672950000000002</v>
      </c>
      <c r="I504" s="53">
        <v>1.7611000000000002E-2</v>
      </c>
      <c r="J504" s="53">
        <v>4.1872999999999996</v>
      </c>
      <c r="K504" s="53">
        <v>1.6313000000000001E-2</v>
      </c>
      <c r="M504" s="13" t="s">
        <v>1054</v>
      </c>
      <c r="N504" s="53">
        <f t="shared" si="66"/>
        <v>0.77172129629629627</v>
      </c>
      <c r="O504" s="53">
        <f t="shared" si="66"/>
        <v>3.2612962962962964E-3</v>
      </c>
      <c r="P504" s="53">
        <f t="shared" si="66"/>
        <v>0.77542592592592585</v>
      </c>
      <c r="Q504" s="53">
        <f t="shared" si="66"/>
        <v>3.0209259259259265E-3</v>
      </c>
      <c r="S504" s="47" t="s">
        <v>1054</v>
      </c>
      <c r="T504" s="52">
        <f t="shared" si="67"/>
        <v>0.69454916666666666</v>
      </c>
      <c r="U504" s="52">
        <f t="shared" si="67"/>
        <v>2.9351666666666671E-3</v>
      </c>
      <c r="V504" s="52">
        <f t="shared" si="67"/>
        <v>0.6978833333333333</v>
      </c>
      <c r="W504" s="52">
        <f t="shared" si="67"/>
        <v>2.7188333333333335E-3</v>
      </c>
      <c r="X504" s="13"/>
    </row>
    <row r="505" spans="2:24" x14ac:dyDescent="0.25">
      <c r="B505" s="57" t="s">
        <v>1055</v>
      </c>
      <c r="C505" s="54">
        <v>309</v>
      </c>
      <c r="D505" s="54">
        <v>321</v>
      </c>
      <c r="E505" s="13" t="s">
        <v>1056</v>
      </c>
      <c r="F505">
        <v>12</v>
      </c>
      <c r="G505">
        <v>0.9</v>
      </c>
      <c r="H505" s="53">
        <v>6.0867959999999997</v>
      </c>
      <c r="I505" s="53">
        <v>3.9260999999999997E-2</v>
      </c>
      <c r="J505" s="53">
        <v>6.1857329999999999</v>
      </c>
      <c r="K505" s="53">
        <v>3.0183000000000001E-2</v>
      </c>
      <c r="M505" s="13" t="s">
        <v>1056</v>
      </c>
      <c r="N505" s="53">
        <f t="shared" si="66"/>
        <v>0.56359222222222216</v>
      </c>
      <c r="O505" s="53">
        <f t="shared" si="66"/>
        <v>3.6352777777777772E-3</v>
      </c>
      <c r="P505" s="53">
        <f t="shared" si="66"/>
        <v>0.57275305555555556</v>
      </c>
      <c r="Q505" s="53">
        <f t="shared" si="66"/>
        <v>2.7947222222222223E-3</v>
      </c>
      <c r="S505" s="47" t="s">
        <v>1056</v>
      </c>
      <c r="T505" s="52">
        <f t="shared" si="67"/>
        <v>0.50723299999999993</v>
      </c>
      <c r="U505" s="52">
        <f t="shared" si="67"/>
        <v>3.2717499999999999E-3</v>
      </c>
      <c r="V505" s="52">
        <f t="shared" si="67"/>
        <v>0.51547774999999996</v>
      </c>
      <c r="W505" s="52">
        <f t="shared" si="67"/>
        <v>2.5152500000000001E-3</v>
      </c>
      <c r="X505" s="13"/>
    </row>
    <row r="506" spans="2:24" x14ac:dyDescent="0.25">
      <c r="B506" s="57" t="s">
        <v>1057</v>
      </c>
      <c r="C506" s="54">
        <v>310</v>
      </c>
      <c r="D506" s="54">
        <v>321</v>
      </c>
      <c r="E506" s="13" t="s">
        <v>1058</v>
      </c>
      <c r="F506">
        <v>11</v>
      </c>
      <c r="G506">
        <v>0.9</v>
      </c>
      <c r="H506" s="53">
        <v>5.6247350000000003</v>
      </c>
      <c r="I506" s="53">
        <v>6.2158999999999999E-2</v>
      </c>
      <c r="J506" s="53">
        <v>5.6283219999999998</v>
      </c>
      <c r="K506" s="53">
        <v>2.5742999999999999E-2</v>
      </c>
      <c r="M506" s="13" t="s">
        <v>1058</v>
      </c>
      <c r="N506" s="53">
        <f t="shared" si="66"/>
        <v>0.56815505050505055</v>
      </c>
      <c r="O506" s="53">
        <f t="shared" si="66"/>
        <v>6.2786868686868676E-3</v>
      </c>
      <c r="P506" s="53">
        <f t="shared" si="66"/>
        <v>0.56851737373737365</v>
      </c>
      <c r="Q506" s="53">
        <f t="shared" si="66"/>
        <v>2.60030303030303E-3</v>
      </c>
      <c r="S506" s="47" t="s">
        <v>1058</v>
      </c>
      <c r="T506" s="52">
        <f t="shared" si="67"/>
        <v>0.51133954545454552</v>
      </c>
      <c r="U506" s="52">
        <f t="shared" si="67"/>
        <v>5.6508181818181813E-3</v>
      </c>
      <c r="V506" s="52">
        <f t="shared" si="67"/>
        <v>0.51166563636363638</v>
      </c>
      <c r="W506" s="52">
        <f t="shared" si="67"/>
        <v>2.3402727272727273E-3</v>
      </c>
      <c r="X506" s="13"/>
    </row>
    <row r="507" spans="2:24" x14ac:dyDescent="0.25">
      <c r="B507" s="57" t="s">
        <v>1059</v>
      </c>
      <c r="C507" s="54">
        <v>310</v>
      </c>
      <c r="D507" s="54">
        <v>324</v>
      </c>
      <c r="E507" s="13" t="s">
        <v>1060</v>
      </c>
      <c r="F507">
        <v>14</v>
      </c>
      <c r="G507">
        <v>0.9</v>
      </c>
      <c r="H507" s="53">
        <v>7.4075769999999999</v>
      </c>
      <c r="I507" s="53">
        <v>8.2427E-2</v>
      </c>
      <c r="J507" s="53">
        <v>7.5741040000000002</v>
      </c>
      <c r="K507" s="53">
        <v>5.3080000000000002E-3</v>
      </c>
      <c r="M507" s="13" t="s">
        <v>1060</v>
      </c>
      <c r="N507" s="53">
        <f t="shared" si="66"/>
        <v>0.58790293650793646</v>
      </c>
      <c r="O507" s="53">
        <f t="shared" si="66"/>
        <v>6.5418253968253974E-3</v>
      </c>
      <c r="P507" s="53">
        <f t="shared" si="66"/>
        <v>0.60111936507936503</v>
      </c>
      <c r="Q507" s="53">
        <f t="shared" si="66"/>
        <v>4.2126984126984127E-4</v>
      </c>
      <c r="S507" s="47" t="s">
        <v>1060</v>
      </c>
      <c r="T507" s="52">
        <f t="shared" si="67"/>
        <v>0.52911264285714288</v>
      </c>
      <c r="U507" s="52">
        <f t="shared" si="67"/>
        <v>5.8876428571428569E-3</v>
      </c>
      <c r="V507" s="52">
        <f t="shared" si="67"/>
        <v>0.54100742857142858</v>
      </c>
      <c r="W507" s="52">
        <f t="shared" si="67"/>
        <v>3.7914285714285714E-4</v>
      </c>
      <c r="X507" s="13"/>
    </row>
    <row r="508" spans="2:24" x14ac:dyDescent="0.25">
      <c r="B508" s="57" t="s">
        <v>1061</v>
      </c>
      <c r="C508" s="54">
        <v>312</v>
      </c>
      <c r="D508" s="54">
        <v>321</v>
      </c>
      <c r="E508" s="13" t="s">
        <v>1062</v>
      </c>
      <c r="F508">
        <v>9</v>
      </c>
      <c r="G508">
        <v>0.9</v>
      </c>
      <c r="H508" s="53">
        <v>4.5842099999999997</v>
      </c>
      <c r="I508" s="53">
        <v>4.5898000000000001E-2</v>
      </c>
      <c r="J508" s="53">
        <v>4.6674889999999998</v>
      </c>
      <c r="K508" s="53">
        <v>4.2047000000000001E-2</v>
      </c>
      <c r="M508" s="13" t="s">
        <v>1062</v>
      </c>
      <c r="N508" s="53">
        <f t="shared" si="66"/>
        <v>0.56595185185185182</v>
      </c>
      <c r="O508" s="53">
        <f t="shared" si="66"/>
        <v>5.6664197530864203E-3</v>
      </c>
      <c r="P508" s="53">
        <f t="shared" si="66"/>
        <v>0.57623320987654314</v>
      </c>
      <c r="Q508" s="53">
        <f t="shared" si="66"/>
        <v>5.1909876543209874E-3</v>
      </c>
      <c r="S508" s="47" t="s">
        <v>1062</v>
      </c>
      <c r="T508" s="52">
        <f t="shared" si="67"/>
        <v>0.50935666666666668</v>
      </c>
      <c r="U508" s="52">
        <f t="shared" si="67"/>
        <v>5.0997777777777777E-3</v>
      </c>
      <c r="V508" s="52">
        <f t="shared" si="67"/>
        <v>0.51860988888888881</v>
      </c>
      <c r="W508" s="52">
        <f t="shared" si="67"/>
        <v>4.6718888888888886E-3</v>
      </c>
      <c r="X508" s="13"/>
    </row>
    <row r="509" spans="2:24" x14ac:dyDescent="0.25">
      <c r="B509" s="57" t="s">
        <v>1063</v>
      </c>
      <c r="C509" s="54">
        <v>313</v>
      </c>
      <c r="D509" s="54">
        <v>329</v>
      </c>
      <c r="E509" s="13" t="s">
        <v>1064</v>
      </c>
      <c r="F509">
        <v>16</v>
      </c>
      <c r="G509">
        <v>0.9</v>
      </c>
      <c r="H509" s="53">
        <v>7.4138739999999999</v>
      </c>
      <c r="I509" s="53">
        <v>6.3444E-2</v>
      </c>
      <c r="J509" s="53">
        <v>7.6935599999999997</v>
      </c>
      <c r="K509" s="53">
        <v>5.1387000000000002E-2</v>
      </c>
      <c r="M509" s="13" t="s">
        <v>1064</v>
      </c>
      <c r="N509" s="53">
        <f t="shared" si="66"/>
        <v>0.5148523611111111</v>
      </c>
      <c r="O509" s="53">
        <f t="shared" si="66"/>
        <v>4.4058333333333336E-3</v>
      </c>
      <c r="P509" s="53">
        <f t="shared" si="66"/>
        <v>0.53427499999999994</v>
      </c>
      <c r="Q509" s="53">
        <f t="shared" si="66"/>
        <v>3.5685416666666669E-3</v>
      </c>
      <c r="S509" s="47" t="s">
        <v>1064</v>
      </c>
      <c r="T509" s="52">
        <f t="shared" si="67"/>
        <v>0.46336712499999999</v>
      </c>
      <c r="U509" s="52">
        <f t="shared" si="67"/>
        <v>3.96525E-3</v>
      </c>
      <c r="V509" s="52">
        <f t="shared" si="67"/>
        <v>0.48084749999999998</v>
      </c>
      <c r="W509" s="52">
        <f t="shared" si="67"/>
        <v>3.2116875000000001E-3</v>
      </c>
      <c r="X509" s="13"/>
    </row>
    <row r="510" spans="2:24" x14ac:dyDescent="0.25">
      <c r="B510" s="57" t="s">
        <v>1065</v>
      </c>
      <c r="C510" s="54">
        <v>316</v>
      </c>
      <c r="D510" s="54">
        <v>325</v>
      </c>
      <c r="E510" s="13" t="s">
        <v>1066</v>
      </c>
      <c r="F510">
        <v>9</v>
      </c>
      <c r="G510">
        <v>0.9</v>
      </c>
      <c r="H510" s="53">
        <v>6.148739</v>
      </c>
      <c r="I510" s="53">
        <v>8.4177000000000002E-2</v>
      </c>
      <c r="J510" s="53">
        <v>6.1879270000000002</v>
      </c>
      <c r="K510" s="53">
        <v>1.7278000000000002E-2</v>
      </c>
      <c r="M510" s="13" t="s">
        <v>1066</v>
      </c>
      <c r="N510" s="53">
        <f t="shared" si="66"/>
        <v>0.7591035802469136</v>
      </c>
      <c r="O510" s="53">
        <f t="shared" si="66"/>
        <v>1.0392222222222223E-2</v>
      </c>
      <c r="P510" s="53">
        <f t="shared" si="66"/>
        <v>0.76394160493827157</v>
      </c>
      <c r="Q510" s="53">
        <f t="shared" si="66"/>
        <v>2.1330864197530866E-3</v>
      </c>
      <c r="S510" s="47" t="s">
        <v>1066</v>
      </c>
      <c r="T510" s="52">
        <f t="shared" si="67"/>
        <v>0.68319322222222223</v>
      </c>
      <c r="U510" s="52">
        <f t="shared" si="67"/>
        <v>9.3530000000000002E-3</v>
      </c>
      <c r="V510" s="52">
        <f t="shared" si="67"/>
        <v>0.68754744444444449</v>
      </c>
      <c r="W510" s="52">
        <f t="shared" si="67"/>
        <v>1.9197777777777781E-3</v>
      </c>
      <c r="X510" s="13"/>
    </row>
    <row r="511" spans="2:24" x14ac:dyDescent="0.25">
      <c r="B511" s="57" t="s">
        <v>1067</v>
      </c>
      <c r="C511" s="54">
        <v>322</v>
      </c>
      <c r="D511" s="54">
        <v>329</v>
      </c>
      <c r="E511" s="13" t="s">
        <v>1068</v>
      </c>
      <c r="F511">
        <v>7</v>
      </c>
      <c r="G511">
        <v>0.9</v>
      </c>
      <c r="H511" s="53">
        <v>4.4604790000000003</v>
      </c>
      <c r="I511" s="53">
        <v>2.7344E-2</v>
      </c>
      <c r="J511" s="53">
        <v>4.4698359999999999</v>
      </c>
      <c r="K511" s="53">
        <v>6.9779999999999998E-3</v>
      </c>
      <c r="M511" s="13" t="s">
        <v>1068</v>
      </c>
      <c r="N511" s="53">
        <f t="shared" si="66"/>
        <v>0.70801253968253974</v>
      </c>
      <c r="O511" s="53">
        <f t="shared" si="66"/>
        <v>4.3403174603174602E-3</v>
      </c>
      <c r="P511" s="53">
        <f t="shared" si="66"/>
        <v>0.70949777777777778</v>
      </c>
      <c r="Q511" s="53">
        <f t="shared" si="66"/>
        <v>1.1076190476190476E-3</v>
      </c>
      <c r="S511" s="47" t="s">
        <v>1068</v>
      </c>
      <c r="T511" s="52">
        <f t="shared" si="67"/>
        <v>0.63721128571428576</v>
      </c>
      <c r="U511" s="52">
        <f t="shared" si="67"/>
        <v>3.9062857142857146E-3</v>
      </c>
      <c r="V511" s="52">
        <f t="shared" si="67"/>
        <v>0.638548</v>
      </c>
      <c r="W511" s="52">
        <f t="shared" si="67"/>
        <v>9.9685714285714286E-4</v>
      </c>
      <c r="X511" s="13"/>
    </row>
    <row r="512" spans="2:24" x14ac:dyDescent="0.25">
      <c r="B512" s="57" t="s">
        <v>1069</v>
      </c>
      <c r="C512" s="54">
        <v>329</v>
      </c>
      <c r="D512" s="54">
        <v>335</v>
      </c>
      <c r="E512" s="13" t="s">
        <v>1070</v>
      </c>
      <c r="F512">
        <v>5</v>
      </c>
      <c r="G512">
        <v>0.9</v>
      </c>
      <c r="H512" s="53">
        <v>3.0214970000000001</v>
      </c>
      <c r="I512" s="53">
        <v>2.9922000000000001E-2</v>
      </c>
      <c r="J512" s="53">
        <v>3.1476649999999999</v>
      </c>
      <c r="K512" s="53">
        <v>2.7217000000000002E-2</v>
      </c>
      <c r="M512" s="13" t="s">
        <v>1070</v>
      </c>
      <c r="N512" s="53">
        <f t="shared" si="66"/>
        <v>0.67144377777777775</v>
      </c>
      <c r="O512" s="53">
        <f t="shared" si="66"/>
        <v>6.6493333333333335E-3</v>
      </c>
      <c r="P512" s="53">
        <f t="shared" si="66"/>
        <v>0.69948111111111111</v>
      </c>
      <c r="Q512" s="53">
        <f t="shared" si="66"/>
        <v>6.0482222222222222E-3</v>
      </c>
      <c r="S512" s="47" t="s">
        <v>1070</v>
      </c>
      <c r="T512" s="52">
        <f t="shared" si="67"/>
        <v>0.60429940000000004</v>
      </c>
      <c r="U512" s="52">
        <f t="shared" si="67"/>
        <v>5.9844E-3</v>
      </c>
      <c r="V512" s="52">
        <f t="shared" si="67"/>
        <v>0.62953300000000001</v>
      </c>
      <c r="W512" s="52">
        <f t="shared" si="67"/>
        <v>5.4434000000000001E-3</v>
      </c>
      <c r="X512" s="13"/>
    </row>
    <row r="513" spans="2:24" x14ac:dyDescent="0.25">
      <c r="B513" s="57" t="s">
        <v>1071</v>
      </c>
      <c r="C513" s="54">
        <v>332</v>
      </c>
      <c r="D513" s="54">
        <v>338</v>
      </c>
      <c r="E513" s="13" t="s">
        <v>1072</v>
      </c>
      <c r="F513">
        <v>6</v>
      </c>
      <c r="G513">
        <v>0.9</v>
      </c>
      <c r="H513" s="53">
        <v>2.597899</v>
      </c>
      <c r="I513" s="53">
        <v>8.0282000000000006E-2</v>
      </c>
      <c r="J513" s="53">
        <v>2.5312160000000001</v>
      </c>
      <c r="K513" s="53">
        <v>6.8367999999999998E-2</v>
      </c>
      <c r="M513" s="13" t="s">
        <v>1072</v>
      </c>
      <c r="N513" s="53">
        <f t="shared" si="66"/>
        <v>0.48109240740740739</v>
      </c>
      <c r="O513" s="53">
        <f t="shared" si="66"/>
        <v>1.4867037037037038E-2</v>
      </c>
      <c r="P513" s="53">
        <f t="shared" si="66"/>
        <v>0.46874370370370372</v>
      </c>
      <c r="Q513" s="53">
        <f t="shared" si="66"/>
        <v>1.2660740740740742E-2</v>
      </c>
      <c r="S513" s="47" t="s">
        <v>1072</v>
      </c>
      <c r="T513" s="52">
        <f t="shared" si="67"/>
        <v>0.43298316666666664</v>
      </c>
      <c r="U513" s="52">
        <f t="shared" si="67"/>
        <v>1.3380333333333334E-2</v>
      </c>
      <c r="V513" s="52">
        <f t="shared" si="67"/>
        <v>0.42186933333333337</v>
      </c>
      <c r="W513" s="52">
        <f t="shared" si="67"/>
        <v>1.1394666666666666E-2</v>
      </c>
      <c r="X513" s="13"/>
    </row>
    <row r="514" spans="2:24" x14ac:dyDescent="0.25">
      <c r="B514" s="57" t="s">
        <v>1073</v>
      </c>
      <c r="C514" s="54">
        <v>337</v>
      </c>
      <c r="D514" s="54">
        <v>351</v>
      </c>
      <c r="E514" s="13" t="s">
        <v>1074</v>
      </c>
      <c r="F514">
        <v>12</v>
      </c>
      <c r="G514">
        <v>0.9</v>
      </c>
      <c r="H514" s="53">
        <v>7.444642</v>
      </c>
      <c r="I514" s="53">
        <v>1.0267999999999999E-2</v>
      </c>
      <c r="J514" s="53">
        <v>7.6149290000000001</v>
      </c>
      <c r="K514" s="53">
        <v>4.0153000000000001E-2</v>
      </c>
      <c r="M514" s="13" t="s">
        <v>1074</v>
      </c>
      <c r="N514" s="53">
        <f t="shared" si="66"/>
        <v>0.68931870370370374</v>
      </c>
      <c r="O514" s="53">
        <f t="shared" si="66"/>
        <v>9.5074074074074071E-4</v>
      </c>
      <c r="P514" s="53">
        <f t="shared" si="66"/>
        <v>0.70508601851851849</v>
      </c>
      <c r="Q514" s="53">
        <f t="shared" si="66"/>
        <v>3.7178703703703701E-3</v>
      </c>
      <c r="S514" s="47" t="s">
        <v>1074</v>
      </c>
      <c r="T514" s="52">
        <f t="shared" si="67"/>
        <v>0.62038683333333333</v>
      </c>
      <c r="U514" s="52">
        <f t="shared" si="67"/>
        <v>8.5566666666666658E-4</v>
      </c>
      <c r="V514" s="52">
        <f t="shared" si="67"/>
        <v>0.63457741666666667</v>
      </c>
      <c r="W514" s="52">
        <f t="shared" si="67"/>
        <v>3.3460833333333333E-3</v>
      </c>
      <c r="X514" s="13"/>
    </row>
    <row r="515" spans="2:24" x14ac:dyDescent="0.25">
      <c r="B515" s="57" t="s">
        <v>1075</v>
      </c>
      <c r="C515" s="54">
        <v>343</v>
      </c>
      <c r="D515" s="54">
        <v>349</v>
      </c>
      <c r="E515" s="13" t="s">
        <v>1076</v>
      </c>
      <c r="F515">
        <v>4</v>
      </c>
      <c r="G515">
        <v>0.9</v>
      </c>
      <c r="H515" s="53">
        <v>3.7694809999999999</v>
      </c>
      <c r="I515" s="53">
        <v>3.1139E-2</v>
      </c>
      <c r="J515" s="53">
        <v>3.749997</v>
      </c>
      <c r="K515" s="53">
        <v>3.6998999999999997E-2</v>
      </c>
      <c r="M515" s="13" t="s">
        <v>1076</v>
      </c>
      <c r="N515" s="53">
        <f t="shared" si="66"/>
        <v>1.0470780555555554</v>
      </c>
      <c r="O515" s="53">
        <f t="shared" si="66"/>
        <v>8.6497222222222218E-3</v>
      </c>
      <c r="P515" s="53">
        <f t="shared" si="66"/>
        <v>1.0416658333333333</v>
      </c>
      <c r="Q515" s="53">
        <f t="shared" si="66"/>
        <v>1.0277499999999998E-2</v>
      </c>
      <c r="S515" s="47" t="s">
        <v>1076</v>
      </c>
      <c r="T515" s="52">
        <f t="shared" si="67"/>
        <v>0.94237024999999996</v>
      </c>
      <c r="U515" s="52">
        <f t="shared" si="67"/>
        <v>7.78475E-3</v>
      </c>
      <c r="V515" s="52">
        <f t="shared" si="67"/>
        <v>0.93749925000000001</v>
      </c>
      <c r="W515" s="52">
        <f t="shared" si="67"/>
        <v>9.2497499999999993E-3</v>
      </c>
      <c r="X515" s="13"/>
    </row>
    <row r="516" spans="2:24" x14ac:dyDescent="0.25">
      <c r="B516" s="57" t="s">
        <v>1077</v>
      </c>
      <c r="C516" s="54">
        <v>362</v>
      </c>
      <c r="D516" s="54">
        <v>370</v>
      </c>
      <c r="E516" s="13" t="s">
        <v>1078</v>
      </c>
      <c r="F516">
        <v>8</v>
      </c>
      <c r="G516">
        <v>0.9</v>
      </c>
      <c r="H516" s="53">
        <v>5.3920719999999998</v>
      </c>
      <c r="I516" s="53">
        <v>1.3904E-2</v>
      </c>
      <c r="J516" s="53">
        <v>5.3458509999999997</v>
      </c>
      <c r="K516" s="53">
        <v>3.2539999999999999E-3</v>
      </c>
      <c r="M516" s="13" t="s">
        <v>1078</v>
      </c>
      <c r="N516" s="53">
        <f t="shared" si="66"/>
        <v>0.74889888888888889</v>
      </c>
      <c r="O516" s="53">
        <f t="shared" si="66"/>
        <v>1.9311111111111111E-3</v>
      </c>
      <c r="P516" s="53">
        <f t="shared" si="66"/>
        <v>0.74247930555555552</v>
      </c>
      <c r="Q516" s="53">
        <f t="shared" si="66"/>
        <v>4.5194444444444443E-4</v>
      </c>
      <c r="S516" s="47" t="s">
        <v>1078</v>
      </c>
      <c r="T516" s="52">
        <f t="shared" si="67"/>
        <v>0.67400899999999997</v>
      </c>
      <c r="U516" s="52">
        <f t="shared" si="67"/>
        <v>1.738E-3</v>
      </c>
      <c r="V516" s="52">
        <f t="shared" si="67"/>
        <v>0.66823137499999996</v>
      </c>
      <c r="W516" s="52">
        <f t="shared" si="67"/>
        <v>4.0674999999999999E-4</v>
      </c>
      <c r="X516" s="13"/>
    </row>
    <row r="517" spans="2:24" x14ac:dyDescent="0.25">
      <c r="B517" s="57" t="s">
        <v>1079</v>
      </c>
      <c r="C517" s="54">
        <v>362</v>
      </c>
      <c r="D517" s="54">
        <v>368</v>
      </c>
      <c r="E517" s="13" t="s">
        <v>1080</v>
      </c>
      <c r="F517">
        <v>6</v>
      </c>
      <c r="G517">
        <v>0.9</v>
      </c>
      <c r="H517" s="53">
        <v>3.658042</v>
      </c>
      <c r="I517" s="53">
        <v>6.5579999999999996E-3</v>
      </c>
      <c r="J517" s="53">
        <v>3.6448339999999999</v>
      </c>
      <c r="K517" s="53">
        <v>6.4099999999999997E-4</v>
      </c>
      <c r="M517" s="13" t="s">
        <v>1080</v>
      </c>
      <c r="N517" s="53">
        <f t="shared" si="66"/>
        <v>0.67741518518518518</v>
      </c>
      <c r="O517" s="53">
        <f t="shared" si="66"/>
        <v>1.2144444444444444E-3</v>
      </c>
      <c r="P517" s="53">
        <f t="shared" si="66"/>
        <v>0.67496925925925921</v>
      </c>
      <c r="Q517" s="53">
        <f t="shared" si="66"/>
        <v>1.187037037037037E-4</v>
      </c>
      <c r="S517" s="47" t="s">
        <v>1080</v>
      </c>
      <c r="T517" s="52">
        <f t="shared" si="67"/>
        <v>0.60967366666666667</v>
      </c>
      <c r="U517" s="52">
        <f t="shared" si="67"/>
        <v>1.093E-3</v>
      </c>
      <c r="V517" s="52">
        <f t="shared" si="67"/>
        <v>0.60747233333333328</v>
      </c>
      <c r="W517" s="52">
        <f t="shared" si="67"/>
        <v>1.0683333333333333E-4</v>
      </c>
      <c r="X517" s="13"/>
    </row>
    <row r="518" spans="2:24" x14ac:dyDescent="0.25">
      <c r="B518" s="57" t="s">
        <v>1081</v>
      </c>
      <c r="C518" s="54">
        <v>362</v>
      </c>
      <c r="D518" s="54">
        <v>369</v>
      </c>
      <c r="E518" s="13" t="s">
        <v>1082</v>
      </c>
      <c r="F518">
        <v>7</v>
      </c>
      <c r="G518">
        <v>0.9</v>
      </c>
      <c r="H518" s="53">
        <v>4.7520239999999996</v>
      </c>
      <c r="I518" s="53">
        <v>5.7785000000000003E-2</v>
      </c>
      <c r="J518" s="53">
        <v>4.6547499999999999</v>
      </c>
      <c r="K518" s="53">
        <v>1.023E-2</v>
      </c>
      <c r="M518" s="13" t="s">
        <v>1082</v>
      </c>
      <c r="N518" s="53">
        <f t="shared" si="66"/>
        <v>0.75428952380952374</v>
      </c>
      <c r="O518" s="53">
        <f t="shared" si="66"/>
        <v>9.1722222222222222E-3</v>
      </c>
      <c r="P518" s="53">
        <f t="shared" si="66"/>
        <v>0.73884920634920637</v>
      </c>
      <c r="Q518" s="53">
        <f t="shared" si="66"/>
        <v>1.6238095238095237E-3</v>
      </c>
      <c r="S518" s="47" t="s">
        <v>1082</v>
      </c>
      <c r="T518" s="52">
        <f t="shared" si="67"/>
        <v>0.67886057142857137</v>
      </c>
      <c r="U518" s="52">
        <f t="shared" si="67"/>
        <v>8.2550000000000002E-3</v>
      </c>
      <c r="V518" s="52">
        <f t="shared" si="67"/>
        <v>0.66496428571428567</v>
      </c>
      <c r="W518" s="52">
        <f t="shared" si="67"/>
        <v>1.4614285714285714E-3</v>
      </c>
      <c r="X518" s="13"/>
    </row>
    <row r="519" spans="2:24" x14ac:dyDescent="0.25">
      <c r="B519" s="57" t="s">
        <v>1083</v>
      </c>
      <c r="C519" s="54">
        <v>368</v>
      </c>
      <c r="D519" s="54">
        <v>375</v>
      </c>
      <c r="E519" s="13" t="s">
        <v>1084</v>
      </c>
      <c r="F519">
        <v>7</v>
      </c>
      <c r="G519">
        <v>0.9</v>
      </c>
      <c r="H519" s="53">
        <v>4.6373439999999997</v>
      </c>
      <c r="I519" s="53">
        <v>3.2085000000000002E-2</v>
      </c>
      <c r="J519" s="53">
        <v>4.587078</v>
      </c>
      <c r="K519" s="53">
        <v>3.5309E-2</v>
      </c>
      <c r="M519" s="13" t="s">
        <v>1084</v>
      </c>
      <c r="N519" s="53">
        <f t="shared" si="66"/>
        <v>0.73608634920634919</v>
      </c>
      <c r="O519" s="53">
        <f t="shared" si="66"/>
        <v>5.0928571428571429E-3</v>
      </c>
      <c r="P519" s="53">
        <f t="shared" si="66"/>
        <v>0.728107619047619</v>
      </c>
      <c r="Q519" s="53">
        <f t="shared" si="66"/>
        <v>5.6046031746031745E-3</v>
      </c>
      <c r="S519" s="47" t="s">
        <v>1084</v>
      </c>
      <c r="T519" s="52">
        <f t="shared" si="67"/>
        <v>0.66247771428571423</v>
      </c>
      <c r="U519" s="52">
        <f t="shared" si="67"/>
        <v>4.583571428571429E-3</v>
      </c>
      <c r="V519" s="52">
        <f t="shared" si="67"/>
        <v>0.65529685714285713</v>
      </c>
      <c r="W519" s="52">
        <f t="shared" si="67"/>
        <v>5.0441428571428573E-3</v>
      </c>
      <c r="X519" s="13"/>
    </row>
    <row r="520" spans="2:24" x14ac:dyDescent="0.25">
      <c r="B520" s="57" t="s">
        <v>1085</v>
      </c>
      <c r="C520" s="54">
        <v>369</v>
      </c>
      <c r="D520" s="54">
        <v>383</v>
      </c>
      <c r="E520" s="13" t="s">
        <v>1086</v>
      </c>
      <c r="F520">
        <v>13</v>
      </c>
      <c r="G520">
        <v>0.9</v>
      </c>
      <c r="H520" s="53">
        <v>8.6695969999999996</v>
      </c>
      <c r="I520" s="53">
        <v>6.4043000000000003E-2</v>
      </c>
      <c r="J520" s="53">
        <v>8.5670780000000004</v>
      </c>
      <c r="K520" s="53">
        <v>3.95E-2</v>
      </c>
      <c r="M520" s="13" t="s">
        <v>1086</v>
      </c>
      <c r="N520" s="53">
        <f t="shared" si="66"/>
        <v>0.74099119658119661</v>
      </c>
      <c r="O520" s="53">
        <f t="shared" si="66"/>
        <v>5.4737606837606846E-3</v>
      </c>
      <c r="P520" s="53">
        <f t="shared" si="66"/>
        <v>0.73222888888888893</v>
      </c>
      <c r="Q520" s="53">
        <f t="shared" si="66"/>
        <v>3.376068376068376E-3</v>
      </c>
      <c r="S520" s="47" t="s">
        <v>1086</v>
      </c>
      <c r="T520" s="52">
        <f t="shared" si="67"/>
        <v>0.66689207692307684</v>
      </c>
      <c r="U520" s="52">
        <f t="shared" si="67"/>
        <v>4.9263846153846155E-3</v>
      </c>
      <c r="V520" s="52">
        <f t="shared" si="67"/>
        <v>0.65900599999999998</v>
      </c>
      <c r="W520" s="52">
        <f t="shared" si="67"/>
        <v>3.0384615384615385E-3</v>
      </c>
      <c r="X520" s="13"/>
    </row>
    <row r="521" spans="2:24" x14ac:dyDescent="0.25">
      <c r="B521" s="57" t="s">
        <v>1087</v>
      </c>
      <c r="C521" s="54">
        <v>370</v>
      </c>
      <c r="D521" s="54">
        <v>379</v>
      </c>
      <c r="E521" s="13" t="s">
        <v>1088</v>
      </c>
      <c r="F521">
        <v>8</v>
      </c>
      <c r="G521">
        <v>0.9</v>
      </c>
      <c r="H521" s="53">
        <v>4.874371</v>
      </c>
      <c r="I521" s="53">
        <v>1.2718E-2</v>
      </c>
      <c r="J521" s="53">
        <v>4.8352370000000002</v>
      </c>
      <c r="K521" s="53">
        <v>1.1722E-2</v>
      </c>
      <c r="M521" s="13" t="s">
        <v>1088</v>
      </c>
      <c r="N521" s="53">
        <f t="shared" si="66"/>
        <v>0.67699597222222219</v>
      </c>
      <c r="O521" s="53">
        <f t="shared" si="66"/>
        <v>1.766388888888889E-3</v>
      </c>
      <c r="P521" s="53">
        <f t="shared" si="66"/>
        <v>0.67156069444444444</v>
      </c>
      <c r="Q521" s="53">
        <f t="shared" si="66"/>
        <v>1.6280555555555555E-3</v>
      </c>
      <c r="S521" s="47" t="s">
        <v>1088</v>
      </c>
      <c r="T521" s="52">
        <f t="shared" si="67"/>
        <v>0.609296375</v>
      </c>
      <c r="U521" s="52">
        <f t="shared" si="67"/>
        <v>1.58975E-3</v>
      </c>
      <c r="V521" s="52">
        <f t="shared" si="67"/>
        <v>0.60440462500000003</v>
      </c>
      <c r="W521" s="52">
        <f t="shared" si="67"/>
        <v>1.46525E-3</v>
      </c>
      <c r="X521" s="13"/>
    </row>
    <row r="522" spans="2:24" x14ac:dyDescent="0.25">
      <c r="B522" s="57" t="s">
        <v>1089</v>
      </c>
      <c r="C522" s="54">
        <v>371</v>
      </c>
      <c r="D522" s="54">
        <v>383</v>
      </c>
      <c r="E522" s="13" t="s">
        <v>1090</v>
      </c>
      <c r="F522">
        <v>11</v>
      </c>
      <c r="G522">
        <v>0.9</v>
      </c>
      <c r="H522" s="53">
        <v>7.0533609999999998</v>
      </c>
      <c r="I522" s="53">
        <v>4.7997999999999999E-2</v>
      </c>
      <c r="J522" s="53">
        <v>7.1024200000000004</v>
      </c>
      <c r="K522" s="53">
        <v>4.7883000000000002E-2</v>
      </c>
      <c r="M522" s="13" t="s">
        <v>1090</v>
      </c>
      <c r="N522" s="53">
        <f t="shared" si="66"/>
        <v>0.71246070707070708</v>
      </c>
      <c r="O522" s="53">
        <f t="shared" si="66"/>
        <v>4.8482828282828275E-3</v>
      </c>
      <c r="P522" s="53">
        <f t="shared" si="66"/>
        <v>0.71741616161616162</v>
      </c>
      <c r="Q522" s="53">
        <f t="shared" si="66"/>
        <v>4.8366666666666662E-3</v>
      </c>
      <c r="S522" s="47" t="s">
        <v>1090</v>
      </c>
      <c r="T522" s="52">
        <f t="shared" si="67"/>
        <v>0.64121463636363629</v>
      </c>
      <c r="U522" s="52">
        <f t="shared" si="67"/>
        <v>4.3634545454545454E-3</v>
      </c>
      <c r="V522" s="52">
        <f t="shared" si="67"/>
        <v>0.6456745454545455</v>
      </c>
      <c r="W522" s="52">
        <f t="shared" si="67"/>
        <v>4.3530000000000001E-3</v>
      </c>
      <c r="X522" s="13"/>
    </row>
    <row r="523" spans="2:24" x14ac:dyDescent="0.25">
      <c r="B523" s="57" t="s">
        <v>1091</v>
      </c>
      <c r="C523" s="54">
        <v>371</v>
      </c>
      <c r="D523" s="54">
        <v>381</v>
      </c>
      <c r="E523" s="13" t="s">
        <v>1092</v>
      </c>
      <c r="F523">
        <v>9</v>
      </c>
      <c r="G523">
        <v>0.9</v>
      </c>
      <c r="H523" s="53">
        <v>5.5037409999999998</v>
      </c>
      <c r="I523" s="53">
        <v>7.3187000000000002E-2</v>
      </c>
      <c r="J523" s="53">
        <v>5.542891</v>
      </c>
      <c r="K523" s="53">
        <v>4.9389000000000002E-2</v>
      </c>
      <c r="M523" s="13" t="s">
        <v>1092</v>
      </c>
      <c r="N523" s="53">
        <f t="shared" si="66"/>
        <v>0.67947419753086413</v>
      </c>
      <c r="O523" s="53">
        <f t="shared" si="66"/>
        <v>9.0354320987654311E-3</v>
      </c>
      <c r="P523" s="53">
        <f t="shared" si="66"/>
        <v>0.68430753086419749</v>
      </c>
      <c r="Q523" s="53">
        <f t="shared" si="66"/>
        <v>6.0974074074074082E-3</v>
      </c>
      <c r="S523" s="47" t="s">
        <v>1092</v>
      </c>
      <c r="T523" s="52">
        <f t="shared" si="67"/>
        <v>0.61152677777777775</v>
      </c>
      <c r="U523" s="52">
        <f t="shared" si="67"/>
        <v>8.1318888888888899E-3</v>
      </c>
      <c r="V523" s="52">
        <f t="shared" si="67"/>
        <v>0.61587677777777783</v>
      </c>
      <c r="W523" s="52">
        <f t="shared" si="67"/>
        <v>5.4876666666666667E-3</v>
      </c>
      <c r="X523" s="13"/>
    </row>
    <row r="524" spans="2:24" x14ac:dyDescent="0.25">
      <c r="B524" s="57" t="s">
        <v>1093</v>
      </c>
      <c r="C524" s="54">
        <v>372</v>
      </c>
      <c r="D524" s="54">
        <v>382</v>
      </c>
      <c r="E524" s="13" t="s">
        <v>1094</v>
      </c>
      <c r="F524">
        <v>9</v>
      </c>
      <c r="G524">
        <v>0.9</v>
      </c>
      <c r="H524" s="53">
        <v>5.5169790000000001</v>
      </c>
      <c r="I524" s="53">
        <v>3.7442999999999997E-2</v>
      </c>
      <c r="J524" s="53">
        <v>5.6070219999999997</v>
      </c>
      <c r="K524" s="53">
        <v>4.7670999999999998E-2</v>
      </c>
      <c r="M524" s="13" t="s">
        <v>1094</v>
      </c>
      <c r="N524" s="53">
        <f t="shared" si="66"/>
        <v>0.6811085185185185</v>
      </c>
      <c r="O524" s="53">
        <f t="shared" si="66"/>
        <v>4.6225925925925922E-3</v>
      </c>
      <c r="P524" s="53">
        <f t="shared" si="66"/>
        <v>0.69222493827160492</v>
      </c>
      <c r="Q524" s="53">
        <f t="shared" si="66"/>
        <v>5.8853086419753085E-3</v>
      </c>
      <c r="S524" s="47" t="s">
        <v>1094</v>
      </c>
      <c r="T524" s="52">
        <f t="shared" si="67"/>
        <v>0.61299766666666666</v>
      </c>
      <c r="U524" s="52">
        <f t="shared" si="67"/>
        <v>4.1603333333333327E-3</v>
      </c>
      <c r="V524" s="52">
        <f t="shared" si="67"/>
        <v>0.62300244444444441</v>
      </c>
      <c r="W524" s="52">
        <f t="shared" si="67"/>
        <v>5.2967777777777779E-3</v>
      </c>
      <c r="X524" s="13"/>
    </row>
    <row r="525" spans="2:24" x14ac:dyDescent="0.25">
      <c r="B525" s="57" t="s">
        <v>1095</v>
      </c>
      <c r="C525" s="54">
        <v>372</v>
      </c>
      <c r="D525" s="54">
        <v>381</v>
      </c>
      <c r="E525" s="13" t="s">
        <v>1096</v>
      </c>
      <c r="F525">
        <v>8</v>
      </c>
      <c r="G525">
        <v>0.9</v>
      </c>
      <c r="H525" s="53">
        <v>4.7808739999999998</v>
      </c>
      <c r="I525" s="53">
        <v>9.0243000000000004E-2</v>
      </c>
      <c r="J525" s="53">
        <v>4.888833</v>
      </c>
      <c r="K525" s="53">
        <v>7.1060999999999999E-2</v>
      </c>
      <c r="M525" s="13" t="s">
        <v>1096</v>
      </c>
      <c r="N525" s="53">
        <f t="shared" si="66"/>
        <v>0.66401027777777777</v>
      </c>
      <c r="O525" s="53">
        <f t="shared" si="66"/>
        <v>1.253375E-2</v>
      </c>
      <c r="P525" s="53">
        <f t="shared" si="66"/>
        <v>0.67900458333333336</v>
      </c>
      <c r="Q525" s="53">
        <f t="shared" si="66"/>
        <v>9.8695833333333326E-3</v>
      </c>
      <c r="S525" s="47" t="s">
        <v>1096</v>
      </c>
      <c r="T525" s="52">
        <f t="shared" si="67"/>
        <v>0.59760924999999998</v>
      </c>
      <c r="U525" s="52">
        <f t="shared" si="67"/>
        <v>1.1280375E-2</v>
      </c>
      <c r="V525" s="52">
        <f t="shared" si="67"/>
        <v>0.611104125</v>
      </c>
      <c r="W525" s="52">
        <f t="shared" si="67"/>
        <v>8.8826249999999999E-3</v>
      </c>
      <c r="X525" s="13"/>
    </row>
    <row r="526" spans="2:24" x14ac:dyDescent="0.25">
      <c r="B526" s="57" t="s">
        <v>1097</v>
      </c>
      <c r="C526" s="54">
        <v>372</v>
      </c>
      <c r="D526" s="54">
        <v>379</v>
      </c>
      <c r="E526" s="13" t="s">
        <v>1098</v>
      </c>
      <c r="F526">
        <v>6</v>
      </c>
      <c r="G526">
        <v>0.9</v>
      </c>
      <c r="H526" s="53">
        <v>3.508324</v>
      </c>
      <c r="I526" s="53">
        <v>2.0423E-2</v>
      </c>
      <c r="J526" s="53">
        <v>3.4640040000000001</v>
      </c>
      <c r="K526" s="53">
        <v>1.5013E-2</v>
      </c>
      <c r="M526" s="13" t="s">
        <v>1098</v>
      </c>
      <c r="N526" s="53">
        <f t="shared" si="66"/>
        <v>0.64968962962962962</v>
      </c>
      <c r="O526" s="53">
        <f t="shared" si="66"/>
        <v>3.7820370370370369E-3</v>
      </c>
      <c r="P526" s="53">
        <f t="shared" si="66"/>
        <v>0.64148222222222218</v>
      </c>
      <c r="Q526" s="53">
        <f t="shared" si="66"/>
        <v>2.7801851851851855E-3</v>
      </c>
      <c r="S526" s="47" t="s">
        <v>1098</v>
      </c>
      <c r="T526" s="52">
        <f t="shared" si="67"/>
        <v>0.58472066666666667</v>
      </c>
      <c r="U526" s="52">
        <f t="shared" si="67"/>
        <v>3.4038333333333334E-3</v>
      </c>
      <c r="V526" s="52">
        <f t="shared" si="67"/>
        <v>0.57733400000000001</v>
      </c>
      <c r="W526" s="52">
        <f t="shared" si="67"/>
        <v>2.5021666666666669E-3</v>
      </c>
      <c r="X526" s="13"/>
    </row>
    <row r="527" spans="2:24" x14ac:dyDescent="0.25">
      <c r="B527" s="57" t="s">
        <v>1099</v>
      </c>
      <c r="C527" s="54">
        <v>380</v>
      </c>
      <c r="D527" s="54">
        <v>407</v>
      </c>
      <c r="E527" s="13" t="s">
        <v>1100</v>
      </c>
      <c r="F527">
        <v>24</v>
      </c>
      <c r="G527">
        <v>0.9</v>
      </c>
      <c r="H527" s="53">
        <v>14.393077999999999</v>
      </c>
      <c r="I527" s="53">
        <v>0.12175</v>
      </c>
      <c r="J527" s="53">
        <v>15.109747</v>
      </c>
      <c r="K527" s="53">
        <v>0.31040800000000002</v>
      </c>
      <c r="M527" s="13" t="s">
        <v>1100</v>
      </c>
      <c r="N527" s="53">
        <f t="shared" si="66"/>
        <v>0.66634620370370368</v>
      </c>
      <c r="O527" s="53">
        <f t="shared" si="66"/>
        <v>5.6365740740740742E-3</v>
      </c>
      <c r="P527" s="53">
        <f t="shared" si="66"/>
        <v>0.69952532407407408</v>
      </c>
      <c r="Q527" s="53">
        <f t="shared" si="66"/>
        <v>1.4370740740740741E-2</v>
      </c>
      <c r="S527" s="47" t="s">
        <v>1100</v>
      </c>
      <c r="T527" s="52">
        <f t="shared" si="67"/>
        <v>0.5997115833333333</v>
      </c>
      <c r="U527" s="52">
        <f t="shared" si="67"/>
        <v>5.0729166666666665E-3</v>
      </c>
      <c r="V527" s="52">
        <f t="shared" si="67"/>
        <v>0.62957279166666669</v>
      </c>
      <c r="W527" s="52">
        <f t="shared" si="67"/>
        <v>1.2933666666666668E-2</v>
      </c>
      <c r="X527" s="13"/>
    </row>
    <row r="528" spans="2:24" x14ac:dyDescent="0.25">
      <c r="B528" s="57" t="s">
        <v>1101</v>
      </c>
      <c r="C528" s="54">
        <v>380</v>
      </c>
      <c r="D528" s="54">
        <v>393</v>
      </c>
      <c r="E528" s="13" t="s">
        <v>1102</v>
      </c>
      <c r="F528">
        <v>12</v>
      </c>
      <c r="G528">
        <v>0.9</v>
      </c>
      <c r="H528" s="53">
        <v>7.270797</v>
      </c>
      <c r="I528" s="53">
        <v>8.8095999999999994E-2</v>
      </c>
      <c r="J528" s="53">
        <v>7.3643960000000002</v>
      </c>
      <c r="K528" s="53">
        <v>0.102423</v>
      </c>
      <c r="M528" s="13" t="s">
        <v>1102</v>
      </c>
      <c r="N528" s="53">
        <f t="shared" si="66"/>
        <v>0.67322194444444439</v>
      </c>
      <c r="O528" s="53">
        <f t="shared" si="66"/>
        <v>8.1570370370370373E-3</v>
      </c>
      <c r="P528" s="53">
        <f t="shared" si="66"/>
        <v>0.6818885185185185</v>
      </c>
      <c r="Q528" s="53">
        <f t="shared" si="66"/>
        <v>9.4836111111111111E-3</v>
      </c>
      <c r="S528" s="47" t="s">
        <v>1102</v>
      </c>
      <c r="T528" s="52">
        <f t="shared" si="67"/>
        <v>0.60589974999999996</v>
      </c>
      <c r="U528" s="52">
        <f t="shared" si="67"/>
        <v>7.3413333333333325E-3</v>
      </c>
      <c r="V528" s="52">
        <f t="shared" si="67"/>
        <v>0.61369966666666664</v>
      </c>
      <c r="W528" s="52">
        <f t="shared" si="67"/>
        <v>8.5352499999999994E-3</v>
      </c>
      <c r="X528" s="13"/>
    </row>
    <row r="529" spans="2:24" x14ac:dyDescent="0.25">
      <c r="B529" s="57" t="s">
        <v>1103</v>
      </c>
      <c r="C529" s="54">
        <v>380</v>
      </c>
      <c r="D529" s="54">
        <v>394</v>
      </c>
      <c r="E529" s="13" t="s">
        <v>1104</v>
      </c>
      <c r="F529">
        <v>13</v>
      </c>
      <c r="G529">
        <v>0.9</v>
      </c>
      <c r="H529" s="53">
        <v>7.98421</v>
      </c>
      <c r="I529" s="53">
        <v>3.3659000000000001E-2</v>
      </c>
      <c r="J529" s="53">
        <v>8.234178</v>
      </c>
      <c r="K529" s="53">
        <v>8.3782999999999996E-2</v>
      </c>
      <c r="M529" s="13" t="s">
        <v>1104</v>
      </c>
      <c r="N529" s="53">
        <f t="shared" si="66"/>
        <v>0.68241111111111108</v>
      </c>
      <c r="O529" s="53">
        <f t="shared" si="66"/>
        <v>2.8768376068376072E-3</v>
      </c>
      <c r="P529" s="53">
        <f t="shared" si="66"/>
        <v>0.70377589743589752</v>
      </c>
      <c r="Q529" s="53">
        <f t="shared" si="66"/>
        <v>7.1609401709401702E-3</v>
      </c>
      <c r="S529" s="47" t="s">
        <v>1104</v>
      </c>
      <c r="T529" s="52">
        <f t="shared" si="67"/>
        <v>0.61416999999999999</v>
      </c>
      <c r="U529" s="52">
        <f t="shared" si="67"/>
        <v>2.5891538461538461E-3</v>
      </c>
      <c r="V529" s="52">
        <f t="shared" si="67"/>
        <v>0.63339830769230765</v>
      </c>
      <c r="W529" s="52">
        <f t="shared" si="67"/>
        <v>6.4448461538461534E-3</v>
      </c>
      <c r="X529" s="13"/>
    </row>
    <row r="530" spans="2:24" x14ac:dyDescent="0.25">
      <c r="B530" s="57" t="s">
        <v>1105</v>
      </c>
      <c r="C530" s="54">
        <v>382</v>
      </c>
      <c r="D530" s="54">
        <v>393</v>
      </c>
      <c r="E530" s="13" t="s">
        <v>1106</v>
      </c>
      <c r="F530">
        <v>10</v>
      </c>
      <c r="G530">
        <v>0.9</v>
      </c>
      <c r="H530" s="53">
        <v>5.6570200000000002</v>
      </c>
      <c r="I530" s="53">
        <v>8.3957000000000004E-2</v>
      </c>
      <c r="J530" s="53">
        <v>5.7234090000000002</v>
      </c>
      <c r="K530" s="53">
        <v>4.7102999999999999E-2</v>
      </c>
      <c r="M530" s="13" t="s">
        <v>1106</v>
      </c>
      <c r="N530" s="53">
        <f t="shared" si="66"/>
        <v>0.62855777777777777</v>
      </c>
      <c r="O530" s="53">
        <f t="shared" si="66"/>
        <v>9.3285555555555552E-3</v>
      </c>
      <c r="P530" s="53">
        <f t="shared" si="66"/>
        <v>0.63593433333333338</v>
      </c>
      <c r="Q530" s="53">
        <f t="shared" si="66"/>
        <v>5.233666666666666E-3</v>
      </c>
      <c r="S530" s="47" t="s">
        <v>1106</v>
      </c>
      <c r="T530" s="52">
        <f t="shared" si="67"/>
        <v>0.56570200000000004</v>
      </c>
      <c r="U530" s="52">
        <f t="shared" si="67"/>
        <v>8.3957000000000007E-3</v>
      </c>
      <c r="V530" s="52">
        <f t="shared" si="67"/>
        <v>0.57234090000000004</v>
      </c>
      <c r="W530" s="52">
        <f t="shared" si="67"/>
        <v>4.7102999999999997E-3</v>
      </c>
      <c r="X530" s="13"/>
    </row>
    <row r="531" spans="2:24" x14ac:dyDescent="0.25">
      <c r="B531" s="57" t="s">
        <v>1107</v>
      </c>
      <c r="C531" s="54">
        <v>383</v>
      </c>
      <c r="D531" s="54">
        <v>393</v>
      </c>
      <c r="E531" s="13" t="s">
        <v>1108</v>
      </c>
      <c r="F531">
        <v>9</v>
      </c>
      <c r="G531">
        <v>0.9</v>
      </c>
      <c r="H531" s="53">
        <v>5.3140320000000001</v>
      </c>
      <c r="I531" s="53">
        <v>4.3820999999999999E-2</v>
      </c>
      <c r="J531" s="53">
        <v>5.3819080000000001</v>
      </c>
      <c r="K531" s="53">
        <v>0.107081</v>
      </c>
      <c r="M531" s="13" t="s">
        <v>1108</v>
      </c>
      <c r="N531" s="53">
        <f t="shared" si="66"/>
        <v>0.65605333333333338</v>
      </c>
      <c r="O531" s="53">
        <f t="shared" si="66"/>
        <v>5.4099999999999999E-3</v>
      </c>
      <c r="P531" s="53">
        <f t="shared" si="66"/>
        <v>0.66443308641975307</v>
      </c>
      <c r="Q531" s="53">
        <f t="shared" si="66"/>
        <v>1.3219876543209877E-2</v>
      </c>
      <c r="S531" s="47" t="s">
        <v>1108</v>
      </c>
      <c r="T531" s="52">
        <f t="shared" si="67"/>
        <v>0.59044799999999997</v>
      </c>
      <c r="U531" s="52">
        <f t="shared" si="67"/>
        <v>4.8690000000000001E-3</v>
      </c>
      <c r="V531" s="52">
        <f t="shared" si="67"/>
        <v>0.59798977777777784</v>
      </c>
      <c r="W531" s="52">
        <f t="shared" si="67"/>
        <v>1.1897888888888888E-2</v>
      </c>
      <c r="X531" s="13"/>
    </row>
    <row r="532" spans="2:24" x14ac:dyDescent="0.25">
      <c r="B532" s="57" t="s">
        <v>1109</v>
      </c>
      <c r="C532" s="54">
        <v>384</v>
      </c>
      <c r="D532" s="54">
        <v>401</v>
      </c>
      <c r="E532" s="13" t="s">
        <v>1110</v>
      </c>
      <c r="F532">
        <v>14</v>
      </c>
      <c r="G532">
        <v>0.9</v>
      </c>
      <c r="H532" s="53">
        <v>7.5156419999999997</v>
      </c>
      <c r="I532" s="53">
        <v>4.478E-2</v>
      </c>
      <c r="J532" s="53">
        <v>7.8766439999999998</v>
      </c>
      <c r="K532" s="53">
        <v>5.2116999999999997E-2</v>
      </c>
      <c r="M532" s="13" t="s">
        <v>1110</v>
      </c>
      <c r="N532" s="53">
        <f t="shared" si="66"/>
        <v>0.59647952380952385</v>
      </c>
      <c r="O532" s="53">
        <f t="shared" si="66"/>
        <v>3.5539682539682538E-3</v>
      </c>
      <c r="P532" s="53">
        <f t="shared" si="66"/>
        <v>0.62513047619047613</v>
      </c>
      <c r="Q532" s="53">
        <f t="shared" si="66"/>
        <v>4.1362698412698408E-3</v>
      </c>
      <c r="S532" s="47" t="s">
        <v>1110</v>
      </c>
      <c r="T532" s="52">
        <f t="shared" si="67"/>
        <v>0.53683157142857141</v>
      </c>
      <c r="U532" s="52">
        <f t="shared" si="67"/>
        <v>3.1985714285714287E-3</v>
      </c>
      <c r="V532" s="52">
        <f t="shared" si="67"/>
        <v>0.5626174285714286</v>
      </c>
      <c r="W532" s="52">
        <f t="shared" si="67"/>
        <v>3.7226428571428571E-3</v>
      </c>
      <c r="X532" s="13"/>
    </row>
    <row r="533" spans="2:24" x14ac:dyDescent="0.25">
      <c r="B533" s="57" t="s">
        <v>1111</v>
      </c>
      <c r="C533" s="54">
        <v>384</v>
      </c>
      <c r="D533" s="54">
        <v>393</v>
      </c>
      <c r="E533" s="13" t="s">
        <v>619</v>
      </c>
      <c r="F533">
        <v>8</v>
      </c>
      <c r="G533">
        <v>0.9</v>
      </c>
      <c r="H533" s="53">
        <v>4.5105399999999998</v>
      </c>
      <c r="I533" s="53">
        <v>1.9494999999999998E-2</v>
      </c>
      <c r="J533" s="53">
        <v>4.6204650000000003</v>
      </c>
      <c r="K533" s="53">
        <v>1.4836999999999999E-2</v>
      </c>
      <c r="M533" s="13" t="s">
        <v>619</v>
      </c>
      <c r="N533" s="53">
        <f t="shared" si="66"/>
        <v>0.62646388888888882</v>
      </c>
      <c r="O533" s="53">
        <f t="shared" si="66"/>
        <v>2.7076388888888888E-3</v>
      </c>
      <c r="P533" s="53">
        <f t="shared" si="66"/>
        <v>0.64173124999999998</v>
      </c>
      <c r="Q533" s="53">
        <f t="shared" si="66"/>
        <v>2.0606944444444444E-3</v>
      </c>
      <c r="S533" s="47" t="s">
        <v>619</v>
      </c>
      <c r="T533" s="52">
        <f t="shared" si="67"/>
        <v>0.56381749999999997</v>
      </c>
      <c r="U533" s="52">
        <f t="shared" si="67"/>
        <v>2.4368749999999998E-3</v>
      </c>
      <c r="V533" s="52">
        <f t="shared" si="67"/>
        <v>0.57755812500000003</v>
      </c>
      <c r="W533" s="52">
        <f t="shared" si="67"/>
        <v>1.8546249999999999E-3</v>
      </c>
      <c r="X533" s="13"/>
    </row>
    <row r="534" spans="2:24" x14ac:dyDescent="0.25">
      <c r="B534" s="57" t="s">
        <v>1112</v>
      </c>
      <c r="C534" s="54">
        <v>384</v>
      </c>
      <c r="D534" s="54">
        <v>394</v>
      </c>
      <c r="E534" s="13" t="s">
        <v>1113</v>
      </c>
      <c r="F534">
        <v>9</v>
      </c>
      <c r="G534">
        <v>0.9</v>
      </c>
      <c r="H534" s="53">
        <v>5.1420110000000001</v>
      </c>
      <c r="I534" s="53">
        <v>7.6451000000000005E-2</v>
      </c>
      <c r="J534" s="53">
        <v>5.2444829999999998</v>
      </c>
      <c r="K534" s="53">
        <v>0.18279200000000001</v>
      </c>
      <c r="M534" s="13" t="s">
        <v>1113</v>
      </c>
      <c r="N534" s="53">
        <f t="shared" si="66"/>
        <v>0.6348161728395062</v>
      </c>
      <c r="O534" s="53">
        <f t="shared" si="66"/>
        <v>9.4383950617283954E-3</v>
      </c>
      <c r="P534" s="53">
        <f t="shared" si="66"/>
        <v>0.64746703703703701</v>
      </c>
      <c r="Q534" s="53">
        <f t="shared" si="66"/>
        <v>2.2566913580246914E-2</v>
      </c>
      <c r="S534" s="47" t="s">
        <v>1113</v>
      </c>
      <c r="T534" s="52">
        <f t="shared" si="67"/>
        <v>0.57133455555555557</v>
      </c>
      <c r="U534" s="52">
        <f t="shared" si="67"/>
        <v>8.4945555555555555E-3</v>
      </c>
      <c r="V534" s="52">
        <f t="shared" si="67"/>
        <v>0.58272033333333328</v>
      </c>
      <c r="W534" s="52">
        <f t="shared" si="67"/>
        <v>2.0310222222222223E-2</v>
      </c>
      <c r="X534" s="13"/>
    </row>
    <row r="535" spans="2:24" x14ac:dyDescent="0.25">
      <c r="B535" s="57" t="s">
        <v>1114</v>
      </c>
      <c r="C535" s="54">
        <v>384</v>
      </c>
      <c r="D535" s="54">
        <v>407</v>
      </c>
      <c r="E535" s="13" t="s">
        <v>1115</v>
      </c>
      <c r="F535">
        <v>20</v>
      </c>
      <c r="G535">
        <v>0.9</v>
      </c>
      <c r="H535" s="53">
        <v>10.5869</v>
      </c>
      <c r="I535" s="53">
        <v>0.102733</v>
      </c>
      <c r="J535" s="53">
        <v>11.319516</v>
      </c>
      <c r="K535" s="53">
        <v>8.2239999999999994E-2</v>
      </c>
      <c r="M535" s="13" t="s">
        <v>1115</v>
      </c>
      <c r="N535" s="53">
        <f t="shared" si="66"/>
        <v>0.58816111111111113</v>
      </c>
      <c r="O535" s="53">
        <f t="shared" si="66"/>
        <v>5.7073888888888886E-3</v>
      </c>
      <c r="P535" s="53">
        <f t="shared" si="66"/>
        <v>0.62886200000000003</v>
      </c>
      <c r="Q535" s="53">
        <f t="shared" si="66"/>
        <v>4.568888888888888E-3</v>
      </c>
      <c r="S535" s="47" t="s">
        <v>1115</v>
      </c>
      <c r="T535" s="52">
        <f t="shared" si="67"/>
        <v>0.52934499999999995</v>
      </c>
      <c r="U535" s="52">
        <f t="shared" si="67"/>
        <v>5.1366500000000004E-3</v>
      </c>
      <c r="V535" s="52">
        <f t="shared" si="67"/>
        <v>0.56597580000000003</v>
      </c>
      <c r="W535" s="52">
        <f t="shared" si="67"/>
        <v>4.1119999999999993E-3</v>
      </c>
      <c r="X535" s="13"/>
    </row>
    <row r="536" spans="2:24" x14ac:dyDescent="0.25">
      <c r="B536" s="57" t="s">
        <v>1116</v>
      </c>
      <c r="C536" s="54">
        <v>391</v>
      </c>
      <c r="D536" s="54">
        <v>397</v>
      </c>
      <c r="E536" s="13" t="s">
        <v>1117</v>
      </c>
      <c r="F536">
        <v>6</v>
      </c>
      <c r="G536">
        <v>0.9</v>
      </c>
      <c r="H536" s="53">
        <v>2.5532029999999999</v>
      </c>
      <c r="I536" s="53">
        <v>3.8261999999999997E-2</v>
      </c>
      <c r="J536" s="53">
        <v>2.4693079999999998</v>
      </c>
      <c r="K536" s="53">
        <v>4.4752E-2</v>
      </c>
      <c r="M536" s="13" t="s">
        <v>1117</v>
      </c>
      <c r="N536" s="53">
        <f t="shared" si="66"/>
        <v>0.47281537037037036</v>
      </c>
      <c r="O536" s="53">
        <f t="shared" si="66"/>
        <v>7.0855555555555541E-3</v>
      </c>
      <c r="P536" s="53">
        <f t="shared" si="66"/>
        <v>0.45727925925925922</v>
      </c>
      <c r="Q536" s="53">
        <f t="shared" si="66"/>
        <v>8.2874074074074083E-3</v>
      </c>
      <c r="S536" s="47" t="s">
        <v>1117</v>
      </c>
      <c r="T536" s="52">
        <f t="shared" si="67"/>
        <v>0.42553383333333333</v>
      </c>
      <c r="U536" s="52">
        <f t="shared" si="67"/>
        <v>6.3769999999999999E-3</v>
      </c>
      <c r="V536" s="52">
        <f t="shared" si="67"/>
        <v>0.41155133333333332</v>
      </c>
      <c r="W536" s="52">
        <f t="shared" si="67"/>
        <v>7.4586666666666664E-3</v>
      </c>
      <c r="X536" s="13"/>
    </row>
    <row r="537" spans="2:24" x14ac:dyDescent="0.25">
      <c r="B537" s="57" t="s">
        <v>1118</v>
      </c>
      <c r="C537" s="54">
        <v>394</v>
      </c>
      <c r="D537" s="54">
        <v>401</v>
      </c>
      <c r="E537" s="13" t="s">
        <v>1119</v>
      </c>
      <c r="F537">
        <v>5</v>
      </c>
      <c r="G537">
        <v>0.9</v>
      </c>
      <c r="H537" s="53">
        <v>3.0943200000000002</v>
      </c>
      <c r="I537" s="53">
        <v>9.0320000000000001E-3</v>
      </c>
      <c r="J537" s="53">
        <v>3.1650520000000002</v>
      </c>
      <c r="K537" s="53">
        <v>1.8526999999999998E-2</v>
      </c>
      <c r="M537" s="13" t="s">
        <v>1119</v>
      </c>
      <c r="N537" s="53">
        <f t="shared" si="66"/>
        <v>0.68762666666666672</v>
      </c>
      <c r="O537" s="53">
        <f t="shared" si="66"/>
        <v>2.0071111111111114E-3</v>
      </c>
      <c r="P537" s="53">
        <f t="shared" si="66"/>
        <v>0.70334488888888891</v>
      </c>
      <c r="Q537" s="53">
        <f t="shared" si="66"/>
        <v>4.1171111111111113E-3</v>
      </c>
      <c r="S537" s="47" t="s">
        <v>1119</v>
      </c>
      <c r="T537" s="52">
        <f t="shared" si="67"/>
        <v>0.61886400000000008</v>
      </c>
      <c r="U537" s="52">
        <f t="shared" si="67"/>
        <v>1.8064000000000001E-3</v>
      </c>
      <c r="V537" s="52">
        <f t="shared" si="67"/>
        <v>0.63301040000000008</v>
      </c>
      <c r="W537" s="52">
        <f t="shared" si="67"/>
        <v>3.7053999999999998E-3</v>
      </c>
      <c r="X537" s="13"/>
    </row>
    <row r="538" spans="2:24" x14ac:dyDescent="0.25">
      <c r="B538" s="57" t="s">
        <v>1120</v>
      </c>
      <c r="C538" s="54">
        <v>395</v>
      </c>
      <c r="D538" s="54">
        <v>401</v>
      </c>
      <c r="E538" s="13" t="s">
        <v>1121</v>
      </c>
      <c r="F538">
        <v>4</v>
      </c>
      <c r="G538">
        <v>0.9</v>
      </c>
      <c r="H538" s="53">
        <v>2.3617170000000001</v>
      </c>
      <c r="I538" s="53">
        <v>9.8510000000000004E-3</v>
      </c>
      <c r="J538" s="53">
        <v>2.4657089999999999</v>
      </c>
      <c r="K538" s="53">
        <v>9.8150000000000008E-3</v>
      </c>
      <c r="M538" s="13" t="s">
        <v>1121</v>
      </c>
      <c r="N538" s="53">
        <f t="shared" si="66"/>
        <v>0.65603250000000002</v>
      </c>
      <c r="O538" s="53">
        <f t="shared" si="66"/>
        <v>2.7363888888888889E-3</v>
      </c>
      <c r="P538" s="53">
        <f t="shared" si="66"/>
        <v>0.68491916666666663</v>
      </c>
      <c r="Q538" s="53">
        <f t="shared" si="66"/>
        <v>2.7263888888888889E-3</v>
      </c>
      <c r="S538" s="47" t="s">
        <v>1121</v>
      </c>
      <c r="T538" s="52">
        <f t="shared" si="67"/>
        <v>0.59042925000000002</v>
      </c>
      <c r="U538" s="52">
        <f t="shared" si="67"/>
        <v>2.4627500000000001E-3</v>
      </c>
      <c r="V538" s="52">
        <f t="shared" si="67"/>
        <v>0.61642724999999998</v>
      </c>
      <c r="W538" s="52">
        <f t="shared" si="67"/>
        <v>2.4537500000000002E-3</v>
      </c>
      <c r="X538" s="13"/>
    </row>
    <row r="539" spans="2:24" x14ac:dyDescent="0.25">
      <c r="B539" s="57" t="s">
        <v>1122</v>
      </c>
      <c r="C539" s="54">
        <v>402</v>
      </c>
      <c r="D539" s="54">
        <v>408</v>
      </c>
      <c r="E539" s="13" t="s">
        <v>1123</v>
      </c>
      <c r="F539">
        <v>6</v>
      </c>
      <c r="G539">
        <v>0.9</v>
      </c>
      <c r="H539" s="53">
        <v>2.424782</v>
      </c>
      <c r="I539" s="53">
        <v>3.5411999999999999E-2</v>
      </c>
      <c r="J539" s="53">
        <v>2.4131049999999998</v>
      </c>
      <c r="K539" s="53">
        <v>1.4182999999999999E-2</v>
      </c>
      <c r="M539" s="13" t="s">
        <v>1123</v>
      </c>
      <c r="N539" s="53">
        <f t="shared" si="66"/>
        <v>0.44903370370370371</v>
      </c>
      <c r="O539" s="53">
        <f t="shared" si="66"/>
        <v>6.557777777777777E-3</v>
      </c>
      <c r="P539" s="53">
        <f t="shared" si="66"/>
        <v>0.44687129629629624</v>
      </c>
      <c r="Q539" s="53">
        <f t="shared" si="66"/>
        <v>2.6264814814814814E-3</v>
      </c>
      <c r="S539" s="47" t="s">
        <v>1123</v>
      </c>
      <c r="T539" s="52">
        <f t="shared" si="67"/>
        <v>0.40413033333333331</v>
      </c>
      <c r="U539" s="52">
        <f t="shared" si="67"/>
        <v>5.9020000000000001E-3</v>
      </c>
      <c r="V539" s="52">
        <f t="shared" si="67"/>
        <v>0.40218416666666662</v>
      </c>
      <c r="W539" s="52">
        <f t="shared" si="67"/>
        <v>2.3638333333333332E-3</v>
      </c>
      <c r="X539" s="13"/>
    </row>
    <row r="540" spans="2:24" x14ac:dyDescent="0.25">
      <c r="B540" s="57" t="s">
        <v>1124</v>
      </c>
      <c r="C540" s="54">
        <v>406</v>
      </c>
      <c r="D540" s="54">
        <v>412</v>
      </c>
      <c r="E540" s="13" t="s">
        <v>1125</v>
      </c>
      <c r="F540">
        <v>6</v>
      </c>
      <c r="G540">
        <v>0.9</v>
      </c>
      <c r="H540" s="53">
        <v>3.1446900000000002</v>
      </c>
      <c r="I540" s="53">
        <v>6.3374E-2</v>
      </c>
      <c r="J540" s="53">
        <v>2.9030659999999999</v>
      </c>
      <c r="K540" s="53">
        <v>1.9345999999999999E-2</v>
      </c>
      <c r="M540" s="13" t="s">
        <v>1125</v>
      </c>
      <c r="N540" s="53">
        <f t="shared" si="66"/>
        <v>0.58235000000000003</v>
      </c>
      <c r="O540" s="53">
        <f t="shared" si="66"/>
        <v>1.1735925925925926E-2</v>
      </c>
      <c r="P540" s="53">
        <f t="shared" si="66"/>
        <v>0.53760481481481481</v>
      </c>
      <c r="Q540" s="53">
        <f t="shared" si="66"/>
        <v>3.5825925925925921E-3</v>
      </c>
      <c r="S540" s="47" t="s">
        <v>1125</v>
      </c>
      <c r="T540" s="52">
        <f t="shared" si="67"/>
        <v>0.524115</v>
      </c>
      <c r="U540" s="52">
        <f t="shared" si="67"/>
        <v>1.0562333333333333E-2</v>
      </c>
      <c r="V540" s="52">
        <f t="shared" si="67"/>
        <v>0.48384433333333332</v>
      </c>
      <c r="W540" s="52">
        <f t="shared" si="67"/>
        <v>3.224333333333333E-3</v>
      </c>
      <c r="X540" s="13"/>
    </row>
    <row r="541" spans="2:24" x14ac:dyDescent="0.25">
      <c r="B541" s="57" t="s">
        <v>1126</v>
      </c>
      <c r="C541" s="54">
        <v>427</v>
      </c>
      <c r="D541" s="54">
        <v>433</v>
      </c>
      <c r="E541" s="13" t="s">
        <v>1127</v>
      </c>
      <c r="F541">
        <v>6</v>
      </c>
      <c r="G541">
        <v>0.9</v>
      </c>
      <c r="H541" s="53">
        <v>3.148733</v>
      </c>
      <c r="I541" s="53">
        <v>2.5301000000000001E-2</v>
      </c>
      <c r="J541" s="53">
        <v>3.2010550000000002</v>
      </c>
      <c r="K541" s="53">
        <v>2.5676999999999998E-2</v>
      </c>
      <c r="M541" s="13" t="s">
        <v>1127</v>
      </c>
      <c r="N541" s="53">
        <f t="shared" si="66"/>
        <v>0.58309870370370376</v>
      </c>
      <c r="O541" s="53">
        <f t="shared" si="66"/>
        <v>4.6853703703703701E-3</v>
      </c>
      <c r="P541" s="53">
        <f t="shared" si="66"/>
        <v>0.59278796296296299</v>
      </c>
      <c r="Q541" s="53">
        <f t="shared" si="66"/>
        <v>4.7549999999999997E-3</v>
      </c>
      <c r="S541" s="47" t="s">
        <v>1127</v>
      </c>
      <c r="T541" s="52">
        <f t="shared" si="67"/>
        <v>0.52478883333333337</v>
      </c>
      <c r="U541" s="52">
        <f t="shared" si="67"/>
        <v>4.2168333333333337E-3</v>
      </c>
      <c r="V541" s="52">
        <f t="shared" si="67"/>
        <v>0.5335091666666667</v>
      </c>
      <c r="W541" s="52">
        <f t="shared" si="67"/>
        <v>4.2794999999999995E-3</v>
      </c>
      <c r="X541" s="13"/>
    </row>
    <row r="542" spans="2:24" x14ac:dyDescent="0.25">
      <c r="B542" s="57" t="s">
        <v>1128</v>
      </c>
      <c r="C542" s="54">
        <v>427</v>
      </c>
      <c r="D542" s="54">
        <v>443</v>
      </c>
      <c r="E542" s="13" t="s">
        <v>1129</v>
      </c>
      <c r="F542">
        <v>16</v>
      </c>
      <c r="G542">
        <v>0.9</v>
      </c>
      <c r="H542" s="53">
        <v>7.3995519999999999</v>
      </c>
      <c r="I542" s="53">
        <v>6.4888000000000001E-2</v>
      </c>
      <c r="J542" s="53">
        <v>7.9649549999999998</v>
      </c>
      <c r="K542" s="53">
        <v>4.4860999999999998E-2</v>
      </c>
      <c r="M542" s="13" t="s">
        <v>1129</v>
      </c>
      <c r="N542" s="53">
        <f t="shared" si="66"/>
        <v>0.51385777777777775</v>
      </c>
      <c r="O542" s="53">
        <f t="shared" si="66"/>
        <v>4.5061111111111109E-3</v>
      </c>
      <c r="P542" s="53">
        <f t="shared" si="66"/>
        <v>0.55312187499999999</v>
      </c>
      <c r="Q542" s="53">
        <f t="shared" si="66"/>
        <v>3.115347222222222E-3</v>
      </c>
      <c r="S542" s="47" t="s">
        <v>1129</v>
      </c>
      <c r="T542" s="52">
        <f t="shared" si="67"/>
        <v>0.46247199999999999</v>
      </c>
      <c r="U542" s="52">
        <f t="shared" si="67"/>
        <v>4.0555000000000001E-3</v>
      </c>
      <c r="V542" s="52">
        <f t="shared" si="67"/>
        <v>0.49780968749999999</v>
      </c>
      <c r="W542" s="52">
        <f t="shared" si="67"/>
        <v>2.8038124999999999E-3</v>
      </c>
      <c r="X542" s="13"/>
    </row>
    <row r="543" spans="2:24" x14ac:dyDescent="0.25">
      <c r="B543" s="57" t="s">
        <v>1130</v>
      </c>
      <c r="C543" s="54">
        <v>427</v>
      </c>
      <c r="D543" s="54">
        <v>435</v>
      </c>
      <c r="E543" s="13" t="s">
        <v>1131</v>
      </c>
      <c r="F543">
        <v>8</v>
      </c>
      <c r="G543">
        <v>0.9</v>
      </c>
      <c r="H543" s="53">
        <v>4.186966</v>
      </c>
      <c r="I543" s="53">
        <v>4.5240000000000002E-2</v>
      </c>
      <c r="J543" s="53">
        <v>4.2714189999999999</v>
      </c>
      <c r="K543" s="53">
        <v>6.4856999999999998E-2</v>
      </c>
      <c r="M543" s="13" t="s">
        <v>1131</v>
      </c>
      <c r="N543" s="53">
        <f t="shared" si="66"/>
        <v>0.5815230555555555</v>
      </c>
      <c r="O543" s="53">
        <f t="shared" si="66"/>
        <v>6.2833333333333335E-3</v>
      </c>
      <c r="P543" s="53">
        <f t="shared" si="66"/>
        <v>0.59325263888888891</v>
      </c>
      <c r="Q543" s="53">
        <f t="shared" si="66"/>
        <v>9.0079166666666658E-3</v>
      </c>
      <c r="S543" s="47" t="s">
        <v>1131</v>
      </c>
      <c r="T543" s="52">
        <f t="shared" si="67"/>
        <v>0.52337075</v>
      </c>
      <c r="U543" s="52">
        <f t="shared" si="67"/>
        <v>5.6550000000000003E-3</v>
      </c>
      <c r="V543" s="52">
        <f t="shared" si="67"/>
        <v>0.53392737499999998</v>
      </c>
      <c r="W543" s="52">
        <f t="shared" si="67"/>
        <v>8.1071249999999997E-3</v>
      </c>
      <c r="X543" s="13"/>
    </row>
    <row r="544" spans="2:24" x14ac:dyDescent="0.25">
      <c r="B544" s="57" t="s">
        <v>1132</v>
      </c>
      <c r="C544" s="54">
        <v>429</v>
      </c>
      <c r="D544" s="54">
        <v>439</v>
      </c>
      <c r="E544" s="13" t="s">
        <v>1133</v>
      </c>
      <c r="F544">
        <v>10</v>
      </c>
      <c r="G544">
        <v>0.9</v>
      </c>
      <c r="H544" s="53">
        <v>7.0631089999999999</v>
      </c>
      <c r="I544" s="53">
        <v>4.7225999999999997E-2</v>
      </c>
      <c r="J544" s="53">
        <v>6.9759500000000001</v>
      </c>
      <c r="K544" s="53">
        <v>6.8099999999999994E-2</v>
      </c>
      <c r="M544" s="13" t="s">
        <v>1133</v>
      </c>
      <c r="N544" s="53">
        <f t="shared" si="66"/>
        <v>0.7847898888888889</v>
      </c>
      <c r="O544" s="53">
        <f t="shared" si="66"/>
        <v>5.247333333333333E-3</v>
      </c>
      <c r="P544" s="53">
        <f t="shared" si="66"/>
        <v>0.77510555555555549</v>
      </c>
      <c r="Q544" s="53">
        <f t="shared" si="66"/>
        <v>7.566666666666666E-3</v>
      </c>
      <c r="S544" s="47" t="s">
        <v>1133</v>
      </c>
      <c r="T544" s="52">
        <f t="shared" si="67"/>
        <v>0.70631089999999996</v>
      </c>
      <c r="U544" s="52">
        <f t="shared" si="67"/>
        <v>4.7225999999999995E-3</v>
      </c>
      <c r="V544" s="52">
        <f t="shared" si="67"/>
        <v>0.69759499999999997</v>
      </c>
      <c r="W544" s="52">
        <f t="shared" si="67"/>
        <v>6.8099999999999992E-3</v>
      </c>
      <c r="X544" s="13"/>
    </row>
    <row r="545" spans="2:24" x14ac:dyDescent="0.25">
      <c r="B545" s="57" t="s">
        <v>1134</v>
      </c>
      <c r="C545" s="54">
        <v>432</v>
      </c>
      <c r="D545" s="54">
        <v>443</v>
      </c>
      <c r="E545" s="13" t="s">
        <v>1135</v>
      </c>
      <c r="F545">
        <v>11</v>
      </c>
      <c r="G545">
        <v>0.9</v>
      </c>
      <c r="H545" s="53">
        <v>5.3368019999999996</v>
      </c>
      <c r="I545" s="53">
        <v>7.6007000000000005E-2</v>
      </c>
      <c r="J545" s="53">
        <v>5.351445</v>
      </c>
      <c r="K545" s="53">
        <v>5.2685000000000003E-2</v>
      </c>
      <c r="M545" s="13" t="s">
        <v>1135</v>
      </c>
      <c r="N545" s="53">
        <f t="shared" si="66"/>
        <v>0.53907090909090905</v>
      </c>
      <c r="O545" s="53">
        <f t="shared" si="66"/>
        <v>7.6774747474747471E-3</v>
      </c>
      <c r="P545" s="53">
        <f t="shared" si="66"/>
        <v>0.54054999999999997</v>
      </c>
      <c r="Q545" s="53">
        <f t="shared" si="66"/>
        <v>5.3217171717171718E-3</v>
      </c>
      <c r="S545" s="47" t="s">
        <v>1135</v>
      </c>
      <c r="T545" s="52">
        <f t="shared" si="67"/>
        <v>0.48516381818181814</v>
      </c>
      <c r="U545" s="52">
        <f t="shared" si="67"/>
        <v>6.9097272727272731E-3</v>
      </c>
      <c r="V545" s="52">
        <f t="shared" si="67"/>
        <v>0.48649500000000001</v>
      </c>
      <c r="W545" s="52">
        <f t="shared" si="67"/>
        <v>4.7895454545454552E-3</v>
      </c>
      <c r="X545" s="13"/>
    </row>
    <row r="546" spans="2:24" x14ac:dyDescent="0.25">
      <c r="B546" s="57" t="s">
        <v>1136</v>
      </c>
      <c r="C546" s="54">
        <v>434</v>
      </c>
      <c r="D546" s="54">
        <v>443</v>
      </c>
      <c r="E546" s="13" t="s">
        <v>1137</v>
      </c>
      <c r="F546">
        <v>9</v>
      </c>
      <c r="G546">
        <v>0.9</v>
      </c>
      <c r="H546" s="53">
        <v>7.1344630000000002</v>
      </c>
      <c r="I546" s="53">
        <v>1.9519000000000002E-2</v>
      </c>
      <c r="J546" s="53">
        <v>7.1680809999999999</v>
      </c>
      <c r="K546" s="53">
        <v>6.3020000000000003E-3</v>
      </c>
      <c r="M546" s="13" t="s">
        <v>1137</v>
      </c>
      <c r="N546" s="53">
        <f t="shared" si="66"/>
        <v>0.88079790123456791</v>
      </c>
      <c r="O546" s="53">
        <f t="shared" si="66"/>
        <v>2.409753086419753E-3</v>
      </c>
      <c r="P546" s="53">
        <f t="shared" si="66"/>
        <v>0.88494827160493827</v>
      </c>
      <c r="Q546" s="53">
        <f t="shared" si="66"/>
        <v>7.7802469135802464E-4</v>
      </c>
      <c r="S546" s="47" t="s">
        <v>1137</v>
      </c>
      <c r="T546" s="52">
        <f t="shared" si="67"/>
        <v>0.79271811111111112</v>
      </c>
      <c r="U546" s="52">
        <f t="shared" si="67"/>
        <v>2.1687777777777782E-3</v>
      </c>
      <c r="V546" s="52">
        <f t="shared" si="67"/>
        <v>0.79645344444444444</v>
      </c>
      <c r="W546" s="52">
        <f t="shared" si="67"/>
        <v>7.002222222222223E-4</v>
      </c>
      <c r="X546" s="13"/>
    </row>
    <row r="547" spans="2:24" x14ac:dyDescent="0.25">
      <c r="B547" s="57" t="s">
        <v>1138</v>
      </c>
      <c r="C547" s="54">
        <v>439</v>
      </c>
      <c r="D547" s="54">
        <v>450</v>
      </c>
      <c r="E547" s="13" t="s">
        <v>1139</v>
      </c>
      <c r="F547">
        <v>11</v>
      </c>
      <c r="G547">
        <v>0.9</v>
      </c>
      <c r="H547" s="53">
        <v>5.3768549999999999</v>
      </c>
      <c r="I547" s="53">
        <v>0.21812699999999999</v>
      </c>
      <c r="J547" s="53">
        <v>5.6529199999999999</v>
      </c>
      <c r="K547" s="53">
        <v>2.5516E-2</v>
      </c>
      <c r="M547" s="13" t="s">
        <v>1139</v>
      </c>
      <c r="N547" s="53">
        <f t="shared" si="66"/>
        <v>0.54311666666666669</v>
      </c>
      <c r="O547" s="53">
        <f t="shared" si="66"/>
        <v>2.2033030303030301E-2</v>
      </c>
      <c r="P547" s="53">
        <f t="shared" si="66"/>
        <v>0.57100202020202018</v>
      </c>
      <c r="Q547" s="53">
        <f t="shared" si="66"/>
        <v>2.5773737373737376E-3</v>
      </c>
      <c r="S547" s="47" t="s">
        <v>1139</v>
      </c>
      <c r="T547" s="52">
        <f t="shared" si="67"/>
        <v>0.48880499999999999</v>
      </c>
      <c r="U547" s="52">
        <f t="shared" si="67"/>
        <v>1.9829727272727273E-2</v>
      </c>
      <c r="V547" s="52">
        <f t="shared" si="67"/>
        <v>0.51390181818181813</v>
      </c>
      <c r="W547" s="52">
        <f t="shared" si="67"/>
        <v>2.3196363636363636E-3</v>
      </c>
      <c r="X547" s="13"/>
    </row>
    <row r="548" spans="2:24" x14ac:dyDescent="0.25">
      <c r="B548" s="57" t="s">
        <v>1140</v>
      </c>
      <c r="C548" s="54">
        <v>440</v>
      </c>
      <c r="D548" s="54">
        <v>447</v>
      </c>
      <c r="E548" s="13" t="s">
        <v>1141</v>
      </c>
      <c r="F548">
        <v>7</v>
      </c>
      <c r="G548">
        <v>0.9</v>
      </c>
      <c r="H548" s="53">
        <v>4.8024500000000003</v>
      </c>
      <c r="I548" s="53">
        <v>5.6827000000000003E-2</v>
      </c>
      <c r="J548" s="53">
        <v>4.9895820000000004</v>
      </c>
      <c r="K548" s="53">
        <v>1.4886999999999999E-2</v>
      </c>
      <c r="M548" s="13" t="s">
        <v>1141</v>
      </c>
      <c r="N548" s="53">
        <f t="shared" si="66"/>
        <v>0.76229365079365086</v>
      </c>
      <c r="O548" s="53">
        <f t="shared" si="66"/>
        <v>9.020158730158729E-3</v>
      </c>
      <c r="P548" s="53">
        <f t="shared" si="66"/>
        <v>0.79199714285714296</v>
      </c>
      <c r="Q548" s="53">
        <f t="shared" si="66"/>
        <v>2.3630158730158731E-3</v>
      </c>
      <c r="S548" s="47" t="s">
        <v>1141</v>
      </c>
      <c r="T548" s="52">
        <f t="shared" si="67"/>
        <v>0.68606428571428579</v>
      </c>
      <c r="U548" s="52">
        <f t="shared" si="67"/>
        <v>8.1181428571428568E-3</v>
      </c>
      <c r="V548" s="52">
        <f t="shared" si="67"/>
        <v>0.71279742857142858</v>
      </c>
      <c r="W548" s="52">
        <f t="shared" si="67"/>
        <v>2.1267142857142856E-3</v>
      </c>
      <c r="X548" s="13"/>
    </row>
    <row r="549" spans="2:24" ht="18" x14ac:dyDescent="0.35">
      <c r="M549" s="12" t="s">
        <v>162</v>
      </c>
      <c r="N549" s="12">
        <f>AVERAGE(N448:N548)</f>
        <v>0.6700786863442082</v>
      </c>
      <c r="O549" s="12">
        <f t="shared" ref="O549:Q549" si="68">AVERAGE(O448:O548)</f>
        <v>7.6272172838254548E-3</v>
      </c>
      <c r="P549" s="12">
        <f t="shared" si="68"/>
        <v>0.6758349923424728</v>
      </c>
      <c r="Q549" s="12">
        <f t="shared" si="68"/>
        <v>7.0413306685552539E-3</v>
      </c>
    </row>
    <row r="550" spans="2:24" x14ac:dyDescent="0.25">
      <c r="M550" s="48" t="s">
        <v>163</v>
      </c>
      <c r="N550" s="48">
        <f>(1-N549)*100</f>
        <v>32.992131365579183</v>
      </c>
      <c r="O550" s="48"/>
      <c r="P550" s="48">
        <f t="shared" ref="P550" si="69">(1-P549)*100</f>
        <v>32.416500765752723</v>
      </c>
      <c r="Q550" s="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24F2-39E9-4549-BB70-11FD8FA81A30}">
  <dimension ref="B3:P56"/>
  <sheetViews>
    <sheetView zoomScale="80" zoomScaleNormal="80" workbookViewId="0"/>
  </sheetViews>
  <sheetFormatPr defaultRowHeight="15" x14ac:dyDescent="0.25"/>
  <cols>
    <col min="2" max="2" width="32.85546875" customWidth="1"/>
    <col min="3" max="3" width="6.28515625" customWidth="1"/>
    <col min="4" max="4" width="5.85546875" customWidth="1"/>
    <col min="6" max="6" width="9" bestFit="1" customWidth="1"/>
    <col min="7" max="7" width="11.42578125" customWidth="1"/>
    <col min="8" max="8" width="12" customWidth="1"/>
  </cols>
  <sheetData>
    <row r="3" spans="2:16" ht="18.75" x14ac:dyDescent="0.3">
      <c r="B3" s="83" t="s">
        <v>1367</v>
      </c>
    </row>
    <row r="5" spans="2:16" ht="15.75" thickBot="1" x14ac:dyDescent="0.3">
      <c r="G5" s="15" t="s">
        <v>1233</v>
      </c>
      <c r="H5" s="15"/>
    </row>
    <row r="6" spans="2:16" ht="15.75" thickBot="1" x14ac:dyDescent="0.3">
      <c r="B6" s="15" t="s">
        <v>1312</v>
      </c>
      <c r="C6" s="75" t="s">
        <v>0</v>
      </c>
      <c r="D6" s="75" t="s">
        <v>1</v>
      </c>
      <c r="E6" s="46" t="s">
        <v>161</v>
      </c>
      <c r="F6" s="75" t="s">
        <v>71</v>
      </c>
      <c r="G6" s="78" t="s">
        <v>1350</v>
      </c>
      <c r="H6" s="78" t="s">
        <v>1351</v>
      </c>
    </row>
    <row r="7" spans="2:16" x14ac:dyDescent="0.25">
      <c r="B7" t="s">
        <v>72</v>
      </c>
      <c r="C7" s="76">
        <v>1</v>
      </c>
      <c r="D7" s="76">
        <v>7</v>
      </c>
      <c r="E7" s="79" t="s">
        <v>73</v>
      </c>
      <c r="F7" s="77">
        <v>0.9</v>
      </c>
      <c r="G7" s="63">
        <v>0.51600000000000001</v>
      </c>
      <c r="H7" s="63">
        <v>0.51670000000000005</v>
      </c>
      <c r="P7" s="66"/>
    </row>
    <row r="8" spans="2:16" x14ac:dyDescent="0.25">
      <c r="B8" t="s">
        <v>76</v>
      </c>
      <c r="C8" s="76">
        <v>1</v>
      </c>
      <c r="D8" s="76">
        <v>11</v>
      </c>
      <c r="E8" s="79" t="s">
        <v>77</v>
      </c>
      <c r="F8" s="77">
        <v>0.9</v>
      </c>
      <c r="G8" s="63">
        <v>0.55269999999999997</v>
      </c>
      <c r="H8" s="63">
        <v>0.55630000000000002</v>
      </c>
      <c r="P8" s="66"/>
    </row>
    <row r="9" spans="2:16" x14ac:dyDescent="0.25">
      <c r="B9" t="s">
        <v>1316</v>
      </c>
      <c r="C9" s="76">
        <v>1</v>
      </c>
      <c r="D9" s="76">
        <v>13</v>
      </c>
      <c r="E9" s="79" t="s">
        <v>239</v>
      </c>
      <c r="F9" s="77">
        <v>0.9</v>
      </c>
      <c r="G9" s="63">
        <v>0.62749999999999995</v>
      </c>
      <c r="H9" s="63">
        <v>0.63919999999999999</v>
      </c>
      <c r="P9" s="66"/>
    </row>
    <row r="10" spans="2:16" x14ac:dyDescent="0.25">
      <c r="B10" t="s">
        <v>78</v>
      </c>
      <c r="C10" s="76">
        <v>7</v>
      </c>
      <c r="D10" s="76">
        <v>13</v>
      </c>
      <c r="E10" s="79" t="s">
        <v>79</v>
      </c>
      <c r="F10" s="77">
        <v>0.9</v>
      </c>
      <c r="G10" s="63">
        <v>0.62119999999999997</v>
      </c>
      <c r="H10" s="63">
        <v>0.60809999999999997</v>
      </c>
      <c r="P10" s="66"/>
    </row>
    <row r="11" spans="2:16" x14ac:dyDescent="0.25">
      <c r="B11" t="s">
        <v>1317</v>
      </c>
      <c r="C11" s="76">
        <v>12</v>
      </c>
      <c r="D11" s="76">
        <v>18</v>
      </c>
      <c r="E11" s="79" t="s">
        <v>1352</v>
      </c>
      <c r="F11" s="77">
        <v>0.9</v>
      </c>
      <c r="G11" s="63">
        <v>0.71179999999999999</v>
      </c>
      <c r="H11" s="63">
        <v>0.72389999999999999</v>
      </c>
      <c r="P11" s="66"/>
    </row>
    <row r="12" spans="2:16" x14ac:dyDescent="0.25">
      <c r="B12" t="s">
        <v>80</v>
      </c>
      <c r="C12" s="76">
        <v>12</v>
      </c>
      <c r="D12" s="76">
        <v>19</v>
      </c>
      <c r="E12" s="79" t="s">
        <v>81</v>
      </c>
      <c r="F12" s="77">
        <v>0.9</v>
      </c>
      <c r="G12" s="63">
        <v>0.74160000000000004</v>
      </c>
      <c r="H12" s="63">
        <v>0.74280000000000002</v>
      </c>
      <c r="P12" s="66"/>
    </row>
    <row r="13" spans="2:16" x14ac:dyDescent="0.25">
      <c r="B13" t="s">
        <v>82</v>
      </c>
      <c r="C13" s="76">
        <v>12</v>
      </c>
      <c r="D13" s="76">
        <v>20</v>
      </c>
      <c r="E13" s="79" t="s">
        <v>83</v>
      </c>
      <c r="F13" s="77">
        <v>0.9</v>
      </c>
      <c r="G13" s="63">
        <v>0.64870000000000005</v>
      </c>
      <c r="H13" s="63">
        <v>0.64939999999999998</v>
      </c>
      <c r="P13" s="66"/>
    </row>
    <row r="14" spans="2:16" x14ac:dyDescent="0.25">
      <c r="B14" t="s">
        <v>84</v>
      </c>
      <c r="C14" s="76">
        <v>12</v>
      </c>
      <c r="D14" s="76">
        <v>29</v>
      </c>
      <c r="E14" s="79" t="s">
        <v>85</v>
      </c>
      <c r="F14" s="77">
        <v>0.9</v>
      </c>
      <c r="G14" s="63">
        <v>0.70089999999999997</v>
      </c>
      <c r="H14" s="63">
        <v>0.70120000000000005</v>
      </c>
      <c r="P14" s="66"/>
    </row>
    <row r="15" spans="2:16" x14ac:dyDescent="0.25">
      <c r="B15" t="s">
        <v>88</v>
      </c>
      <c r="C15" s="76">
        <v>14</v>
      </c>
      <c r="D15" s="76">
        <v>29</v>
      </c>
      <c r="E15" s="79" t="s">
        <v>89</v>
      </c>
      <c r="F15" s="77">
        <v>0.9</v>
      </c>
      <c r="G15" s="63">
        <v>0.65820000000000001</v>
      </c>
      <c r="H15" s="63">
        <v>0.66600000000000004</v>
      </c>
    </row>
    <row r="16" spans="2:16" x14ac:dyDescent="0.25">
      <c r="B16" t="s">
        <v>1318</v>
      </c>
      <c r="C16" s="76">
        <v>19</v>
      </c>
      <c r="D16" s="76">
        <v>29</v>
      </c>
      <c r="E16" s="79" t="s">
        <v>1335</v>
      </c>
      <c r="F16" s="77">
        <v>0.9</v>
      </c>
      <c r="G16" s="63">
        <v>0.61539999999999995</v>
      </c>
      <c r="H16" s="63">
        <v>0.61829999999999996</v>
      </c>
    </row>
    <row r="17" spans="2:8" x14ac:dyDescent="0.25">
      <c r="B17" t="s">
        <v>90</v>
      </c>
      <c r="C17" s="76">
        <v>20</v>
      </c>
      <c r="D17" s="76">
        <v>29</v>
      </c>
      <c r="E17" s="79" t="s">
        <v>91</v>
      </c>
      <c r="F17" s="77">
        <v>0.9</v>
      </c>
      <c r="G17" s="63">
        <v>0.54169999999999996</v>
      </c>
      <c r="H17" s="63">
        <v>0.55149999999999999</v>
      </c>
    </row>
    <row r="18" spans="2:8" x14ac:dyDescent="0.25">
      <c r="B18" t="s">
        <v>92</v>
      </c>
      <c r="C18" s="76">
        <v>21</v>
      </c>
      <c r="D18" s="76">
        <v>29</v>
      </c>
      <c r="E18" s="79" t="s">
        <v>93</v>
      </c>
      <c r="F18" s="77">
        <v>0.9</v>
      </c>
      <c r="G18" s="63">
        <v>0.59830000000000005</v>
      </c>
      <c r="H18" s="63">
        <v>0.58709999999999996</v>
      </c>
    </row>
    <row r="19" spans="2:8" x14ac:dyDescent="0.25">
      <c r="B19" t="s">
        <v>94</v>
      </c>
      <c r="C19" s="76">
        <v>30</v>
      </c>
      <c r="D19" s="76">
        <v>40</v>
      </c>
      <c r="E19" s="79" t="s">
        <v>95</v>
      </c>
      <c r="F19" s="77">
        <v>0.9</v>
      </c>
      <c r="G19" s="63">
        <v>0.58560000000000001</v>
      </c>
      <c r="H19" s="63">
        <v>0.5948</v>
      </c>
    </row>
    <row r="20" spans="2:8" x14ac:dyDescent="0.25">
      <c r="B20" t="s">
        <v>98</v>
      </c>
      <c r="C20" s="76">
        <v>33</v>
      </c>
      <c r="D20" s="76">
        <v>40</v>
      </c>
      <c r="E20" s="79" t="s">
        <v>99</v>
      </c>
      <c r="F20" s="77">
        <v>0.9</v>
      </c>
      <c r="G20" s="63">
        <v>0.57609999999999995</v>
      </c>
      <c r="H20" s="63">
        <v>0.56989999999999996</v>
      </c>
    </row>
    <row r="21" spans="2:8" x14ac:dyDescent="0.25">
      <c r="B21" t="s">
        <v>1319</v>
      </c>
      <c r="C21" s="76">
        <v>33</v>
      </c>
      <c r="D21" s="76">
        <v>41</v>
      </c>
      <c r="E21" s="79" t="s">
        <v>1336</v>
      </c>
      <c r="F21" s="77">
        <v>0.9</v>
      </c>
      <c r="G21" s="63">
        <v>0.58409999999999995</v>
      </c>
      <c r="H21" s="63">
        <v>0.57869999999999999</v>
      </c>
    </row>
    <row r="22" spans="2:8" x14ac:dyDescent="0.25">
      <c r="B22" t="s">
        <v>100</v>
      </c>
      <c r="C22" s="76">
        <v>33</v>
      </c>
      <c r="D22" s="76">
        <v>54</v>
      </c>
      <c r="E22" s="79" t="s">
        <v>101</v>
      </c>
      <c r="F22" s="77">
        <v>0.9</v>
      </c>
      <c r="G22" s="63">
        <v>0.56269999999999998</v>
      </c>
      <c r="H22" s="63">
        <v>0.56720000000000004</v>
      </c>
    </row>
    <row r="23" spans="2:8" x14ac:dyDescent="0.25">
      <c r="B23" t="s">
        <v>102</v>
      </c>
      <c r="C23" s="76">
        <v>33</v>
      </c>
      <c r="D23" s="76">
        <v>55</v>
      </c>
      <c r="E23" s="79" t="s">
        <v>103</v>
      </c>
      <c r="F23" s="77">
        <v>0.9</v>
      </c>
      <c r="G23" s="63">
        <v>0.5373</v>
      </c>
      <c r="H23" s="63">
        <v>0.55079999999999996</v>
      </c>
    </row>
    <row r="24" spans="2:8" x14ac:dyDescent="0.25">
      <c r="B24" t="s">
        <v>104</v>
      </c>
      <c r="C24" s="76">
        <v>41</v>
      </c>
      <c r="D24" s="76">
        <v>55</v>
      </c>
      <c r="E24" s="79" t="s">
        <v>105</v>
      </c>
      <c r="F24" s="77">
        <v>0.9</v>
      </c>
      <c r="G24" s="63">
        <v>0.51329999999999998</v>
      </c>
      <c r="H24" s="63">
        <v>0.51339999999999997</v>
      </c>
    </row>
    <row r="25" spans="2:8" x14ac:dyDescent="0.25">
      <c r="B25" t="s">
        <v>1320</v>
      </c>
      <c r="C25" s="76">
        <v>42</v>
      </c>
      <c r="D25" s="76">
        <v>55</v>
      </c>
      <c r="E25" s="79" t="s">
        <v>1337</v>
      </c>
      <c r="F25" s="77">
        <v>0.9</v>
      </c>
      <c r="G25" s="63">
        <v>0.54530000000000001</v>
      </c>
      <c r="H25" s="63">
        <v>0.53610000000000002</v>
      </c>
    </row>
    <row r="26" spans="2:8" x14ac:dyDescent="0.25">
      <c r="B26" t="s">
        <v>1321</v>
      </c>
      <c r="C26" s="76">
        <v>44</v>
      </c>
      <c r="D26" s="76">
        <v>55</v>
      </c>
      <c r="E26" s="79" t="s">
        <v>1338</v>
      </c>
      <c r="F26" s="77">
        <v>0.9</v>
      </c>
      <c r="G26" s="63">
        <v>0.60129999999999995</v>
      </c>
      <c r="H26" s="63">
        <v>0.59640000000000004</v>
      </c>
    </row>
    <row r="27" spans="2:8" x14ac:dyDescent="0.25">
      <c r="B27" t="s">
        <v>108</v>
      </c>
      <c r="C27" s="76">
        <v>55</v>
      </c>
      <c r="D27" s="76">
        <v>69</v>
      </c>
      <c r="E27" s="79" t="s">
        <v>109</v>
      </c>
      <c r="F27" s="77">
        <v>0.9</v>
      </c>
      <c r="G27" s="63">
        <v>0.57879999999999998</v>
      </c>
      <c r="H27" s="63">
        <v>0.5776</v>
      </c>
    </row>
    <row r="28" spans="2:8" x14ac:dyDescent="0.25">
      <c r="B28" t="s">
        <v>110</v>
      </c>
      <c r="C28" s="76">
        <v>56</v>
      </c>
      <c r="D28" s="76">
        <v>69</v>
      </c>
      <c r="E28" s="79" t="s">
        <v>111</v>
      </c>
      <c r="F28" s="77">
        <v>0.9</v>
      </c>
      <c r="G28" s="63">
        <v>0.55430000000000001</v>
      </c>
      <c r="H28" s="63">
        <v>0.54190000000000005</v>
      </c>
    </row>
    <row r="29" spans="2:8" x14ac:dyDescent="0.25">
      <c r="B29" t="s">
        <v>112</v>
      </c>
      <c r="C29" s="76">
        <v>60</v>
      </c>
      <c r="D29" s="76">
        <v>69</v>
      </c>
      <c r="E29" s="79" t="s">
        <v>113</v>
      </c>
      <c r="F29" s="77">
        <v>0.9</v>
      </c>
      <c r="G29" s="63">
        <v>0.59619999999999995</v>
      </c>
      <c r="H29" s="63">
        <v>0.59670000000000001</v>
      </c>
    </row>
    <row r="30" spans="2:8" x14ac:dyDescent="0.25">
      <c r="B30" t="s">
        <v>114</v>
      </c>
      <c r="C30" s="76">
        <v>70</v>
      </c>
      <c r="D30" s="76">
        <v>76</v>
      </c>
      <c r="E30" s="79" t="s">
        <v>115</v>
      </c>
      <c r="F30" s="77">
        <v>0.9</v>
      </c>
      <c r="G30" s="63">
        <v>0.57550000000000001</v>
      </c>
      <c r="H30" s="63">
        <v>0.57520000000000004</v>
      </c>
    </row>
    <row r="31" spans="2:8" x14ac:dyDescent="0.25">
      <c r="B31" t="s">
        <v>116</v>
      </c>
      <c r="C31" s="76">
        <v>70</v>
      </c>
      <c r="D31" s="76">
        <v>86</v>
      </c>
      <c r="E31" s="79" t="s">
        <v>117</v>
      </c>
      <c r="F31" s="77">
        <v>0.9</v>
      </c>
      <c r="G31" s="63">
        <v>0.53300000000000003</v>
      </c>
      <c r="H31" s="63">
        <v>0.51590000000000003</v>
      </c>
    </row>
    <row r="32" spans="2:8" x14ac:dyDescent="0.25">
      <c r="B32" t="s">
        <v>1322</v>
      </c>
      <c r="C32" s="76">
        <v>87</v>
      </c>
      <c r="D32" s="76">
        <v>103</v>
      </c>
      <c r="E32" s="79" t="s">
        <v>1339</v>
      </c>
      <c r="F32" s="77">
        <v>0.9</v>
      </c>
      <c r="G32" s="63">
        <v>0.54300000000000004</v>
      </c>
      <c r="H32" s="63">
        <v>0.53090000000000004</v>
      </c>
    </row>
    <row r="33" spans="2:8" x14ac:dyDescent="0.25">
      <c r="B33" t="s">
        <v>128</v>
      </c>
      <c r="C33" s="76">
        <v>87</v>
      </c>
      <c r="D33" s="76">
        <v>106</v>
      </c>
      <c r="E33" s="79" t="s">
        <v>129</v>
      </c>
      <c r="F33" s="77">
        <v>0.9</v>
      </c>
      <c r="G33" s="63">
        <v>0.51239999999999997</v>
      </c>
      <c r="H33" s="63">
        <v>0.51419999999999999</v>
      </c>
    </row>
    <row r="34" spans="2:8" x14ac:dyDescent="0.25">
      <c r="B34" t="s">
        <v>1324</v>
      </c>
      <c r="C34" s="76">
        <v>110</v>
      </c>
      <c r="D34" s="76">
        <v>123</v>
      </c>
      <c r="E34" s="79" t="s">
        <v>1340</v>
      </c>
      <c r="F34" s="77">
        <v>0.9</v>
      </c>
      <c r="G34" s="63">
        <v>0.4012</v>
      </c>
      <c r="H34" s="63">
        <v>0.38490000000000002</v>
      </c>
    </row>
    <row r="35" spans="2:8" x14ac:dyDescent="0.25">
      <c r="B35" t="s">
        <v>132</v>
      </c>
      <c r="C35" s="76">
        <v>110</v>
      </c>
      <c r="D35" s="76">
        <v>126</v>
      </c>
      <c r="E35" s="79" t="s">
        <v>133</v>
      </c>
      <c r="F35" s="77">
        <v>0.9</v>
      </c>
      <c r="G35" s="63">
        <v>0.4375</v>
      </c>
      <c r="H35" s="63">
        <v>0.42449999999999999</v>
      </c>
    </row>
    <row r="36" spans="2:8" x14ac:dyDescent="0.25">
      <c r="B36" t="s">
        <v>1326</v>
      </c>
      <c r="C36" s="76">
        <v>111</v>
      </c>
      <c r="D36" s="76">
        <v>126</v>
      </c>
      <c r="E36" s="79" t="s">
        <v>1341</v>
      </c>
      <c r="F36" s="77">
        <v>0.9</v>
      </c>
      <c r="G36" s="63">
        <v>0.43099999999999999</v>
      </c>
      <c r="H36" s="63">
        <v>0.41760000000000003</v>
      </c>
    </row>
    <row r="37" spans="2:8" x14ac:dyDescent="0.25">
      <c r="B37" t="s">
        <v>130</v>
      </c>
      <c r="C37" s="76">
        <v>107</v>
      </c>
      <c r="D37" s="76">
        <v>134</v>
      </c>
      <c r="E37" s="79" t="s">
        <v>131</v>
      </c>
      <c r="F37" s="77">
        <v>0.9</v>
      </c>
      <c r="G37" s="63">
        <v>0.5484</v>
      </c>
      <c r="H37" s="63">
        <v>0.54290000000000005</v>
      </c>
    </row>
    <row r="38" spans="2:8" x14ac:dyDescent="0.25">
      <c r="B38" t="s">
        <v>1323</v>
      </c>
      <c r="C38" s="76">
        <v>107</v>
      </c>
      <c r="D38" s="76">
        <v>137</v>
      </c>
      <c r="E38" s="79" t="s">
        <v>1342</v>
      </c>
      <c r="F38" s="77">
        <v>0.9</v>
      </c>
      <c r="G38" s="63">
        <v>0.54139999999999999</v>
      </c>
      <c r="H38" s="63">
        <v>0.53220000000000001</v>
      </c>
    </row>
    <row r="39" spans="2:8" x14ac:dyDescent="0.25">
      <c r="B39" t="s">
        <v>134</v>
      </c>
      <c r="C39" s="76">
        <v>110</v>
      </c>
      <c r="D39" s="76">
        <v>134</v>
      </c>
      <c r="E39" s="79" t="s">
        <v>135</v>
      </c>
      <c r="F39" s="77">
        <v>0.9</v>
      </c>
      <c r="G39" s="63">
        <v>0.56320000000000003</v>
      </c>
      <c r="H39" s="63">
        <v>0.55389999999999995</v>
      </c>
    </row>
    <row r="40" spans="2:8" x14ac:dyDescent="0.25">
      <c r="B40" t="s">
        <v>136</v>
      </c>
      <c r="C40" s="76">
        <v>111</v>
      </c>
      <c r="D40" s="76">
        <v>134</v>
      </c>
      <c r="E40" s="79" t="s">
        <v>137</v>
      </c>
      <c r="F40" s="77">
        <v>0.9</v>
      </c>
      <c r="G40" s="63">
        <v>0.54239999999999999</v>
      </c>
      <c r="H40" s="63">
        <v>0.54169999999999996</v>
      </c>
    </row>
    <row r="41" spans="2:8" x14ac:dyDescent="0.25">
      <c r="B41" t="s">
        <v>1325</v>
      </c>
      <c r="C41" s="76">
        <v>110</v>
      </c>
      <c r="D41" s="76">
        <v>136</v>
      </c>
      <c r="E41" s="79" t="s">
        <v>1343</v>
      </c>
      <c r="F41" s="77">
        <v>0.9</v>
      </c>
      <c r="G41" s="63">
        <v>0.4929</v>
      </c>
      <c r="H41" s="63">
        <v>0.49740000000000001</v>
      </c>
    </row>
    <row r="42" spans="2:8" x14ac:dyDescent="0.25">
      <c r="B42" t="s">
        <v>1327</v>
      </c>
      <c r="C42" s="76">
        <v>124</v>
      </c>
      <c r="D42" s="76">
        <v>134</v>
      </c>
      <c r="E42" s="79" t="s">
        <v>1344</v>
      </c>
      <c r="F42" s="77">
        <v>0.9</v>
      </c>
      <c r="G42" s="63">
        <v>0.71989999999999998</v>
      </c>
      <c r="H42" s="63">
        <v>0.72260000000000002</v>
      </c>
    </row>
    <row r="43" spans="2:8" x14ac:dyDescent="0.25">
      <c r="B43" t="s">
        <v>1328</v>
      </c>
      <c r="C43" s="76">
        <v>137</v>
      </c>
      <c r="D43" s="76">
        <v>144</v>
      </c>
      <c r="E43" s="79" t="s">
        <v>1345</v>
      </c>
      <c r="F43" s="77">
        <v>0.9</v>
      </c>
      <c r="G43" s="63">
        <v>0.65039999999999998</v>
      </c>
      <c r="H43" s="63">
        <v>0.64100000000000001</v>
      </c>
    </row>
    <row r="44" spans="2:8" x14ac:dyDescent="0.25">
      <c r="B44" t="s">
        <v>140</v>
      </c>
      <c r="C44" s="76">
        <v>138</v>
      </c>
      <c r="D44" s="76">
        <v>144</v>
      </c>
      <c r="E44" s="79" t="s">
        <v>141</v>
      </c>
      <c r="F44" s="77">
        <v>0.9</v>
      </c>
      <c r="G44" s="63">
        <v>0.56299999999999994</v>
      </c>
      <c r="H44" s="63">
        <v>0.57550000000000001</v>
      </c>
    </row>
    <row r="45" spans="2:8" x14ac:dyDescent="0.25">
      <c r="B45" t="s">
        <v>142</v>
      </c>
      <c r="C45" s="76">
        <v>138</v>
      </c>
      <c r="D45" s="76">
        <v>146</v>
      </c>
      <c r="E45" s="79" t="s">
        <v>143</v>
      </c>
      <c r="F45" s="77">
        <v>0.9</v>
      </c>
      <c r="G45" s="63">
        <v>0.6472</v>
      </c>
      <c r="H45" s="63">
        <v>0.65759999999999996</v>
      </c>
    </row>
    <row r="46" spans="2:8" x14ac:dyDescent="0.25">
      <c r="B46" t="s">
        <v>144</v>
      </c>
      <c r="C46" s="76">
        <v>138</v>
      </c>
      <c r="D46" s="76">
        <v>148</v>
      </c>
      <c r="E46" s="79" t="s">
        <v>145</v>
      </c>
      <c r="F46" s="77">
        <v>0.9</v>
      </c>
      <c r="G46" s="63">
        <v>0.66049999999999998</v>
      </c>
      <c r="H46" s="63">
        <v>0.65280000000000005</v>
      </c>
    </row>
    <row r="47" spans="2:8" x14ac:dyDescent="0.25">
      <c r="B47" t="s">
        <v>146</v>
      </c>
      <c r="C47" s="76">
        <v>138</v>
      </c>
      <c r="D47" s="76">
        <v>150</v>
      </c>
      <c r="E47" s="79" t="s">
        <v>147</v>
      </c>
      <c r="F47" s="77">
        <v>0.9</v>
      </c>
      <c r="G47" s="63">
        <v>0.66449999999999998</v>
      </c>
      <c r="H47" s="63">
        <v>0.66969999999999996</v>
      </c>
    </row>
    <row r="48" spans="2:8" x14ac:dyDescent="0.25">
      <c r="B48" t="s">
        <v>148</v>
      </c>
      <c r="C48" s="76">
        <v>138</v>
      </c>
      <c r="D48" s="76">
        <v>151</v>
      </c>
      <c r="E48" s="79" t="s">
        <v>149</v>
      </c>
      <c r="F48" s="77">
        <v>0.9</v>
      </c>
      <c r="G48" s="63">
        <v>0.65880000000000005</v>
      </c>
      <c r="H48" s="63">
        <v>0.66249999999999998</v>
      </c>
    </row>
    <row r="49" spans="2:8" x14ac:dyDescent="0.25">
      <c r="B49" t="s">
        <v>138</v>
      </c>
      <c r="C49" s="76">
        <v>137</v>
      </c>
      <c r="D49" s="76">
        <v>153</v>
      </c>
      <c r="E49" s="79" t="s">
        <v>139</v>
      </c>
      <c r="F49" s="77">
        <v>0.9</v>
      </c>
      <c r="G49" s="63">
        <v>0.69410000000000005</v>
      </c>
      <c r="H49" s="63">
        <v>0.70179999999999998</v>
      </c>
    </row>
    <row r="50" spans="2:8" x14ac:dyDescent="0.25">
      <c r="B50" t="s">
        <v>150</v>
      </c>
      <c r="C50" s="76">
        <v>138</v>
      </c>
      <c r="D50" s="76">
        <v>153</v>
      </c>
      <c r="E50" s="79" t="s">
        <v>151</v>
      </c>
      <c r="F50" s="77">
        <v>0.9</v>
      </c>
      <c r="G50" s="63">
        <v>0.67030000000000001</v>
      </c>
      <c r="H50" s="63">
        <v>0.65639999999999998</v>
      </c>
    </row>
    <row r="51" spans="2:8" x14ac:dyDescent="0.25">
      <c r="B51" t="s">
        <v>1329</v>
      </c>
      <c r="C51" s="76">
        <v>144</v>
      </c>
      <c r="D51" s="76">
        <v>153</v>
      </c>
      <c r="E51" s="79" t="s">
        <v>1346</v>
      </c>
      <c r="F51" s="77">
        <v>0.9</v>
      </c>
      <c r="G51" s="63">
        <v>0.67559999999999998</v>
      </c>
      <c r="H51" s="63">
        <v>0.68779999999999997</v>
      </c>
    </row>
    <row r="52" spans="2:8" x14ac:dyDescent="0.25">
      <c r="B52" t="s">
        <v>1330</v>
      </c>
      <c r="C52" s="76">
        <v>145</v>
      </c>
      <c r="D52" s="76">
        <v>153</v>
      </c>
      <c r="E52" s="79" t="s">
        <v>1347</v>
      </c>
      <c r="F52" s="77">
        <v>0.9</v>
      </c>
      <c r="G52" s="63">
        <v>0.65990000000000004</v>
      </c>
      <c r="H52" s="63">
        <v>0.66820000000000002</v>
      </c>
    </row>
    <row r="53" spans="2:8" x14ac:dyDescent="0.25">
      <c r="B53" t="s">
        <v>1331</v>
      </c>
      <c r="C53" s="76">
        <v>147</v>
      </c>
      <c r="D53" s="76">
        <v>153</v>
      </c>
      <c r="E53" s="79" t="s">
        <v>1348</v>
      </c>
      <c r="F53" s="67">
        <v>0.9</v>
      </c>
      <c r="G53" s="63">
        <v>0.65049999999999997</v>
      </c>
      <c r="H53" s="63">
        <v>0.68459999999999999</v>
      </c>
    </row>
    <row r="54" spans="2:8" x14ac:dyDescent="0.25">
      <c r="B54" s="14"/>
      <c r="E54" s="13"/>
      <c r="F54" s="62"/>
      <c r="G54" s="62"/>
      <c r="H54" s="62"/>
    </row>
    <row r="55" spans="2:8" x14ac:dyDescent="0.25">
      <c r="F55" s="62"/>
      <c r="G55" s="62"/>
      <c r="H55" s="62"/>
    </row>
    <row r="56" spans="2:8" x14ac:dyDescent="0.25">
      <c r="F56" s="62"/>
      <c r="G56" s="62"/>
      <c r="H56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A11A-2D4C-4F2B-983A-456C66F13A24}">
  <dimension ref="B3:CA101"/>
  <sheetViews>
    <sheetView zoomScale="50" zoomScaleNormal="50" workbookViewId="0"/>
  </sheetViews>
  <sheetFormatPr defaultRowHeight="15" x14ac:dyDescent="0.25"/>
  <cols>
    <col min="2" max="2" width="34.42578125" customWidth="1"/>
    <col min="3" max="3" width="6" style="76" customWidth="1"/>
    <col min="4" max="4" width="6.5703125" style="76" customWidth="1"/>
    <col min="7" max="7" width="9" bestFit="1" customWidth="1"/>
    <col min="8" max="8" width="9.42578125" bestFit="1" customWidth="1"/>
    <col min="9" max="9" width="9" bestFit="1" customWidth="1"/>
    <col min="10" max="10" width="9.42578125" bestFit="1" customWidth="1"/>
    <col min="11" max="11" width="9" bestFit="1" customWidth="1"/>
    <col min="12" max="12" width="9.42578125" bestFit="1" customWidth="1"/>
    <col min="13" max="13" width="9" bestFit="1" customWidth="1"/>
    <col min="14" max="14" width="9.42578125" bestFit="1" customWidth="1"/>
    <col min="15" max="15" width="9" bestFit="1" customWidth="1"/>
    <col min="16" max="16" width="9.42578125" bestFit="1" customWidth="1"/>
    <col min="17" max="17" width="9" bestFit="1" customWidth="1"/>
    <col min="19" max="28" width="9" bestFit="1" customWidth="1"/>
    <col min="30" max="39" width="9" bestFit="1" customWidth="1"/>
    <col min="41" max="41" width="18.7109375" customWidth="1"/>
    <col min="42" max="42" width="29.85546875" customWidth="1"/>
    <col min="43" max="43" width="8.140625" customWidth="1"/>
    <col min="44" max="44" width="8.42578125" customWidth="1"/>
    <col min="46" max="46" width="9.5703125" bestFit="1" customWidth="1"/>
    <col min="47" max="47" width="9" bestFit="1" customWidth="1"/>
    <col min="48" max="48" width="9.42578125" bestFit="1" customWidth="1"/>
    <col min="49" max="49" width="9" bestFit="1" customWidth="1"/>
    <col min="50" max="50" width="9.42578125" bestFit="1" customWidth="1"/>
    <col min="51" max="51" width="9" bestFit="1" customWidth="1"/>
    <col min="52" max="52" width="9.42578125" bestFit="1" customWidth="1"/>
    <col min="53" max="53" width="9" bestFit="1" customWidth="1"/>
    <col min="54" max="54" width="9.42578125" bestFit="1" customWidth="1"/>
    <col min="55" max="55" width="9" bestFit="1" customWidth="1"/>
    <col min="56" max="56" width="9.42578125" bestFit="1" customWidth="1"/>
    <col min="57" max="57" width="9" bestFit="1" customWidth="1"/>
    <col min="59" max="68" width="9" bestFit="1" customWidth="1"/>
    <col min="70" max="79" width="9" bestFit="1" customWidth="1"/>
  </cols>
  <sheetData>
    <row r="3" spans="2:79" ht="18.75" x14ac:dyDescent="0.3">
      <c r="B3" s="83" t="s">
        <v>1349</v>
      </c>
    </row>
    <row r="4" spans="2:79" x14ac:dyDescent="0.25">
      <c r="B4" s="12"/>
    </row>
    <row r="5" spans="2:79" x14ac:dyDescent="0.25">
      <c r="B5" s="82" t="s">
        <v>1232</v>
      </c>
      <c r="AP5" s="12" t="s">
        <v>1231</v>
      </c>
    </row>
    <row r="6" spans="2:79" ht="18.75" thickBot="1" x14ac:dyDescent="0.4">
      <c r="H6" s="15"/>
      <c r="I6" s="15"/>
      <c r="J6" s="15"/>
      <c r="K6" s="15" t="s">
        <v>166</v>
      </c>
      <c r="L6" s="15"/>
      <c r="M6" s="15"/>
      <c r="N6" s="15"/>
      <c r="O6" s="15"/>
      <c r="P6" s="15"/>
      <c r="Q6" s="15"/>
      <c r="S6" s="15"/>
      <c r="T6" s="15"/>
      <c r="U6" s="15"/>
      <c r="V6" s="15"/>
      <c r="W6" s="15" t="s">
        <v>1310</v>
      </c>
      <c r="X6" s="15"/>
      <c r="Y6" s="15"/>
      <c r="Z6" s="15"/>
      <c r="AA6" s="15"/>
      <c r="AB6" s="15"/>
      <c r="AD6" s="15"/>
      <c r="AE6" s="15"/>
      <c r="AF6" s="15"/>
      <c r="AG6" s="15"/>
      <c r="AH6" s="15" t="s">
        <v>1311</v>
      </c>
      <c r="AI6" s="15"/>
      <c r="AJ6" s="15"/>
      <c r="AK6" s="15"/>
      <c r="AL6" s="15"/>
      <c r="AM6" s="15"/>
      <c r="AV6" s="15"/>
      <c r="AW6" s="15"/>
      <c r="AX6" s="15"/>
      <c r="AY6" s="15" t="s">
        <v>166</v>
      </c>
      <c r="AZ6" s="15"/>
      <c r="BA6" s="15"/>
      <c r="BB6" s="15"/>
      <c r="BC6" s="15"/>
      <c r="BD6" s="15"/>
      <c r="BE6" s="15"/>
      <c r="BG6" s="15"/>
      <c r="BH6" s="15"/>
      <c r="BI6" s="15"/>
      <c r="BJ6" s="15"/>
      <c r="BK6" s="15" t="s">
        <v>1310</v>
      </c>
      <c r="BL6" s="15"/>
      <c r="BM6" s="15"/>
      <c r="BN6" s="15"/>
      <c r="BO6" s="15"/>
      <c r="BP6" s="15"/>
      <c r="BR6" s="15"/>
      <c r="BS6" s="15"/>
      <c r="BT6" s="15"/>
      <c r="BU6" s="15"/>
      <c r="BV6" s="15" t="s">
        <v>1311</v>
      </c>
      <c r="BW6" s="15"/>
      <c r="BX6" s="15"/>
      <c r="BY6" s="15"/>
      <c r="BZ6" s="15"/>
      <c r="CA6" s="15"/>
    </row>
    <row r="7" spans="2:79" ht="15.75" thickBot="1" x14ac:dyDescent="0.3">
      <c r="B7" s="15" t="s">
        <v>1312</v>
      </c>
      <c r="C7" s="75" t="s">
        <v>0</v>
      </c>
      <c r="D7" s="75" t="s">
        <v>1</v>
      </c>
      <c r="E7" s="46" t="s">
        <v>161</v>
      </c>
      <c r="F7" s="15" t="s">
        <v>70</v>
      </c>
      <c r="G7" s="15" t="s">
        <v>71</v>
      </c>
      <c r="H7" s="15" t="s">
        <v>4</v>
      </c>
      <c r="I7" s="15" t="s">
        <v>1309</v>
      </c>
      <c r="J7" s="15" t="s">
        <v>5</v>
      </c>
      <c r="K7" s="15" t="s">
        <v>1304</v>
      </c>
      <c r="L7" s="15" t="s">
        <v>1305</v>
      </c>
      <c r="M7" s="15" t="s">
        <v>1306</v>
      </c>
      <c r="N7" s="15" t="s">
        <v>1307</v>
      </c>
      <c r="O7" s="15" t="s">
        <v>1308</v>
      </c>
      <c r="P7" s="15" t="s">
        <v>155</v>
      </c>
      <c r="Q7" s="15" t="s">
        <v>157</v>
      </c>
      <c r="R7" s="15"/>
      <c r="S7" s="15" t="s">
        <v>4</v>
      </c>
      <c r="T7" s="15" t="s">
        <v>1309</v>
      </c>
      <c r="U7" s="15" t="s">
        <v>5</v>
      </c>
      <c r="V7" s="15" t="s">
        <v>1304</v>
      </c>
      <c r="W7" s="15" t="s">
        <v>1305</v>
      </c>
      <c r="X7" s="15" t="s">
        <v>1306</v>
      </c>
      <c r="Y7" s="15" t="s">
        <v>1307</v>
      </c>
      <c r="Z7" s="15" t="s">
        <v>1308</v>
      </c>
      <c r="AA7" s="15" t="s">
        <v>155</v>
      </c>
      <c r="AB7" s="15" t="s">
        <v>157</v>
      </c>
      <c r="AC7" s="15"/>
      <c r="AD7" s="15" t="s">
        <v>4</v>
      </c>
      <c r="AE7" s="15" t="s">
        <v>1309</v>
      </c>
      <c r="AF7" s="15" t="s">
        <v>5</v>
      </c>
      <c r="AG7" s="15" t="s">
        <v>1304</v>
      </c>
      <c r="AH7" s="15" t="s">
        <v>1305</v>
      </c>
      <c r="AI7" s="15" t="s">
        <v>1306</v>
      </c>
      <c r="AJ7" s="15" t="s">
        <v>1307</v>
      </c>
      <c r="AK7" s="15" t="s">
        <v>1308</v>
      </c>
      <c r="AL7" s="15" t="s">
        <v>155</v>
      </c>
      <c r="AM7" s="15" t="s">
        <v>157</v>
      </c>
      <c r="AP7" s="15" t="s">
        <v>1312</v>
      </c>
      <c r="AQ7" s="15" t="s">
        <v>0</v>
      </c>
      <c r="AR7" s="15" t="s">
        <v>1</v>
      </c>
      <c r="AS7" s="46" t="s">
        <v>161</v>
      </c>
      <c r="AT7" s="15" t="s">
        <v>70</v>
      </c>
      <c r="AU7" s="15" t="s">
        <v>71</v>
      </c>
      <c r="AV7" s="15" t="s">
        <v>4</v>
      </c>
      <c r="AW7" s="15" t="s">
        <v>1309</v>
      </c>
      <c r="AX7" s="15" t="s">
        <v>5</v>
      </c>
      <c r="AY7" s="15" t="s">
        <v>1304</v>
      </c>
      <c r="AZ7" s="15" t="s">
        <v>1305</v>
      </c>
      <c r="BA7" s="15" t="s">
        <v>1306</v>
      </c>
      <c r="BB7" s="15" t="s">
        <v>1307</v>
      </c>
      <c r="BC7" s="15" t="s">
        <v>1308</v>
      </c>
      <c r="BD7" s="15" t="s">
        <v>155</v>
      </c>
      <c r="BE7" s="15" t="s">
        <v>157</v>
      </c>
      <c r="BF7" s="15"/>
      <c r="BG7" s="15" t="s">
        <v>4</v>
      </c>
      <c r="BH7" s="15" t="s">
        <v>1309</v>
      </c>
      <c r="BI7" s="15" t="s">
        <v>5</v>
      </c>
      <c r="BJ7" s="15" t="s">
        <v>1304</v>
      </c>
      <c r="BK7" s="15" t="s">
        <v>1305</v>
      </c>
      <c r="BL7" s="15" t="s">
        <v>1306</v>
      </c>
      <c r="BM7" s="15" t="s">
        <v>1307</v>
      </c>
      <c r="BN7" s="15" t="s">
        <v>1308</v>
      </c>
      <c r="BO7" s="15" t="s">
        <v>155</v>
      </c>
      <c r="BP7" s="15" t="s">
        <v>157</v>
      </c>
      <c r="BQ7" s="15"/>
      <c r="BR7" s="15" t="s">
        <v>4</v>
      </c>
      <c r="BS7" s="15" t="s">
        <v>1309</v>
      </c>
      <c r="BT7" s="15" t="s">
        <v>5</v>
      </c>
      <c r="BU7" s="15" t="s">
        <v>1304</v>
      </c>
      <c r="BV7" s="15" t="s">
        <v>1305</v>
      </c>
      <c r="BW7" s="15" t="s">
        <v>1306</v>
      </c>
      <c r="BX7" s="15" t="s">
        <v>1307</v>
      </c>
      <c r="BY7" s="15" t="s">
        <v>1308</v>
      </c>
      <c r="BZ7" s="15" t="s">
        <v>155</v>
      </c>
      <c r="CA7" s="15" t="s">
        <v>157</v>
      </c>
    </row>
    <row r="8" spans="2:79" x14ac:dyDescent="0.25">
      <c r="B8" s="14" t="s">
        <v>1230</v>
      </c>
      <c r="C8" s="76">
        <v>1</v>
      </c>
      <c r="D8" s="76">
        <v>9</v>
      </c>
      <c r="E8" s="13" t="s">
        <v>1236</v>
      </c>
      <c r="F8">
        <v>8</v>
      </c>
      <c r="G8" s="62">
        <v>0.94699999999999995</v>
      </c>
      <c r="H8" s="62">
        <v>5.2092999999999998</v>
      </c>
      <c r="I8" s="62">
        <v>5.0528000000000003E-2</v>
      </c>
      <c r="J8" s="62">
        <v>5.5221010000000001</v>
      </c>
      <c r="K8" s="62">
        <v>6.868E-3</v>
      </c>
      <c r="L8" s="62">
        <v>5.4878369999999999</v>
      </c>
      <c r="M8" s="62">
        <v>8.097E-3</v>
      </c>
      <c r="N8" s="62">
        <v>5.5631789999999999</v>
      </c>
      <c r="O8" s="62">
        <v>8.4478999999999999E-2</v>
      </c>
      <c r="P8" s="62">
        <v>5.6477830000000004</v>
      </c>
      <c r="Q8" s="62">
        <v>2.7271E-2</v>
      </c>
      <c r="R8" s="62"/>
      <c r="S8" s="63">
        <f>H8/$F8</f>
        <v>0.65116249999999998</v>
      </c>
      <c r="T8" s="63">
        <f t="shared" ref="T8:Z8" si="0">I8/$F8</f>
        <v>6.3160000000000004E-3</v>
      </c>
      <c r="U8" s="63">
        <f t="shared" si="0"/>
        <v>0.69026262500000002</v>
      </c>
      <c r="V8" s="63">
        <f t="shared" si="0"/>
        <v>8.585E-4</v>
      </c>
      <c r="W8" s="63">
        <f t="shared" si="0"/>
        <v>0.68597962499999998</v>
      </c>
      <c r="X8" s="63">
        <f t="shared" si="0"/>
        <v>1.012125E-3</v>
      </c>
      <c r="Y8" s="63">
        <f t="shared" si="0"/>
        <v>0.69539737499999998</v>
      </c>
      <c r="Z8" s="63">
        <f t="shared" si="0"/>
        <v>1.0559875E-2</v>
      </c>
      <c r="AA8" s="63">
        <f>P8/$F8</f>
        <v>0.70597287500000006</v>
      </c>
      <c r="AB8" s="63">
        <f t="shared" ref="AB8" si="1">Q8/$F8</f>
        <v>3.408875E-3</v>
      </c>
      <c r="AC8" s="62"/>
      <c r="AD8" s="62">
        <f>S8/0.947</f>
        <v>0.68760559662090814</v>
      </c>
      <c r="AE8" s="62">
        <f>T8/0.947</f>
        <v>6.6694825765575508E-3</v>
      </c>
      <c r="AF8" s="62">
        <f t="shared" ref="AF8:AM8" si="2">U8/0.947</f>
        <v>0.72889400739176347</v>
      </c>
      <c r="AG8" s="62">
        <f t="shared" si="2"/>
        <v>9.0654699049630416E-4</v>
      </c>
      <c r="AH8" s="62">
        <f t="shared" si="2"/>
        <v>0.72437130411826822</v>
      </c>
      <c r="AI8" s="62">
        <f t="shared" si="2"/>
        <v>1.0687697993664203E-3</v>
      </c>
      <c r="AJ8" s="62">
        <f t="shared" si="2"/>
        <v>0.73431612988384376</v>
      </c>
      <c r="AK8" s="62">
        <f t="shared" si="2"/>
        <v>1.1150871172122493E-2</v>
      </c>
      <c r="AL8" s="62">
        <f t="shared" si="2"/>
        <v>0.74548350052798318</v>
      </c>
      <c r="AM8" s="62">
        <f t="shared" si="2"/>
        <v>3.5996568109820486E-3</v>
      </c>
      <c r="AN8" s="62"/>
      <c r="AO8" s="62"/>
      <c r="AP8" s="64" t="s">
        <v>1230</v>
      </c>
      <c r="AQ8" s="81">
        <v>1</v>
      </c>
      <c r="AR8" s="81">
        <v>9</v>
      </c>
      <c r="AS8" s="62" t="s">
        <v>1236</v>
      </c>
      <c r="AT8" s="80">
        <v>8</v>
      </c>
      <c r="AU8" s="62">
        <v>0.94699999999999995</v>
      </c>
      <c r="AV8" s="62">
        <v>5.275595</v>
      </c>
      <c r="AW8" s="62">
        <v>7.6275999999999997E-2</v>
      </c>
      <c r="AX8" s="62">
        <v>5.3829909999999996</v>
      </c>
      <c r="AY8" s="62">
        <v>5.31E-4</v>
      </c>
      <c r="AZ8" s="62">
        <v>5.2804859999999998</v>
      </c>
      <c r="BA8" s="62">
        <v>3.6554000000000003E-2</v>
      </c>
      <c r="BB8" s="62">
        <v>5.3231999999999999</v>
      </c>
      <c r="BC8" s="62">
        <v>3.0107999999999999E-2</v>
      </c>
      <c r="BD8" s="62">
        <v>5.50326</v>
      </c>
      <c r="BE8" s="62">
        <v>6.3167000000000001E-2</v>
      </c>
      <c r="BF8" s="62"/>
      <c r="BG8" s="63">
        <f>AV8/$AT8</f>
        <v>0.659449375</v>
      </c>
      <c r="BH8" s="63">
        <f t="shared" ref="BH8:BP8" si="3">AW8/$AT8</f>
        <v>9.5344999999999996E-3</v>
      </c>
      <c r="BI8" s="63">
        <f t="shared" si="3"/>
        <v>0.67287387499999995</v>
      </c>
      <c r="BJ8" s="63">
        <f t="shared" si="3"/>
        <v>6.6375000000000001E-5</v>
      </c>
      <c r="BK8" s="63">
        <f t="shared" si="3"/>
        <v>0.66006074999999997</v>
      </c>
      <c r="BL8" s="63">
        <f t="shared" si="3"/>
        <v>4.5692500000000004E-3</v>
      </c>
      <c r="BM8" s="63">
        <f t="shared" si="3"/>
        <v>0.66539999999999999</v>
      </c>
      <c r="BN8" s="63">
        <f t="shared" si="3"/>
        <v>3.7634999999999999E-3</v>
      </c>
      <c r="BO8" s="63">
        <f t="shared" si="3"/>
        <v>0.68790750000000001</v>
      </c>
      <c r="BP8" s="63">
        <f t="shared" si="3"/>
        <v>7.8958750000000001E-3</v>
      </c>
      <c r="BQ8" s="62"/>
      <c r="BR8" s="62">
        <f>BG8/0.973</f>
        <v>0.67774858684480987</v>
      </c>
      <c r="BS8" s="62">
        <f t="shared" ref="BS8:CA8" si="4">BH8/0.973</f>
        <v>9.799075025693731E-3</v>
      </c>
      <c r="BT8" s="62">
        <f t="shared" si="4"/>
        <v>0.69154560637204521</v>
      </c>
      <c r="BU8" s="62">
        <f t="shared" si="4"/>
        <v>6.8216855087358693E-5</v>
      </c>
      <c r="BV8" s="62">
        <f t="shared" si="4"/>
        <v>0.67837692702980468</v>
      </c>
      <c r="BW8" s="62">
        <f t="shared" si="4"/>
        <v>4.6960431654676262E-3</v>
      </c>
      <c r="BX8" s="62">
        <f t="shared" si="4"/>
        <v>0.68386433710174721</v>
      </c>
      <c r="BY8" s="62">
        <f t="shared" si="4"/>
        <v>3.867934224049332E-3</v>
      </c>
      <c r="BZ8" s="62">
        <f t="shared" si="4"/>
        <v>0.70699640287769783</v>
      </c>
      <c r="CA8" s="62">
        <f t="shared" si="4"/>
        <v>8.1149794450154165E-3</v>
      </c>
    </row>
    <row r="9" spans="2:79" x14ac:dyDescent="0.25">
      <c r="B9" s="14" t="s">
        <v>1229</v>
      </c>
      <c r="C9" s="76">
        <v>1</v>
      </c>
      <c r="D9" s="76">
        <v>18</v>
      </c>
      <c r="E9" s="13" t="s">
        <v>1274</v>
      </c>
      <c r="F9">
        <v>16</v>
      </c>
      <c r="G9" s="62">
        <v>0.94699999999999995</v>
      </c>
      <c r="H9" s="62">
        <v>10.33906</v>
      </c>
      <c r="I9" s="62">
        <v>0.16762099999999999</v>
      </c>
      <c r="J9" s="62">
        <v>10.79011</v>
      </c>
      <c r="K9" s="62">
        <v>0.25026900000000002</v>
      </c>
      <c r="L9" s="62">
        <v>10.910114</v>
      </c>
      <c r="M9" s="62">
        <v>0.17161999999999999</v>
      </c>
      <c r="N9" s="62">
        <v>10.917444</v>
      </c>
      <c r="O9" s="62">
        <v>0.27942600000000001</v>
      </c>
      <c r="P9" s="62">
        <v>10.995746</v>
      </c>
      <c r="Q9" s="62">
        <v>9.2521999999999993E-2</v>
      </c>
      <c r="R9" s="62"/>
      <c r="S9" s="63">
        <f t="shared" ref="S9:S72" si="5">H9/$F9</f>
        <v>0.64619124999999999</v>
      </c>
      <c r="T9" s="63">
        <f t="shared" ref="T9:T72" si="6">I9/$F9</f>
        <v>1.04763125E-2</v>
      </c>
      <c r="U9" s="63">
        <f t="shared" ref="U9:U72" si="7">J9/$F9</f>
        <v>0.67438187500000002</v>
      </c>
      <c r="V9" s="63">
        <f t="shared" ref="V9:V72" si="8">K9/$F9</f>
        <v>1.5641812500000001E-2</v>
      </c>
      <c r="W9" s="63">
        <f t="shared" ref="W9:W72" si="9">L9/$F9</f>
        <v>0.68188212500000001</v>
      </c>
      <c r="X9" s="63">
        <f t="shared" ref="X9:X72" si="10">M9/$F9</f>
        <v>1.072625E-2</v>
      </c>
      <c r="Y9" s="63">
        <f t="shared" ref="Y9:Y72" si="11">N9/$F9</f>
        <v>0.68234024999999998</v>
      </c>
      <c r="Z9" s="63">
        <f t="shared" ref="Z9:Z72" si="12">O9/$F9</f>
        <v>1.7464125E-2</v>
      </c>
      <c r="AA9" s="63">
        <f t="shared" ref="AA9:AA72" si="13">P9/$F9</f>
        <v>0.68723412500000003</v>
      </c>
      <c r="AB9" s="63">
        <f t="shared" ref="AB9:AB72" si="14">Q9/$F9</f>
        <v>5.7826249999999996E-3</v>
      </c>
      <c r="AC9" s="62"/>
      <c r="AD9" s="62">
        <f t="shared" ref="AD9:AD72" si="15">S9/0.947</f>
        <v>0.68235612460401274</v>
      </c>
      <c r="AE9" s="62">
        <f t="shared" ref="AE9:AE72" si="16">T9/0.947</f>
        <v>1.1062631995776135E-2</v>
      </c>
      <c r="AF9" s="62">
        <f t="shared" ref="AF9:AF72" si="17">U9/0.947</f>
        <v>0.71212447201689555</v>
      </c>
      <c r="AG9" s="62">
        <f t="shared" ref="AG9:AG72" si="18">V9/0.947</f>
        <v>1.6517225448785641E-2</v>
      </c>
      <c r="AH9" s="62">
        <f t="shared" ref="AH9:AH72" si="19">W9/0.947</f>
        <v>0.72004448257655762</v>
      </c>
      <c r="AI9" s="62">
        <f t="shared" ref="AI9:AI72" si="20">X9/0.947</f>
        <v>1.1326557550158396E-2</v>
      </c>
      <c r="AJ9" s="62">
        <f t="shared" ref="AJ9:AJ72" si="21">Y9/0.947</f>
        <v>0.72052824709609298</v>
      </c>
      <c r="AK9" s="62">
        <f t="shared" ref="AK9:AK72" si="22">Z9/0.947</f>
        <v>1.8441525871172124E-2</v>
      </c>
      <c r="AL9" s="62">
        <f t="shared" ref="AL9:AL72" si="23">AA9/0.947</f>
        <v>0.72569601372756076</v>
      </c>
      <c r="AM9" s="62">
        <f t="shared" ref="AM9:AM72" si="24">AB9/0.947</f>
        <v>6.1062565997888063E-3</v>
      </c>
      <c r="AN9" s="62"/>
      <c r="AO9" s="62"/>
      <c r="AP9" s="64" t="s">
        <v>1229</v>
      </c>
      <c r="AQ9" s="81">
        <v>1</v>
      </c>
      <c r="AR9" s="81">
        <v>18</v>
      </c>
      <c r="AS9" s="62" t="s">
        <v>1274</v>
      </c>
      <c r="AT9" s="80">
        <v>16</v>
      </c>
      <c r="AU9" s="62">
        <v>0.94699999999999995</v>
      </c>
      <c r="AV9" s="62">
        <v>10.417082000000001</v>
      </c>
      <c r="AW9" s="62">
        <v>4.2317E-2</v>
      </c>
      <c r="AX9" s="62">
        <v>10.793706999999999</v>
      </c>
      <c r="AY9" s="62">
        <v>7.1687000000000001E-2</v>
      </c>
      <c r="AZ9" s="62">
        <v>10.709899999999999</v>
      </c>
      <c r="BA9" s="62">
        <v>5.9277000000000003E-2</v>
      </c>
      <c r="BB9" s="62">
        <v>10.519532</v>
      </c>
      <c r="BC9" s="62">
        <v>0.19964100000000001</v>
      </c>
      <c r="BD9" s="62">
        <v>10.768433</v>
      </c>
      <c r="BE9" s="62">
        <v>0.54033200000000003</v>
      </c>
      <c r="BF9" s="62"/>
      <c r="BG9" s="63">
        <f t="shared" ref="BG9:BG72" si="25">AV9/$AT9</f>
        <v>0.65106762500000004</v>
      </c>
      <c r="BH9" s="63">
        <f t="shared" ref="BH9:BH72" si="26">AW9/$AT9</f>
        <v>2.6448125E-3</v>
      </c>
      <c r="BI9" s="63">
        <f t="shared" ref="BI9:BI72" si="27">AX9/$AT9</f>
        <v>0.67460668749999997</v>
      </c>
      <c r="BJ9" s="63">
        <f t="shared" ref="BJ9:BJ72" si="28">AY9/$AT9</f>
        <v>4.4804375E-3</v>
      </c>
      <c r="BK9" s="63">
        <f t="shared" ref="BK9:BK72" si="29">AZ9/$AT9</f>
        <v>0.66936874999999996</v>
      </c>
      <c r="BL9" s="63">
        <f t="shared" ref="BL9:BL72" si="30">BA9/$AT9</f>
        <v>3.7048125000000002E-3</v>
      </c>
      <c r="BM9" s="63">
        <f t="shared" ref="BM9:BM72" si="31">BB9/$AT9</f>
        <v>0.65747074999999999</v>
      </c>
      <c r="BN9" s="63">
        <f t="shared" ref="BN9:BN72" si="32">BC9/$AT9</f>
        <v>1.2477562500000001E-2</v>
      </c>
      <c r="BO9" s="63">
        <f t="shared" ref="BO9:BO72" si="33">BD9/$AT9</f>
        <v>0.6730270625</v>
      </c>
      <c r="BP9" s="63">
        <f t="shared" ref="BP9:BP72" si="34">BE9/$AT9</f>
        <v>3.3770750000000002E-2</v>
      </c>
      <c r="BQ9" s="62"/>
      <c r="BR9" s="62">
        <f t="shared" ref="BR9:BR72" si="35">BG9/0.973</f>
        <v>0.66913424974306279</v>
      </c>
      <c r="BS9" s="62">
        <f t="shared" ref="BS9:BS72" si="36">BH9/0.973</f>
        <v>2.7182040082219939E-3</v>
      </c>
      <c r="BT9" s="62">
        <f t="shared" ref="BT9:BT72" si="37">BI9/0.973</f>
        <v>0.69332650308324772</v>
      </c>
      <c r="BU9" s="62">
        <f t="shared" ref="BU9:BU72" si="38">BJ9/0.973</f>
        <v>4.6047661870503602E-3</v>
      </c>
      <c r="BV9" s="62">
        <f t="shared" ref="BV9:BV72" si="39">BK9/0.973</f>
        <v>0.6879432168550873</v>
      </c>
      <c r="BW9" s="62">
        <f t="shared" ref="BW9:BW72" si="40">BL9/0.973</f>
        <v>3.8076181911613567E-3</v>
      </c>
      <c r="BX9" s="62">
        <f t="shared" ref="BX9:BX72" si="41">BM9/0.973</f>
        <v>0.67571505652620767</v>
      </c>
      <c r="BY9" s="62">
        <f t="shared" ref="BY9:BY72" si="42">BN9/0.973</f>
        <v>1.2823805241521069E-2</v>
      </c>
      <c r="BZ9" s="62">
        <f t="shared" ref="BZ9:BZ72" si="43">BO9/0.973</f>
        <v>0.69170304470709143</v>
      </c>
      <c r="CA9" s="62">
        <f t="shared" ref="CA9:CA72" si="44">BP9/0.973</f>
        <v>3.4707862281603295E-2</v>
      </c>
    </row>
    <row r="10" spans="2:79" x14ac:dyDescent="0.25">
      <c r="B10" s="14" t="s">
        <v>1228</v>
      </c>
      <c r="C10" s="76">
        <v>10</v>
      </c>
      <c r="D10" s="76">
        <v>20</v>
      </c>
      <c r="E10" s="13" t="s">
        <v>1237</v>
      </c>
      <c r="F10">
        <v>9</v>
      </c>
      <c r="G10" s="62">
        <v>0.94699999999999995</v>
      </c>
      <c r="H10" s="62">
        <v>5.6376150000000003</v>
      </c>
      <c r="I10" s="62">
        <v>0.20227500000000001</v>
      </c>
      <c r="J10" s="62">
        <v>5.8242539999999998</v>
      </c>
      <c r="K10" s="62">
        <v>0.112624</v>
      </c>
      <c r="L10" s="62">
        <v>5.6862399999999997</v>
      </c>
      <c r="M10" s="62">
        <v>0.10907</v>
      </c>
      <c r="N10" s="62">
        <v>5.819223</v>
      </c>
      <c r="O10" s="62">
        <v>0.115413</v>
      </c>
      <c r="P10" s="62">
        <v>5.8395080000000004</v>
      </c>
      <c r="Q10" s="62">
        <v>8.2614999999999994E-2</v>
      </c>
      <c r="R10" s="62"/>
      <c r="S10" s="63">
        <f t="shared" si="5"/>
        <v>0.62640166666666675</v>
      </c>
      <c r="T10" s="63">
        <f t="shared" si="6"/>
        <v>2.2475000000000002E-2</v>
      </c>
      <c r="U10" s="63">
        <f t="shared" si="7"/>
        <v>0.64713933333333329</v>
      </c>
      <c r="V10" s="63">
        <f t="shared" si="8"/>
        <v>1.2513777777777778E-2</v>
      </c>
      <c r="W10" s="63">
        <f t="shared" si="9"/>
        <v>0.63180444444444439</v>
      </c>
      <c r="X10" s="63">
        <f t="shared" si="10"/>
        <v>1.2118888888888889E-2</v>
      </c>
      <c r="Y10" s="63">
        <f t="shared" si="11"/>
        <v>0.64658033333333331</v>
      </c>
      <c r="Z10" s="63">
        <f t="shared" si="12"/>
        <v>1.2823666666666667E-2</v>
      </c>
      <c r="AA10" s="63">
        <f t="shared" si="13"/>
        <v>0.64883422222222231</v>
      </c>
      <c r="AB10" s="63">
        <f t="shared" si="14"/>
        <v>9.1794444444444432E-3</v>
      </c>
      <c r="AC10" s="62"/>
      <c r="AD10" s="62">
        <f t="shared" si="15"/>
        <v>0.66145899331221414</v>
      </c>
      <c r="AE10" s="62">
        <f t="shared" si="16"/>
        <v>2.3732840549102432E-2</v>
      </c>
      <c r="AF10" s="62">
        <f t="shared" si="17"/>
        <v>0.68335726856740586</v>
      </c>
      <c r="AG10" s="62">
        <f t="shared" si="18"/>
        <v>1.3214126481285933E-2</v>
      </c>
      <c r="AH10" s="62">
        <f t="shared" si="19"/>
        <v>0.66716414408072278</v>
      </c>
      <c r="AI10" s="62">
        <f t="shared" si="20"/>
        <v>1.2797137158277603E-2</v>
      </c>
      <c r="AJ10" s="62">
        <f t="shared" si="21"/>
        <v>0.68276698345652942</v>
      </c>
      <c r="AK10" s="62">
        <f t="shared" si="22"/>
        <v>1.3541358676522352E-2</v>
      </c>
      <c r="AL10" s="62">
        <f t="shared" si="23"/>
        <v>0.68514701396222</v>
      </c>
      <c r="AM10" s="62">
        <f t="shared" si="24"/>
        <v>9.6931831514724849E-3</v>
      </c>
      <c r="AN10" s="62"/>
      <c r="AO10" s="62"/>
      <c r="AP10" s="64" t="s">
        <v>1228</v>
      </c>
      <c r="AQ10" s="81">
        <v>10</v>
      </c>
      <c r="AR10" s="81">
        <v>20</v>
      </c>
      <c r="AS10" s="62" t="s">
        <v>1237</v>
      </c>
      <c r="AT10" s="80">
        <v>9</v>
      </c>
      <c r="AU10" s="62">
        <v>0.94699999999999995</v>
      </c>
      <c r="AV10" s="62">
        <v>5.6700369999999998</v>
      </c>
      <c r="AW10" s="62">
        <v>0.12887699999999999</v>
      </c>
      <c r="AX10" s="62">
        <v>5.756837</v>
      </c>
      <c r="AY10" s="62">
        <v>0.115263</v>
      </c>
      <c r="AZ10" s="62">
        <v>5.7126279999999996</v>
      </c>
      <c r="BA10" s="62">
        <v>0.133768</v>
      </c>
      <c r="BB10" s="62">
        <v>5.7811389999999996</v>
      </c>
      <c r="BC10" s="62">
        <v>0.12642200000000001</v>
      </c>
      <c r="BD10" s="62">
        <v>5.8916969999999997</v>
      </c>
      <c r="BE10" s="62">
        <v>0.10567500000000001</v>
      </c>
      <c r="BF10" s="62"/>
      <c r="BG10" s="63">
        <f t="shared" si="25"/>
        <v>0.6300041111111111</v>
      </c>
      <c r="BH10" s="63">
        <f t="shared" si="26"/>
        <v>1.4319666666666666E-2</v>
      </c>
      <c r="BI10" s="63">
        <f t="shared" si="27"/>
        <v>0.63964855555555555</v>
      </c>
      <c r="BJ10" s="63">
        <f t="shared" si="28"/>
        <v>1.2807000000000001E-2</v>
      </c>
      <c r="BK10" s="63">
        <f t="shared" si="29"/>
        <v>0.63473644444444444</v>
      </c>
      <c r="BL10" s="63">
        <f t="shared" si="30"/>
        <v>1.4863111111111112E-2</v>
      </c>
      <c r="BM10" s="63">
        <f t="shared" si="31"/>
        <v>0.64234877777777777</v>
      </c>
      <c r="BN10" s="63">
        <f t="shared" si="32"/>
        <v>1.404688888888889E-2</v>
      </c>
      <c r="BO10" s="63">
        <f t="shared" si="33"/>
        <v>0.65463300000000002</v>
      </c>
      <c r="BP10" s="63">
        <f t="shared" si="34"/>
        <v>1.1741666666666668E-2</v>
      </c>
      <c r="BQ10" s="62"/>
      <c r="BR10" s="62">
        <f t="shared" si="35"/>
        <v>0.64748623957976481</v>
      </c>
      <c r="BS10" s="62">
        <f t="shared" si="36"/>
        <v>1.4717026378896882E-2</v>
      </c>
      <c r="BT10" s="62">
        <f t="shared" si="37"/>
        <v>0.6573983099234898</v>
      </c>
      <c r="BU10" s="62">
        <f t="shared" si="38"/>
        <v>1.3162384378211718E-2</v>
      </c>
      <c r="BV10" s="62">
        <f t="shared" si="39"/>
        <v>0.65234989151535916</v>
      </c>
      <c r="BW10" s="62">
        <f t="shared" si="40"/>
        <v>1.5275550987781205E-2</v>
      </c>
      <c r="BX10" s="62">
        <f t="shared" si="41"/>
        <v>0.66017346123101517</v>
      </c>
      <c r="BY10" s="62">
        <f t="shared" si="42"/>
        <v>1.4436679228046137E-2</v>
      </c>
      <c r="BZ10" s="62">
        <f t="shared" si="43"/>
        <v>0.67279856115107917</v>
      </c>
      <c r="CA10" s="62">
        <f t="shared" si="44"/>
        <v>1.2067488866050018E-2</v>
      </c>
    </row>
    <row r="11" spans="2:79" x14ac:dyDescent="0.25">
      <c r="B11" s="14" t="s">
        <v>1227</v>
      </c>
      <c r="C11" s="76">
        <v>10</v>
      </c>
      <c r="D11" s="76">
        <v>23</v>
      </c>
      <c r="E11" s="13" t="s">
        <v>1238</v>
      </c>
      <c r="F11">
        <v>12</v>
      </c>
      <c r="G11" s="62">
        <v>0.94699999999999995</v>
      </c>
      <c r="H11" s="62">
        <v>8.4916140000000002</v>
      </c>
      <c r="I11" s="62">
        <v>0.248722</v>
      </c>
      <c r="J11" s="62">
        <v>8.6607950000000002</v>
      </c>
      <c r="K11" s="62">
        <v>0.14962</v>
      </c>
      <c r="L11" s="62">
        <v>8.6177600000000005</v>
      </c>
      <c r="M11" s="62">
        <v>0.10036100000000001</v>
      </c>
      <c r="N11" s="62">
        <v>8.7542980000000004</v>
      </c>
      <c r="O11" s="62">
        <v>0.13888600000000001</v>
      </c>
      <c r="P11" s="62">
        <v>8.8872110000000006</v>
      </c>
      <c r="Q11" s="62">
        <v>0.141018</v>
      </c>
      <c r="R11" s="62"/>
      <c r="S11" s="63">
        <f t="shared" si="5"/>
        <v>0.70763450000000006</v>
      </c>
      <c r="T11" s="63">
        <f t="shared" si="6"/>
        <v>2.0726833333333333E-2</v>
      </c>
      <c r="U11" s="63">
        <f t="shared" si="7"/>
        <v>0.72173291666666672</v>
      </c>
      <c r="V11" s="63">
        <f t="shared" si="8"/>
        <v>1.2468333333333333E-2</v>
      </c>
      <c r="W11" s="63">
        <f t="shared" si="9"/>
        <v>0.71814666666666671</v>
      </c>
      <c r="X11" s="63">
        <f t="shared" si="10"/>
        <v>8.3634166666666666E-3</v>
      </c>
      <c r="Y11" s="63">
        <f t="shared" si="11"/>
        <v>0.7295248333333334</v>
      </c>
      <c r="Z11" s="63">
        <f t="shared" si="12"/>
        <v>1.1573833333333334E-2</v>
      </c>
      <c r="AA11" s="63">
        <f t="shared" si="13"/>
        <v>0.74060091666666672</v>
      </c>
      <c r="AB11" s="63">
        <f t="shared" si="14"/>
        <v>1.17515E-2</v>
      </c>
      <c r="AC11" s="62"/>
      <c r="AD11" s="62">
        <f t="shared" si="15"/>
        <v>0.74723812038014792</v>
      </c>
      <c r="AE11" s="62">
        <f t="shared" si="16"/>
        <v>2.188683562126012E-2</v>
      </c>
      <c r="AF11" s="62">
        <f t="shared" si="17"/>
        <v>0.76212557198169673</v>
      </c>
      <c r="AG11" s="62">
        <f t="shared" si="18"/>
        <v>1.3166138683562126E-2</v>
      </c>
      <c r="AH11" s="62">
        <f t="shared" si="19"/>
        <v>0.75833861316437878</v>
      </c>
      <c r="AI11" s="62">
        <f t="shared" si="20"/>
        <v>8.8314853924674405E-3</v>
      </c>
      <c r="AJ11" s="62">
        <f t="shared" si="21"/>
        <v>0.77035357268567417</v>
      </c>
      <c r="AK11" s="62">
        <f t="shared" si="22"/>
        <v>1.2221576909538895E-2</v>
      </c>
      <c r="AL11" s="62">
        <f t="shared" si="23"/>
        <v>0.78204954241464286</v>
      </c>
      <c r="AM11" s="62">
        <f t="shared" si="24"/>
        <v>1.2409186906019007E-2</v>
      </c>
      <c r="AN11" s="62"/>
      <c r="AO11" s="62"/>
      <c r="AP11" s="64" t="s">
        <v>1227</v>
      </c>
      <c r="AQ11" s="81">
        <v>10</v>
      </c>
      <c r="AR11" s="81">
        <v>23</v>
      </c>
      <c r="AS11" s="62" t="s">
        <v>1238</v>
      </c>
      <c r="AT11" s="80">
        <v>12</v>
      </c>
      <c r="AU11" s="62">
        <v>0.94699999999999995</v>
      </c>
      <c r="AV11" s="62">
        <v>8.4564090000000007</v>
      </c>
      <c r="AW11" s="62">
        <v>0.14610899999999999</v>
      </c>
      <c r="AX11" s="62">
        <v>8.6228750000000005</v>
      </c>
      <c r="AY11" s="62">
        <v>0.174147</v>
      </c>
      <c r="AZ11" s="62">
        <v>8.4871259999999999</v>
      </c>
      <c r="BA11" s="62">
        <v>0.14538300000000001</v>
      </c>
      <c r="BB11" s="62">
        <v>8.6442119999999996</v>
      </c>
      <c r="BC11" s="62">
        <v>0.135021</v>
      </c>
      <c r="BD11" s="62">
        <v>8.9265070000000009</v>
      </c>
      <c r="BE11" s="62">
        <v>0.17032700000000001</v>
      </c>
      <c r="BF11" s="62"/>
      <c r="BG11" s="63">
        <f t="shared" si="25"/>
        <v>0.7047007500000001</v>
      </c>
      <c r="BH11" s="63">
        <f t="shared" si="26"/>
        <v>1.2175749999999999E-2</v>
      </c>
      <c r="BI11" s="63">
        <f t="shared" si="27"/>
        <v>0.71857291666666667</v>
      </c>
      <c r="BJ11" s="63">
        <f t="shared" si="28"/>
        <v>1.4512249999999999E-2</v>
      </c>
      <c r="BK11" s="63">
        <f t="shared" si="29"/>
        <v>0.70726049999999996</v>
      </c>
      <c r="BL11" s="63">
        <f t="shared" si="30"/>
        <v>1.2115250000000001E-2</v>
      </c>
      <c r="BM11" s="63">
        <f t="shared" si="31"/>
        <v>0.72035099999999996</v>
      </c>
      <c r="BN11" s="63">
        <f t="shared" si="32"/>
        <v>1.125175E-2</v>
      </c>
      <c r="BO11" s="63">
        <f t="shared" si="33"/>
        <v>0.74387558333333337</v>
      </c>
      <c r="BP11" s="63">
        <f t="shared" si="34"/>
        <v>1.4193916666666667E-2</v>
      </c>
      <c r="BQ11" s="62"/>
      <c r="BR11" s="62">
        <f t="shared" si="35"/>
        <v>0.72425565262076064</v>
      </c>
      <c r="BS11" s="62">
        <f t="shared" si="36"/>
        <v>1.2513617677286742E-2</v>
      </c>
      <c r="BT11" s="62">
        <f t="shared" si="37"/>
        <v>0.73851276121959575</v>
      </c>
      <c r="BU11" s="62">
        <f t="shared" si="38"/>
        <v>1.4914953751284685E-2</v>
      </c>
      <c r="BV11" s="62">
        <f t="shared" si="39"/>
        <v>0.7268864337101747</v>
      </c>
      <c r="BW11" s="62">
        <f t="shared" si="40"/>
        <v>1.2451438848920865E-2</v>
      </c>
      <c r="BX11" s="62">
        <f t="shared" si="41"/>
        <v>0.74034018499486121</v>
      </c>
      <c r="BY11" s="62">
        <f t="shared" si="42"/>
        <v>1.1563977389516958E-2</v>
      </c>
      <c r="BZ11" s="62">
        <f t="shared" si="43"/>
        <v>0.76451755738266536</v>
      </c>
      <c r="CA11" s="62">
        <f t="shared" si="44"/>
        <v>1.4587786913326482E-2</v>
      </c>
    </row>
    <row r="12" spans="2:79" x14ac:dyDescent="0.25">
      <c r="B12" s="14" t="s">
        <v>1226</v>
      </c>
      <c r="C12" s="76">
        <v>11</v>
      </c>
      <c r="D12" s="76">
        <v>20</v>
      </c>
      <c r="E12" s="13" t="s">
        <v>1239</v>
      </c>
      <c r="F12">
        <v>8</v>
      </c>
      <c r="G12" s="62">
        <v>0.94699999999999995</v>
      </c>
      <c r="H12" s="62">
        <v>5.3960419999999996</v>
      </c>
      <c r="I12" s="62">
        <v>8.6734000000000006E-2</v>
      </c>
      <c r="J12" s="62">
        <v>5.4785300000000001</v>
      </c>
      <c r="K12" s="62">
        <v>5.4351999999999998E-2</v>
      </c>
      <c r="L12" s="62">
        <v>5.3999269999999999</v>
      </c>
      <c r="M12" s="62">
        <v>0.15024699999999999</v>
      </c>
      <c r="N12" s="62">
        <v>5.450825</v>
      </c>
      <c r="O12" s="62">
        <v>5.3301000000000001E-2</v>
      </c>
      <c r="P12" s="62">
        <v>5.5935740000000003</v>
      </c>
      <c r="Q12" s="62">
        <v>0.136542</v>
      </c>
      <c r="R12" s="62"/>
      <c r="S12" s="63">
        <f t="shared" si="5"/>
        <v>0.67450524999999995</v>
      </c>
      <c r="T12" s="63">
        <f t="shared" si="6"/>
        <v>1.0841750000000001E-2</v>
      </c>
      <c r="U12" s="63">
        <f t="shared" si="7"/>
        <v>0.68481625000000002</v>
      </c>
      <c r="V12" s="63">
        <f t="shared" si="8"/>
        <v>6.7939999999999997E-3</v>
      </c>
      <c r="W12" s="63">
        <f t="shared" si="9"/>
        <v>0.67499087499999999</v>
      </c>
      <c r="X12" s="63">
        <f t="shared" si="10"/>
        <v>1.8780874999999999E-2</v>
      </c>
      <c r="Y12" s="63">
        <f t="shared" si="11"/>
        <v>0.681353125</v>
      </c>
      <c r="Z12" s="63">
        <f t="shared" si="12"/>
        <v>6.6626250000000001E-3</v>
      </c>
      <c r="AA12" s="63">
        <f t="shared" si="13"/>
        <v>0.69919675000000003</v>
      </c>
      <c r="AB12" s="63">
        <f t="shared" si="14"/>
        <v>1.706775E-2</v>
      </c>
      <c r="AC12" s="62"/>
      <c r="AD12" s="62">
        <f t="shared" si="15"/>
        <v>0.71225475184794085</v>
      </c>
      <c r="AE12" s="62">
        <f t="shared" si="16"/>
        <v>1.1448521647307287E-2</v>
      </c>
      <c r="AF12" s="62">
        <f t="shared" si="17"/>
        <v>0.72314281942977832</v>
      </c>
      <c r="AG12" s="62">
        <f t="shared" si="18"/>
        <v>7.1742344244984163E-3</v>
      </c>
      <c r="AH12" s="62">
        <f t="shared" si="19"/>
        <v>0.71276755543822601</v>
      </c>
      <c r="AI12" s="62">
        <f t="shared" si="20"/>
        <v>1.9831969376979938E-2</v>
      </c>
      <c r="AJ12" s="62">
        <f t="shared" si="21"/>
        <v>0.71948587645195361</v>
      </c>
      <c r="AK12" s="62">
        <f t="shared" si="22"/>
        <v>7.0355068637803593E-3</v>
      </c>
      <c r="AL12" s="62">
        <f t="shared" si="23"/>
        <v>0.73832814149947212</v>
      </c>
      <c r="AM12" s="62">
        <f t="shared" si="24"/>
        <v>1.802296726504752E-2</v>
      </c>
      <c r="AN12" s="62"/>
      <c r="AO12" s="62"/>
      <c r="AP12" s="64" t="s">
        <v>1226</v>
      </c>
      <c r="AQ12" s="81">
        <v>11</v>
      </c>
      <c r="AR12" s="81">
        <v>20</v>
      </c>
      <c r="AS12" s="62" t="s">
        <v>1239</v>
      </c>
      <c r="AT12" s="80">
        <v>8</v>
      </c>
      <c r="AU12" s="62">
        <v>0.94699999999999995</v>
      </c>
      <c r="AV12" s="62">
        <v>5.4057649999999997</v>
      </c>
      <c r="AW12" s="62">
        <v>0.100633</v>
      </c>
      <c r="AX12" s="62">
        <v>5.4506880000000004</v>
      </c>
      <c r="AY12" s="62">
        <v>3.0779999999999998E-2</v>
      </c>
      <c r="AZ12" s="62">
        <v>5.4316610000000001</v>
      </c>
      <c r="BA12" s="62">
        <v>3.2076E-2</v>
      </c>
      <c r="BB12" s="62">
        <v>5.4347989999999999</v>
      </c>
      <c r="BC12" s="62">
        <v>4.5478999999999999E-2</v>
      </c>
      <c r="BD12" s="62">
        <v>5.6711590000000003</v>
      </c>
      <c r="BE12" s="62">
        <v>0.13111</v>
      </c>
      <c r="BF12" s="62"/>
      <c r="BG12" s="63">
        <f t="shared" si="25"/>
        <v>0.67572062499999996</v>
      </c>
      <c r="BH12" s="63">
        <f t="shared" si="26"/>
        <v>1.2579125E-2</v>
      </c>
      <c r="BI12" s="63">
        <f t="shared" si="27"/>
        <v>0.68133600000000005</v>
      </c>
      <c r="BJ12" s="63">
        <f t="shared" si="28"/>
        <v>3.8474999999999998E-3</v>
      </c>
      <c r="BK12" s="63">
        <f t="shared" si="29"/>
        <v>0.67895762500000001</v>
      </c>
      <c r="BL12" s="63">
        <f t="shared" si="30"/>
        <v>4.0095E-3</v>
      </c>
      <c r="BM12" s="63">
        <f t="shared" si="31"/>
        <v>0.67934987499999999</v>
      </c>
      <c r="BN12" s="63">
        <f t="shared" si="32"/>
        <v>5.6848749999999998E-3</v>
      </c>
      <c r="BO12" s="63">
        <f t="shared" si="33"/>
        <v>0.70889487500000004</v>
      </c>
      <c r="BP12" s="63">
        <f t="shared" si="34"/>
        <v>1.6388750000000001E-2</v>
      </c>
      <c r="BQ12" s="62"/>
      <c r="BR12" s="62">
        <f t="shared" si="35"/>
        <v>0.69447135149023631</v>
      </c>
      <c r="BS12" s="62">
        <f t="shared" si="36"/>
        <v>1.2928186022610484E-2</v>
      </c>
      <c r="BT12" s="62">
        <f t="shared" si="37"/>
        <v>0.70024254881808845</v>
      </c>
      <c r="BU12" s="62">
        <f t="shared" si="38"/>
        <v>3.9542651593011307E-3</v>
      </c>
      <c r="BV12" s="62">
        <f t="shared" si="39"/>
        <v>0.69779817574511827</v>
      </c>
      <c r="BW12" s="62">
        <f t="shared" si="40"/>
        <v>4.1207605344295998E-3</v>
      </c>
      <c r="BX12" s="62">
        <f t="shared" si="41"/>
        <v>0.69820131038026723</v>
      </c>
      <c r="BY12" s="62">
        <f t="shared" si="42"/>
        <v>5.8426258992805751E-3</v>
      </c>
      <c r="BZ12" s="62">
        <f t="shared" si="43"/>
        <v>0.72856616135662899</v>
      </c>
      <c r="CA12" s="62">
        <f t="shared" si="44"/>
        <v>1.6843525179856118E-2</v>
      </c>
    </row>
    <row r="13" spans="2:79" x14ac:dyDescent="0.25">
      <c r="B13" s="14" t="s">
        <v>1225</v>
      </c>
      <c r="C13" s="76">
        <v>12</v>
      </c>
      <c r="D13" s="76">
        <v>20</v>
      </c>
      <c r="E13" s="13" t="s">
        <v>83</v>
      </c>
      <c r="F13">
        <v>7</v>
      </c>
      <c r="G13" s="62">
        <v>0.94699999999999995</v>
      </c>
      <c r="H13" s="62">
        <v>4.8695370000000002</v>
      </c>
      <c r="I13" s="62">
        <v>0.116719</v>
      </c>
      <c r="J13" s="62">
        <v>4.9022019999999999</v>
      </c>
      <c r="K13" s="62">
        <v>6.0996000000000002E-2</v>
      </c>
      <c r="L13" s="62">
        <v>4.846991</v>
      </c>
      <c r="M13" s="62">
        <v>3.0698E-2</v>
      </c>
      <c r="N13" s="62">
        <v>4.9863559999999998</v>
      </c>
      <c r="O13" s="62">
        <v>4.2717999999999999E-2</v>
      </c>
      <c r="P13" s="62">
        <v>4.9332289999999999</v>
      </c>
      <c r="Q13" s="62">
        <v>3.0554999999999999E-2</v>
      </c>
      <c r="R13" s="62"/>
      <c r="S13" s="63">
        <f t="shared" si="5"/>
        <v>0.69564814285714294</v>
      </c>
      <c r="T13" s="63">
        <f t="shared" si="6"/>
        <v>1.6674142857142856E-2</v>
      </c>
      <c r="U13" s="63">
        <f t="shared" si="7"/>
        <v>0.70031457142857145</v>
      </c>
      <c r="V13" s="63">
        <f t="shared" si="8"/>
        <v>8.7137142857142864E-3</v>
      </c>
      <c r="W13" s="63">
        <f t="shared" si="9"/>
        <v>0.69242728571428569</v>
      </c>
      <c r="X13" s="63">
        <f t="shared" si="10"/>
        <v>4.3854285714285714E-3</v>
      </c>
      <c r="Y13" s="63">
        <f t="shared" si="11"/>
        <v>0.71233657142857143</v>
      </c>
      <c r="Z13" s="63">
        <f t="shared" si="12"/>
        <v>6.1025714285714286E-3</v>
      </c>
      <c r="AA13" s="63">
        <f t="shared" si="13"/>
        <v>0.70474700000000001</v>
      </c>
      <c r="AB13" s="63">
        <f t="shared" si="14"/>
        <v>4.365E-3</v>
      </c>
      <c r="AC13" s="62"/>
      <c r="AD13" s="62">
        <f t="shared" si="15"/>
        <v>0.73458093226731047</v>
      </c>
      <c r="AE13" s="62">
        <f t="shared" si="16"/>
        <v>1.7607331422537335E-2</v>
      </c>
      <c r="AF13" s="62">
        <f t="shared" si="17"/>
        <v>0.73950852315583049</v>
      </c>
      <c r="AG13" s="62">
        <f t="shared" si="18"/>
        <v>9.2013878413033656E-3</v>
      </c>
      <c r="AH13" s="62">
        <f t="shared" si="19"/>
        <v>0.73117981596017501</v>
      </c>
      <c r="AI13" s="62">
        <f t="shared" si="20"/>
        <v>4.6308643837682907E-3</v>
      </c>
      <c r="AJ13" s="62">
        <f t="shared" si="21"/>
        <v>0.75220334892140595</v>
      </c>
      <c r="AK13" s="62">
        <f t="shared" si="22"/>
        <v>6.4441092170764826E-3</v>
      </c>
      <c r="AL13" s="62">
        <f t="shared" si="23"/>
        <v>0.74418901795142556</v>
      </c>
      <c r="AM13" s="62">
        <f t="shared" si="24"/>
        <v>4.6092925026399159E-3</v>
      </c>
      <c r="AN13" s="62"/>
      <c r="AO13" s="62"/>
      <c r="AP13" s="64" t="s">
        <v>1225</v>
      </c>
      <c r="AQ13" s="81">
        <v>12</v>
      </c>
      <c r="AR13" s="81">
        <v>20</v>
      </c>
      <c r="AS13" s="62" t="s">
        <v>83</v>
      </c>
      <c r="AT13" s="80">
        <v>7</v>
      </c>
      <c r="AU13" s="62">
        <v>0.94699999999999995</v>
      </c>
      <c r="AV13" s="62">
        <v>4.8315840000000003</v>
      </c>
      <c r="AW13" s="62">
        <v>6.7156999999999994E-2</v>
      </c>
      <c r="AX13" s="62">
        <v>4.9184099999999997</v>
      </c>
      <c r="AY13" s="62">
        <v>4.4881999999999998E-2</v>
      </c>
      <c r="AZ13" s="62">
        <v>4.8846480000000003</v>
      </c>
      <c r="BA13" s="62">
        <v>4.3406E-2</v>
      </c>
      <c r="BB13" s="62">
        <v>4.9595450000000003</v>
      </c>
      <c r="BC13" s="62">
        <v>2.9322000000000001E-2</v>
      </c>
      <c r="BD13" s="62">
        <v>4.9809970000000003</v>
      </c>
      <c r="BE13" s="62">
        <v>1.1263E-2</v>
      </c>
      <c r="BF13" s="62"/>
      <c r="BG13" s="63">
        <f t="shared" si="25"/>
        <v>0.69022628571428579</v>
      </c>
      <c r="BH13" s="63">
        <f t="shared" si="26"/>
        <v>9.5938571428571418E-3</v>
      </c>
      <c r="BI13" s="63">
        <f t="shared" si="27"/>
        <v>0.70262999999999998</v>
      </c>
      <c r="BJ13" s="63">
        <f t="shared" si="28"/>
        <v>6.4117142857142853E-3</v>
      </c>
      <c r="BK13" s="63">
        <f t="shared" si="29"/>
        <v>0.69780685714285717</v>
      </c>
      <c r="BL13" s="63">
        <f t="shared" si="30"/>
        <v>6.2008571428571425E-3</v>
      </c>
      <c r="BM13" s="63">
        <f t="shared" si="31"/>
        <v>0.70850642857142865</v>
      </c>
      <c r="BN13" s="63">
        <f t="shared" si="32"/>
        <v>4.1888571428571426E-3</v>
      </c>
      <c r="BO13" s="63">
        <f t="shared" si="33"/>
        <v>0.71157100000000006</v>
      </c>
      <c r="BP13" s="63">
        <f t="shared" si="34"/>
        <v>1.609E-3</v>
      </c>
      <c r="BQ13" s="62"/>
      <c r="BR13" s="62">
        <f t="shared" si="35"/>
        <v>0.70937953310820745</v>
      </c>
      <c r="BS13" s="62">
        <f t="shared" si="36"/>
        <v>9.8600792835119647E-3</v>
      </c>
      <c r="BT13" s="62">
        <f t="shared" si="37"/>
        <v>0.72212744090441927</v>
      </c>
      <c r="BU13" s="62">
        <f t="shared" si="38"/>
        <v>6.5896344149170456E-3</v>
      </c>
      <c r="BV13" s="62">
        <f t="shared" si="39"/>
        <v>0.71717045955072678</v>
      </c>
      <c r="BW13" s="62">
        <f t="shared" si="40"/>
        <v>6.3729261488768164E-3</v>
      </c>
      <c r="BX13" s="62">
        <f t="shared" si="41"/>
        <v>0.72816693583908398</v>
      </c>
      <c r="BY13" s="62">
        <f t="shared" si="42"/>
        <v>4.3050946997504032E-3</v>
      </c>
      <c r="BZ13" s="62">
        <f t="shared" si="43"/>
        <v>0.73131654676259006</v>
      </c>
      <c r="CA13" s="62">
        <f t="shared" si="44"/>
        <v>1.6536485097636178E-3</v>
      </c>
    </row>
    <row r="14" spans="2:79" x14ac:dyDescent="0.25">
      <c r="B14" s="14" t="s">
        <v>1224</v>
      </c>
      <c r="C14" s="76">
        <v>12</v>
      </c>
      <c r="D14" s="76">
        <v>23</v>
      </c>
      <c r="E14" s="13" t="s">
        <v>1240</v>
      </c>
      <c r="F14">
        <v>10</v>
      </c>
      <c r="G14" s="62">
        <v>0.94699999999999995</v>
      </c>
      <c r="H14" s="62">
        <v>7.7003279999999998</v>
      </c>
      <c r="I14" s="62">
        <v>0.26452300000000001</v>
      </c>
      <c r="J14" s="62">
        <v>7.9610440000000002</v>
      </c>
      <c r="K14" s="62">
        <v>2.362E-3</v>
      </c>
      <c r="L14" s="62">
        <v>7.800287</v>
      </c>
      <c r="M14" s="62">
        <v>0.17675399999999999</v>
      </c>
      <c r="N14" s="62">
        <v>7.9317209999999996</v>
      </c>
      <c r="O14" s="62">
        <v>3.8268999999999997E-2</v>
      </c>
      <c r="P14" s="62">
        <v>7.9963800000000003</v>
      </c>
      <c r="Q14" s="62">
        <v>6.7456000000000002E-2</v>
      </c>
      <c r="R14" s="62"/>
      <c r="S14" s="63">
        <f t="shared" si="5"/>
        <v>0.77003279999999996</v>
      </c>
      <c r="T14" s="63">
        <f t="shared" si="6"/>
        <v>2.6452300000000002E-2</v>
      </c>
      <c r="U14" s="63">
        <f t="shared" si="7"/>
        <v>0.79610440000000005</v>
      </c>
      <c r="V14" s="63">
        <f t="shared" si="8"/>
        <v>2.362E-4</v>
      </c>
      <c r="W14" s="63">
        <f t="shared" si="9"/>
        <v>0.78002870000000002</v>
      </c>
      <c r="X14" s="63">
        <f t="shared" si="10"/>
        <v>1.7675400000000001E-2</v>
      </c>
      <c r="Y14" s="63">
        <f t="shared" si="11"/>
        <v>0.79317209999999994</v>
      </c>
      <c r="Z14" s="63">
        <f t="shared" si="12"/>
        <v>3.8268999999999998E-3</v>
      </c>
      <c r="AA14" s="63">
        <f t="shared" si="13"/>
        <v>0.79963800000000007</v>
      </c>
      <c r="AB14" s="63">
        <f t="shared" si="14"/>
        <v>6.7456E-3</v>
      </c>
      <c r="AC14" s="62"/>
      <c r="AD14" s="62">
        <f t="shared" si="15"/>
        <v>0.81312861668426606</v>
      </c>
      <c r="AE14" s="62">
        <f t="shared" si="16"/>
        <v>2.7932734952481525E-2</v>
      </c>
      <c r="AF14" s="62">
        <f t="shared" si="17"/>
        <v>0.84065934530095043</v>
      </c>
      <c r="AG14" s="62">
        <f t="shared" si="18"/>
        <v>2.4941921858500531E-4</v>
      </c>
      <c r="AH14" s="62">
        <f t="shared" si="19"/>
        <v>0.82368394931362199</v>
      </c>
      <c r="AI14" s="62">
        <f t="shared" si="20"/>
        <v>1.866462513199578E-2</v>
      </c>
      <c r="AJ14" s="62">
        <f t="shared" si="21"/>
        <v>0.83756293558606121</v>
      </c>
      <c r="AK14" s="62">
        <f t="shared" si="22"/>
        <v>4.0410770855332633E-3</v>
      </c>
      <c r="AL14" s="62">
        <f t="shared" si="23"/>
        <v>0.84439070749736023</v>
      </c>
      <c r="AM14" s="62">
        <f t="shared" si="24"/>
        <v>7.1231256599788807E-3</v>
      </c>
      <c r="AN14" s="62"/>
      <c r="AO14" s="62"/>
      <c r="AP14" s="64" t="s">
        <v>1224</v>
      </c>
      <c r="AQ14" s="81">
        <v>12</v>
      </c>
      <c r="AR14" s="81">
        <v>23</v>
      </c>
      <c r="AS14" s="62" t="s">
        <v>1240</v>
      </c>
      <c r="AT14" s="80">
        <v>10</v>
      </c>
      <c r="AU14" s="62">
        <v>0.94699999999999995</v>
      </c>
      <c r="AV14" s="62">
        <v>7.3498900000000003</v>
      </c>
      <c r="AW14" s="62">
        <v>1.0888E-2</v>
      </c>
      <c r="AX14" s="62">
        <v>7.5401980000000002</v>
      </c>
      <c r="AY14" s="62">
        <v>6.9424E-2</v>
      </c>
      <c r="AZ14" s="62">
        <v>7.4795639999999999</v>
      </c>
      <c r="BA14" s="62">
        <v>0.10895299999999999</v>
      </c>
      <c r="BB14" s="62">
        <v>7.4760669999999996</v>
      </c>
      <c r="BC14" s="62">
        <v>4.4463999999999997E-2</v>
      </c>
      <c r="BD14" s="62">
        <v>7.8147669999999998</v>
      </c>
      <c r="BE14" s="62">
        <v>0.101032</v>
      </c>
      <c r="BF14" s="62"/>
      <c r="BG14" s="63">
        <f t="shared" si="25"/>
        <v>0.734989</v>
      </c>
      <c r="BH14" s="63">
        <f t="shared" si="26"/>
        <v>1.0888E-3</v>
      </c>
      <c r="BI14" s="63">
        <f t="shared" si="27"/>
        <v>0.75401980000000002</v>
      </c>
      <c r="BJ14" s="63">
        <f t="shared" si="28"/>
        <v>6.9423999999999996E-3</v>
      </c>
      <c r="BK14" s="63">
        <f t="shared" si="29"/>
        <v>0.74795639999999997</v>
      </c>
      <c r="BL14" s="63">
        <f t="shared" si="30"/>
        <v>1.08953E-2</v>
      </c>
      <c r="BM14" s="63">
        <f t="shared" si="31"/>
        <v>0.74760669999999996</v>
      </c>
      <c r="BN14" s="63">
        <f t="shared" si="32"/>
        <v>4.4463999999999997E-3</v>
      </c>
      <c r="BO14" s="63">
        <f t="shared" si="33"/>
        <v>0.78147670000000002</v>
      </c>
      <c r="BP14" s="63">
        <f t="shared" si="34"/>
        <v>1.01032E-2</v>
      </c>
      <c r="BQ14" s="62"/>
      <c r="BR14" s="62">
        <f t="shared" si="35"/>
        <v>0.75538437821171633</v>
      </c>
      <c r="BS14" s="62">
        <f t="shared" si="36"/>
        <v>1.1190133607399794E-3</v>
      </c>
      <c r="BT14" s="62">
        <f t="shared" si="37"/>
        <v>0.77494326824254889</v>
      </c>
      <c r="BU14" s="62">
        <f t="shared" si="38"/>
        <v>7.135046248715313E-3</v>
      </c>
      <c r="BV14" s="62">
        <f t="shared" si="39"/>
        <v>0.76871161356628981</v>
      </c>
      <c r="BW14" s="62">
        <f t="shared" si="40"/>
        <v>1.1197636176772868E-2</v>
      </c>
      <c r="BX14" s="62">
        <f t="shared" si="41"/>
        <v>0.76835220966084272</v>
      </c>
      <c r="BY14" s="62">
        <f t="shared" si="42"/>
        <v>4.5697841726618704E-3</v>
      </c>
      <c r="BZ14" s="62">
        <f t="shared" si="43"/>
        <v>0.80316207605344303</v>
      </c>
      <c r="CA14" s="62">
        <f t="shared" si="44"/>
        <v>1.0383556012332991E-2</v>
      </c>
    </row>
    <row r="15" spans="2:79" x14ac:dyDescent="0.25">
      <c r="B15" s="14" t="s">
        <v>1223</v>
      </c>
      <c r="C15" s="76">
        <v>24</v>
      </c>
      <c r="D15" s="76">
        <v>36</v>
      </c>
      <c r="E15" s="13" t="s">
        <v>1241</v>
      </c>
      <c r="F15">
        <v>11</v>
      </c>
      <c r="G15" s="62">
        <v>0.94699999999999995</v>
      </c>
      <c r="H15" s="62">
        <v>7.9141649999999997</v>
      </c>
      <c r="I15" s="62">
        <v>0.26725500000000002</v>
      </c>
      <c r="J15" s="62">
        <v>8.0797399999999993</v>
      </c>
      <c r="K15" s="62">
        <v>7.4075000000000002E-2</v>
      </c>
      <c r="L15" s="62">
        <v>7.9817710000000002</v>
      </c>
      <c r="M15" s="62">
        <v>9.6659999999999996E-2</v>
      </c>
      <c r="N15" s="62">
        <v>8.0744209999999992</v>
      </c>
      <c r="O15" s="62">
        <v>0.121952</v>
      </c>
      <c r="P15" s="62">
        <v>8.2686139999999995</v>
      </c>
      <c r="Q15" s="62">
        <v>7.1004999999999999E-2</v>
      </c>
      <c r="R15" s="62"/>
      <c r="S15" s="63">
        <f t="shared" si="5"/>
        <v>0.71946954545454544</v>
      </c>
      <c r="T15" s="63">
        <f t="shared" si="6"/>
        <v>2.4295909090909094E-2</v>
      </c>
      <c r="U15" s="63">
        <f t="shared" si="7"/>
        <v>0.73452181818181816</v>
      </c>
      <c r="V15" s="63">
        <f t="shared" si="8"/>
        <v>6.7340909090909092E-3</v>
      </c>
      <c r="W15" s="63">
        <f t="shared" si="9"/>
        <v>0.72561554545454543</v>
      </c>
      <c r="X15" s="63">
        <f t="shared" si="10"/>
        <v>8.7872727272727269E-3</v>
      </c>
      <c r="Y15" s="63">
        <f t="shared" si="11"/>
        <v>0.73403827272727262</v>
      </c>
      <c r="Z15" s="63">
        <f t="shared" si="12"/>
        <v>1.1086545454545455E-2</v>
      </c>
      <c r="AA15" s="63">
        <f t="shared" si="13"/>
        <v>0.75169218181818176</v>
      </c>
      <c r="AB15" s="63">
        <f t="shared" si="14"/>
        <v>6.4549999999999998E-3</v>
      </c>
      <c r="AC15" s="62"/>
      <c r="AD15" s="62">
        <f t="shared" si="15"/>
        <v>0.75973552846308923</v>
      </c>
      <c r="AE15" s="62">
        <f t="shared" si="16"/>
        <v>2.5655659018911398E-2</v>
      </c>
      <c r="AF15" s="62">
        <f t="shared" si="17"/>
        <v>0.77563021983296532</v>
      </c>
      <c r="AG15" s="62">
        <f t="shared" si="18"/>
        <v>7.110972448881636E-3</v>
      </c>
      <c r="AH15" s="62">
        <f t="shared" si="19"/>
        <v>0.7662254967841029</v>
      </c>
      <c r="AI15" s="62">
        <f t="shared" si="20"/>
        <v>9.2790630699817606E-3</v>
      </c>
      <c r="AJ15" s="62">
        <f t="shared" si="21"/>
        <v>0.77511961217241043</v>
      </c>
      <c r="AK15" s="62">
        <f t="shared" si="22"/>
        <v>1.1707017375443987E-2</v>
      </c>
      <c r="AL15" s="62">
        <f t="shared" si="23"/>
        <v>0.79376154363060381</v>
      </c>
      <c r="AM15" s="62">
        <f t="shared" si="24"/>
        <v>6.8162618796198523E-3</v>
      </c>
      <c r="AN15" s="62"/>
      <c r="AO15" s="62"/>
      <c r="AP15" s="64" t="s">
        <v>1223</v>
      </c>
      <c r="AQ15" s="81">
        <v>24</v>
      </c>
      <c r="AR15" s="81">
        <v>36</v>
      </c>
      <c r="AS15" s="62" t="s">
        <v>1241</v>
      </c>
      <c r="AT15" s="80">
        <v>11</v>
      </c>
      <c r="AU15" s="62">
        <v>0.94699999999999995</v>
      </c>
      <c r="AV15" s="62">
        <v>7.8406190000000002</v>
      </c>
      <c r="AW15" s="62">
        <v>0.110958</v>
      </c>
      <c r="AX15" s="62">
        <v>8.0092180000000006</v>
      </c>
      <c r="AY15" s="62">
        <v>0.111022</v>
      </c>
      <c r="AZ15" s="62">
        <v>7.8875299999999999</v>
      </c>
      <c r="BA15" s="62">
        <v>6.8608000000000002E-2</v>
      </c>
      <c r="BB15" s="62">
        <v>7.9675339999999997</v>
      </c>
      <c r="BC15" s="62">
        <v>9.7078999999999999E-2</v>
      </c>
      <c r="BD15" s="62">
        <v>8.2123810000000006</v>
      </c>
      <c r="BE15" s="62">
        <v>8.5068000000000005E-2</v>
      </c>
      <c r="BF15" s="62"/>
      <c r="BG15" s="63">
        <f t="shared" si="25"/>
        <v>0.71278354545454548</v>
      </c>
      <c r="BH15" s="63">
        <f t="shared" si="26"/>
        <v>1.0087090909090908E-2</v>
      </c>
      <c r="BI15" s="63">
        <f t="shared" si="27"/>
        <v>0.7281107272727273</v>
      </c>
      <c r="BJ15" s="63">
        <f t="shared" si="28"/>
        <v>1.009290909090909E-2</v>
      </c>
      <c r="BK15" s="63">
        <f t="shared" si="29"/>
        <v>0.71704818181818186</v>
      </c>
      <c r="BL15" s="63">
        <f t="shared" si="30"/>
        <v>6.2370909090909091E-3</v>
      </c>
      <c r="BM15" s="63">
        <f t="shared" si="31"/>
        <v>0.72432127272727265</v>
      </c>
      <c r="BN15" s="63">
        <f t="shared" si="32"/>
        <v>8.8253636363636364E-3</v>
      </c>
      <c r="BO15" s="63">
        <f t="shared" si="33"/>
        <v>0.74658009090909094</v>
      </c>
      <c r="BP15" s="63">
        <f t="shared" si="34"/>
        <v>7.733454545454546E-3</v>
      </c>
      <c r="BQ15" s="62"/>
      <c r="BR15" s="62">
        <f t="shared" si="35"/>
        <v>0.73256273941885452</v>
      </c>
      <c r="BS15" s="62">
        <f t="shared" si="36"/>
        <v>1.0366999906568251E-2</v>
      </c>
      <c r="BT15" s="62">
        <f t="shared" si="37"/>
        <v>0.74831523871811645</v>
      </c>
      <c r="BU15" s="62">
        <f t="shared" si="38"/>
        <v>1.0372979538447163E-2</v>
      </c>
      <c r="BV15" s="62">
        <f t="shared" si="39"/>
        <v>0.73694571615434934</v>
      </c>
      <c r="BW15" s="62">
        <f t="shared" si="40"/>
        <v>6.4101653741941511E-3</v>
      </c>
      <c r="BX15" s="62">
        <f t="shared" si="41"/>
        <v>0.74442062972998213</v>
      </c>
      <c r="BY15" s="62">
        <f t="shared" si="42"/>
        <v>9.0702606745772223E-3</v>
      </c>
      <c r="BZ15" s="62">
        <f t="shared" si="43"/>
        <v>0.76729711295898351</v>
      </c>
      <c r="CA15" s="62">
        <f t="shared" si="44"/>
        <v>7.9480519480519488E-3</v>
      </c>
    </row>
    <row r="16" spans="2:79" x14ac:dyDescent="0.25">
      <c r="B16" s="14" t="s">
        <v>1222</v>
      </c>
      <c r="C16" s="76">
        <v>24</v>
      </c>
      <c r="D16" s="76">
        <v>47</v>
      </c>
      <c r="E16" s="13" t="s">
        <v>1242</v>
      </c>
      <c r="F16">
        <v>20</v>
      </c>
      <c r="G16" s="62">
        <v>0.94699999999999995</v>
      </c>
      <c r="H16" s="62">
        <v>12.059887</v>
      </c>
      <c r="I16" s="62">
        <v>5.3700000000000004E-4</v>
      </c>
      <c r="J16" s="62">
        <v>12.445778000000001</v>
      </c>
      <c r="K16" s="62">
        <v>0.130019</v>
      </c>
      <c r="L16" s="62">
        <v>12.403790000000001</v>
      </c>
      <c r="M16" s="62">
        <v>5.3599000000000001E-2</v>
      </c>
      <c r="N16" s="62">
        <v>12.588785</v>
      </c>
      <c r="O16" s="62">
        <v>9.9665000000000004E-2</v>
      </c>
      <c r="P16" s="62">
        <v>12.636974</v>
      </c>
      <c r="Q16" s="62">
        <v>9.7389999999999994E-3</v>
      </c>
      <c r="R16" s="62"/>
      <c r="S16" s="63">
        <f t="shared" si="5"/>
        <v>0.60299435000000001</v>
      </c>
      <c r="T16" s="63">
        <f t="shared" si="6"/>
        <v>2.6850000000000002E-5</v>
      </c>
      <c r="U16" s="63">
        <f t="shared" si="7"/>
        <v>0.62228890000000003</v>
      </c>
      <c r="V16" s="63">
        <f t="shared" si="8"/>
        <v>6.5009500000000001E-3</v>
      </c>
      <c r="W16" s="63">
        <f t="shared" si="9"/>
        <v>0.62018950000000006</v>
      </c>
      <c r="X16" s="63">
        <f t="shared" si="10"/>
        <v>2.67995E-3</v>
      </c>
      <c r="Y16" s="63">
        <f t="shared" si="11"/>
        <v>0.62943925000000001</v>
      </c>
      <c r="Z16" s="63">
        <f t="shared" si="12"/>
        <v>4.9832499999999998E-3</v>
      </c>
      <c r="AA16" s="63">
        <f t="shared" si="13"/>
        <v>0.63184870000000004</v>
      </c>
      <c r="AB16" s="63">
        <f t="shared" si="14"/>
        <v>4.8694999999999999E-4</v>
      </c>
      <c r="AC16" s="62"/>
      <c r="AD16" s="62">
        <f t="shared" si="15"/>
        <v>0.63674165786694825</v>
      </c>
      <c r="AE16" s="62">
        <f t="shared" si="16"/>
        <v>2.8352692713833163E-5</v>
      </c>
      <c r="AF16" s="62">
        <f t="shared" si="17"/>
        <v>0.65711605068637813</v>
      </c>
      <c r="AG16" s="62">
        <f t="shared" si="18"/>
        <v>6.8647835269271392E-3</v>
      </c>
      <c r="AH16" s="62">
        <f t="shared" si="19"/>
        <v>0.65489915522703279</v>
      </c>
      <c r="AI16" s="62">
        <f t="shared" si="20"/>
        <v>2.8299366420274554E-3</v>
      </c>
      <c r="AJ16" s="62">
        <f t="shared" si="21"/>
        <v>0.66466657866948264</v>
      </c>
      <c r="AK16" s="62">
        <f t="shared" si="22"/>
        <v>5.2621436114044353E-3</v>
      </c>
      <c r="AL16" s="62">
        <f t="shared" si="23"/>
        <v>0.66721087645195365</v>
      </c>
      <c r="AM16" s="62">
        <f t="shared" si="24"/>
        <v>5.1420274551214362E-4</v>
      </c>
      <c r="AN16" s="62"/>
      <c r="AO16" s="62"/>
      <c r="AP16" s="64" t="s">
        <v>1222</v>
      </c>
      <c r="AQ16" s="81">
        <v>24</v>
      </c>
      <c r="AR16" s="81">
        <v>47</v>
      </c>
      <c r="AS16" s="62" t="s">
        <v>1242</v>
      </c>
      <c r="AT16" s="80">
        <v>20</v>
      </c>
      <c r="AU16" s="62">
        <v>0.94699999999999995</v>
      </c>
      <c r="AV16" s="62">
        <v>12.302875</v>
      </c>
      <c r="AW16" s="62">
        <v>0.29907</v>
      </c>
      <c r="AX16" s="62">
        <v>12.881111000000001</v>
      </c>
      <c r="AY16" s="62">
        <v>0.113774</v>
      </c>
      <c r="AZ16" s="62">
        <v>12.531732999999999</v>
      </c>
      <c r="BA16" s="62">
        <v>0.12074600000000001</v>
      </c>
      <c r="BB16" s="62">
        <v>12.690372999999999</v>
      </c>
      <c r="BC16" s="62">
        <v>0.15532799999999999</v>
      </c>
      <c r="BD16" s="62">
        <v>12.773877000000001</v>
      </c>
      <c r="BE16" s="62">
        <v>0.116339</v>
      </c>
      <c r="BF16" s="62"/>
      <c r="BG16" s="63">
        <f t="shared" si="25"/>
        <v>0.61514374999999999</v>
      </c>
      <c r="BH16" s="63">
        <f t="shared" si="26"/>
        <v>1.49535E-2</v>
      </c>
      <c r="BI16" s="63">
        <f t="shared" si="27"/>
        <v>0.64405555000000003</v>
      </c>
      <c r="BJ16" s="63">
        <f t="shared" si="28"/>
        <v>5.6886999999999997E-3</v>
      </c>
      <c r="BK16" s="63">
        <f t="shared" si="29"/>
        <v>0.62658664999999991</v>
      </c>
      <c r="BL16" s="63">
        <f t="shared" si="30"/>
        <v>6.0373000000000007E-3</v>
      </c>
      <c r="BM16" s="63">
        <f t="shared" si="31"/>
        <v>0.63451864999999996</v>
      </c>
      <c r="BN16" s="63">
        <f t="shared" si="32"/>
        <v>7.7663999999999997E-3</v>
      </c>
      <c r="BO16" s="63">
        <f t="shared" si="33"/>
        <v>0.63869385000000001</v>
      </c>
      <c r="BP16" s="63">
        <f t="shared" si="34"/>
        <v>5.8169499999999996E-3</v>
      </c>
      <c r="BQ16" s="62"/>
      <c r="BR16" s="62">
        <f t="shared" si="35"/>
        <v>0.63221351490236388</v>
      </c>
      <c r="BS16" s="62">
        <f t="shared" si="36"/>
        <v>1.5368448098663926E-2</v>
      </c>
      <c r="BT16" s="62">
        <f t="shared" si="37"/>
        <v>0.66192759506680376</v>
      </c>
      <c r="BU16" s="62">
        <f t="shared" si="38"/>
        <v>5.8465570400822202E-3</v>
      </c>
      <c r="BV16" s="62">
        <f t="shared" si="39"/>
        <v>0.64397394655703999</v>
      </c>
      <c r="BW16" s="62">
        <f t="shared" si="40"/>
        <v>6.2048304213771846E-3</v>
      </c>
      <c r="BX16" s="62">
        <f t="shared" si="41"/>
        <v>0.65212605344295993</v>
      </c>
      <c r="BY16" s="62">
        <f t="shared" si="42"/>
        <v>7.9819116135662893E-3</v>
      </c>
      <c r="BZ16" s="62">
        <f t="shared" si="43"/>
        <v>0.65641711202466602</v>
      </c>
      <c r="CA16" s="62">
        <f t="shared" si="44"/>
        <v>5.9783658787255908E-3</v>
      </c>
    </row>
    <row r="17" spans="2:79" x14ac:dyDescent="0.25">
      <c r="B17" s="14" t="s">
        <v>1221</v>
      </c>
      <c r="C17" s="76">
        <v>26</v>
      </c>
      <c r="D17" s="76">
        <v>32</v>
      </c>
      <c r="E17" s="13" t="s">
        <v>1243</v>
      </c>
      <c r="F17">
        <v>5</v>
      </c>
      <c r="G17" s="62">
        <v>0.94699999999999995</v>
      </c>
      <c r="H17" s="62">
        <v>3.1098849999999998</v>
      </c>
      <c r="I17" s="62">
        <v>0.150952</v>
      </c>
      <c r="J17" s="62">
        <v>3.1806619999999999</v>
      </c>
      <c r="K17" s="62">
        <v>0.119325</v>
      </c>
      <c r="L17" s="62">
        <v>3.1896810000000002</v>
      </c>
      <c r="M17" s="62">
        <v>0.12406300000000001</v>
      </c>
      <c r="N17" s="62">
        <v>3.235738</v>
      </c>
      <c r="O17" s="62">
        <v>0.124863</v>
      </c>
      <c r="P17" s="62">
        <v>3.2807729999999999</v>
      </c>
      <c r="Q17" s="62">
        <v>0.12105399999999999</v>
      </c>
      <c r="R17" s="62"/>
      <c r="S17" s="63">
        <f t="shared" si="5"/>
        <v>0.621977</v>
      </c>
      <c r="T17" s="63">
        <f t="shared" si="6"/>
        <v>3.0190399999999999E-2</v>
      </c>
      <c r="U17" s="63">
        <f t="shared" si="7"/>
        <v>0.63613239999999993</v>
      </c>
      <c r="V17" s="63">
        <f t="shared" si="8"/>
        <v>2.3865000000000001E-2</v>
      </c>
      <c r="W17" s="63">
        <f t="shared" si="9"/>
        <v>0.63793620000000006</v>
      </c>
      <c r="X17" s="63">
        <f t="shared" si="10"/>
        <v>2.4812600000000001E-2</v>
      </c>
      <c r="Y17" s="63">
        <f t="shared" si="11"/>
        <v>0.64714760000000005</v>
      </c>
      <c r="Z17" s="63">
        <f t="shared" si="12"/>
        <v>2.4972600000000001E-2</v>
      </c>
      <c r="AA17" s="63">
        <f t="shared" si="13"/>
        <v>0.65615460000000003</v>
      </c>
      <c r="AB17" s="63">
        <f t="shared" si="14"/>
        <v>2.4210799999999998E-2</v>
      </c>
      <c r="AC17" s="62"/>
      <c r="AD17" s="62">
        <f t="shared" si="15"/>
        <v>0.65678669482576557</v>
      </c>
      <c r="AE17" s="62">
        <f t="shared" si="16"/>
        <v>3.1880042238648362E-2</v>
      </c>
      <c r="AF17" s="62">
        <f t="shared" si="17"/>
        <v>0.67173431890179514</v>
      </c>
      <c r="AG17" s="62">
        <f t="shared" si="18"/>
        <v>2.5200633579725452E-2</v>
      </c>
      <c r="AH17" s="62">
        <f t="shared" si="19"/>
        <v>0.67363907074973606</v>
      </c>
      <c r="AI17" s="62">
        <f t="shared" si="20"/>
        <v>2.6201267159450901E-2</v>
      </c>
      <c r="AJ17" s="62">
        <f t="shared" si="21"/>
        <v>0.68336599788806762</v>
      </c>
      <c r="AK17" s="62">
        <f t="shared" si="22"/>
        <v>2.6370221752903909E-2</v>
      </c>
      <c r="AL17" s="62">
        <f t="shared" si="23"/>
        <v>0.69287708553326299</v>
      </c>
      <c r="AM17" s="62">
        <f t="shared" si="24"/>
        <v>2.5565786694825763E-2</v>
      </c>
      <c r="AN17" s="62"/>
      <c r="AO17" s="62"/>
      <c r="AP17" s="64" t="s">
        <v>1221</v>
      </c>
      <c r="AQ17" s="81">
        <v>26</v>
      </c>
      <c r="AR17" s="81">
        <v>32</v>
      </c>
      <c r="AS17" s="62" t="s">
        <v>1243</v>
      </c>
      <c r="AT17" s="80">
        <v>5</v>
      </c>
      <c r="AU17" s="62">
        <v>0.94699999999999995</v>
      </c>
      <c r="AV17" s="62">
        <v>2.9970690000000002</v>
      </c>
      <c r="AW17" s="62">
        <v>0.14769699999999999</v>
      </c>
      <c r="AX17" s="62">
        <v>3.1101429999999999</v>
      </c>
      <c r="AY17" s="62">
        <v>0.124527</v>
      </c>
      <c r="AZ17" s="62">
        <v>3.065903</v>
      </c>
      <c r="BA17" s="62">
        <v>0.140928</v>
      </c>
      <c r="BB17" s="62">
        <v>3.0822600000000002</v>
      </c>
      <c r="BC17" s="62">
        <v>0.121131</v>
      </c>
      <c r="BD17" s="62">
        <v>3.26553</v>
      </c>
      <c r="BE17" s="62">
        <v>0.108585</v>
      </c>
      <c r="BF17" s="62"/>
      <c r="BG17" s="63">
        <f t="shared" si="25"/>
        <v>0.5994138</v>
      </c>
      <c r="BH17" s="63">
        <f t="shared" si="26"/>
        <v>2.95394E-2</v>
      </c>
      <c r="BI17" s="63">
        <f t="shared" si="27"/>
        <v>0.62202859999999993</v>
      </c>
      <c r="BJ17" s="63">
        <f t="shared" si="28"/>
        <v>2.4905400000000001E-2</v>
      </c>
      <c r="BK17" s="63">
        <f t="shared" si="29"/>
        <v>0.61318059999999996</v>
      </c>
      <c r="BL17" s="63">
        <f t="shared" si="30"/>
        <v>2.8185599999999998E-2</v>
      </c>
      <c r="BM17" s="63">
        <f t="shared" si="31"/>
        <v>0.616452</v>
      </c>
      <c r="BN17" s="63">
        <f t="shared" si="32"/>
        <v>2.42262E-2</v>
      </c>
      <c r="BO17" s="63">
        <f t="shared" si="33"/>
        <v>0.65310599999999996</v>
      </c>
      <c r="BP17" s="63">
        <f t="shared" si="34"/>
        <v>2.1717E-2</v>
      </c>
      <c r="BQ17" s="62"/>
      <c r="BR17" s="62">
        <f t="shared" si="35"/>
        <v>0.61604707091469679</v>
      </c>
      <c r="BS17" s="62">
        <f t="shared" si="36"/>
        <v>3.0359095580678317E-2</v>
      </c>
      <c r="BT17" s="62">
        <f t="shared" si="37"/>
        <v>0.63928941418293928</v>
      </c>
      <c r="BU17" s="62">
        <f t="shared" si="38"/>
        <v>2.5596505652620762E-2</v>
      </c>
      <c r="BV17" s="62">
        <f t="shared" si="39"/>
        <v>0.63019588900308321</v>
      </c>
      <c r="BW17" s="62">
        <f t="shared" si="40"/>
        <v>2.8967728674203493E-2</v>
      </c>
      <c r="BX17" s="62">
        <f t="shared" si="41"/>
        <v>0.63355806783144919</v>
      </c>
      <c r="BY17" s="62">
        <f t="shared" si="42"/>
        <v>2.4898458376156219E-2</v>
      </c>
      <c r="BZ17" s="62">
        <f t="shared" si="43"/>
        <v>0.67122918807810894</v>
      </c>
      <c r="CA17" s="62">
        <f t="shared" si="44"/>
        <v>2.2319630010277494E-2</v>
      </c>
    </row>
    <row r="18" spans="2:79" x14ac:dyDescent="0.25">
      <c r="B18" s="14" t="s">
        <v>1220</v>
      </c>
      <c r="C18" s="76">
        <v>28</v>
      </c>
      <c r="D18" s="76">
        <v>36</v>
      </c>
      <c r="E18" s="13" t="s">
        <v>1244</v>
      </c>
      <c r="F18">
        <v>7</v>
      </c>
      <c r="G18" s="62">
        <v>0.94699999999999995</v>
      </c>
      <c r="H18" s="62">
        <v>4.8137489999999996</v>
      </c>
      <c r="I18" s="62">
        <v>0.14294799999999999</v>
      </c>
      <c r="J18" s="62">
        <v>4.8900649999999999</v>
      </c>
      <c r="K18" s="62">
        <v>6.7488999999999993E-2</v>
      </c>
      <c r="L18" s="62">
        <v>4.7942119999999999</v>
      </c>
      <c r="M18" s="62">
        <v>7.3796E-2</v>
      </c>
      <c r="N18" s="62">
        <v>4.9339839999999997</v>
      </c>
      <c r="O18" s="62">
        <v>8.8863999999999999E-2</v>
      </c>
      <c r="P18" s="62">
        <v>4.8154459999999997</v>
      </c>
      <c r="Q18" s="62">
        <v>9.9500000000000005E-2</v>
      </c>
      <c r="R18" s="62"/>
      <c r="S18" s="63">
        <f t="shared" si="5"/>
        <v>0.68767842857142847</v>
      </c>
      <c r="T18" s="63">
        <f t="shared" si="6"/>
        <v>2.0421142857142856E-2</v>
      </c>
      <c r="U18" s="63">
        <f t="shared" si="7"/>
        <v>0.69858071428571422</v>
      </c>
      <c r="V18" s="63">
        <f t="shared" si="8"/>
        <v>9.6412857142857133E-3</v>
      </c>
      <c r="W18" s="63">
        <f t="shared" si="9"/>
        <v>0.68488742857142859</v>
      </c>
      <c r="X18" s="63">
        <f t="shared" si="10"/>
        <v>1.0542285714285714E-2</v>
      </c>
      <c r="Y18" s="63">
        <f t="shared" si="11"/>
        <v>0.70485485714285712</v>
      </c>
      <c r="Z18" s="63">
        <f t="shared" si="12"/>
        <v>1.2694857142857143E-2</v>
      </c>
      <c r="AA18" s="63">
        <f t="shared" si="13"/>
        <v>0.68792085714285711</v>
      </c>
      <c r="AB18" s="63">
        <f t="shared" si="14"/>
        <v>1.4214285714285716E-2</v>
      </c>
      <c r="AC18" s="62"/>
      <c r="AD18" s="62">
        <f t="shared" si="15"/>
        <v>0.72616518328556334</v>
      </c>
      <c r="AE18" s="62">
        <f t="shared" si="16"/>
        <v>2.1564036807965002E-2</v>
      </c>
      <c r="AF18" s="62">
        <f t="shared" si="17"/>
        <v>0.73767762860159902</v>
      </c>
      <c r="AG18" s="62">
        <f t="shared" si="18"/>
        <v>1.0180871926384069E-2</v>
      </c>
      <c r="AH18" s="62">
        <f t="shared" si="19"/>
        <v>0.72321798159601758</v>
      </c>
      <c r="AI18" s="62">
        <f t="shared" si="20"/>
        <v>1.1132297480766331E-2</v>
      </c>
      <c r="AJ18" s="62">
        <f t="shared" si="21"/>
        <v>0.74430291144969074</v>
      </c>
      <c r="AK18" s="62">
        <f t="shared" si="22"/>
        <v>1.340534017197164E-2</v>
      </c>
      <c r="AL18" s="62">
        <f t="shared" si="23"/>
        <v>0.72642117966510789</v>
      </c>
      <c r="AM18" s="62">
        <f t="shared" si="24"/>
        <v>1.50098054005129E-2</v>
      </c>
      <c r="AN18" s="62"/>
      <c r="AO18" s="62"/>
      <c r="AP18" s="64" t="s">
        <v>1220</v>
      </c>
      <c r="AQ18" s="81">
        <v>28</v>
      </c>
      <c r="AR18" s="81">
        <v>36</v>
      </c>
      <c r="AS18" s="62" t="s">
        <v>1244</v>
      </c>
      <c r="AT18" s="80">
        <v>7</v>
      </c>
      <c r="AU18" s="62">
        <v>0.94699999999999995</v>
      </c>
      <c r="AV18" s="62">
        <v>4.7338420000000001</v>
      </c>
      <c r="AW18" s="62">
        <v>9.4808000000000003E-2</v>
      </c>
      <c r="AX18" s="62">
        <v>4.7848379999999997</v>
      </c>
      <c r="AY18" s="62">
        <v>4.6952000000000001E-2</v>
      </c>
      <c r="AZ18" s="62">
        <v>4.7703550000000003</v>
      </c>
      <c r="BA18" s="62">
        <v>9.8591999999999999E-2</v>
      </c>
      <c r="BB18" s="62">
        <v>4.7826690000000003</v>
      </c>
      <c r="BC18" s="62">
        <v>7.4061000000000002E-2</v>
      </c>
      <c r="BD18" s="62">
        <v>4.8864020000000004</v>
      </c>
      <c r="BE18" s="62">
        <v>7.8112000000000001E-2</v>
      </c>
      <c r="BF18" s="62"/>
      <c r="BG18" s="63">
        <f t="shared" si="25"/>
        <v>0.67626314285714284</v>
      </c>
      <c r="BH18" s="63">
        <f t="shared" si="26"/>
        <v>1.3544E-2</v>
      </c>
      <c r="BI18" s="63">
        <f t="shared" si="27"/>
        <v>0.68354828571428572</v>
      </c>
      <c r="BJ18" s="63">
        <f t="shared" si="28"/>
        <v>6.7074285714285716E-3</v>
      </c>
      <c r="BK18" s="63">
        <f t="shared" si="29"/>
        <v>0.68147928571428573</v>
      </c>
      <c r="BL18" s="63">
        <f t="shared" si="30"/>
        <v>1.4084571428571429E-2</v>
      </c>
      <c r="BM18" s="63">
        <f t="shared" si="31"/>
        <v>0.68323842857142858</v>
      </c>
      <c r="BN18" s="63">
        <f t="shared" si="32"/>
        <v>1.0580142857142857E-2</v>
      </c>
      <c r="BO18" s="63">
        <f t="shared" si="33"/>
        <v>0.69805742857142861</v>
      </c>
      <c r="BP18" s="63">
        <f t="shared" si="34"/>
        <v>1.1158857142857142E-2</v>
      </c>
      <c r="BQ18" s="62"/>
      <c r="BR18" s="62">
        <f t="shared" si="35"/>
        <v>0.69502892379973569</v>
      </c>
      <c r="BS18" s="62">
        <f t="shared" si="36"/>
        <v>1.3919835560123332E-2</v>
      </c>
      <c r="BT18" s="62">
        <f t="shared" si="37"/>
        <v>0.70251622375568934</v>
      </c>
      <c r="BU18" s="62">
        <f t="shared" si="38"/>
        <v>6.893554544119807E-3</v>
      </c>
      <c r="BV18" s="62">
        <f t="shared" si="39"/>
        <v>0.70038981060049921</v>
      </c>
      <c r="BW18" s="62">
        <f t="shared" si="40"/>
        <v>1.4475407429158715E-2</v>
      </c>
      <c r="BX18" s="62">
        <f t="shared" si="41"/>
        <v>0.70219776831595948</v>
      </c>
      <c r="BY18" s="62">
        <f t="shared" si="42"/>
        <v>1.0873733666128323E-2</v>
      </c>
      <c r="BZ18" s="62">
        <f t="shared" si="43"/>
        <v>0.71742798414329767</v>
      </c>
      <c r="CA18" s="62">
        <f t="shared" si="44"/>
        <v>1.1468506827191308E-2</v>
      </c>
    </row>
    <row r="19" spans="2:79" x14ac:dyDescent="0.25">
      <c r="B19" s="14" t="s">
        <v>1219</v>
      </c>
      <c r="C19" s="76">
        <v>28</v>
      </c>
      <c r="D19" s="76">
        <v>37</v>
      </c>
      <c r="E19" s="13" t="s">
        <v>421</v>
      </c>
      <c r="F19">
        <v>8</v>
      </c>
      <c r="G19" s="62">
        <v>0.94699999999999995</v>
      </c>
      <c r="H19" s="62">
        <v>5.5559130000000003</v>
      </c>
      <c r="I19" s="62">
        <v>0.18124899999999999</v>
      </c>
      <c r="J19" s="62">
        <v>5.6442069999999998</v>
      </c>
      <c r="K19" s="62">
        <v>6.9139000000000006E-2</v>
      </c>
      <c r="L19" s="62">
        <v>5.5286309999999999</v>
      </c>
      <c r="M19" s="62">
        <v>4.4452999999999999E-2</v>
      </c>
      <c r="N19" s="62">
        <v>5.6605610000000004</v>
      </c>
      <c r="O19" s="62">
        <v>6.1332999999999999E-2</v>
      </c>
      <c r="P19" s="62">
        <v>5.7459119999999997</v>
      </c>
      <c r="Q19" s="62">
        <v>5.8470000000000001E-2</v>
      </c>
      <c r="R19" s="62"/>
      <c r="S19" s="63">
        <f t="shared" si="5"/>
        <v>0.69448912500000004</v>
      </c>
      <c r="T19" s="63">
        <f t="shared" si="6"/>
        <v>2.2656124999999999E-2</v>
      </c>
      <c r="U19" s="63">
        <f t="shared" si="7"/>
        <v>0.70552587499999997</v>
      </c>
      <c r="V19" s="63">
        <f t="shared" si="8"/>
        <v>8.6423750000000008E-3</v>
      </c>
      <c r="W19" s="63">
        <f t="shared" si="9"/>
        <v>0.69107887499999998</v>
      </c>
      <c r="X19" s="63">
        <f t="shared" si="10"/>
        <v>5.5566249999999999E-3</v>
      </c>
      <c r="Y19" s="63">
        <f t="shared" si="11"/>
        <v>0.70757012500000005</v>
      </c>
      <c r="Z19" s="63">
        <f t="shared" si="12"/>
        <v>7.6666249999999998E-3</v>
      </c>
      <c r="AA19" s="63">
        <f t="shared" si="13"/>
        <v>0.71823899999999996</v>
      </c>
      <c r="AB19" s="63">
        <f t="shared" si="14"/>
        <v>7.3087500000000001E-3</v>
      </c>
      <c r="AC19" s="62"/>
      <c r="AD19" s="62">
        <f t="shared" si="15"/>
        <v>0.73335704857444572</v>
      </c>
      <c r="AE19" s="62">
        <f t="shared" si="16"/>
        <v>2.3924102428722283E-2</v>
      </c>
      <c r="AF19" s="62">
        <f t="shared" si="17"/>
        <v>0.74501148363252379</v>
      </c>
      <c r="AG19" s="62">
        <f t="shared" si="18"/>
        <v>9.1260559662090825E-3</v>
      </c>
      <c r="AH19" s="62">
        <f t="shared" si="19"/>
        <v>0.72975593980992615</v>
      </c>
      <c r="AI19" s="62">
        <f t="shared" si="20"/>
        <v>5.8676082365364309E-3</v>
      </c>
      <c r="AJ19" s="62">
        <f t="shared" si="21"/>
        <v>0.74717014255543834</v>
      </c>
      <c r="AK19" s="62">
        <f t="shared" si="22"/>
        <v>8.0956969376979934E-3</v>
      </c>
      <c r="AL19" s="62">
        <f t="shared" si="23"/>
        <v>0.75843611404435063</v>
      </c>
      <c r="AM19" s="62">
        <f t="shared" si="24"/>
        <v>7.7177930306230203E-3</v>
      </c>
      <c r="AN19" s="62"/>
      <c r="AO19" s="62"/>
      <c r="AP19" s="64" t="s">
        <v>1219</v>
      </c>
      <c r="AQ19" s="81">
        <v>28</v>
      </c>
      <c r="AR19" s="81">
        <v>37</v>
      </c>
      <c r="AS19" s="62" t="s">
        <v>421</v>
      </c>
      <c r="AT19" s="80">
        <v>8</v>
      </c>
      <c r="AU19" s="62">
        <v>0.94699999999999995</v>
      </c>
      <c r="AV19" s="62">
        <v>5.4378840000000004</v>
      </c>
      <c r="AW19" s="62">
        <v>6.7856E-2</v>
      </c>
      <c r="AX19" s="62">
        <v>5.552422</v>
      </c>
      <c r="AY19" s="62">
        <v>8.4529999999999994E-2</v>
      </c>
      <c r="AZ19" s="62">
        <v>5.4919460000000004</v>
      </c>
      <c r="BA19" s="62">
        <v>7.7698000000000003E-2</v>
      </c>
      <c r="BB19" s="62">
        <v>5.5309590000000002</v>
      </c>
      <c r="BC19" s="62">
        <v>9.7514000000000003E-2</v>
      </c>
      <c r="BD19" s="62">
        <v>5.6539029999999997</v>
      </c>
      <c r="BE19" s="62">
        <v>5.2000999999999999E-2</v>
      </c>
      <c r="BF19" s="62"/>
      <c r="BG19" s="63">
        <f t="shared" si="25"/>
        <v>0.67973550000000005</v>
      </c>
      <c r="BH19" s="63">
        <f t="shared" si="26"/>
        <v>8.482E-3</v>
      </c>
      <c r="BI19" s="63">
        <f t="shared" si="27"/>
        <v>0.69405275</v>
      </c>
      <c r="BJ19" s="63">
        <f t="shared" si="28"/>
        <v>1.0566249999999999E-2</v>
      </c>
      <c r="BK19" s="63">
        <f t="shared" si="29"/>
        <v>0.68649325000000005</v>
      </c>
      <c r="BL19" s="63">
        <f t="shared" si="30"/>
        <v>9.7122500000000004E-3</v>
      </c>
      <c r="BM19" s="63">
        <f t="shared" si="31"/>
        <v>0.69136987500000002</v>
      </c>
      <c r="BN19" s="63">
        <f t="shared" si="32"/>
        <v>1.218925E-2</v>
      </c>
      <c r="BO19" s="63">
        <f t="shared" si="33"/>
        <v>0.70673787499999996</v>
      </c>
      <c r="BP19" s="63">
        <f t="shared" si="34"/>
        <v>6.5001249999999998E-3</v>
      </c>
      <c r="BQ19" s="62"/>
      <c r="BR19" s="62">
        <f t="shared" si="35"/>
        <v>0.69859763617677295</v>
      </c>
      <c r="BS19" s="62">
        <f t="shared" si="36"/>
        <v>8.7173689619732785E-3</v>
      </c>
      <c r="BT19" s="62">
        <f t="shared" si="37"/>
        <v>0.71331217882836584</v>
      </c>
      <c r="BU19" s="62">
        <f t="shared" si="38"/>
        <v>1.085945529290853E-2</v>
      </c>
      <c r="BV19" s="62">
        <f t="shared" si="39"/>
        <v>0.70554290853031865</v>
      </c>
      <c r="BW19" s="62">
        <f t="shared" si="40"/>
        <v>9.9817574511819121E-3</v>
      </c>
      <c r="BX19" s="62">
        <f t="shared" si="41"/>
        <v>0.71055485611510794</v>
      </c>
      <c r="BY19" s="62">
        <f t="shared" si="42"/>
        <v>1.2527492291880781E-2</v>
      </c>
      <c r="BZ19" s="62">
        <f t="shared" si="43"/>
        <v>0.7263493062692703</v>
      </c>
      <c r="CA19" s="62">
        <f t="shared" si="44"/>
        <v>6.6804984583761565E-3</v>
      </c>
    </row>
    <row r="20" spans="2:79" x14ac:dyDescent="0.25">
      <c r="B20" s="14" t="s">
        <v>1218</v>
      </c>
      <c r="C20" s="76">
        <v>28</v>
      </c>
      <c r="D20" s="76">
        <v>45</v>
      </c>
      <c r="E20" s="13" t="s">
        <v>1245</v>
      </c>
      <c r="F20">
        <v>14</v>
      </c>
      <c r="G20" s="62">
        <v>0.94699999999999995</v>
      </c>
      <c r="H20" s="62">
        <v>8.1573779999999996</v>
      </c>
      <c r="I20" s="62">
        <v>0.15904699999999999</v>
      </c>
      <c r="J20" s="62">
        <v>8.2884770000000003</v>
      </c>
      <c r="K20" s="62">
        <v>8.6263999999999993E-2</v>
      </c>
      <c r="L20" s="62">
        <v>8.2434250000000002</v>
      </c>
      <c r="M20" s="62">
        <v>0.109932</v>
      </c>
      <c r="N20" s="62">
        <v>8.4202750000000002</v>
      </c>
      <c r="O20" s="62">
        <v>7.4611999999999998E-2</v>
      </c>
      <c r="P20" s="62">
        <v>8.3624039999999997</v>
      </c>
      <c r="Q20" s="62">
        <v>5.8110000000000002E-2</v>
      </c>
      <c r="R20" s="62"/>
      <c r="S20" s="63">
        <f t="shared" si="5"/>
        <v>0.58266985714285713</v>
      </c>
      <c r="T20" s="63">
        <f t="shared" si="6"/>
        <v>1.1360499999999999E-2</v>
      </c>
      <c r="U20" s="63">
        <f t="shared" si="7"/>
        <v>0.59203407142857145</v>
      </c>
      <c r="V20" s="63">
        <f t="shared" si="8"/>
        <v>6.1617142857142851E-3</v>
      </c>
      <c r="W20" s="63">
        <f t="shared" si="9"/>
        <v>0.5888160714285714</v>
      </c>
      <c r="X20" s="63">
        <f t="shared" si="10"/>
        <v>7.8522857142857144E-3</v>
      </c>
      <c r="Y20" s="63">
        <f t="shared" si="11"/>
        <v>0.60144821428571427</v>
      </c>
      <c r="Z20" s="63">
        <f t="shared" si="12"/>
        <v>5.3294285714285709E-3</v>
      </c>
      <c r="AA20" s="63">
        <f t="shared" si="13"/>
        <v>0.59731457142857136</v>
      </c>
      <c r="AB20" s="63">
        <f t="shared" si="14"/>
        <v>4.1507142857142862E-3</v>
      </c>
      <c r="AC20" s="62"/>
      <c r="AD20" s="62">
        <f t="shared" si="15"/>
        <v>0.61527968019309098</v>
      </c>
      <c r="AE20" s="62">
        <f t="shared" si="16"/>
        <v>1.1996304118268216E-2</v>
      </c>
      <c r="AF20" s="62">
        <f t="shared" si="17"/>
        <v>0.62516797405340174</v>
      </c>
      <c r="AG20" s="62">
        <f t="shared" si="18"/>
        <v>6.5065620757278619E-3</v>
      </c>
      <c r="AH20" s="62">
        <f t="shared" si="19"/>
        <v>0.62176987479257806</v>
      </c>
      <c r="AI20" s="62">
        <f t="shared" si="20"/>
        <v>8.2917483783376076E-3</v>
      </c>
      <c r="AJ20" s="62">
        <f t="shared" si="21"/>
        <v>0.63510899079800875</v>
      </c>
      <c r="AK20" s="62">
        <f t="shared" si="22"/>
        <v>5.6276964851410469E-3</v>
      </c>
      <c r="AL20" s="62">
        <f t="shared" si="23"/>
        <v>0.63074400362045557</v>
      </c>
      <c r="AM20" s="62">
        <f t="shared" si="24"/>
        <v>4.3830140292653499E-3</v>
      </c>
      <c r="AN20" s="62"/>
      <c r="AO20" s="62"/>
      <c r="AP20" s="64" t="s">
        <v>1218</v>
      </c>
      <c r="AQ20" s="81">
        <v>28</v>
      </c>
      <c r="AR20" s="81">
        <v>45</v>
      </c>
      <c r="AS20" s="62" t="s">
        <v>1245</v>
      </c>
      <c r="AT20" s="80">
        <v>14</v>
      </c>
      <c r="AU20" s="62">
        <v>0.94699999999999995</v>
      </c>
      <c r="AV20" s="62">
        <v>7.9370139999999996</v>
      </c>
      <c r="AW20" s="62">
        <v>0.235038</v>
      </c>
      <c r="AX20" s="62">
        <v>8.2525329999999997</v>
      </c>
      <c r="AY20" s="62">
        <v>0.113993</v>
      </c>
      <c r="AZ20" s="62">
        <v>8.0735749999999999</v>
      </c>
      <c r="BA20" s="62">
        <v>0.118021</v>
      </c>
      <c r="BB20" s="62">
        <v>8.1898959999999992</v>
      </c>
      <c r="BC20" s="62">
        <v>0.142322</v>
      </c>
      <c r="BD20" s="62">
        <v>8.2608610000000002</v>
      </c>
      <c r="BE20" s="62">
        <v>0.10014199999999999</v>
      </c>
      <c r="BF20" s="62"/>
      <c r="BG20" s="63">
        <f t="shared" si="25"/>
        <v>0.56692957142857137</v>
      </c>
      <c r="BH20" s="63">
        <f t="shared" si="26"/>
        <v>1.6788428571428572E-2</v>
      </c>
      <c r="BI20" s="63">
        <f t="shared" si="27"/>
        <v>0.58946664285714279</v>
      </c>
      <c r="BJ20" s="63">
        <f t="shared" si="28"/>
        <v>8.1423571428571422E-3</v>
      </c>
      <c r="BK20" s="63">
        <f t="shared" si="29"/>
        <v>0.57668392857142858</v>
      </c>
      <c r="BL20" s="63">
        <f t="shared" si="30"/>
        <v>8.4300714285714291E-3</v>
      </c>
      <c r="BM20" s="63">
        <f t="shared" si="31"/>
        <v>0.58499257142857142</v>
      </c>
      <c r="BN20" s="63">
        <f t="shared" si="32"/>
        <v>1.0165857142857143E-2</v>
      </c>
      <c r="BO20" s="63">
        <f t="shared" si="33"/>
        <v>0.59006150000000002</v>
      </c>
      <c r="BP20" s="63">
        <f t="shared" si="34"/>
        <v>7.1529999999999996E-3</v>
      </c>
      <c r="BQ20" s="62"/>
      <c r="BR20" s="62">
        <f t="shared" si="35"/>
        <v>0.58266143003964166</v>
      </c>
      <c r="BS20" s="62">
        <f t="shared" si="36"/>
        <v>1.7254294523564823E-2</v>
      </c>
      <c r="BT20" s="62">
        <f t="shared" si="37"/>
        <v>0.6058238878285126</v>
      </c>
      <c r="BU20" s="62">
        <f t="shared" si="38"/>
        <v>8.3683012773454694E-3</v>
      </c>
      <c r="BV20" s="62">
        <f t="shared" si="39"/>
        <v>0.5926864630744384</v>
      </c>
      <c r="BW20" s="62">
        <f t="shared" si="40"/>
        <v>8.6639994127147273E-3</v>
      </c>
      <c r="BX20" s="62">
        <f t="shared" si="41"/>
        <v>0.60122566436646596</v>
      </c>
      <c r="BY20" s="62">
        <f t="shared" si="42"/>
        <v>1.0447951842607547E-2</v>
      </c>
      <c r="BZ20" s="62">
        <f t="shared" si="43"/>
        <v>0.60643525179856117</v>
      </c>
      <c r="CA20" s="62">
        <f t="shared" si="44"/>
        <v>7.3514902363823222E-3</v>
      </c>
    </row>
    <row r="21" spans="2:79" x14ac:dyDescent="0.25">
      <c r="B21" s="14" t="s">
        <v>1217</v>
      </c>
      <c r="C21" s="76">
        <v>28</v>
      </c>
      <c r="D21" s="76">
        <v>47</v>
      </c>
      <c r="E21" s="13" t="s">
        <v>1246</v>
      </c>
      <c r="F21">
        <v>16</v>
      </c>
      <c r="G21" s="62">
        <v>0.94699999999999995</v>
      </c>
      <c r="H21" s="62">
        <v>9.4315169999999995</v>
      </c>
      <c r="I21" s="62">
        <v>0.112791</v>
      </c>
      <c r="J21" s="62">
        <v>9.7013680000000004</v>
      </c>
      <c r="K21" s="62">
        <v>8.4927000000000002E-2</v>
      </c>
      <c r="L21" s="62">
        <v>9.6371950000000002</v>
      </c>
      <c r="M21" s="62">
        <v>9.0501999999999999E-2</v>
      </c>
      <c r="N21" s="62">
        <v>9.7474089999999993</v>
      </c>
      <c r="O21" s="62">
        <v>0.11153299999999999</v>
      </c>
      <c r="P21" s="62">
        <v>9.6805889999999994</v>
      </c>
      <c r="Q21" s="62">
        <v>0.14987200000000001</v>
      </c>
      <c r="R21" s="62"/>
      <c r="S21" s="63">
        <f t="shared" si="5"/>
        <v>0.58946981249999997</v>
      </c>
      <c r="T21" s="63">
        <f t="shared" si="6"/>
        <v>7.0494375000000001E-3</v>
      </c>
      <c r="U21" s="63">
        <f t="shared" si="7"/>
        <v>0.60633550000000003</v>
      </c>
      <c r="V21" s="63">
        <f t="shared" si="8"/>
        <v>5.3079375000000002E-3</v>
      </c>
      <c r="W21" s="63">
        <f t="shared" si="9"/>
        <v>0.60232468750000001</v>
      </c>
      <c r="X21" s="63">
        <f t="shared" si="10"/>
        <v>5.6563749999999999E-3</v>
      </c>
      <c r="Y21" s="63">
        <f t="shared" si="11"/>
        <v>0.60921306249999996</v>
      </c>
      <c r="Z21" s="63">
        <f t="shared" si="12"/>
        <v>6.9708124999999996E-3</v>
      </c>
      <c r="AA21" s="63">
        <f t="shared" si="13"/>
        <v>0.60503681249999997</v>
      </c>
      <c r="AB21" s="63">
        <f t="shared" si="14"/>
        <v>9.3670000000000003E-3</v>
      </c>
      <c r="AC21" s="62"/>
      <c r="AD21" s="62">
        <f t="shared" si="15"/>
        <v>0.62246020327349527</v>
      </c>
      <c r="AE21" s="62">
        <f t="shared" si="16"/>
        <v>7.4439677930306239E-3</v>
      </c>
      <c r="AF21" s="62">
        <f t="shared" si="17"/>
        <v>0.64026979936642037</v>
      </c>
      <c r="AG21" s="62">
        <f t="shared" si="18"/>
        <v>5.6050026399155229E-3</v>
      </c>
      <c r="AH21" s="62">
        <f t="shared" si="19"/>
        <v>0.63603451689545942</v>
      </c>
      <c r="AI21" s="62">
        <f t="shared" si="20"/>
        <v>5.9729408658922914E-3</v>
      </c>
      <c r="AJ21" s="62">
        <f t="shared" si="21"/>
        <v>0.64330840813093981</v>
      </c>
      <c r="AK21" s="62">
        <f t="shared" si="22"/>
        <v>7.3609424498416046E-3</v>
      </c>
      <c r="AL21" s="62">
        <f t="shared" si="23"/>
        <v>0.63889842925026397</v>
      </c>
      <c r="AM21" s="62">
        <f t="shared" si="24"/>
        <v>9.8912354804646264E-3</v>
      </c>
      <c r="AN21" s="62"/>
      <c r="AO21" s="62"/>
      <c r="AP21" s="64" t="s">
        <v>1217</v>
      </c>
      <c r="AQ21" s="81">
        <v>28</v>
      </c>
      <c r="AR21" s="81">
        <v>47</v>
      </c>
      <c r="AS21" s="62" t="s">
        <v>1246</v>
      </c>
      <c r="AT21" s="80">
        <v>16</v>
      </c>
      <c r="AU21" s="62">
        <v>0.94699999999999995</v>
      </c>
      <c r="AV21" s="62">
        <v>8.9203539999999997</v>
      </c>
      <c r="AW21" s="62">
        <v>0.37903199999999998</v>
      </c>
      <c r="AX21" s="62">
        <v>9.4736949999999993</v>
      </c>
      <c r="AY21" s="62">
        <v>7.7124999999999999E-2</v>
      </c>
      <c r="AZ21" s="62">
        <v>9.1508540000000007</v>
      </c>
      <c r="BA21" s="62">
        <v>0.15795100000000001</v>
      </c>
      <c r="BB21" s="62">
        <v>9.2741989999999994</v>
      </c>
      <c r="BC21" s="62">
        <v>0.147034</v>
      </c>
      <c r="BD21" s="62">
        <v>9.5097039999999993</v>
      </c>
      <c r="BE21" s="62">
        <v>5.2776999999999998E-2</v>
      </c>
      <c r="BF21" s="62"/>
      <c r="BG21" s="63">
        <f t="shared" si="25"/>
        <v>0.55752212499999998</v>
      </c>
      <c r="BH21" s="63">
        <f t="shared" si="26"/>
        <v>2.3689499999999999E-2</v>
      </c>
      <c r="BI21" s="63">
        <f t="shared" si="27"/>
        <v>0.59210593749999996</v>
      </c>
      <c r="BJ21" s="63">
        <f t="shared" si="28"/>
        <v>4.8203124999999999E-3</v>
      </c>
      <c r="BK21" s="63">
        <f t="shared" si="29"/>
        <v>0.57192837500000004</v>
      </c>
      <c r="BL21" s="63">
        <f t="shared" si="30"/>
        <v>9.8719375000000005E-3</v>
      </c>
      <c r="BM21" s="63">
        <f t="shared" si="31"/>
        <v>0.57963743749999996</v>
      </c>
      <c r="BN21" s="63">
        <f t="shared" si="32"/>
        <v>9.1896249999999999E-3</v>
      </c>
      <c r="BO21" s="63">
        <f t="shared" si="33"/>
        <v>0.59435649999999995</v>
      </c>
      <c r="BP21" s="63">
        <f t="shared" si="34"/>
        <v>3.2985624999999998E-3</v>
      </c>
      <c r="BQ21" s="62"/>
      <c r="BR21" s="62">
        <f t="shared" si="35"/>
        <v>0.57299293422404929</v>
      </c>
      <c r="BS21" s="62">
        <f t="shared" si="36"/>
        <v>2.4346865364850975E-2</v>
      </c>
      <c r="BT21" s="62">
        <f t="shared" si="37"/>
        <v>0.60853642086330928</v>
      </c>
      <c r="BU21" s="62">
        <f t="shared" si="38"/>
        <v>4.9540724563206578E-3</v>
      </c>
      <c r="BV21" s="62">
        <f t="shared" si="39"/>
        <v>0.58779894655704013</v>
      </c>
      <c r="BW21" s="62">
        <f t="shared" si="40"/>
        <v>1.0145876156217884E-2</v>
      </c>
      <c r="BX21" s="62">
        <f t="shared" si="41"/>
        <v>0.5957219295991778</v>
      </c>
      <c r="BY21" s="62">
        <f t="shared" si="42"/>
        <v>9.4446300102774931E-3</v>
      </c>
      <c r="BZ21" s="62">
        <f t="shared" si="43"/>
        <v>0.61084943473792397</v>
      </c>
      <c r="CA21" s="62">
        <f t="shared" si="44"/>
        <v>3.3900950668036998E-3</v>
      </c>
    </row>
    <row r="22" spans="2:79" x14ac:dyDescent="0.25">
      <c r="B22" s="14" t="s">
        <v>1216</v>
      </c>
      <c r="C22" s="76">
        <v>28</v>
      </c>
      <c r="D22" s="76">
        <v>48</v>
      </c>
      <c r="E22" s="13" t="s">
        <v>1247</v>
      </c>
      <c r="F22">
        <v>17</v>
      </c>
      <c r="G22" s="62">
        <v>0.94699999999999995</v>
      </c>
      <c r="H22" s="62">
        <v>9.9240460000000006</v>
      </c>
      <c r="I22" s="62">
        <v>0.147479</v>
      </c>
      <c r="J22" s="62">
        <v>10.152158</v>
      </c>
      <c r="K22" s="62">
        <v>0.138791</v>
      </c>
      <c r="L22" s="62">
        <v>10.163187000000001</v>
      </c>
      <c r="M22" s="62">
        <v>0.118046</v>
      </c>
      <c r="N22" s="62">
        <v>10.252497</v>
      </c>
      <c r="O22" s="62">
        <v>8.4060999999999997E-2</v>
      </c>
      <c r="P22" s="62">
        <v>10.055923999999999</v>
      </c>
      <c r="Q22" s="62">
        <v>0.10729900000000001</v>
      </c>
      <c r="R22" s="62"/>
      <c r="S22" s="63">
        <f t="shared" si="5"/>
        <v>0.58376741176470592</v>
      </c>
      <c r="T22" s="63">
        <f t="shared" si="6"/>
        <v>8.6752352941176468E-3</v>
      </c>
      <c r="U22" s="63">
        <f t="shared" si="7"/>
        <v>0.59718576470588236</v>
      </c>
      <c r="V22" s="63">
        <f t="shared" si="8"/>
        <v>8.1641764705882355E-3</v>
      </c>
      <c r="W22" s="63">
        <f t="shared" si="9"/>
        <v>0.59783452941176474</v>
      </c>
      <c r="X22" s="63">
        <f t="shared" si="10"/>
        <v>6.9438823529411765E-3</v>
      </c>
      <c r="Y22" s="63">
        <f t="shared" si="11"/>
        <v>0.60308805882352945</v>
      </c>
      <c r="Z22" s="63">
        <f t="shared" si="12"/>
        <v>4.9447647058823525E-3</v>
      </c>
      <c r="AA22" s="63">
        <f t="shared" si="13"/>
        <v>0.59152494117647059</v>
      </c>
      <c r="AB22" s="63">
        <f t="shared" si="14"/>
        <v>6.3117058823529415E-3</v>
      </c>
      <c r="AC22" s="62"/>
      <c r="AD22" s="62">
        <f t="shared" si="15"/>
        <v>0.61643866078638432</v>
      </c>
      <c r="AE22" s="62">
        <f t="shared" si="16"/>
        <v>9.16075532641779E-3</v>
      </c>
      <c r="AF22" s="62">
        <f t="shared" si="17"/>
        <v>0.63060798807379348</v>
      </c>
      <c r="AG22" s="62">
        <f t="shared" si="18"/>
        <v>8.6210944779178834E-3</v>
      </c>
      <c r="AH22" s="62">
        <f t="shared" si="19"/>
        <v>0.63129306168084975</v>
      </c>
      <c r="AI22" s="62">
        <f t="shared" si="20"/>
        <v>7.3325051245418972E-3</v>
      </c>
      <c r="AJ22" s="62">
        <f t="shared" si="21"/>
        <v>0.6368406112180881</v>
      </c>
      <c r="AK22" s="62">
        <f t="shared" si="22"/>
        <v>5.2215044412696442E-3</v>
      </c>
      <c r="AL22" s="62">
        <f t="shared" si="23"/>
        <v>0.62463034971116216</v>
      </c>
      <c r="AM22" s="62">
        <f t="shared" si="24"/>
        <v>6.6649481334244368E-3</v>
      </c>
      <c r="AN22" s="62"/>
      <c r="AO22" s="62"/>
      <c r="AP22" s="64" t="s">
        <v>1216</v>
      </c>
      <c r="AQ22" s="81">
        <v>28</v>
      </c>
      <c r="AR22" s="81">
        <v>48</v>
      </c>
      <c r="AS22" s="62" t="s">
        <v>1247</v>
      </c>
      <c r="AT22" s="80">
        <v>17</v>
      </c>
      <c r="AU22" s="62">
        <v>0.94699999999999995</v>
      </c>
      <c r="AV22" s="62">
        <v>9.5367639999999998</v>
      </c>
      <c r="AW22" s="62">
        <v>0.390102</v>
      </c>
      <c r="AX22" s="62">
        <v>10.063663999999999</v>
      </c>
      <c r="AY22" s="62">
        <v>6.4072000000000004E-2</v>
      </c>
      <c r="AZ22" s="62">
        <v>9.699306</v>
      </c>
      <c r="BA22" s="62">
        <v>0.12499399999999999</v>
      </c>
      <c r="BB22" s="62">
        <v>9.8500779999999999</v>
      </c>
      <c r="BC22" s="62">
        <v>0.15079899999999999</v>
      </c>
      <c r="BD22" s="62">
        <v>9.9396360000000001</v>
      </c>
      <c r="BE22" s="62">
        <v>6.1766000000000001E-2</v>
      </c>
      <c r="BF22" s="62"/>
      <c r="BG22" s="63">
        <f t="shared" si="25"/>
        <v>0.56098611764705886</v>
      </c>
      <c r="BH22" s="63">
        <f t="shared" si="26"/>
        <v>2.2947176470588235E-2</v>
      </c>
      <c r="BI22" s="63">
        <f t="shared" si="27"/>
        <v>0.59198023529411758</v>
      </c>
      <c r="BJ22" s="63">
        <f t="shared" si="28"/>
        <v>3.7689411764705886E-3</v>
      </c>
      <c r="BK22" s="63">
        <f t="shared" si="29"/>
        <v>0.57054741176470591</v>
      </c>
      <c r="BL22" s="63">
        <f t="shared" si="30"/>
        <v>7.3525882352941177E-3</v>
      </c>
      <c r="BM22" s="63">
        <f t="shared" si="31"/>
        <v>0.57941635294117644</v>
      </c>
      <c r="BN22" s="63">
        <f t="shared" si="32"/>
        <v>8.8705294117647059E-3</v>
      </c>
      <c r="BO22" s="63">
        <f t="shared" si="33"/>
        <v>0.58468447058823525</v>
      </c>
      <c r="BP22" s="63">
        <f t="shared" si="34"/>
        <v>3.6332941176470588E-3</v>
      </c>
      <c r="BQ22" s="62"/>
      <c r="BR22" s="62">
        <f t="shared" si="35"/>
        <v>0.57655304999697721</v>
      </c>
      <c r="BS22" s="62">
        <f t="shared" si="36"/>
        <v>2.358394292968986E-2</v>
      </c>
      <c r="BT22" s="62">
        <f t="shared" si="37"/>
        <v>0.60840723051810652</v>
      </c>
      <c r="BU22" s="62">
        <f t="shared" si="38"/>
        <v>3.8735263889728556E-3</v>
      </c>
      <c r="BV22" s="62">
        <f t="shared" si="39"/>
        <v>0.58637966265642949</v>
      </c>
      <c r="BW22" s="62">
        <f t="shared" si="40"/>
        <v>7.5566168913608614E-3</v>
      </c>
      <c r="BX22" s="62">
        <f t="shared" si="41"/>
        <v>0.59549471011426147</v>
      </c>
      <c r="BY22" s="62">
        <f t="shared" si="42"/>
        <v>9.1166797654313528E-3</v>
      </c>
      <c r="BZ22" s="62">
        <f t="shared" si="43"/>
        <v>0.60090901396529828</v>
      </c>
      <c r="CA22" s="62">
        <f t="shared" si="44"/>
        <v>3.7341152288253433E-3</v>
      </c>
    </row>
    <row r="23" spans="2:79" x14ac:dyDescent="0.25">
      <c r="B23" s="14" t="s">
        <v>1215</v>
      </c>
      <c r="C23" s="76">
        <v>30</v>
      </c>
      <c r="D23" s="76">
        <v>36</v>
      </c>
      <c r="E23" s="13" t="s">
        <v>1248</v>
      </c>
      <c r="F23">
        <v>6</v>
      </c>
      <c r="G23" s="62">
        <v>0.94699999999999995</v>
      </c>
      <c r="H23" s="62">
        <v>3.9340950000000001</v>
      </c>
      <c r="I23" s="62">
        <v>0.14896999999999999</v>
      </c>
      <c r="J23" s="62">
        <v>4.1187060000000004</v>
      </c>
      <c r="K23" s="62">
        <v>0.13967399999999999</v>
      </c>
      <c r="L23" s="62">
        <v>4.1389279999999999</v>
      </c>
      <c r="M23" s="62">
        <v>8.8245000000000004E-2</v>
      </c>
      <c r="N23" s="62">
        <v>4.1426480000000003</v>
      </c>
      <c r="O23" s="62">
        <v>0.121419</v>
      </c>
      <c r="P23" s="62">
        <v>4.0679080000000001</v>
      </c>
      <c r="Q23" s="62">
        <v>0.11917</v>
      </c>
      <c r="R23" s="62"/>
      <c r="S23" s="63">
        <f t="shared" si="5"/>
        <v>0.65568250000000006</v>
      </c>
      <c r="T23" s="63">
        <f t="shared" si="6"/>
        <v>2.4828333333333331E-2</v>
      </c>
      <c r="U23" s="63">
        <f t="shared" si="7"/>
        <v>0.68645100000000003</v>
      </c>
      <c r="V23" s="63">
        <f t="shared" si="8"/>
        <v>2.3278999999999998E-2</v>
      </c>
      <c r="W23" s="63">
        <f t="shared" si="9"/>
        <v>0.68982133333333329</v>
      </c>
      <c r="X23" s="63">
        <f t="shared" si="10"/>
        <v>1.47075E-2</v>
      </c>
      <c r="Y23" s="63">
        <f t="shared" si="11"/>
        <v>0.69044133333333335</v>
      </c>
      <c r="Z23" s="63">
        <f t="shared" si="12"/>
        <v>2.0236500000000001E-2</v>
      </c>
      <c r="AA23" s="63">
        <f t="shared" si="13"/>
        <v>0.67798466666666668</v>
      </c>
      <c r="AB23" s="63">
        <f t="shared" si="14"/>
        <v>1.9861666666666666E-2</v>
      </c>
      <c r="AC23" s="62"/>
      <c r="AD23" s="62">
        <f t="shared" si="15"/>
        <v>0.69237856388595576</v>
      </c>
      <c r="AE23" s="62">
        <f t="shared" si="16"/>
        <v>2.6217881027807109E-2</v>
      </c>
      <c r="AF23" s="62">
        <f t="shared" si="17"/>
        <v>0.72486906019007402</v>
      </c>
      <c r="AG23" s="62">
        <f t="shared" si="18"/>
        <v>2.45818373812038E-2</v>
      </c>
      <c r="AH23" s="62">
        <f t="shared" si="19"/>
        <v>0.7284280183034143</v>
      </c>
      <c r="AI23" s="62">
        <f t="shared" si="20"/>
        <v>1.5530623020063359E-2</v>
      </c>
      <c r="AJ23" s="62">
        <f t="shared" si="21"/>
        <v>0.72908271735304475</v>
      </c>
      <c r="AK23" s="62">
        <f t="shared" si="22"/>
        <v>2.1369060190073921E-2</v>
      </c>
      <c r="AL23" s="62">
        <f t="shared" si="23"/>
        <v>0.71592889827525519</v>
      </c>
      <c r="AM23" s="62">
        <f t="shared" si="24"/>
        <v>2.0973248856036606E-2</v>
      </c>
      <c r="AN23" s="62"/>
      <c r="AO23" s="62"/>
      <c r="AP23" s="64" t="s">
        <v>1215</v>
      </c>
      <c r="AQ23" s="81">
        <v>30</v>
      </c>
      <c r="AR23" s="81">
        <v>36</v>
      </c>
      <c r="AS23" s="62" t="s">
        <v>1248</v>
      </c>
      <c r="AT23" s="80">
        <v>6</v>
      </c>
      <c r="AU23" s="62">
        <v>0.94699999999999995</v>
      </c>
      <c r="AV23" s="62">
        <v>3.8556349999999999</v>
      </c>
      <c r="AW23" s="62">
        <v>0.1578</v>
      </c>
      <c r="AX23" s="62">
        <v>3.933284</v>
      </c>
      <c r="AY23" s="62">
        <v>0.139435</v>
      </c>
      <c r="AZ23" s="62">
        <v>3.9251049999999998</v>
      </c>
      <c r="BA23" s="62">
        <v>0.162212</v>
      </c>
      <c r="BB23" s="62">
        <v>3.919556</v>
      </c>
      <c r="BC23" s="62">
        <v>0.12831200000000001</v>
      </c>
      <c r="BD23" s="62">
        <v>3.9854590000000001</v>
      </c>
      <c r="BE23" s="62">
        <v>0.12035800000000001</v>
      </c>
      <c r="BF23" s="62"/>
      <c r="BG23" s="63">
        <f t="shared" si="25"/>
        <v>0.64260583333333332</v>
      </c>
      <c r="BH23" s="63">
        <f t="shared" si="26"/>
        <v>2.63E-2</v>
      </c>
      <c r="BI23" s="63">
        <f t="shared" si="27"/>
        <v>0.65554733333333337</v>
      </c>
      <c r="BJ23" s="63">
        <f t="shared" si="28"/>
        <v>2.3239166666666668E-2</v>
      </c>
      <c r="BK23" s="63">
        <f t="shared" si="29"/>
        <v>0.65418416666666668</v>
      </c>
      <c r="BL23" s="63">
        <f t="shared" si="30"/>
        <v>2.7035333333333331E-2</v>
      </c>
      <c r="BM23" s="63">
        <f t="shared" si="31"/>
        <v>0.6532593333333333</v>
      </c>
      <c r="BN23" s="63">
        <f t="shared" si="32"/>
        <v>2.1385333333333336E-2</v>
      </c>
      <c r="BO23" s="63">
        <f t="shared" si="33"/>
        <v>0.66424316666666672</v>
      </c>
      <c r="BP23" s="63">
        <f t="shared" si="34"/>
        <v>2.0059666666666667E-2</v>
      </c>
      <c r="BQ23" s="62"/>
      <c r="BR23" s="62">
        <f t="shared" si="35"/>
        <v>0.6604376498800959</v>
      </c>
      <c r="BS23" s="62">
        <f t="shared" si="36"/>
        <v>2.7029804727646455E-2</v>
      </c>
      <c r="BT23" s="62">
        <f t="shared" si="37"/>
        <v>0.67373826652963353</v>
      </c>
      <c r="BU23" s="62">
        <f t="shared" si="38"/>
        <v>2.3884035628639947E-2</v>
      </c>
      <c r="BV23" s="62">
        <f t="shared" si="39"/>
        <v>0.67233727303871194</v>
      </c>
      <c r="BW23" s="62">
        <f t="shared" si="40"/>
        <v>2.7785542994176085E-2</v>
      </c>
      <c r="BX23" s="62">
        <f t="shared" si="41"/>
        <v>0.67138677629325105</v>
      </c>
      <c r="BY23" s="62">
        <f t="shared" si="42"/>
        <v>2.1978759849263448E-2</v>
      </c>
      <c r="BZ23" s="62">
        <f t="shared" si="43"/>
        <v>0.68267540253511483</v>
      </c>
      <c r="CA23" s="62">
        <f t="shared" si="44"/>
        <v>2.0616306954436451E-2</v>
      </c>
    </row>
    <row r="24" spans="2:79" x14ac:dyDescent="0.25">
      <c r="B24" s="14" t="s">
        <v>1214</v>
      </c>
      <c r="C24" s="76">
        <v>30</v>
      </c>
      <c r="D24" s="76">
        <v>45</v>
      </c>
      <c r="E24" s="13" t="s">
        <v>1249</v>
      </c>
      <c r="F24">
        <v>13</v>
      </c>
      <c r="G24" s="62">
        <v>0.94699999999999995</v>
      </c>
      <c r="H24" s="62">
        <v>7.7065780000000004</v>
      </c>
      <c r="I24" s="62">
        <v>0.12817100000000001</v>
      </c>
      <c r="J24" s="62">
        <v>7.8944229999999997</v>
      </c>
      <c r="K24" s="62">
        <v>0.108282</v>
      </c>
      <c r="L24" s="62">
        <v>7.7812869999999998</v>
      </c>
      <c r="M24" s="62">
        <v>0.21584300000000001</v>
      </c>
      <c r="N24" s="62">
        <v>7.9373899999999997</v>
      </c>
      <c r="O24" s="62">
        <v>0.15107000000000001</v>
      </c>
      <c r="P24" s="62">
        <v>8.0146370000000005</v>
      </c>
      <c r="Q24" s="62">
        <v>0.38548100000000002</v>
      </c>
      <c r="R24" s="62"/>
      <c r="S24" s="63">
        <f t="shared" si="5"/>
        <v>0.59281369230769232</v>
      </c>
      <c r="T24" s="63">
        <f t="shared" si="6"/>
        <v>9.8593076923076933E-3</v>
      </c>
      <c r="U24" s="63">
        <f t="shared" si="7"/>
        <v>0.60726330769230763</v>
      </c>
      <c r="V24" s="63">
        <f t="shared" si="8"/>
        <v>8.3293846153846152E-3</v>
      </c>
      <c r="W24" s="63">
        <f t="shared" si="9"/>
        <v>0.59856053846153845</v>
      </c>
      <c r="X24" s="63">
        <f t="shared" si="10"/>
        <v>1.6603307692307692E-2</v>
      </c>
      <c r="Y24" s="63">
        <f t="shared" si="11"/>
        <v>0.61056846153846156</v>
      </c>
      <c r="Z24" s="63">
        <f t="shared" si="12"/>
        <v>1.1620769230769231E-2</v>
      </c>
      <c r="AA24" s="63">
        <f t="shared" si="13"/>
        <v>0.61651053846153847</v>
      </c>
      <c r="AB24" s="63">
        <f t="shared" si="14"/>
        <v>2.9652384615384615E-2</v>
      </c>
      <c r="AC24" s="62"/>
      <c r="AD24" s="62">
        <f t="shared" si="15"/>
        <v>0.62599122735764767</v>
      </c>
      <c r="AE24" s="62">
        <f t="shared" si="16"/>
        <v>1.0411095768012349E-2</v>
      </c>
      <c r="AF24" s="62">
        <f t="shared" si="17"/>
        <v>0.64124953293802289</v>
      </c>
      <c r="AG24" s="62">
        <f t="shared" si="18"/>
        <v>8.7955486962878731E-3</v>
      </c>
      <c r="AH24" s="62">
        <f t="shared" si="19"/>
        <v>0.63205970270489809</v>
      </c>
      <c r="AI24" s="62">
        <f t="shared" si="20"/>
        <v>1.7532531882056699E-2</v>
      </c>
      <c r="AJ24" s="62">
        <f t="shared" si="21"/>
        <v>0.6447396637153765</v>
      </c>
      <c r="AK24" s="62">
        <f t="shared" si="22"/>
        <v>1.227113963122411E-2</v>
      </c>
      <c r="AL24" s="62">
        <f t="shared" si="23"/>
        <v>0.65101429615790762</v>
      </c>
      <c r="AM24" s="62">
        <f t="shared" si="24"/>
        <v>3.1311916172528632E-2</v>
      </c>
      <c r="AN24" s="62"/>
      <c r="AO24" s="62"/>
      <c r="AP24" s="64" t="s">
        <v>1214</v>
      </c>
      <c r="AQ24" s="81">
        <v>30</v>
      </c>
      <c r="AR24" s="81">
        <v>45</v>
      </c>
      <c r="AS24" s="62" t="s">
        <v>1249</v>
      </c>
      <c r="AT24" s="80">
        <v>13</v>
      </c>
      <c r="AU24" s="62">
        <v>0.94699999999999995</v>
      </c>
      <c r="AV24" s="62">
        <v>7.3816740000000003</v>
      </c>
      <c r="AW24" s="62">
        <v>6.2140000000000001E-2</v>
      </c>
      <c r="AX24" s="62">
        <v>7.8914660000000003</v>
      </c>
      <c r="AY24" s="62">
        <v>7.6706999999999997E-2</v>
      </c>
      <c r="AZ24" s="62">
        <v>7.7149029999999996</v>
      </c>
      <c r="BA24" s="62">
        <v>0.14335500000000001</v>
      </c>
      <c r="BB24" s="62">
        <v>7.7389739999999998</v>
      </c>
      <c r="BC24" s="62">
        <v>0.10525</v>
      </c>
      <c r="BD24" s="62">
        <v>8.0586219999999997</v>
      </c>
      <c r="BE24" s="62">
        <v>0.34330899999999998</v>
      </c>
      <c r="BF24" s="62"/>
      <c r="BG24" s="63">
        <f t="shared" si="25"/>
        <v>0.56782107692307693</v>
      </c>
      <c r="BH24" s="63">
        <f t="shared" si="26"/>
        <v>4.7800000000000004E-3</v>
      </c>
      <c r="BI24" s="63">
        <f t="shared" si="27"/>
        <v>0.6070358461538462</v>
      </c>
      <c r="BJ24" s="63">
        <f t="shared" si="28"/>
        <v>5.9005384615384614E-3</v>
      </c>
      <c r="BK24" s="63">
        <f t="shared" si="29"/>
        <v>0.59345407692307695</v>
      </c>
      <c r="BL24" s="63">
        <f t="shared" si="30"/>
        <v>1.1027307692307694E-2</v>
      </c>
      <c r="BM24" s="63">
        <f t="shared" si="31"/>
        <v>0.59530569230769226</v>
      </c>
      <c r="BN24" s="63">
        <f t="shared" si="32"/>
        <v>8.0961538461538467E-3</v>
      </c>
      <c r="BO24" s="63">
        <f t="shared" si="33"/>
        <v>0.61989399999999995</v>
      </c>
      <c r="BP24" s="63">
        <f t="shared" si="34"/>
        <v>2.6408384615384615E-2</v>
      </c>
      <c r="BQ24" s="62"/>
      <c r="BR24" s="62">
        <f t="shared" si="35"/>
        <v>0.58357767412443673</v>
      </c>
      <c r="BS24" s="62">
        <f t="shared" si="36"/>
        <v>4.9126413155190143E-3</v>
      </c>
      <c r="BT24" s="62">
        <f t="shared" si="37"/>
        <v>0.62388062297414826</v>
      </c>
      <c r="BU24" s="62">
        <f t="shared" si="38"/>
        <v>6.0642738556407625E-3</v>
      </c>
      <c r="BV24" s="62">
        <f t="shared" si="39"/>
        <v>0.60992197011621474</v>
      </c>
      <c r="BW24" s="62">
        <f t="shared" si="40"/>
        <v>1.1333306980788996E-2</v>
      </c>
      <c r="BX24" s="62">
        <f t="shared" si="41"/>
        <v>0.61182496640050599</v>
      </c>
      <c r="BY24" s="62">
        <f t="shared" si="42"/>
        <v>8.3208158747727096E-3</v>
      </c>
      <c r="BZ24" s="62">
        <f t="shared" si="43"/>
        <v>0.6370955806783144</v>
      </c>
      <c r="CA24" s="62">
        <f t="shared" si="44"/>
        <v>2.7141196932563838E-2</v>
      </c>
    </row>
    <row r="25" spans="2:79" x14ac:dyDescent="0.25">
      <c r="B25" s="14" t="s">
        <v>1213</v>
      </c>
      <c r="C25" s="76">
        <v>30</v>
      </c>
      <c r="D25" s="76">
        <v>47</v>
      </c>
      <c r="E25" s="13" t="s">
        <v>1250</v>
      </c>
      <c r="F25">
        <v>15</v>
      </c>
      <c r="G25" s="62">
        <v>0.94699999999999995</v>
      </c>
      <c r="H25" s="62">
        <v>8.9310340000000004</v>
      </c>
      <c r="I25" s="62">
        <v>0.13993800000000001</v>
      </c>
      <c r="J25" s="62">
        <v>9.2229310000000009</v>
      </c>
      <c r="K25" s="62">
        <v>9.6382999999999996E-2</v>
      </c>
      <c r="L25" s="62">
        <v>9.1576889999999995</v>
      </c>
      <c r="M25" s="62">
        <v>0.119836</v>
      </c>
      <c r="N25" s="62">
        <v>9.2626259999999991</v>
      </c>
      <c r="O25" s="62">
        <v>0.12063</v>
      </c>
      <c r="P25" s="62">
        <v>9.1737990000000007</v>
      </c>
      <c r="Q25" s="62">
        <v>9.2603000000000005E-2</v>
      </c>
      <c r="R25" s="62"/>
      <c r="S25" s="63">
        <f t="shared" si="5"/>
        <v>0.59540226666666674</v>
      </c>
      <c r="T25" s="63">
        <f t="shared" si="6"/>
        <v>9.329200000000001E-3</v>
      </c>
      <c r="U25" s="63">
        <f t="shared" si="7"/>
        <v>0.61486206666666676</v>
      </c>
      <c r="V25" s="63">
        <f t="shared" si="8"/>
        <v>6.4255333333333329E-3</v>
      </c>
      <c r="W25" s="63">
        <f t="shared" si="9"/>
        <v>0.61051259999999996</v>
      </c>
      <c r="X25" s="63">
        <f t="shared" si="10"/>
        <v>7.9890666666666658E-3</v>
      </c>
      <c r="Y25" s="63">
        <f t="shared" si="11"/>
        <v>0.61750839999999996</v>
      </c>
      <c r="Z25" s="63">
        <f t="shared" si="12"/>
        <v>8.0420000000000005E-3</v>
      </c>
      <c r="AA25" s="63">
        <f t="shared" si="13"/>
        <v>0.61158660000000009</v>
      </c>
      <c r="AB25" s="63">
        <f t="shared" si="14"/>
        <v>6.1735333333333333E-3</v>
      </c>
      <c r="AC25" s="62"/>
      <c r="AD25" s="62">
        <f t="shared" si="15"/>
        <v>0.62872467441041902</v>
      </c>
      <c r="AE25" s="62">
        <f t="shared" si="16"/>
        <v>9.8513199577613536E-3</v>
      </c>
      <c r="AF25" s="62">
        <f t="shared" si="17"/>
        <v>0.64927356564589944</v>
      </c>
      <c r="AG25" s="62">
        <f t="shared" si="18"/>
        <v>6.7851460753255892E-3</v>
      </c>
      <c r="AH25" s="62">
        <f t="shared" si="19"/>
        <v>0.64468067581837385</v>
      </c>
      <c r="AI25" s="62">
        <f t="shared" si="20"/>
        <v>8.4361844420978525E-3</v>
      </c>
      <c r="AJ25" s="62">
        <f t="shared" si="21"/>
        <v>0.65206800422386479</v>
      </c>
      <c r="AK25" s="62">
        <f t="shared" si="22"/>
        <v>8.4920802534318909E-3</v>
      </c>
      <c r="AL25" s="62">
        <f t="shared" si="23"/>
        <v>0.64581478352692723</v>
      </c>
      <c r="AM25" s="62">
        <f t="shared" si="24"/>
        <v>6.5190425906371001E-3</v>
      </c>
      <c r="AN25" s="62"/>
      <c r="AO25" s="62"/>
      <c r="AP25" s="64" t="s">
        <v>1213</v>
      </c>
      <c r="AQ25" s="81">
        <v>30</v>
      </c>
      <c r="AR25" s="81">
        <v>47</v>
      </c>
      <c r="AS25" s="62" t="s">
        <v>1250</v>
      </c>
      <c r="AT25" s="80">
        <v>15</v>
      </c>
      <c r="AU25" s="62">
        <v>0.94699999999999995</v>
      </c>
      <c r="AV25" s="62">
        <v>8.5636709999999994</v>
      </c>
      <c r="AW25" s="62">
        <v>0.371749</v>
      </c>
      <c r="AX25" s="62">
        <v>9.1093580000000003</v>
      </c>
      <c r="AY25" s="62">
        <v>0.13506199999999999</v>
      </c>
      <c r="AZ25" s="62">
        <v>8.8209979999999995</v>
      </c>
      <c r="BA25" s="62">
        <v>0.132855</v>
      </c>
      <c r="BB25" s="62">
        <v>8.9357570000000006</v>
      </c>
      <c r="BC25" s="62">
        <v>0.12647600000000001</v>
      </c>
      <c r="BD25" s="62">
        <v>9.1961169999999992</v>
      </c>
      <c r="BE25" s="62">
        <v>8.8317000000000007E-2</v>
      </c>
      <c r="BF25" s="62"/>
      <c r="BG25" s="63">
        <f t="shared" si="25"/>
        <v>0.57091139999999996</v>
      </c>
      <c r="BH25" s="63">
        <f t="shared" si="26"/>
        <v>2.4783266666666668E-2</v>
      </c>
      <c r="BI25" s="63">
        <f t="shared" si="27"/>
        <v>0.60729053333333338</v>
      </c>
      <c r="BJ25" s="63">
        <f t="shared" si="28"/>
        <v>9.0041333333333324E-3</v>
      </c>
      <c r="BK25" s="63">
        <f t="shared" si="29"/>
        <v>0.58806653333333325</v>
      </c>
      <c r="BL25" s="63">
        <f t="shared" si="30"/>
        <v>8.8570000000000003E-3</v>
      </c>
      <c r="BM25" s="63">
        <f t="shared" si="31"/>
        <v>0.59571713333333343</v>
      </c>
      <c r="BN25" s="63">
        <f t="shared" si="32"/>
        <v>8.4317333333333334E-3</v>
      </c>
      <c r="BO25" s="63">
        <f t="shared" si="33"/>
        <v>0.61307446666666665</v>
      </c>
      <c r="BP25" s="63">
        <f t="shared" si="34"/>
        <v>5.8878000000000003E-3</v>
      </c>
      <c r="BQ25" s="62"/>
      <c r="BR25" s="62">
        <f t="shared" si="35"/>
        <v>0.58675375128468654</v>
      </c>
      <c r="BS25" s="62">
        <f t="shared" si="36"/>
        <v>2.547098321342926E-2</v>
      </c>
      <c r="BT25" s="62">
        <f t="shared" si="37"/>
        <v>0.62414237752655022</v>
      </c>
      <c r="BU25" s="62">
        <f t="shared" si="38"/>
        <v>9.2539910928400131E-3</v>
      </c>
      <c r="BV25" s="62">
        <f t="shared" si="39"/>
        <v>0.60438492634463847</v>
      </c>
      <c r="BW25" s="62">
        <f t="shared" si="40"/>
        <v>9.1027749229188083E-3</v>
      </c>
      <c r="BX25" s="62">
        <f t="shared" si="41"/>
        <v>0.61224782459746496</v>
      </c>
      <c r="BY25" s="62">
        <f t="shared" si="42"/>
        <v>8.6657074340527589E-3</v>
      </c>
      <c r="BZ25" s="62">
        <f t="shared" si="43"/>
        <v>0.6300868105515588</v>
      </c>
      <c r="CA25" s="62">
        <f t="shared" si="44"/>
        <v>6.0511819116135668E-3</v>
      </c>
    </row>
    <row r="26" spans="2:79" x14ac:dyDescent="0.25">
      <c r="B26" s="14" t="s">
        <v>1212</v>
      </c>
      <c r="C26" s="76">
        <v>30</v>
      </c>
      <c r="D26" s="76">
        <v>48</v>
      </c>
      <c r="E26" s="13" t="s">
        <v>1251</v>
      </c>
      <c r="F26">
        <v>16</v>
      </c>
      <c r="G26" s="62">
        <v>0.94699999999999995</v>
      </c>
      <c r="H26" s="62">
        <v>9.5748420000000003</v>
      </c>
      <c r="I26" s="62">
        <v>0.200845</v>
      </c>
      <c r="J26" s="62">
        <v>9.8598020000000002</v>
      </c>
      <c r="K26" s="62">
        <v>0.115818</v>
      </c>
      <c r="L26" s="62">
        <v>9.8730360000000008</v>
      </c>
      <c r="M26" s="62">
        <v>0.18048500000000001</v>
      </c>
      <c r="N26" s="62">
        <v>9.9110279999999999</v>
      </c>
      <c r="O26" s="62">
        <v>0.10881</v>
      </c>
      <c r="P26" s="62">
        <v>9.6697179999999996</v>
      </c>
      <c r="Q26" s="62">
        <v>0.145179</v>
      </c>
      <c r="R26" s="62"/>
      <c r="S26" s="63">
        <f t="shared" si="5"/>
        <v>0.59842762500000002</v>
      </c>
      <c r="T26" s="63">
        <f t="shared" si="6"/>
        <v>1.25528125E-2</v>
      </c>
      <c r="U26" s="63">
        <f t="shared" si="7"/>
        <v>0.61623762500000001</v>
      </c>
      <c r="V26" s="63">
        <f t="shared" si="8"/>
        <v>7.2386250000000003E-3</v>
      </c>
      <c r="W26" s="63">
        <f t="shared" si="9"/>
        <v>0.61706475000000005</v>
      </c>
      <c r="X26" s="63">
        <f t="shared" si="10"/>
        <v>1.12803125E-2</v>
      </c>
      <c r="Y26" s="63">
        <f t="shared" si="11"/>
        <v>0.61943925</v>
      </c>
      <c r="Z26" s="63">
        <f t="shared" si="12"/>
        <v>6.8006250000000002E-3</v>
      </c>
      <c r="AA26" s="63">
        <f t="shared" si="13"/>
        <v>0.60435737499999997</v>
      </c>
      <c r="AB26" s="63">
        <f t="shared" si="14"/>
        <v>9.0736875000000002E-3</v>
      </c>
      <c r="AC26" s="62"/>
      <c r="AD26" s="62">
        <f t="shared" si="15"/>
        <v>0.63191935058078141</v>
      </c>
      <c r="AE26" s="62">
        <f t="shared" si="16"/>
        <v>1.3255345828933474E-2</v>
      </c>
      <c r="AF26" s="62">
        <f t="shared" si="17"/>
        <v>0.65072610876451953</v>
      </c>
      <c r="AG26" s="62">
        <f t="shared" si="18"/>
        <v>7.6437434002111938E-3</v>
      </c>
      <c r="AH26" s="62">
        <f t="shared" si="19"/>
        <v>0.651599524815206</v>
      </c>
      <c r="AI26" s="62">
        <f t="shared" si="20"/>
        <v>1.1911628827877508E-2</v>
      </c>
      <c r="AJ26" s="62">
        <f t="shared" si="21"/>
        <v>0.65410691657866948</v>
      </c>
      <c r="AK26" s="62">
        <f t="shared" si="22"/>
        <v>7.1812302006335803E-3</v>
      </c>
      <c r="AL26" s="62">
        <f t="shared" si="23"/>
        <v>0.63818096620908127</v>
      </c>
      <c r="AM26" s="62">
        <f t="shared" si="24"/>
        <v>9.5815073917634649E-3</v>
      </c>
      <c r="AN26" s="62"/>
      <c r="AO26" s="62"/>
      <c r="AP26" s="64" t="s">
        <v>1212</v>
      </c>
      <c r="AQ26" s="81">
        <v>30</v>
      </c>
      <c r="AR26" s="81">
        <v>48</v>
      </c>
      <c r="AS26" s="62" t="s">
        <v>1251</v>
      </c>
      <c r="AT26" s="80">
        <v>16</v>
      </c>
      <c r="AU26" s="62">
        <v>0.94699999999999995</v>
      </c>
      <c r="AV26" s="62">
        <v>9.0779750000000003</v>
      </c>
      <c r="AW26" s="62">
        <v>0.518459</v>
      </c>
      <c r="AX26" s="62">
        <v>9.7757459999999998</v>
      </c>
      <c r="AY26" s="62">
        <v>9.7379999999999994E-2</v>
      </c>
      <c r="AZ26" s="62">
        <v>9.3633590000000009</v>
      </c>
      <c r="BA26" s="62">
        <v>0.18230099999999999</v>
      </c>
      <c r="BB26" s="62">
        <v>9.5388730000000006</v>
      </c>
      <c r="BC26" s="62">
        <v>0.156023</v>
      </c>
      <c r="BD26" s="62">
        <v>9.6461050000000004</v>
      </c>
      <c r="BE26" s="62">
        <v>0.107171</v>
      </c>
      <c r="BF26" s="62"/>
      <c r="BG26" s="63">
        <f t="shared" si="25"/>
        <v>0.56737343750000002</v>
      </c>
      <c r="BH26" s="63">
        <f t="shared" si="26"/>
        <v>3.24036875E-2</v>
      </c>
      <c r="BI26" s="63">
        <f t="shared" si="27"/>
        <v>0.61098412499999999</v>
      </c>
      <c r="BJ26" s="63">
        <f t="shared" si="28"/>
        <v>6.0862499999999996E-3</v>
      </c>
      <c r="BK26" s="63">
        <f t="shared" si="29"/>
        <v>0.58520993750000005</v>
      </c>
      <c r="BL26" s="63">
        <f t="shared" si="30"/>
        <v>1.1393812499999999E-2</v>
      </c>
      <c r="BM26" s="63">
        <f t="shared" si="31"/>
        <v>0.59617956250000004</v>
      </c>
      <c r="BN26" s="63">
        <f t="shared" si="32"/>
        <v>9.7514374999999997E-3</v>
      </c>
      <c r="BO26" s="63">
        <f t="shared" si="33"/>
        <v>0.60288156250000002</v>
      </c>
      <c r="BP26" s="63">
        <f t="shared" si="34"/>
        <v>6.6981875000000001E-3</v>
      </c>
      <c r="BQ26" s="62"/>
      <c r="BR26" s="62">
        <f t="shared" si="35"/>
        <v>0.58311761305241527</v>
      </c>
      <c r="BS26" s="62">
        <f t="shared" si="36"/>
        <v>3.330286485097636E-2</v>
      </c>
      <c r="BT26" s="62">
        <f t="shared" si="37"/>
        <v>0.62793846351490235</v>
      </c>
      <c r="BU26" s="62">
        <f t="shared" si="38"/>
        <v>6.2551387461459405E-3</v>
      </c>
      <c r="BV26" s="62">
        <f t="shared" si="39"/>
        <v>0.60144906217882843</v>
      </c>
      <c r="BW26" s="62">
        <f t="shared" si="40"/>
        <v>1.1709982014388489E-2</v>
      </c>
      <c r="BX26" s="62">
        <f t="shared" si="41"/>
        <v>0.6127230858170607</v>
      </c>
      <c r="BY26" s="62">
        <f t="shared" si="42"/>
        <v>1.0022032374100719E-2</v>
      </c>
      <c r="BZ26" s="62">
        <f t="shared" si="43"/>
        <v>0.61961106115107922</v>
      </c>
      <c r="CA26" s="62">
        <f t="shared" si="44"/>
        <v>6.8840570400822204E-3</v>
      </c>
    </row>
    <row r="27" spans="2:79" x14ac:dyDescent="0.25">
      <c r="B27" s="14" t="s">
        <v>1211</v>
      </c>
      <c r="C27" s="76">
        <v>30</v>
      </c>
      <c r="D27" s="76">
        <v>49</v>
      </c>
      <c r="E27" s="13" t="s">
        <v>1252</v>
      </c>
      <c r="F27">
        <v>17</v>
      </c>
      <c r="G27" s="62">
        <v>0.94699999999999995</v>
      </c>
      <c r="H27" s="62">
        <v>10.367967999999999</v>
      </c>
      <c r="I27" s="62">
        <v>7.3369000000000004E-2</v>
      </c>
      <c r="J27" s="62">
        <v>10.682655</v>
      </c>
      <c r="K27" s="62">
        <v>3.3656999999999999E-2</v>
      </c>
      <c r="L27" s="62">
        <v>10.821624</v>
      </c>
      <c r="M27" s="62">
        <v>0.217112</v>
      </c>
      <c r="N27" s="62">
        <v>10.885111</v>
      </c>
      <c r="O27" s="62">
        <v>9.2346999999999999E-2</v>
      </c>
      <c r="P27" s="62">
        <v>10.81306</v>
      </c>
      <c r="Q27" s="62">
        <v>9.8612000000000005E-2</v>
      </c>
      <c r="R27" s="62"/>
      <c r="S27" s="63">
        <f t="shared" si="5"/>
        <v>0.60988047058823525</v>
      </c>
      <c r="T27" s="63">
        <f t="shared" si="6"/>
        <v>4.3158235294117652E-3</v>
      </c>
      <c r="U27" s="63">
        <f t="shared" si="7"/>
        <v>0.6283914705882353</v>
      </c>
      <c r="V27" s="63">
        <f t="shared" si="8"/>
        <v>1.9798235294117648E-3</v>
      </c>
      <c r="W27" s="63">
        <f t="shared" si="9"/>
        <v>0.63656611764705884</v>
      </c>
      <c r="X27" s="63">
        <f t="shared" si="10"/>
        <v>1.277129411764706E-2</v>
      </c>
      <c r="Y27" s="63">
        <f t="shared" si="11"/>
        <v>0.6403006470588235</v>
      </c>
      <c r="Z27" s="63">
        <f t="shared" si="12"/>
        <v>5.4321764705882354E-3</v>
      </c>
      <c r="AA27" s="63">
        <f t="shared" si="13"/>
        <v>0.63606235294117652</v>
      </c>
      <c r="AB27" s="63">
        <f t="shared" si="14"/>
        <v>5.8007058823529413E-3</v>
      </c>
      <c r="AC27" s="62"/>
      <c r="AD27" s="62">
        <f t="shared" si="15"/>
        <v>0.64401316851978385</v>
      </c>
      <c r="AE27" s="62">
        <f t="shared" si="16"/>
        <v>4.5573638114168591E-3</v>
      </c>
      <c r="AF27" s="62">
        <f t="shared" si="17"/>
        <v>0.663560159016088</v>
      </c>
      <c r="AG27" s="62">
        <f t="shared" si="18"/>
        <v>2.0906267470029195E-3</v>
      </c>
      <c r="AH27" s="62">
        <f t="shared" si="19"/>
        <v>0.67219231008137159</v>
      </c>
      <c r="AI27" s="62">
        <f t="shared" si="20"/>
        <v>1.3486055034474193E-2</v>
      </c>
      <c r="AJ27" s="62">
        <f t="shared" si="21"/>
        <v>0.67613584694701534</v>
      </c>
      <c r="AK27" s="62">
        <f t="shared" si="22"/>
        <v>5.7361947947077458E-3</v>
      </c>
      <c r="AL27" s="62">
        <f t="shared" si="23"/>
        <v>0.67166035157463211</v>
      </c>
      <c r="AM27" s="62">
        <f t="shared" si="24"/>
        <v>6.1253494005838877E-3</v>
      </c>
      <c r="AN27" s="62"/>
      <c r="AO27" s="62"/>
      <c r="AP27" s="64" t="s">
        <v>1211</v>
      </c>
      <c r="AQ27" s="81">
        <v>30</v>
      </c>
      <c r="AR27" s="81">
        <v>49</v>
      </c>
      <c r="AS27" s="62" t="s">
        <v>1252</v>
      </c>
      <c r="AT27" s="80">
        <v>17</v>
      </c>
      <c r="AU27" s="62">
        <v>0.94699999999999995</v>
      </c>
      <c r="AV27" s="62">
        <v>9.8443839999999998</v>
      </c>
      <c r="AW27" s="62">
        <v>0.52449400000000002</v>
      </c>
      <c r="AX27" s="62">
        <v>10.570517000000001</v>
      </c>
      <c r="AY27" s="62">
        <v>0.13742699999999999</v>
      </c>
      <c r="AZ27" s="62">
        <v>10.213286</v>
      </c>
      <c r="BA27" s="62">
        <v>4.7940999999999998E-2</v>
      </c>
      <c r="BB27" s="62">
        <v>10.321783999999999</v>
      </c>
      <c r="BC27" s="62">
        <v>0.165077</v>
      </c>
      <c r="BD27" s="62">
        <v>10.673163000000001</v>
      </c>
      <c r="BE27" s="62">
        <v>0.122436</v>
      </c>
      <c r="BF27" s="62"/>
      <c r="BG27" s="63">
        <f t="shared" si="25"/>
        <v>0.57908141176470584</v>
      </c>
      <c r="BH27" s="63">
        <f t="shared" si="26"/>
        <v>3.0852588235294118E-2</v>
      </c>
      <c r="BI27" s="63">
        <f t="shared" si="27"/>
        <v>0.62179511764705886</v>
      </c>
      <c r="BJ27" s="63">
        <f t="shared" si="28"/>
        <v>8.0839411764705871E-3</v>
      </c>
      <c r="BK27" s="63">
        <f t="shared" si="29"/>
        <v>0.60078152941176466</v>
      </c>
      <c r="BL27" s="63">
        <f t="shared" si="30"/>
        <v>2.8200588235294116E-3</v>
      </c>
      <c r="BM27" s="63">
        <f t="shared" si="31"/>
        <v>0.60716376470588229</v>
      </c>
      <c r="BN27" s="63">
        <f t="shared" si="32"/>
        <v>9.7104117647058823E-3</v>
      </c>
      <c r="BO27" s="63">
        <f t="shared" si="33"/>
        <v>0.62783311764705885</v>
      </c>
      <c r="BP27" s="63">
        <f t="shared" si="34"/>
        <v>7.2021176470588241E-3</v>
      </c>
      <c r="BQ27" s="62"/>
      <c r="BR27" s="62">
        <f t="shared" si="35"/>
        <v>0.59515047457832049</v>
      </c>
      <c r="BS27" s="62">
        <f t="shared" si="36"/>
        <v>3.1708723777280699E-2</v>
      </c>
      <c r="BT27" s="62">
        <f t="shared" si="37"/>
        <v>0.63904945287467507</v>
      </c>
      <c r="BU27" s="62">
        <f t="shared" si="38"/>
        <v>8.3082643129194118E-3</v>
      </c>
      <c r="BV27" s="62">
        <f t="shared" si="39"/>
        <v>0.61745275376337583</v>
      </c>
      <c r="BW27" s="62">
        <f t="shared" si="40"/>
        <v>2.8983132821473914E-3</v>
      </c>
      <c r="BX27" s="62">
        <f t="shared" si="41"/>
        <v>0.62401209116740219</v>
      </c>
      <c r="BY27" s="62">
        <f t="shared" si="42"/>
        <v>9.9798682062753157E-3</v>
      </c>
      <c r="BZ27" s="62">
        <f t="shared" si="43"/>
        <v>0.64525500272051273</v>
      </c>
      <c r="CA27" s="62">
        <f t="shared" si="44"/>
        <v>7.4019708602865615E-3</v>
      </c>
    </row>
    <row r="28" spans="2:79" x14ac:dyDescent="0.25">
      <c r="B28" s="14" t="s">
        <v>1210</v>
      </c>
      <c r="C28" s="76">
        <v>37</v>
      </c>
      <c r="D28" s="76">
        <v>47</v>
      </c>
      <c r="E28" s="13" t="s">
        <v>307</v>
      </c>
      <c r="F28">
        <v>8</v>
      </c>
      <c r="G28" s="62">
        <v>0.94699999999999995</v>
      </c>
      <c r="H28" s="62">
        <v>4.4147169999999996</v>
      </c>
      <c r="I28" s="62">
        <v>0.12898100000000001</v>
      </c>
      <c r="J28" s="62">
        <v>4.5478630000000004</v>
      </c>
      <c r="K28" s="62">
        <v>7.2602E-2</v>
      </c>
      <c r="L28" s="62">
        <v>4.494529</v>
      </c>
      <c r="M28" s="62">
        <v>7.7945E-2</v>
      </c>
      <c r="N28" s="62">
        <v>4.5682879999999999</v>
      </c>
      <c r="O28" s="62">
        <v>8.3380999999999997E-2</v>
      </c>
      <c r="P28" s="62">
        <v>4.5082690000000003</v>
      </c>
      <c r="Q28" s="62">
        <v>0.116982</v>
      </c>
      <c r="R28" s="62"/>
      <c r="S28" s="63">
        <f t="shared" si="5"/>
        <v>0.55183962499999994</v>
      </c>
      <c r="T28" s="63">
        <f t="shared" si="6"/>
        <v>1.6122625000000002E-2</v>
      </c>
      <c r="U28" s="63">
        <f t="shared" si="7"/>
        <v>0.56848287500000005</v>
      </c>
      <c r="V28" s="63">
        <f t="shared" si="8"/>
        <v>9.07525E-3</v>
      </c>
      <c r="W28" s="63">
        <f t="shared" si="9"/>
        <v>0.561816125</v>
      </c>
      <c r="X28" s="63">
        <f t="shared" si="10"/>
        <v>9.743125E-3</v>
      </c>
      <c r="Y28" s="63">
        <f t="shared" si="11"/>
        <v>0.57103599999999999</v>
      </c>
      <c r="Z28" s="63">
        <f t="shared" si="12"/>
        <v>1.0422625E-2</v>
      </c>
      <c r="AA28" s="63">
        <f t="shared" si="13"/>
        <v>0.56353362500000004</v>
      </c>
      <c r="AB28" s="63">
        <f t="shared" si="14"/>
        <v>1.462275E-2</v>
      </c>
      <c r="AC28" s="62"/>
      <c r="AD28" s="62">
        <f t="shared" si="15"/>
        <v>0.5827239968321013</v>
      </c>
      <c r="AE28" s="62">
        <f t="shared" si="16"/>
        <v>1.7024947201689549E-2</v>
      </c>
      <c r="AF28" s="62">
        <f t="shared" si="17"/>
        <v>0.60029870644139394</v>
      </c>
      <c r="AG28" s="62">
        <f t="shared" si="18"/>
        <v>9.583157338965153E-3</v>
      </c>
      <c r="AH28" s="62">
        <f t="shared" si="19"/>
        <v>0.59325884371700111</v>
      </c>
      <c r="AI28" s="62">
        <f t="shared" si="20"/>
        <v>1.0288410770855334E-2</v>
      </c>
      <c r="AJ28" s="62">
        <f t="shared" si="21"/>
        <v>0.60299472016895461</v>
      </c>
      <c r="AK28" s="62">
        <f t="shared" si="22"/>
        <v>1.1005939809926082E-2</v>
      </c>
      <c r="AL28" s="62">
        <f t="shared" si="23"/>
        <v>0.59507246568109828</v>
      </c>
      <c r="AM28" s="62">
        <f t="shared" si="24"/>
        <v>1.5441129883843718E-2</v>
      </c>
      <c r="AN28" s="62"/>
      <c r="AO28" s="62"/>
      <c r="AP28" s="64" t="s">
        <v>1210</v>
      </c>
      <c r="AQ28" s="81">
        <v>37</v>
      </c>
      <c r="AR28" s="81">
        <v>47</v>
      </c>
      <c r="AS28" s="62" t="s">
        <v>307</v>
      </c>
      <c r="AT28" s="80">
        <v>8</v>
      </c>
      <c r="AU28" s="62">
        <v>0.94699999999999995</v>
      </c>
      <c r="AV28" s="62">
        <v>4.000483</v>
      </c>
      <c r="AW28" s="62">
        <v>0.31578800000000001</v>
      </c>
      <c r="AX28" s="62">
        <v>4.3117910000000004</v>
      </c>
      <c r="AY28" s="62">
        <v>8.6888999999999994E-2</v>
      </c>
      <c r="AZ28" s="62">
        <v>4.152183</v>
      </c>
      <c r="BA28" s="62">
        <v>0.10399899999999999</v>
      </c>
      <c r="BB28" s="62">
        <v>4.2532120000000004</v>
      </c>
      <c r="BC28" s="62">
        <v>0.106521</v>
      </c>
      <c r="BD28" s="62">
        <v>4.499835</v>
      </c>
      <c r="BE28" s="62">
        <v>8.4880999999999998E-2</v>
      </c>
      <c r="BF28" s="62"/>
      <c r="BG28" s="63">
        <f t="shared" si="25"/>
        <v>0.500060375</v>
      </c>
      <c r="BH28" s="63">
        <f t="shared" si="26"/>
        <v>3.9473500000000002E-2</v>
      </c>
      <c r="BI28" s="63">
        <f t="shared" si="27"/>
        <v>0.53897387500000005</v>
      </c>
      <c r="BJ28" s="63">
        <f t="shared" si="28"/>
        <v>1.0861124999999999E-2</v>
      </c>
      <c r="BK28" s="63">
        <f t="shared" si="29"/>
        <v>0.51902287499999999</v>
      </c>
      <c r="BL28" s="63">
        <f t="shared" si="30"/>
        <v>1.2999874999999999E-2</v>
      </c>
      <c r="BM28" s="63">
        <f t="shared" si="31"/>
        <v>0.53165150000000005</v>
      </c>
      <c r="BN28" s="63">
        <f t="shared" si="32"/>
        <v>1.3315125000000001E-2</v>
      </c>
      <c r="BO28" s="63">
        <f t="shared" si="33"/>
        <v>0.562479375</v>
      </c>
      <c r="BP28" s="63">
        <f t="shared" si="34"/>
        <v>1.0610125E-2</v>
      </c>
      <c r="BQ28" s="62"/>
      <c r="BR28" s="62">
        <f t="shared" si="35"/>
        <v>0.51393666495375134</v>
      </c>
      <c r="BS28" s="62">
        <f t="shared" si="36"/>
        <v>4.0568859198355602E-2</v>
      </c>
      <c r="BT28" s="62">
        <f t="shared" si="37"/>
        <v>0.55392998458376164</v>
      </c>
      <c r="BU28" s="62">
        <f t="shared" si="38"/>
        <v>1.1162512846865364E-2</v>
      </c>
      <c r="BV28" s="62">
        <f t="shared" si="39"/>
        <v>0.53342535971223026</v>
      </c>
      <c r="BW28" s="62">
        <f t="shared" si="40"/>
        <v>1.3360611510791367E-2</v>
      </c>
      <c r="BX28" s="62">
        <f t="shared" si="41"/>
        <v>0.5464044193216856</v>
      </c>
      <c r="BY28" s="62">
        <f t="shared" si="42"/>
        <v>1.368460945529291E-2</v>
      </c>
      <c r="BZ28" s="62">
        <f t="shared" si="43"/>
        <v>0.57808774409044195</v>
      </c>
      <c r="CA28" s="62">
        <f t="shared" si="44"/>
        <v>1.0904547790339158E-2</v>
      </c>
    </row>
    <row r="29" spans="2:79" x14ac:dyDescent="0.25">
      <c r="B29" s="14" t="s">
        <v>1209</v>
      </c>
      <c r="C29" s="76">
        <v>37</v>
      </c>
      <c r="D29" s="76">
        <v>50</v>
      </c>
      <c r="E29" s="13" t="s">
        <v>1253</v>
      </c>
      <c r="F29">
        <v>11</v>
      </c>
      <c r="G29" s="62">
        <v>0.94699999999999995</v>
      </c>
      <c r="H29" s="62">
        <v>6.5787589999999998</v>
      </c>
      <c r="I29" s="62">
        <v>0.118187</v>
      </c>
      <c r="J29" s="62">
        <v>6.7321119999999999</v>
      </c>
      <c r="K29" s="62">
        <v>9.9134E-2</v>
      </c>
      <c r="L29" s="62">
        <v>6.7284899999999999</v>
      </c>
      <c r="M29" s="62">
        <v>0.118601</v>
      </c>
      <c r="N29" s="62">
        <v>6.8238630000000002</v>
      </c>
      <c r="O29" s="62">
        <v>9.9937999999999999E-2</v>
      </c>
      <c r="P29" s="62">
        <v>6.8627969999999996</v>
      </c>
      <c r="Q29" s="62">
        <v>9.7425999999999999E-2</v>
      </c>
      <c r="R29" s="62"/>
      <c r="S29" s="63">
        <f t="shared" si="5"/>
        <v>0.59806899999999996</v>
      </c>
      <c r="T29" s="63">
        <f t="shared" si="6"/>
        <v>1.0744272727272727E-2</v>
      </c>
      <c r="U29" s="63">
        <f t="shared" si="7"/>
        <v>0.61201018181818179</v>
      </c>
      <c r="V29" s="63">
        <f t="shared" si="8"/>
        <v>9.0121818181818185E-3</v>
      </c>
      <c r="W29" s="63">
        <f t="shared" si="9"/>
        <v>0.61168090909090911</v>
      </c>
      <c r="X29" s="63">
        <f t="shared" si="10"/>
        <v>1.078190909090909E-2</v>
      </c>
      <c r="Y29" s="63">
        <f t="shared" si="11"/>
        <v>0.62035118181818183</v>
      </c>
      <c r="Z29" s="63">
        <f t="shared" si="12"/>
        <v>9.0852727272727266E-3</v>
      </c>
      <c r="AA29" s="63">
        <f t="shared" si="13"/>
        <v>0.62389063636363629</v>
      </c>
      <c r="AB29" s="63">
        <f t="shared" si="14"/>
        <v>8.8569090909090906E-3</v>
      </c>
      <c r="AC29" s="62"/>
      <c r="AD29" s="62">
        <f t="shared" si="15"/>
        <v>0.63154065469904963</v>
      </c>
      <c r="AE29" s="62">
        <f t="shared" si="16"/>
        <v>1.1345588941153884E-2</v>
      </c>
      <c r="AF29" s="62">
        <f t="shared" si="17"/>
        <v>0.64626207161370841</v>
      </c>
      <c r="AG29" s="62">
        <f t="shared" si="18"/>
        <v>9.516559470096957E-3</v>
      </c>
      <c r="AH29" s="62">
        <f t="shared" si="19"/>
        <v>0.64591437074013636</v>
      </c>
      <c r="AI29" s="62">
        <f t="shared" si="20"/>
        <v>1.1385331669386579E-2</v>
      </c>
      <c r="AJ29" s="62">
        <f t="shared" si="21"/>
        <v>0.65506988576365566</v>
      </c>
      <c r="AK29" s="62">
        <f t="shared" si="22"/>
        <v>9.5937410002879912E-3</v>
      </c>
      <c r="AL29" s="62">
        <f t="shared" si="23"/>
        <v>0.65880743016223475</v>
      </c>
      <c r="AM29" s="62">
        <f t="shared" si="24"/>
        <v>9.3525967169050591E-3</v>
      </c>
      <c r="AN29" s="62"/>
      <c r="AO29" s="62"/>
      <c r="AP29" s="64" t="s">
        <v>1209</v>
      </c>
      <c r="AQ29" s="81">
        <v>37</v>
      </c>
      <c r="AR29" s="81">
        <v>50</v>
      </c>
      <c r="AS29" s="62" t="s">
        <v>1253</v>
      </c>
      <c r="AT29" s="80">
        <v>11</v>
      </c>
      <c r="AU29" s="62">
        <v>0.94699999999999995</v>
      </c>
      <c r="AV29" s="62">
        <v>5.7497850000000001</v>
      </c>
      <c r="AW29" s="62">
        <v>0.56308599999999998</v>
      </c>
      <c r="AX29" s="62">
        <v>6.4896209999999996</v>
      </c>
      <c r="AY29" s="62">
        <v>0.13034899999999999</v>
      </c>
      <c r="AZ29" s="62">
        <v>6.2510380000000003</v>
      </c>
      <c r="BA29" s="62">
        <v>0.19271099999999999</v>
      </c>
      <c r="BB29" s="62">
        <v>6.3377319999999999</v>
      </c>
      <c r="BC29" s="62">
        <v>0.14053199999999999</v>
      </c>
      <c r="BD29" s="62">
        <v>6.8333409999999999</v>
      </c>
      <c r="BE29" s="62">
        <v>9.5117999999999994E-2</v>
      </c>
      <c r="BF29" s="62"/>
      <c r="BG29" s="63">
        <f t="shared" si="25"/>
        <v>0.5227077272727273</v>
      </c>
      <c r="BH29" s="63">
        <f t="shared" si="26"/>
        <v>5.1189636363636361E-2</v>
      </c>
      <c r="BI29" s="63">
        <f t="shared" si="27"/>
        <v>0.58996554545454538</v>
      </c>
      <c r="BJ29" s="63">
        <f t="shared" si="28"/>
        <v>1.184990909090909E-2</v>
      </c>
      <c r="BK29" s="63">
        <f t="shared" si="29"/>
        <v>0.56827618181818185</v>
      </c>
      <c r="BL29" s="63">
        <f t="shared" si="30"/>
        <v>1.7519181818181819E-2</v>
      </c>
      <c r="BM29" s="63">
        <f t="shared" si="31"/>
        <v>0.57615745454545453</v>
      </c>
      <c r="BN29" s="63">
        <f t="shared" si="32"/>
        <v>1.2775636363636362E-2</v>
      </c>
      <c r="BO29" s="63">
        <f t="shared" si="33"/>
        <v>0.62121281818181817</v>
      </c>
      <c r="BP29" s="63">
        <f t="shared" si="34"/>
        <v>8.6470909090909081E-3</v>
      </c>
      <c r="BQ29" s="62"/>
      <c r="BR29" s="62">
        <f t="shared" si="35"/>
        <v>0.5372124637951976</v>
      </c>
      <c r="BS29" s="62">
        <f t="shared" si="36"/>
        <v>5.2610109315145287E-2</v>
      </c>
      <c r="BT29" s="62">
        <f t="shared" si="37"/>
        <v>0.60633663458843312</v>
      </c>
      <c r="BU29" s="62">
        <f t="shared" si="38"/>
        <v>1.2178734934130617E-2</v>
      </c>
      <c r="BV29" s="62">
        <f t="shared" si="39"/>
        <v>0.58404540782958059</v>
      </c>
      <c r="BW29" s="62">
        <f t="shared" si="40"/>
        <v>1.8005325609642159E-2</v>
      </c>
      <c r="BX29" s="62">
        <f t="shared" si="41"/>
        <v>0.5921453798000561</v>
      </c>
      <c r="BY29" s="62">
        <f t="shared" si="42"/>
        <v>1.3130150425114452E-2</v>
      </c>
      <c r="BZ29" s="62">
        <f t="shared" si="43"/>
        <v>0.63845099504811731</v>
      </c>
      <c r="CA29" s="62">
        <f t="shared" si="44"/>
        <v>8.887041016537419E-3</v>
      </c>
    </row>
    <row r="30" spans="2:79" x14ac:dyDescent="0.25">
      <c r="B30" s="14" t="s">
        <v>1208</v>
      </c>
      <c r="C30" s="76">
        <v>38</v>
      </c>
      <c r="D30" s="76">
        <v>47</v>
      </c>
      <c r="E30" s="13" t="s">
        <v>427</v>
      </c>
      <c r="F30">
        <v>8</v>
      </c>
      <c r="G30" s="62">
        <v>0.94699999999999995</v>
      </c>
      <c r="H30" s="62">
        <v>4.6268700000000003</v>
      </c>
      <c r="I30" s="62">
        <v>0.128472</v>
      </c>
      <c r="J30" s="62">
        <v>4.7010100000000001</v>
      </c>
      <c r="K30" s="62">
        <v>6.2949000000000005E-2</v>
      </c>
      <c r="L30" s="62">
        <v>4.6846589999999999</v>
      </c>
      <c r="M30" s="62">
        <v>9.2103000000000004E-2</v>
      </c>
      <c r="N30" s="62">
        <v>4.6051279999999997</v>
      </c>
      <c r="O30" s="62">
        <v>5.0189999999999999E-2</v>
      </c>
      <c r="P30" s="62">
        <v>4.599621</v>
      </c>
      <c r="Q30" s="62">
        <v>8.7331000000000006E-2</v>
      </c>
      <c r="R30" s="62"/>
      <c r="S30" s="63">
        <f t="shared" si="5"/>
        <v>0.57835875000000003</v>
      </c>
      <c r="T30" s="63">
        <f t="shared" si="6"/>
        <v>1.6059E-2</v>
      </c>
      <c r="U30" s="63">
        <f t="shared" si="7"/>
        <v>0.58762625000000002</v>
      </c>
      <c r="V30" s="63">
        <f t="shared" si="8"/>
        <v>7.8686250000000006E-3</v>
      </c>
      <c r="W30" s="63">
        <f t="shared" si="9"/>
        <v>0.58558237499999999</v>
      </c>
      <c r="X30" s="63">
        <f t="shared" si="10"/>
        <v>1.1512875000000001E-2</v>
      </c>
      <c r="Y30" s="63">
        <f t="shared" si="11"/>
        <v>0.57564099999999996</v>
      </c>
      <c r="Z30" s="63">
        <f t="shared" si="12"/>
        <v>6.2737499999999998E-3</v>
      </c>
      <c r="AA30" s="63">
        <f t="shared" si="13"/>
        <v>0.57495262499999999</v>
      </c>
      <c r="AB30" s="63">
        <f t="shared" si="14"/>
        <v>1.0916375000000001E-2</v>
      </c>
      <c r="AC30" s="62"/>
      <c r="AD30" s="62">
        <f t="shared" si="15"/>
        <v>0.61072729672650483</v>
      </c>
      <c r="AE30" s="62">
        <f t="shared" si="16"/>
        <v>1.6957761351636749E-2</v>
      </c>
      <c r="AF30" s="62">
        <f t="shared" si="17"/>
        <v>0.62051346356916581</v>
      </c>
      <c r="AG30" s="62">
        <f t="shared" si="18"/>
        <v>8.3090021119324193E-3</v>
      </c>
      <c r="AH30" s="62">
        <f t="shared" si="19"/>
        <v>0.61835520063357974</v>
      </c>
      <c r="AI30" s="62">
        <f t="shared" si="20"/>
        <v>1.2157206969376982E-2</v>
      </c>
      <c r="AJ30" s="62">
        <f t="shared" si="21"/>
        <v>0.60785744456177404</v>
      </c>
      <c r="AK30" s="62">
        <f t="shared" si="22"/>
        <v>6.6248680042238651E-3</v>
      </c>
      <c r="AL30" s="62">
        <f t="shared" si="23"/>
        <v>0.60713054382259768</v>
      </c>
      <c r="AM30" s="62">
        <f t="shared" si="24"/>
        <v>1.152732312565998E-2</v>
      </c>
      <c r="AN30" s="62"/>
      <c r="AO30" s="62"/>
      <c r="AP30" s="64" t="s">
        <v>1208</v>
      </c>
      <c r="AQ30" s="81">
        <v>38</v>
      </c>
      <c r="AR30" s="81">
        <v>47</v>
      </c>
      <c r="AS30" s="62" t="s">
        <v>427</v>
      </c>
      <c r="AT30" s="80">
        <v>8</v>
      </c>
      <c r="AU30" s="62">
        <v>0.94699999999999995</v>
      </c>
      <c r="AV30" s="62">
        <v>4.1507019999999999</v>
      </c>
      <c r="AW30" s="62">
        <v>0.269679</v>
      </c>
      <c r="AX30" s="62">
        <v>4.5917159999999999</v>
      </c>
      <c r="AY30" s="62">
        <v>7.0091000000000001E-2</v>
      </c>
      <c r="AZ30" s="62">
        <v>4.5316650000000003</v>
      </c>
      <c r="BA30" s="62">
        <v>0.11522300000000001</v>
      </c>
      <c r="BB30" s="62">
        <v>4.4948329999999999</v>
      </c>
      <c r="BC30" s="62">
        <v>3.9261999999999998E-2</v>
      </c>
      <c r="BD30" s="62">
        <v>4.6847459999999996</v>
      </c>
      <c r="BE30" s="62">
        <v>7.6244999999999993E-2</v>
      </c>
      <c r="BF30" s="62"/>
      <c r="BG30" s="63">
        <f t="shared" si="25"/>
        <v>0.51883774999999999</v>
      </c>
      <c r="BH30" s="63">
        <f t="shared" si="26"/>
        <v>3.3709875E-2</v>
      </c>
      <c r="BI30" s="63">
        <f t="shared" si="27"/>
        <v>0.57396449999999999</v>
      </c>
      <c r="BJ30" s="63">
        <f t="shared" si="28"/>
        <v>8.7613750000000001E-3</v>
      </c>
      <c r="BK30" s="63">
        <f t="shared" si="29"/>
        <v>0.56645812500000003</v>
      </c>
      <c r="BL30" s="63">
        <f t="shared" si="30"/>
        <v>1.4402875000000001E-2</v>
      </c>
      <c r="BM30" s="63">
        <f t="shared" si="31"/>
        <v>0.56185412499999998</v>
      </c>
      <c r="BN30" s="63">
        <f t="shared" si="32"/>
        <v>4.9077499999999998E-3</v>
      </c>
      <c r="BO30" s="63">
        <f t="shared" si="33"/>
        <v>0.58559324999999995</v>
      </c>
      <c r="BP30" s="63">
        <f t="shared" si="34"/>
        <v>9.5306249999999992E-3</v>
      </c>
      <c r="BQ30" s="62"/>
      <c r="BR30" s="62">
        <f t="shared" si="35"/>
        <v>0.53323509763617682</v>
      </c>
      <c r="BS30" s="62">
        <f t="shared" si="36"/>
        <v>3.4645298047276465E-2</v>
      </c>
      <c r="BT30" s="62">
        <f t="shared" si="37"/>
        <v>0.58989157245632062</v>
      </c>
      <c r="BU30" s="62">
        <f t="shared" si="38"/>
        <v>9.0044964028776989E-3</v>
      </c>
      <c r="BV30" s="62">
        <f t="shared" si="39"/>
        <v>0.58217690133607403</v>
      </c>
      <c r="BW30" s="62">
        <f t="shared" si="40"/>
        <v>1.4802543679342242E-2</v>
      </c>
      <c r="BX30" s="62">
        <f t="shared" si="41"/>
        <v>0.5774451438848921</v>
      </c>
      <c r="BY30" s="62">
        <f t="shared" si="42"/>
        <v>5.04393627954779E-3</v>
      </c>
      <c r="BZ30" s="62">
        <f t="shared" si="43"/>
        <v>0.60184301130524154</v>
      </c>
      <c r="CA30" s="62">
        <f t="shared" si="44"/>
        <v>9.7950924974306262E-3</v>
      </c>
    </row>
    <row r="31" spans="2:79" x14ac:dyDescent="0.25">
      <c r="B31" s="14" t="s">
        <v>1207</v>
      </c>
      <c r="C31" s="76">
        <v>46</v>
      </c>
      <c r="D31" s="76">
        <v>52</v>
      </c>
      <c r="E31" s="13" t="s">
        <v>1254</v>
      </c>
      <c r="F31">
        <v>6</v>
      </c>
      <c r="G31" s="62">
        <v>0.94699999999999995</v>
      </c>
      <c r="H31" s="62">
        <v>4.1690079999999998</v>
      </c>
      <c r="I31" s="62">
        <v>7.6687000000000005E-2</v>
      </c>
      <c r="J31" s="62">
        <v>4.300376</v>
      </c>
      <c r="K31" s="62">
        <v>3.8369E-2</v>
      </c>
      <c r="L31" s="62">
        <v>4.2771470000000003</v>
      </c>
      <c r="M31" s="62">
        <v>4.0315999999999998E-2</v>
      </c>
      <c r="N31" s="62">
        <v>4.3613790000000003</v>
      </c>
      <c r="O31" s="62">
        <v>4.2061000000000001E-2</v>
      </c>
      <c r="P31" s="62">
        <v>4.4197740000000003</v>
      </c>
      <c r="Q31" s="62">
        <v>3.5743999999999998E-2</v>
      </c>
      <c r="R31" s="62"/>
      <c r="S31" s="63">
        <f t="shared" si="5"/>
        <v>0.6948346666666666</v>
      </c>
      <c r="T31" s="63">
        <f t="shared" si="6"/>
        <v>1.2781166666666668E-2</v>
      </c>
      <c r="U31" s="63">
        <f t="shared" si="7"/>
        <v>0.71672933333333333</v>
      </c>
      <c r="V31" s="63">
        <f t="shared" si="8"/>
        <v>6.3948333333333331E-3</v>
      </c>
      <c r="W31" s="63">
        <f t="shared" si="9"/>
        <v>0.71285783333333341</v>
      </c>
      <c r="X31" s="63">
        <f t="shared" si="10"/>
        <v>6.7193333333333332E-3</v>
      </c>
      <c r="Y31" s="63">
        <f t="shared" si="11"/>
        <v>0.72689650000000006</v>
      </c>
      <c r="Z31" s="63">
        <f t="shared" si="12"/>
        <v>7.0101666666666671E-3</v>
      </c>
      <c r="AA31" s="63">
        <f t="shared" si="13"/>
        <v>0.73662900000000009</v>
      </c>
      <c r="AB31" s="63">
        <f t="shared" si="14"/>
        <v>5.9573333333333327E-3</v>
      </c>
      <c r="AC31" s="62"/>
      <c r="AD31" s="62">
        <f t="shared" si="15"/>
        <v>0.73372192889827526</v>
      </c>
      <c r="AE31" s="62">
        <f t="shared" si="16"/>
        <v>1.3496480112636398E-2</v>
      </c>
      <c r="AF31" s="62">
        <f t="shared" si="17"/>
        <v>0.75684195705737423</v>
      </c>
      <c r="AG31" s="62">
        <f t="shared" si="18"/>
        <v>6.7527279127067939E-3</v>
      </c>
      <c r="AH31" s="62">
        <f t="shared" si="19"/>
        <v>0.75275378387891601</v>
      </c>
      <c r="AI31" s="62">
        <f t="shared" si="20"/>
        <v>7.0953889475536781E-3</v>
      </c>
      <c r="AJ31" s="62">
        <f t="shared" si="21"/>
        <v>0.76757814149947212</v>
      </c>
      <c r="AK31" s="62">
        <f t="shared" si="22"/>
        <v>7.40249912002816E-3</v>
      </c>
      <c r="AL31" s="62">
        <f t="shared" si="23"/>
        <v>0.77785533262935602</v>
      </c>
      <c r="AM31" s="62">
        <f t="shared" si="24"/>
        <v>6.2907426962337202E-3</v>
      </c>
      <c r="AN31" s="62"/>
      <c r="AO31" s="62"/>
      <c r="AP31" s="64" t="s">
        <v>1207</v>
      </c>
      <c r="AQ31" s="81">
        <v>46</v>
      </c>
      <c r="AR31" s="81">
        <v>52</v>
      </c>
      <c r="AS31" s="62" t="s">
        <v>1254</v>
      </c>
      <c r="AT31" s="80">
        <v>6</v>
      </c>
      <c r="AU31" s="62">
        <v>0.94699999999999995</v>
      </c>
      <c r="AV31" s="62">
        <v>3.9983650000000002</v>
      </c>
      <c r="AW31" s="62">
        <v>3.4997E-2</v>
      </c>
      <c r="AX31" s="62">
        <v>4.2214359999999997</v>
      </c>
      <c r="AY31" s="62">
        <v>2.7054999999999999E-2</v>
      </c>
      <c r="AZ31" s="62">
        <v>4.1960629999999997</v>
      </c>
      <c r="BA31" s="62">
        <v>5.0985000000000003E-2</v>
      </c>
      <c r="BB31" s="62">
        <v>4.15259</v>
      </c>
      <c r="BC31" s="62">
        <v>2.2568999999999999E-2</v>
      </c>
      <c r="BD31" s="62">
        <v>4.4054099999999998</v>
      </c>
      <c r="BE31" s="62">
        <v>3.8977999999999999E-2</v>
      </c>
      <c r="BF31" s="62"/>
      <c r="BG31" s="63">
        <f t="shared" si="25"/>
        <v>0.66639416666666673</v>
      </c>
      <c r="BH31" s="63">
        <f t="shared" si="26"/>
        <v>5.8328333333333331E-3</v>
      </c>
      <c r="BI31" s="63">
        <f t="shared" si="27"/>
        <v>0.70357266666666662</v>
      </c>
      <c r="BJ31" s="63">
        <f t="shared" si="28"/>
        <v>4.5091666666666665E-3</v>
      </c>
      <c r="BK31" s="63">
        <f t="shared" si="29"/>
        <v>0.69934383333333328</v>
      </c>
      <c r="BL31" s="63">
        <f t="shared" si="30"/>
        <v>8.4974999999999998E-3</v>
      </c>
      <c r="BM31" s="63">
        <f t="shared" si="31"/>
        <v>0.69209833333333337</v>
      </c>
      <c r="BN31" s="63">
        <f t="shared" si="32"/>
        <v>3.7614999999999997E-3</v>
      </c>
      <c r="BO31" s="63">
        <f t="shared" si="33"/>
        <v>0.73423499999999997</v>
      </c>
      <c r="BP31" s="63">
        <f t="shared" si="34"/>
        <v>6.4963333333333331E-3</v>
      </c>
      <c r="BQ31" s="62"/>
      <c r="BR31" s="62">
        <f t="shared" si="35"/>
        <v>0.68488609112709842</v>
      </c>
      <c r="BS31" s="62">
        <f t="shared" si="36"/>
        <v>5.9946899623158616E-3</v>
      </c>
      <c r="BT31" s="62">
        <f t="shared" si="37"/>
        <v>0.72309626584446729</v>
      </c>
      <c r="BU31" s="62">
        <f t="shared" si="38"/>
        <v>4.6342925659472421E-3</v>
      </c>
      <c r="BV31" s="62">
        <f t="shared" si="39"/>
        <v>0.71875008564576903</v>
      </c>
      <c r="BW31" s="62">
        <f t="shared" si="40"/>
        <v>8.7332990750256939E-3</v>
      </c>
      <c r="BX31" s="62">
        <f t="shared" si="41"/>
        <v>0.71130352860568691</v>
      </c>
      <c r="BY31" s="62">
        <f t="shared" si="42"/>
        <v>3.8658787255909555E-3</v>
      </c>
      <c r="BZ31" s="62">
        <f t="shared" si="43"/>
        <v>0.75460945529290857</v>
      </c>
      <c r="CA31" s="62">
        <f t="shared" si="44"/>
        <v>6.6766015758821518E-3</v>
      </c>
    </row>
    <row r="32" spans="2:79" x14ac:dyDescent="0.25">
      <c r="B32" s="14" t="s">
        <v>1206</v>
      </c>
      <c r="C32" s="76">
        <v>54</v>
      </c>
      <c r="D32" s="76">
        <v>60</v>
      </c>
      <c r="E32" s="13" t="s">
        <v>1255</v>
      </c>
      <c r="F32">
        <v>6</v>
      </c>
      <c r="G32" s="62">
        <v>0.94699999999999995</v>
      </c>
      <c r="H32" s="62">
        <v>3.549328</v>
      </c>
      <c r="I32" s="62">
        <v>3.8275999999999998E-2</v>
      </c>
      <c r="J32" s="62">
        <v>3.685616</v>
      </c>
      <c r="K32" s="62">
        <v>2.7188E-2</v>
      </c>
      <c r="L32" s="62">
        <v>3.6528749999999999</v>
      </c>
      <c r="M32" s="62">
        <v>9.1160000000000008E-3</v>
      </c>
      <c r="N32" s="62">
        <v>3.6946189999999999</v>
      </c>
      <c r="O32" s="62">
        <v>1.73E-4</v>
      </c>
      <c r="P32" s="62">
        <v>3.733412</v>
      </c>
      <c r="Q32" s="62">
        <v>2.7719000000000001E-2</v>
      </c>
      <c r="R32" s="62"/>
      <c r="S32" s="63">
        <f t="shared" si="5"/>
        <v>0.59155466666666667</v>
      </c>
      <c r="T32" s="63">
        <f t="shared" si="6"/>
        <v>6.3793333333333332E-3</v>
      </c>
      <c r="U32" s="63">
        <f t="shared" si="7"/>
        <v>0.61426933333333333</v>
      </c>
      <c r="V32" s="63">
        <f t="shared" si="8"/>
        <v>4.5313333333333334E-3</v>
      </c>
      <c r="W32" s="63">
        <f t="shared" si="9"/>
        <v>0.60881249999999998</v>
      </c>
      <c r="X32" s="63">
        <f t="shared" si="10"/>
        <v>1.5193333333333335E-3</v>
      </c>
      <c r="Y32" s="63">
        <f t="shared" si="11"/>
        <v>0.61576983333333335</v>
      </c>
      <c r="Z32" s="63">
        <f t="shared" si="12"/>
        <v>2.8833333333333334E-5</v>
      </c>
      <c r="AA32" s="63">
        <f t="shared" si="13"/>
        <v>0.62223533333333336</v>
      </c>
      <c r="AB32" s="63">
        <f t="shared" si="14"/>
        <v>4.6198333333333334E-3</v>
      </c>
      <c r="AC32" s="62"/>
      <c r="AD32" s="62">
        <f t="shared" si="15"/>
        <v>0.6246617388243576</v>
      </c>
      <c r="AE32" s="62">
        <f t="shared" si="16"/>
        <v>6.7363604364660337E-3</v>
      </c>
      <c r="AF32" s="62">
        <f t="shared" si="17"/>
        <v>0.6486476592749032</v>
      </c>
      <c r="AG32" s="62">
        <f t="shared" si="18"/>
        <v>4.7849348820837734E-3</v>
      </c>
      <c r="AH32" s="62">
        <f t="shared" si="19"/>
        <v>0.64288542766631473</v>
      </c>
      <c r="AI32" s="62">
        <f t="shared" si="20"/>
        <v>1.6043646603308697E-3</v>
      </c>
      <c r="AJ32" s="62">
        <f t="shared" si="21"/>
        <v>0.6502321365716297</v>
      </c>
      <c r="AK32" s="62">
        <f t="shared" si="22"/>
        <v>3.0447025695177758E-5</v>
      </c>
      <c r="AL32" s="62">
        <f t="shared" si="23"/>
        <v>0.65705948609644493</v>
      </c>
      <c r="AM32" s="62">
        <f t="shared" si="24"/>
        <v>4.8783878915874693E-3</v>
      </c>
      <c r="AN32" s="62"/>
      <c r="AO32" s="62"/>
      <c r="AP32" s="64" t="s">
        <v>1206</v>
      </c>
      <c r="AQ32" s="81">
        <v>54</v>
      </c>
      <c r="AR32" s="81">
        <v>60</v>
      </c>
      <c r="AS32" s="62" t="s">
        <v>1255</v>
      </c>
      <c r="AT32" s="80">
        <v>6</v>
      </c>
      <c r="AU32" s="62">
        <v>0.94699999999999995</v>
      </c>
      <c r="AV32" s="62">
        <v>3.5457360000000002</v>
      </c>
      <c r="AW32" s="62">
        <v>6.7507999999999999E-2</v>
      </c>
      <c r="AX32" s="62">
        <v>3.5748099999999998</v>
      </c>
      <c r="AY32" s="62">
        <v>2.3473999999999998E-2</v>
      </c>
      <c r="AZ32" s="62">
        <v>3.3964159999999999</v>
      </c>
      <c r="BA32" s="62">
        <v>1.8903E-2</v>
      </c>
      <c r="BB32" s="62">
        <v>3.3864179999999999</v>
      </c>
      <c r="BC32" s="62">
        <v>1.0940999999999999E-2</v>
      </c>
      <c r="BD32" s="62">
        <v>3.7337319999999998</v>
      </c>
      <c r="BE32" s="62">
        <v>4.1526E-2</v>
      </c>
      <c r="BF32" s="62"/>
      <c r="BG32" s="63">
        <f t="shared" si="25"/>
        <v>0.59095600000000004</v>
      </c>
      <c r="BH32" s="63">
        <f t="shared" si="26"/>
        <v>1.1251333333333334E-2</v>
      </c>
      <c r="BI32" s="63">
        <f t="shared" si="27"/>
        <v>0.59580166666666667</v>
      </c>
      <c r="BJ32" s="63">
        <f t="shared" si="28"/>
        <v>3.9123333333333328E-3</v>
      </c>
      <c r="BK32" s="63">
        <f t="shared" si="29"/>
        <v>0.56606933333333331</v>
      </c>
      <c r="BL32" s="63">
        <f t="shared" si="30"/>
        <v>3.1505000000000001E-3</v>
      </c>
      <c r="BM32" s="63">
        <f t="shared" si="31"/>
        <v>0.56440299999999999</v>
      </c>
      <c r="BN32" s="63">
        <f t="shared" si="32"/>
        <v>1.8234999999999998E-3</v>
      </c>
      <c r="BO32" s="63">
        <f t="shared" si="33"/>
        <v>0.6222886666666666</v>
      </c>
      <c r="BP32" s="63">
        <f t="shared" si="34"/>
        <v>6.9210000000000001E-3</v>
      </c>
      <c r="BQ32" s="62"/>
      <c r="BR32" s="62">
        <f t="shared" si="35"/>
        <v>0.60735457348406996</v>
      </c>
      <c r="BS32" s="62">
        <f t="shared" si="36"/>
        <v>1.1563549160671463E-2</v>
      </c>
      <c r="BT32" s="62">
        <f t="shared" si="37"/>
        <v>0.61233470366563891</v>
      </c>
      <c r="BU32" s="62">
        <f t="shared" si="38"/>
        <v>4.0208975676601574E-3</v>
      </c>
      <c r="BV32" s="62">
        <f t="shared" si="39"/>
        <v>0.58177732100034263</v>
      </c>
      <c r="BW32" s="62">
        <f t="shared" si="40"/>
        <v>3.2379239465570404E-3</v>
      </c>
      <c r="BX32" s="62">
        <f t="shared" si="41"/>
        <v>0.58006474820143883</v>
      </c>
      <c r="BY32" s="62">
        <f t="shared" si="42"/>
        <v>1.8741007194244604E-3</v>
      </c>
      <c r="BZ32" s="62">
        <f t="shared" si="43"/>
        <v>0.63955669749914346</v>
      </c>
      <c r="CA32" s="62">
        <f t="shared" si="44"/>
        <v>7.1130524152106887E-3</v>
      </c>
    </row>
    <row r="33" spans="2:79" x14ac:dyDescent="0.25">
      <c r="B33" s="14" t="s">
        <v>1205</v>
      </c>
      <c r="C33" s="76">
        <v>54</v>
      </c>
      <c r="D33" s="76">
        <v>61</v>
      </c>
      <c r="E33" s="13" t="s">
        <v>445</v>
      </c>
      <c r="F33">
        <v>7</v>
      </c>
      <c r="G33" s="62">
        <v>0.94699999999999995</v>
      </c>
      <c r="H33" s="62">
        <v>3.5278990000000001</v>
      </c>
      <c r="I33" s="62">
        <v>1.3892E-2</v>
      </c>
      <c r="J33" s="62">
        <v>3.9875940000000001</v>
      </c>
      <c r="K33" s="62">
        <v>3.686E-3</v>
      </c>
      <c r="L33" s="62">
        <v>4.0085829999999998</v>
      </c>
      <c r="M33" s="62">
        <v>2.1513000000000001E-2</v>
      </c>
      <c r="N33" s="62">
        <v>4.03878</v>
      </c>
      <c r="O33" s="62">
        <v>3.6471999999999997E-2</v>
      </c>
      <c r="P33" s="62">
        <v>4.1267779999999998</v>
      </c>
      <c r="Q33" s="62">
        <v>2.3269000000000001E-2</v>
      </c>
      <c r="R33" s="62"/>
      <c r="S33" s="63">
        <f t="shared" si="5"/>
        <v>0.50398557142857148</v>
      </c>
      <c r="T33" s="63">
        <f t="shared" si="6"/>
        <v>1.9845714285714284E-3</v>
      </c>
      <c r="U33" s="63">
        <f t="shared" si="7"/>
        <v>0.56965628571428573</v>
      </c>
      <c r="V33" s="63">
        <f t="shared" si="8"/>
        <v>5.2657142857142855E-4</v>
      </c>
      <c r="W33" s="63">
        <f t="shared" si="9"/>
        <v>0.57265471428571424</v>
      </c>
      <c r="X33" s="63">
        <f t="shared" si="10"/>
        <v>3.0732857142857146E-3</v>
      </c>
      <c r="Y33" s="63">
        <f t="shared" si="11"/>
        <v>0.57696857142857139</v>
      </c>
      <c r="Z33" s="63">
        <f t="shared" si="12"/>
        <v>5.2102857142857142E-3</v>
      </c>
      <c r="AA33" s="63">
        <f t="shared" si="13"/>
        <v>0.58953971428571428</v>
      </c>
      <c r="AB33" s="63">
        <f t="shared" si="14"/>
        <v>3.3241428571428575E-3</v>
      </c>
      <c r="AC33" s="62"/>
      <c r="AD33" s="62">
        <f t="shared" si="15"/>
        <v>0.5321917332931061</v>
      </c>
      <c r="AE33" s="62">
        <f t="shared" si="16"/>
        <v>2.0956403680796498E-3</v>
      </c>
      <c r="AF33" s="62">
        <f t="shared" si="17"/>
        <v>0.60153778850505357</v>
      </c>
      <c r="AG33" s="62">
        <f t="shared" si="18"/>
        <v>5.5604163523910097E-4</v>
      </c>
      <c r="AH33" s="62">
        <f t="shared" si="19"/>
        <v>0.60470402775682608</v>
      </c>
      <c r="AI33" s="62">
        <f t="shared" si="20"/>
        <v>3.2452858651380303E-3</v>
      </c>
      <c r="AJ33" s="62">
        <f t="shared" si="21"/>
        <v>0.60925931513048726</v>
      </c>
      <c r="AK33" s="62">
        <f t="shared" si="22"/>
        <v>5.5018856539447878E-3</v>
      </c>
      <c r="AL33" s="62">
        <f t="shared" si="23"/>
        <v>0.62253401719716395</v>
      </c>
      <c r="AM33" s="62">
        <f t="shared" si="24"/>
        <v>3.510182531301856E-3</v>
      </c>
      <c r="AN33" s="62"/>
      <c r="AO33" s="62"/>
      <c r="AP33" s="64" t="s">
        <v>1205</v>
      </c>
      <c r="AQ33" s="81">
        <v>54</v>
      </c>
      <c r="AR33" s="81">
        <v>61</v>
      </c>
      <c r="AS33" s="62" t="s">
        <v>445</v>
      </c>
      <c r="AT33" s="80">
        <v>7</v>
      </c>
      <c r="AU33" s="62">
        <v>0.94699999999999995</v>
      </c>
      <c r="AV33" s="62">
        <v>3.7444480000000002</v>
      </c>
      <c r="AW33" s="62">
        <v>6.9616999999999998E-2</v>
      </c>
      <c r="AX33" s="62">
        <v>4.0918429999999999</v>
      </c>
      <c r="AY33" s="62">
        <v>2.0330000000000001E-3</v>
      </c>
      <c r="AZ33" s="62">
        <v>3.9354460000000002</v>
      </c>
      <c r="BA33" s="62">
        <v>1.2924E-2</v>
      </c>
      <c r="BB33" s="62">
        <v>3.9552779999999998</v>
      </c>
      <c r="BC33" s="62">
        <v>1.9862999999999999E-2</v>
      </c>
      <c r="BD33" s="62">
        <v>4.0743739999999997</v>
      </c>
      <c r="BE33" s="62">
        <v>2.8445999999999999E-2</v>
      </c>
      <c r="BF33" s="62"/>
      <c r="BG33" s="63">
        <f t="shared" si="25"/>
        <v>0.53492114285714287</v>
      </c>
      <c r="BH33" s="63">
        <f t="shared" si="26"/>
        <v>9.9452857142857138E-3</v>
      </c>
      <c r="BI33" s="63">
        <f t="shared" si="27"/>
        <v>0.58454899999999999</v>
      </c>
      <c r="BJ33" s="63">
        <f t="shared" si="28"/>
        <v>2.9042857142857142E-4</v>
      </c>
      <c r="BK33" s="63">
        <f t="shared" si="29"/>
        <v>0.56220657142857144</v>
      </c>
      <c r="BL33" s="63">
        <f t="shared" si="30"/>
        <v>1.8462857142857142E-3</v>
      </c>
      <c r="BM33" s="63">
        <f t="shared" si="31"/>
        <v>0.56503971428571431</v>
      </c>
      <c r="BN33" s="63">
        <f t="shared" si="32"/>
        <v>2.8375714285714284E-3</v>
      </c>
      <c r="BO33" s="63">
        <f t="shared" si="33"/>
        <v>0.5820534285714285</v>
      </c>
      <c r="BP33" s="63">
        <f t="shared" si="34"/>
        <v>4.063714285714286E-3</v>
      </c>
      <c r="BQ33" s="62"/>
      <c r="BR33" s="62">
        <f t="shared" si="35"/>
        <v>0.54976479224783437</v>
      </c>
      <c r="BS33" s="62">
        <f t="shared" si="36"/>
        <v>1.0221259726912348E-2</v>
      </c>
      <c r="BT33" s="62">
        <f t="shared" si="37"/>
        <v>0.60076978417266191</v>
      </c>
      <c r="BU33" s="62">
        <f t="shared" si="38"/>
        <v>2.9848774041990898E-4</v>
      </c>
      <c r="BV33" s="62">
        <f t="shared" si="39"/>
        <v>0.57780737043018648</v>
      </c>
      <c r="BW33" s="62">
        <f t="shared" si="40"/>
        <v>1.897518719718103E-3</v>
      </c>
      <c r="BX33" s="62">
        <f t="shared" si="41"/>
        <v>0.5807191308177948</v>
      </c>
      <c r="BY33" s="62">
        <f t="shared" si="42"/>
        <v>2.9163118484803992E-3</v>
      </c>
      <c r="BZ33" s="62">
        <f t="shared" si="43"/>
        <v>0.59820496256056377</v>
      </c>
      <c r="CA33" s="62">
        <f t="shared" si="44"/>
        <v>4.1764792247834387E-3</v>
      </c>
    </row>
    <row r="34" spans="2:79" x14ac:dyDescent="0.25">
      <c r="B34" s="14" t="s">
        <v>1204</v>
      </c>
      <c r="C34" s="76">
        <v>55</v>
      </c>
      <c r="D34" s="76">
        <v>61</v>
      </c>
      <c r="E34" s="13" t="s">
        <v>1256</v>
      </c>
      <c r="F34">
        <v>6</v>
      </c>
      <c r="G34" s="62">
        <v>0.94699999999999995</v>
      </c>
      <c r="H34" s="62">
        <v>3.0961479999999999</v>
      </c>
      <c r="I34" s="62">
        <v>9.6137E-2</v>
      </c>
      <c r="J34" s="62">
        <v>3.4964469999999999</v>
      </c>
      <c r="K34" s="62">
        <v>8.5431000000000007E-2</v>
      </c>
      <c r="L34" s="62">
        <v>3.4862410000000001</v>
      </c>
      <c r="M34" s="62">
        <v>8.2896999999999998E-2</v>
      </c>
      <c r="N34" s="62">
        <v>3.528184</v>
      </c>
      <c r="O34" s="62">
        <v>8.5686999999999999E-2</v>
      </c>
      <c r="P34" s="62">
        <v>3.589658</v>
      </c>
      <c r="Q34" s="62">
        <v>8.1870999999999999E-2</v>
      </c>
      <c r="R34" s="62"/>
      <c r="S34" s="63">
        <f t="shared" si="5"/>
        <v>0.51602466666666669</v>
      </c>
      <c r="T34" s="63">
        <f t="shared" si="6"/>
        <v>1.6022833333333333E-2</v>
      </c>
      <c r="U34" s="63">
        <f t="shared" si="7"/>
        <v>0.58274116666666664</v>
      </c>
      <c r="V34" s="63">
        <f t="shared" si="8"/>
        <v>1.4238500000000001E-2</v>
      </c>
      <c r="W34" s="63">
        <f t="shared" si="9"/>
        <v>0.58104016666666669</v>
      </c>
      <c r="X34" s="63">
        <f t="shared" si="10"/>
        <v>1.3816166666666666E-2</v>
      </c>
      <c r="Y34" s="63">
        <f t="shared" si="11"/>
        <v>0.5880306666666667</v>
      </c>
      <c r="Z34" s="63">
        <f t="shared" si="12"/>
        <v>1.4281166666666666E-2</v>
      </c>
      <c r="AA34" s="63">
        <f t="shared" si="13"/>
        <v>0.5982763333333333</v>
      </c>
      <c r="AB34" s="63">
        <f t="shared" si="14"/>
        <v>1.3645166666666667E-2</v>
      </c>
      <c r="AC34" s="62"/>
      <c r="AD34" s="62">
        <f t="shared" si="15"/>
        <v>0.54490461105244636</v>
      </c>
      <c r="AE34" s="62">
        <f t="shared" si="16"/>
        <v>1.6919570573741643E-2</v>
      </c>
      <c r="AF34" s="62">
        <f t="shared" si="17"/>
        <v>0.61535498064061955</v>
      </c>
      <c r="AG34" s="62">
        <f t="shared" si="18"/>
        <v>1.5035374868004226E-2</v>
      </c>
      <c r="AH34" s="62">
        <f t="shared" si="19"/>
        <v>0.6135587821189723</v>
      </c>
      <c r="AI34" s="62">
        <f t="shared" si="20"/>
        <v>1.458940513903555E-2</v>
      </c>
      <c r="AJ34" s="62">
        <f t="shared" si="21"/>
        <v>0.6209405139035552</v>
      </c>
      <c r="AK34" s="62">
        <f t="shared" si="22"/>
        <v>1.508042942625836E-2</v>
      </c>
      <c r="AL34" s="62">
        <f t="shared" si="23"/>
        <v>0.63175959169306584</v>
      </c>
      <c r="AM34" s="62">
        <f t="shared" si="24"/>
        <v>1.4408834917282648E-2</v>
      </c>
      <c r="AN34" s="62"/>
      <c r="AO34" s="62"/>
      <c r="AP34" s="64" t="s">
        <v>1204</v>
      </c>
      <c r="AQ34" s="81">
        <v>55</v>
      </c>
      <c r="AR34" s="81">
        <v>61</v>
      </c>
      <c r="AS34" s="62" t="s">
        <v>1256</v>
      </c>
      <c r="AT34" s="80">
        <v>6</v>
      </c>
      <c r="AU34" s="62">
        <v>0.94699999999999995</v>
      </c>
      <c r="AV34" s="62">
        <v>3.3607070000000001</v>
      </c>
      <c r="AW34" s="62">
        <v>9.5671999999999993E-2</v>
      </c>
      <c r="AX34" s="62">
        <v>3.5176099999999999</v>
      </c>
      <c r="AY34" s="62">
        <v>9.1143000000000002E-2</v>
      </c>
      <c r="AZ34" s="62">
        <v>3.4893109999999998</v>
      </c>
      <c r="BA34" s="62">
        <v>9.4365000000000004E-2</v>
      </c>
      <c r="BB34" s="62">
        <v>3.490961</v>
      </c>
      <c r="BC34" s="62">
        <v>9.7409999999999997E-2</v>
      </c>
      <c r="BD34" s="62">
        <v>3.580444</v>
      </c>
      <c r="BE34" s="62">
        <v>8.6776000000000006E-2</v>
      </c>
      <c r="BF34" s="62"/>
      <c r="BG34" s="63">
        <f t="shared" si="25"/>
        <v>0.56011783333333331</v>
      </c>
      <c r="BH34" s="63">
        <f t="shared" si="26"/>
        <v>1.5945333333333332E-2</v>
      </c>
      <c r="BI34" s="63">
        <f t="shared" si="27"/>
        <v>0.58626833333333328</v>
      </c>
      <c r="BJ34" s="63">
        <f t="shared" si="28"/>
        <v>1.5190500000000001E-2</v>
      </c>
      <c r="BK34" s="63">
        <f t="shared" si="29"/>
        <v>0.58155183333333327</v>
      </c>
      <c r="BL34" s="63">
        <f t="shared" si="30"/>
        <v>1.5727500000000002E-2</v>
      </c>
      <c r="BM34" s="63">
        <f t="shared" si="31"/>
        <v>0.58182683333333329</v>
      </c>
      <c r="BN34" s="63">
        <f t="shared" si="32"/>
        <v>1.6234999999999999E-2</v>
      </c>
      <c r="BO34" s="63">
        <f t="shared" si="33"/>
        <v>0.5967406666666667</v>
      </c>
      <c r="BP34" s="63">
        <f t="shared" si="34"/>
        <v>1.4462666666666667E-2</v>
      </c>
      <c r="BQ34" s="62"/>
      <c r="BR34" s="62">
        <f t="shared" si="35"/>
        <v>0.57566067146282973</v>
      </c>
      <c r="BS34" s="62">
        <f t="shared" si="36"/>
        <v>1.6387804042480299E-2</v>
      </c>
      <c r="BT34" s="62">
        <f t="shared" si="37"/>
        <v>0.60253682768071248</v>
      </c>
      <c r="BU34" s="62">
        <f t="shared" si="38"/>
        <v>1.5612024665981501E-2</v>
      </c>
      <c r="BV34" s="62">
        <f t="shared" si="39"/>
        <v>0.59768944844124694</v>
      </c>
      <c r="BW34" s="62">
        <f t="shared" si="40"/>
        <v>1.61639260020555E-2</v>
      </c>
      <c r="BX34" s="62">
        <f t="shared" si="41"/>
        <v>0.59797207947927367</v>
      </c>
      <c r="BY34" s="62">
        <f t="shared" si="42"/>
        <v>1.6685508735868448E-2</v>
      </c>
      <c r="BZ34" s="62">
        <f t="shared" si="43"/>
        <v>0.61329976019184662</v>
      </c>
      <c r="CA34" s="62">
        <f t="shared" si="44"/>
        <v>1.4863994518670778E-2</v>
      </c>
    </row>
    <row r="35" spans="2:79" x14ac:dyDescent="0.25">
      <c r="B35" s="14" t="s">
        <v>1203</v>
      </c>
      <c r="C35" s="76">
        <v>61</v>
      </c>
      <c r="D35" s="76">
        <v>70</v>
      </c>
      <c r="E35" s="13" t="s">
        <v>1257</v>
      </c>
      <c r="F35">
        <v>8</v>
      </c>
      <c r="G35" s="62">
        <v>0.94699999999999995</v>
      </c>
      <c r="H35" s="62">
        <v>3.169448</v>
      </c>
      <c r="I35" s="62">
        <v>1.6097E-2</v>
      </c>
      <c r="J35" s="62">
        <v>4.6126149999999999</v>
      </c>
      <c r="K35" s="62">
        <v>3.3416000000000001E-2</v>
      </c>
      <c r="L35" s="62">
        <v>5.7071579999999997</v>
      </c>
      <c r="M35" s="62">
        <v>0.10991099999999999</v>
      </c>
      <c r="N35" s="62">
        <v>5.7574180000000004</v>
      </c>
      <c r="O35" s="62">
        <v>2.3040999999999999E-2</v>
      </c>
      <c r="P35" s="62">
        <v>5.6985469999999996</v>
      </c>
      <c r="Q35" s="62">
        <v>1.0167000000000001E-2</v>
      </c>
      <c r="R35" s="62"/>
      <c r="S35" s="63">
        <f t="shared" si="5"/>
        <v>0.39618100000000001</v>
      </c>
      <c r="T35" s="63">
        <f t="shared" si="6"/>
        <v>2.012125E-3</v>
      </c>
      <c r="U35" s="63">
        <f t="shared" si="7"/>
        <v>0.57657687499999999</v>
      </c>
      <c r="V35" s="63">
        <f t="shared" si="8"/>
        <v>4.1770000000000002E-3</v>
      </c>
      <c r="W35" s="63">
        <f t="shared" si="9"/>
        <v>0.71339474999999997</v>
      </c>
      <c r="X35" s="63">
        <f t="shared" si="10"/>
        <v>1.3738874999999999E-2</v>
      </c>
      <c r="Y35" s="63">
        <f t="shared" si="11"/>
        <v>0.71967725000000005</v>
      </c>
      <c r="Z35" s="63">
        <f t="shared" si="12"/>
        <v>2.8801249999999999E-3</v>
      </c>
      <c r="AA35" s="63">
        <f t="shared" si="13"/>
        <v>0.71231837499999995</v>
      </c>
      <c r="AB35" s="63">
        <f t="shared" si="14"/>
        <v>1.2708750000000001E-3</v>
      </c>
      <c r="AC35" s="62"/>
      <c r="AD35" s="62">
        <f t="shared" si="15"/>
        <v>0.41835374868004227</v>
      </c>
      <c r="AE35" s="62">
        <f t="shared" si="16"/>
        <v>2.1247360084477298E-3</v>
      </c>
      <c r="AF35" s="62">
        <f t="shared" si="17"/>
        <v>0.60884569693769797</v>
      </c>
      <c r="AG35" s="62">
        <f t="shared" si="18"/>
        <v>4.4107708553326299E-3</v>
      </c>
      <c r="AH35" s="62">
        <f t="shared" si="19"/>
        <v>0.75332074973600849</v>
      </c>
      <c r="AI35" s="62">
        <f t="shared" si="20"/>
        <v>1.4507787750791975E-2</v>
      </c>
      <c r="AJ35" s="62">
        <f t="shared" si="21"/>
        <v>0.75995485744456182</v>
      </c>
      <c r="AK35" s="62">
        <f t="shared" si="22"/>
        <v>3.0413146779303063E-3</v>
      </c>
      <c r="AL35" s="62">
        <f t="shared" si="23"/>
        <v>0.75218413410770857</v>
      </c>
      <c r="AM35" s="62">
        <f t="shared" si="24"/>
        <v>1.3420010559662093E-3</v>
      </c>
      <c r="AN35" s="62"/>
      <c r="AO35" s="62"/>
      <c r="AP35" s="64" t="s">
        <v>1203</v>
      </c>
      <c r="AQ35" s="81">
        <v>61</v>
      </c>
      <c r="AR35" s="81">
        <v>70</v>
      </c>
      <c r="AS35" s="62" t="s">
        <v>1257</v>
      </c>
      <c r="AT35" s="80">
        <v>8</v>
      </c>
      <c r="AU35" s="62">
        <v>0.94699999999999995</v>
      </c>
      <c r="AV35" s="62">
        <v>4.3293549999999996</v>
      </c>
      <c r="AW35" s="62">
        <v>7.4393000000000001E-2</v>
      </c>
      <c r="AX35" s="62">
        <v>5.0117130000000003</v>
      </c>
      <c r="AY35" s="62">
        <v>0.16045000000000001</v>
      </c>
      <c r="AZ35" s="62">
        <v>5.4613909999999999</v>
      </c>
      <c r="BA35" s="62">
        <v>3.4495999999999999E-2</v>
      </c>
      <c r="BB35" s="62">
        <v>5.5491169999999999</v>
      </c>
      <c r="BC35" s="62">
        <v>7.1800000000000003E-2</v>
      </c>
      <c r="BD35" s="62">
        <v>5.4883509999999998</v>
      </c>
      <c r="BE35" s="62">
        <v>5.6579999999999998E-3</v>
      </c>
      <c r="BF35" s="62"/>
      <c r="BG35" s="63">
        <f t="shared" si="25"/>
        <v>0.54116937499999995</v>
      </c>
      <c r="BH35" s="63">
        <f t="shared" si="26"/>
        <v>9.2991250000000001E-3</v>
      </c>
      <c r="BI35" s="63">
        <f t="shared" si="27"/>
        <v>0.62646412500000004</v>
      </c>
      <c r="BJ35" s="63">
        <f t="shared" si="28"/>
        <v>2.0056250000000001E-2</v>
      </c>
      <c r="BK35" s="63">
        <f t="shared" si="29"/>
        <v>0.68267387499999999</v>
      </c>
      <c r="BL35" s="63">
        <f t="shared" si="30"/>
        <v>4.3119999999999999E-3</v>
      </c>
      <c r="BM35" s="63">
        <f t="shared" si="31"/>
        <v>0.69363962499999998</v>
      </c>
      <c r="BN35" s="63">
        <f t="shared" si="32"/>
        <v>8.9750000000000003E-3</v>
      </c>
      <c r="BO35" s="63">
        <f t="shared" si="33"/>
        <v>0.68604387499999997</v>
      </c>
      <c r="BP35" s="63">
        <f t="shared" si="34"/>
        <v>7.0724999999999998E-4</v>
      </c>
      <c r="BQ35" s="62"/>
      <c r="BR35" s="62">
        <f t="shared" si="35"/>
        <v>0.55618640801644392</v>
      </c>
      <c r="BS35" s="62">
        <f t="shared" si="36"/>
        <v>9.5571685508735876E-3</v>
      </c>
      <c r="BT35" s="62">
        <f t="shared" si="37"/>
        <v>0.64384802158273391</v>
      </c>
      <c r="BU35" s="62">
        <f t="shared" si="38"/>
        <v>2.0612795477903394E-2</v>
      </c>
      <c r="BV35" s="62">
        <f t="shared" si="39"/>
        <v>0.70161754881808835</v>
      </c>
      <c r="BW35" s="62">
        <f t="shared" si="40"/>
        <v>4.4316546762589925E-3</v>
      </c>
      <c r="BX35" s="62">
        <f t="shared" si="41"/>
        <v>0.71288758992805756</v>
      </c>
      <c r="BY35" s="62">
        <f t="shared" si="42"/>
        <v>9.224049331963002E-3</v>
      </c>
      <c r="BZ35" s="62">
        <f t="shared" si="43"/>
        <v>0.70508106372045221</v>
      </c>
      <c r="CA35" s="62">
        <f t="shared" si="44"/>
        <v>7.2687564234326829E-4</v>
      </c>
    </row>
    <row r="36" spans="2:79" x14ac:dyDescent="0.25">
      <c r="B36" s="14" t="s">
        <v>1202</v>
      </c>
      <c r="C36" s="76">
        <v>62</v>
      </c>
      <c r="D36" s="76">
        <v>69</v>
      </c>
      <c r="E36" s="13" t="s">
        <v>1258</v>
      </c>
      <c r="F36">
        <v>6</v>
      </c>
      <c r="G36" s="62">
        <v>0.94699999999999995</v>
      </c>
      <c r="H36" s="62">
        <v>2.6327569999999998</v>
      </c>
      <c r="I36" s="62">
        <v>0.108514</v>
      </c>
      <c r="J36" s="62">
        <v>3.926787</v>
      </c>
      <c r="K36" s="62">
        <v>9.8270000000000007E-3</v>
      </c>
      <c r="L36" s="62">
        <v>4.3095850000000002</v>
      </c>
      <c r="M36" s="62">
        <v>0.10079399999999999</v>
      </c>
      <c r="N36" s="62">
        <v>4.4261549999999996</v>
      </c>
      <c r="O36" s="62">
        <v>7.8770000000000003E-3</v>
      </c>
      <c r="P36" s="62">
        <v>4.3560590000000001</v>
      </c>
      <c r="Q36" s="62">
        <v>1.9484999999999999E-2</v>
      </c>
      <c r="R36" s="62"/>
      <c r="S36" s="63">
        <f t="shared" si="5"/>
        <v>0.4387928333333333</v>
      </c>
      <c r="T36" s="63">
        <f t="shared" si="6"/>
        <v>1.8085666666666667E-2</v>
      </c>
      <c r="U36" s="63">
        <f t="shared" si="7"/>
        <v>0.6544645</v>
      </c>
      <c r="V36" s="63">
        <f t="shared" si="8"/>
        <v>1.6378333333333334E-3</v>
      </c>
      <c r="W36" s="63">
        <f t="shared" si="9"/>
        <v>0.7182641666666667</v>
      </c>
      <c r="X36" s="63">
        <f t="shared" si="10"/>
        <v>1.6798999999999998E-2</v>
      </c>
      <c r="Y36" s="63">
        <f t="shared" si="11"/>
        <v>0.73769249999999997</v>
      </c>
      <c r="Z36" s="63">
        <f t="shared" si="12"/>
        <v>1.3128333333333334E-3</v>
      </c>
      <c r="AA36" s="63">
        <f t="shared" si="13"/>
        <v>0.72600983333333335</v>
      </c>
      <c r="AB36" s="63">
        <f t="shared" si="14"/>
        <v>3.2475E-3</v>
      </c>
      <c r="AC36" s="62"/>
      <c r="AD36" s="62">
        <f t="shared" si="15"/>
        <v>0.46335040478704681</v>
      </c>
      <c r="AE36" s="62">
        <f t="shared" si="16"/>
        <v>1.9097852868708201E-2</v>
      </c>
      <c r="AF36" s="62">
        <f t="shared" si="17"/>
        <v>0.69109239704329462</v>
      </c>
      <c r="AG36" s="62">
        <f t="shared" si="18"/>
        <v>1.7294966561070047E-3</v>
      </c>
      <c r="AH36" s="62">
        <f t="shared" si="19"/>
        <v>0.75846268919394588</v>
      </c>
      <c r="AI36" s="62">
        <f t="shared" si="20"/>
        <v>1.7739176346356914E-2</v>
      </c>
      <c r="AJ36" s="62">
        <f t="shared" si="21"/>
        <v>0.77897835269271387</v>
      </c>
      <c r="AK36" s="62">
        <f t="shared" si="22"/>
        <v>1.3863076381555792E-3</v>
      </c>
      <c r="AL36" s="62">
        <f t="shared" si="23"/>
        <v>0.76664185146075337</v>
      </c>
      <c r="AM36" s="62">
        <f t="shared" si="24"/>
        <v>3.4292502639915526E-3</v>
      </c>
      <c r="AN36" s="62"/>
      <c r="AO36" s="62"/>
      <c r="AP36" s="64" t="s">
        <v>1202</v>
      </c>
      <c r="AQ36" s="81">
        <v>62</v>
      </c>
      <c r="AR36" s="81">
        <v>69</v>
      </c>
      <c r="AS36" s="62" t="s">
        <v>1258</v>
      </c>
      <c r="AT36" s="80">
        <v>6</v>
      </c>
      <c r="AU36" s="62">
        <v>0.94699999999999995</v>
      </c>
      <c r="AV36" s="62">
        <v>3.8317839999999999</v>
      </c>
      <c r="AW36" s="62">
        <v>5.7381000000000001E-2</v>
      </c>
      <c r="AX36" s="62">
        <v>4.3893709999999997</v>
      </c>
      <c r="AY36" s="62">
        <v>2.6138999999999999E-2</v>
      </c>
      <c r="AZ36" s="62">
        <v>4.3287300000000002</v>
      </c>
      <c r="BA36" s="62">
        <v>3.2621999999999998E-2</v>
      </c>
      <c r="BB36" s="62">
        <v>4.3670879999999999</v>
      </c>
      <c r="BC36" s="62">
        <v>3.0519999999999999E-2</v>
      </c>
      <c r="BD36" s="62">
        <v>4.5012499999999998</v>
      </c>
      <c r="BE36" s="62">
        <v>3.5018000000000001E-2</v>
      </c>
      <c r="BF36" s="62"/>
      <c r="BG36" s="63">
        <f t="shared" si="25"/>
        <v>0.63863066666666668</v>
      </c>
      <c r="BH36" s="63">
        <f t="shared" si="26"/>
        <v>9.5635000000000008E-3</v>
      </c>
      <c r="BI36" s="63">
        <f t="shared" si="27"/>
        <v>0.73156183333333324</v>
      </c>
      <c r="BJ36" s="63">
        <f t="shared" si="28"/>
        <v>4.3565000000000001E-3</v>
      </c>
      <c r="BK36" s="63">
        <f t="shared" si="29"/>
        <v>0.72145500000000007</v>
      </c>
      <c r="BL36" s="63">
        <f t="shared" si="30"/>
        <v>5.437E-3</v>
      </c>
      <c r="BM36" s="63">
        <f t="shared" si="31"/>
        <v>0.72784799999999994</v>
      </c>
      <c r="BN36" s="63">
        <f t="shared" si="32"/>
        <v>5.0866666666666664E-3</v>
      </c>
      <c r="BO36" s="63">
        <f t="shared" si="33"/>
        <v>0.75020833333333325</v>
      </c>
      <c r="BP36" s="63">
        <f t="shared" si="34"/>
        <v>5.8363333333333331E-3</v>
      </c>
      <c r="BQ36" s="62"/>
      <c r="BR36" s="62">
        <f t="shared" si="35"/>
        <v>0.6563521754025351</v>
      </c>
      <c r="BS36" s="62">
        <f t="shared" si="36"/>
        <v>9.8288797533401858E-3</v>
      </c>
      <c r="BT36" s="62">
        <f t="shared" si="37"/>
        <v>0.75186211031175054</v>
      </c>
      <c r="BU36" s="62">
        <f t="shared" si="38"/>
        <v>4.4773895169578628E-3</v>
      </c>
      <c r="BV36" s="62">
        <f t="shared" si="39"/>
        <v>0.74147482014388499</v>
      </c>
      <c r="BW36" s="62">
        <f t="shared" si="40"/>
        <v>5.5878725590955804E-3</v>
      </c>
      <c r="BX36" s="62">
        <f t="shared" si="41"/>
        <v>0.74804522096608428</v>
      </c>
      <c r="BY36" s="62">
        <f t="shared" si="42"/>
        <v>5.2278177458033575E-3</v>
      </c>
      <c r="BZ36" s="62">
        <f t="shared" si="43"/>
        <v>0.77102603631380606</v>
      </c>
      <c r="CA36" s="62">
        <f t="shared" si="44"/>
        <v>5.9982870846180198E-3</v>
      </c>
    </row>
    <row r="37" spans="2:79" x14ac:dyDescent="0.25">
      <c r="B37" s="14" t="s">
        <v>1201</v>
      </c>
      <c r="C37" s="76">
        <v>62</v>
      </c>
      <c r="D37" s="76">
        <v>70</v>
      </c>
      <c r="E37" s="13" t="s">
        <v>1259</v>
      </c>
      <c r="F37">
        <v>7</v>
      </c>
      <c r="G37" s="62">
        <v>0.94699999999999995</v>
      </c>
      <c r="H37" s="62">
        <v>2.425538</v>
      </c>
      <c r="I37" s="62">
        <v>0.12623400000000001</v>
      </c>
      <c r="J37" s="62">
        <v>3.6820089999999999</v>
      </c>
      <c r="K37" s="62">
        <v>8.9870000000000002E-3</v>
      </c>
      <c r="L37" s="62">
        <v>4.6415410000000001</v>
      </c>
      <c r="M37" s="62">
        <v>5.0250210000000001E-6</v>
      </c>
      <c r="N37" s="62">
        <v>4.8641290000000001</v>
      </c>
      <c r="O37" s="62">
        <v>3.6679999999999998E-3</v>
      </c>
      <c r="P37" s="62">
        <v>4.8239369999999999</v>
      </c>
      <c r="Q37" s="62">
        <v>2.9468000000000001E-2</v>
      </c>
      <c r="R37" s="62"/>
      <c r="S37" s="63">
        <f t="shared" si="5"/>
        <v>0.34650542857142858</v>
      </c>
      <c r="T37" s="63">
        <f t="shared" si="6"/>
        <v>1.8033428571428572E-2</v>
      </c>
      <c r="U37" s="63">
        <f t="shared" si="7"/>
        <v>0.52600128571428573</v>
      </c>
      <c r="V37" s="63">
        <f t="shared" si="8"/>
        <v>1.2838571428571428E-3</v>
      </c>
      <c r="W37" s="63">
        <f t="shared" si="9"/>
        <v>0.6630772857142857</v>
      </c>
      <c r="X37" s="63">
        <f t="shared" si="10"/>
        <v>7.178601428571429E-7</v>
      </c>
      <c r="Y37" s="63">
        <f t="shared" si="11"/>
        <v>0.69487557142857148</v>
      </c>
      <c r="Z37" s="63">
        <f t="shared" si="12"/>
        <v>5.2399999999999994E-4</v>
      </c>
      <c r="AA37" s="63">
        <f t="shared" si="13"/>
        <v>0.68913385714285713</v>
      </c>
      <c r="AB37" s="63">
        <f t="shared" si="14"/>
        <v>4.2097142857142862E-3</v>
      </c>
      <c r="AC37" s="62"/>
      <c r="AD37" s="62">
        <f t="shared" si="15"/>
        <v>0.36589802383466591</v>
      </c>
      <c r="AE37" s="62">
        <f t="shared" si="16"/>
        <v>1.9042691205310002E-2</v>
      </c>
      <c r="AF37" s="62">
        <f t="shared" si="17"/>
        <v>0.55543958364760904</v>
      </c>
      <c r="AG37" s="62">
        <f t="shared" si="18"/>
        <v>1.3557097601448183E-3</v>
      </c>
      <c r="AH37" s="62">
        <f t="shared" si="19"/>
        <v>0.70018720772363863</v>
      </c>
      <c r="AI37" s="62">
        <f t="shared" si="20"/>
        <v>7.5803605370342445E-7</v>
      </c>
      <c r="AJ37" s="62">
        <f t="shared" si="21"/>
        <v>0.73376512294463725</v>
      </c>
      <c r="AK37" s="62">
        <f t="shared" si="22"/>
        <v>5.5332629355860606E-4</v>
      </c>
      <c r="AL37" s="62">
        <f t="shared" si="23"/>
        <v>0.72770206667672355</v>
      </c>
      <c r="AM37" s="62">
        <f t="shared" si="24"/>
        <v>4.4453160356011474E-3</v>
      </c>
      <c r="AN37" s="62"/>
      <c r="AO37" s="62"/>
      <c r="AP37" s="64" t="s">
        <v>1201</v>
      </c>
      <c r="AQ37" s="81">
        <v>62</v>
      </c>
      <c r="AR37" s="81">
        <v>70</v>
      </c>
      <c r="AS37" s="62" t="s">
        <v>1259</v>
      </c>
      <c r="AT37" s="80">
        <v>7</v>
      </c>
      <c r="AU37" s="62">
        <v>0.94699999999999995</v>
      </c>
      <c r="AV37" s="62">
        <v>3.5619730000000001</v>
      </c>
      <c r="AW37" s="62">
        <v>3.3815999999999999E-2</v>
      </c>
      <c r="AX37" s="62">
        <v>4.4806169999999996</v>
      </c>
      <c r="AY37" s="62">
        <v>4.1846000000000001E-2</v>
      </c>
      <c r="AZ37" s="62">
        <v>4.723954</v>
      </c>
      <c r="BA37" s="62">
        <v>3.1253999999999997E-2</v>
      </c>
      <c r="BB37" s="62">
        <v>4.8323980000000004</v>
      </c>
      <c r="BC37" s="62">
        <v>9.0989999999999994E-3</v>
      </c>
      <c r="BD37" s="62">
        <v>4.784497</v>
      </c>
      <c r="BE37" s="62">
        <v>2.8292999999999999E-2</v>
      </c>
      <c r="BF37" s="62"/>
      <c r="BG37" s="63">
        <f t="shared" si="25"/>
        <v>0.50885328571428567</v>
      </c>
      <c r="BH37" s="63">
        <f t="shared" si="26"/>
        <v>4.8308571428571428E-3</v>
      </c>
      <c r="BI37" s="63">
        <f t="shared" si="27"/>
        <v>0.64008814285714277</v>
      </c>
      <c r="BJ37" s="63">
        <f t="shared" si="28"/>
        <v>5.9779999999999998E-3</v>
      </c>
      <c r="BK37" s="63">
        <f t="shared" si="29"/>
        <v>0.67485057142857141</v>
      </c>
      <c r="BL37" s="63">
        <f t="shared" si="30"/>
        <v>4.4648571428571428E-3</v>
      </c>
      <c r="BM37" s="63">
        <f t="shared" si="31"/>
        <v>0.69034257142857147</v>
      </c>
      <c r="BN37" s="63">
        <f t="shared" si="32"/>
        <v>1.2998571428571427E-3</v>
      </c>
      <c r="BO37" s="63">
        <f t="shared" si="33"/>
        <v>0.68349957142857143</v>
      </c>
      <c r="BP37" s="63">
        <f t="shared" si="34"/>
        <v>4.041857142857143E-3</v>
      </c>
      <c r="BQ37" s="62"/>
      <c r="BR37" s="62">
        <f t="shared" si="35"/>
        <v>0.52297357216267804</v>
      </c>
      <c r="BS37" s="62">
        <f t="shared" si="36"/>
        <v>4.9649097048891496E-3</v>
      </c>
      <c r="BT37" s="62">
        <f t="shared" si="37"/>
        <v>0.65785009543385697</v>
      </c>
      <c r="BU37" s="62">
        <f t="shared" si="38"/>
        <v>6.1438848920863307E-3</v>
      </c>
      <c r="BV37" s="62">
        <f t="shared" si="39"/>
        <v>0.6935771546028483</v>
      </c>
      <c r="BW37" s="62">
        <f t="shared" si="40"/>
        <v>4.588753487006313E-3</v>
      </c>
      <c r="BX37" s="62">
        <f t="shared" si="41"/>
        <v>0.70949904566143007</v>
      </c>
      <c r="BY37" s="62">
        <f t="shared" si="42"/>
        <v>1.335927176626046E-3</v>
      </c>
      <c r="BZ37" s="62">
        <f t="shared" si="43"/>
        <v>0.70246615768609599</v>
      </c>
      <c r="CA37" s="62">
        <f t="shared" si="44"/>
        <v>4.1540155630597564E-3</v>
      </c>
    </row>
    <row r="38" spans="2:79" x14ac:dyDescent="0.25">
      <c r="B38" s="14" t="s">
        <v>1200</v>
      </c>
      <c r="C38" s="76">
        <v>64</v>
      </c>
      <c r="D38" s="76">
        <v>70</v>
      </c>
      <c r="E38" s="13" t="s">
        <v>1260</v>
      </c>
      <c r="F38">
        <v>5</v>
      </c>
      <c r="G38" s="62">
        <v>0.94699999999999995</v>
      </c>
      <c r="H38" s="62">
        <v>0.85150999999999999</v>
      </c>
      <c r="I38" s="62">
        <v>0.11496099999999999</v>
      </c>
      <c r="J38" s="62">
        <v>1.9975609999999999</v>
      </c>
      <c r="K38" s="62">
        <v>3.9605000000000001E-2</v>
      </c>
      <c r="L38" s="62">
        <v>2.960963</v>
      </c>
      <c r="M38" s="62">
        <v>3.2848000000000002E-2</v>
      </c>
      <c r="N38" s="62">
        <v>3.1473650000000002</v>
      </c>
      <c r="O38" s="62">
        <v>2.9441999999999999E-2</v>
      </c>
      <c r="P38" s="62">
        <v>3.0910609999999998</v>
      </c>
      <c r="Q38" s="62">
        <v>3.7374999999999999E-2</v>
      </c>
      <c r="R38" s="62"/>
      <c r="S38" s="63">
        <f t="shared" si="5"/>
        <v>0.17030200000000001</v>
      </c>
      <c r="T38" s="63">
        <f t="shared" si="6"/>
        <v>2.2992199999999997E-2</v>
      </c>
      <c r="U38" s="63">
        <f t="shared" si="7"/>
        <v>0.39951219999999998</v>
      </c>
      <c r="V38" s="63">
        <f t="shared" si="8"/>
        <v>7.921000000000001E-3</v>
      </c>
      <c r="W38" s="63">
        <f t="shared" si="9"/>
        <v>0.59219259999999996</v>
      </c>
      <c r="X38" s="63">
        <f t="shared" si="10"/>
        <v>6.5696000000000001E-3</v>
      </c>
      <c r="Y38" s="63">
        <f t="shared" si="11"/>
        <v>0.62947300000000006</v>
      </c>
      <c r="Z38" s="63">
        <f t="shared" si="12"/>
        <v>5.8884000000000002E-3</v>
      </c>
      <c r="AA38" s="63">
        <f t="shared" si="13"/>
        <v>0.61821219999999999</v>
      </c>
      <c r="AB38" s="63">
        <f t="shared" si="14"/>
        <v>7.4749999999999999E-3</v>
      </c>
      <c r="AC38" s="62"/>
      <c r="AD38" s="62">
        <f t="shared" si="15"/>
        <v>0.17983315733896518</v>
      </c>
      <c r="AE38" s="62">
        <f t="shared" si="16"/>
        <v>2.4278986272439282E-2</v>
      </c>
      <c r="AF38" s="62">
        <f t="shared" si="17"/>
        <v>0.42187138331573393</v>
      </c>
      <c r="AG38" s="62">
        <f t="shared" si="18"/>
        <v>8.3643083421330536E-3</v>
      </c>
      <c r="AH38" s="62">
        <f t="shared" si="19"/>
        <v>0.62533537486800417</v>
      </c>
      <c r="AI38" s="62">
        <f t="shared" si="20"/>
        <v>6.9372756071805703E-3</v>
      </c>
      <c r="AJ38" s="62">
        <f t="shared" si="21"/>
        <v>0.66470221752903913</v>
      </c>
      <c r="AK38" s="62">
        <f t="shared" si="22"/>
        <v>6.2179514255543827E-3</v>
      </c>
      <c r="AL38" s="62">
        <f t="shared" si="23"/>
        <v>0.65281119324181625</v>
      </c>
      <c r="AM38" s="62">
        <f t="shared" si="24"/>
        <v>7.8933474128827872E-3</v>
      </c>
      <c r="AN38" s="62"/>
      <c r="AO38" s="62"/>
      <c r="AP38" s="64" t="s">
        <v>1200</v>
      </c>
      <c r="AQ38" s="81">
        <v>64</v>
      </c>
      <c r="AR38" s="81">
        <v>70</v>
      </c>
      <c r="AS38" s="62" t="s">
        <v>1260</v>
      </c>
      <c r="AT38" s="80">
        <v>5</v>
      </c>
      <c r="AU38" s="62">
        <v>0.94699999999999995</v>
      </c>
      <c r="AV38" s="62">
        <v>2.1019519999999998</v>
      </c>
      <c r="AW38" s="62">
        <v>0.13301499999999999</v>
      </c>
      <c r="AX38" s="62">
        <v>2.7799860000000001</v>
      </c>
      <c r="AY38" s="62">
        <v>4.5041999999999999E-2</v>
      </c>
      <c r="AZ38" s="62">
        <v>3.0325690000000001</v>
      </c>
      <c r="BA38" s="62">
        <v>3.6561000000000003E-2</v>
      </c>
      <c r="BB38" s="62">
        <v>3.1376710000000001</v>
      </c>
      <c r="BC38" s="62">
        <v>5.3657999999999997E-2</v>
      </c>
      <c r="BD38" s="62">
        <v>3.1262639999999999</v>
      </c>
      <c r="BE38" s="62">
        <v>3.7684000000000002E-2</v>
      </c>
      <c r="BF38" s="62"/>
      <c r="BG38" s="63">
        <f t="shared" si="25"/>
        <v>0.42039039999999994</v>
      </c>
      <c r="BH38" s="63">
        <f t="shared" si="26"/>
        <v>2.6602999999999998E-2</v>
      </c>
      <c r="BI38" s="63">
        <f t="shared" si="27"/>
        <v>0.55599719999999997</v>
      </c>
      <c r="BJ38" s="63">
        <f t="shared" si="28"/>
        <v>9.0083999999999997E-3</v>
      </c>
      <c r="BK38" s="63">
        <f t="shared" si="29"/>
        <v>0.60651379999999999</v>
      </c>
      <c r="BL38" s="63">
        <f t="shared" si="30"/>
        <v>7.3122000000000005E-3</v>
      </c>
      <c r="BM38" s="63">
        <f t="shared" si="31"/>
        <v>0.62753420000000004</v>
      </c>
      <c r="BN38" s="63">
        <f t="shared" si="32"/>
        <v>1.0731599999999999E-2</v>
      </c>
      <c r="BO38" s="63">
        <f t="shared" si="33"/>
        <v>0.62525279999999994</v>
      </c>
      <c r="BP38" s="63">
        <f t="shared" si="34"/>
        <v>7.5368000000000006E-3</v>
      </c>
      <c r="BQ38" s="62"/>
      <c r="BR38" s="62">
        <f t="shared" si="35"/>
        <v>0.43205590955806777</v>
      </c>
      <c r="BS38" s="62">
        <f t="shared" si="36"/>
        <v>2.7341212744090442E-2</v>
      </c>
      <c r="BT38" s="62">
        <f t="shared" si="37"/>
        <v>0.57142569373072971</v>
      </c>
      <c r="BU38" s="62">
        <f t="shared" si="38"/>
        <v>9.2583761562178828E-3</v>
      </c>
      <c r="BV38" s="62">
        <f t="shared" si="39"/>
        <v>0.62334409044193217</v>
      </c>
      <c r="BW38" s="62">
        <f t="shared" si="40"/>
        <v>7.5151079136690658E-3</v>
      </c>
      <c r="BX38" s="62">
        <f t="shared" si="41"/>
        <v>0.64494779033915728</v>
      </c>
      <c r="BY38" s="62">
        <f t="shared" si="42"/>
        <v>1.1029393627954779E-2</v>
      </c>
      <c r="BZ38" s="62">
        <f t="shared" si="43"/>
        <v>0.64260308324768756</v>
      </c>
      <c r="CA38" s="62">
        <f t="shared" si="44"/>
        <v>7.7459403905447083E-3</v>
      </c>
    </row>
    <row r="39" spans="2:79" x14ac:dyDescent="0.25">
      <c r="B39" s="14" t="s">
        <v>1199</v>
      </c>
      <c r="C39" s="76">
        <v>70</v>
      </c>
      <c r="D39" s="76">
        <v>77</v>
      </c>
      <c r="E39" s="13" t="s">
        <v>1261</v>
      </c>
      <c r="F39">
        <v>7</v>
      </c>
      <c r="G39" s="62">
        <v>0.94699999999999995</v>
      </c>
      <c r="H39" s="62">
        <v>0.44174799999999997</v>
      </c>
      <c r="I39" s="62">
        <v>8.8314000000000004E-2</v>
      </c>
      <c r="J39" s="62">
        <v>1.0943579999999999</v>
      </c>
      <c r="K39" s="62">
        <v>0.122017</v>
      </c>
      <c r="L39" s="62">
        <v>3.5922510000000001</v>
      </c>
      <c r="M39" s="62">
        <v>0.109491</v>
      </c>
      <c r="N39" s="62">
        <v>4.7845409999999999</v>
      </c>
      <c r="O39" s="62">
        <v>5.0559E-2</v>
      </c>
      <c r="P39" s="62">
        <v>4.9210200000000004</v>
      </c>
      <c r="Q39" s="62">
        <v>4.8672E-2</v>
      </c>
      <c r="R39" s="62"/>
      <c r="S39" s="63">
        <f t="shared" si="5"/>
        <v>6.3106857142857145E-2</v>
      </c>
      <c r="T39" s="63">
        <f t="shared" si="6"/>
        <v>1.2616285714285715E-2</v>
      </c>
      <c r="U39" s="63">
        <f t="shared" si="7"/>
        <v>0.15633685714285714</v>
      </c>
      <c r="V39" s="63">
        <f t="shared" si="8"/>
        <v>1.7430999999999999E-2</v>
      </c>
      <c r="W39" s="63">
        <f t="shared" si="9"/>
        <v>0.51317871428571427</v>
      </c>
      <c r="X39" s="63">
        <f t="shared" si="10"/>
        <v>1.5641571428571428E-2</v>
      </c>
      <c r="Y39" s="63">
        <f t="shared" si="11"/>
        <v>0.68350585714285716</v>
      </c>
      <c r="Z39" s="63">
        <f t="shared" si="12"/>
        <v>7.2227142857142854E-3</v>
      </c>
      <c r="AA39" s="63">
        <f t="shared" si="13"/>
        <v>0.70300285714285715</v>
      </c>
      <c r="AB39" s="63">
        <f t="shared" si="14"/>
        <v>6.9531428571428574E-3</v>
      </c>
      <c r="AC39" s="62"/>
      <c r="AD39" s="62">
        <f t="shared" si="15"/>
        <v>6.6638708704178609E-2</v>
      </c>
      <c r="AE39" s="62">
        <f t="shared" si="16"/>
        <v>1.3322371398400968E-2</v>
      </c>
      <c r="AF39" s="62">
        <f t="shared" si="17"/>
        <v>0.1650864383768291</v>
      </c>
      <c r="AG39" s="62">
        <f t="shared" si="18"/>
        <v>1.8406546990496302E-2</v>
      </c>
      <c r="AH39" s="62">
        <f t="shared" si="19"/>
        <v>0.54189938150550609</v>
      </c>
      <c r="AI39" s="62">
        <f t="shared" si="20"/>
        <v>1.6516970885503093E-2</v>
      </c>
      <c r="AJ39" s="62">
        <f t="shared" si="21"/>
        <v>0.7217590888520139</v>
      </c>
      <c r="AK39" s="62">
        <f t="shared" si="22"/>
        <v>7.6269422235631318E-3</v>
      </c>
      <c r="AL39" s="62">
        <f t="shared" si="23"/>
        <v>0.74234726203047219</v>
      </c>
      <c r="AM39" s="62">
        <f t="shared" si="24"/>
        <v>7.3422839040579281E-3</v>
      </c>
      <c r="AN39" s="62"/>
      <c r="AO39" s="62"/>
      <c r="AP39" s="64" t="s">
        <v>1199</v>
      </c>
      <c r="AQ39" s="81">
        <v>70</v>
      </c>
      <c r="AR39" s="81">
        <v>77</v>
      </c>
      <c r="AS39" s="62" t="s">
        <v>1261</v>
      </c>
      <c r="AT39" s="80">
        <v>7</v>
      </c>
      <c r="AU39" s="62">
        <v>0.94699999999999995</v>
      </c>
      <c r="AV39" s="62">
        <v>1.195333</v>
      </c>
      <c r="AW39" s="62">
        <v>0.38703199999999999</v>
      </c>
      <c r="AX39" s="62">
        <v>2.5942319999999999</v>
      </c>
      <c r="AY39" s="62">
        <v>0.11909400000000001</v>
      </c>
      <c r="AZ39" s="62">
        <v>4.4392120000000004</v>
      </c>
      <c r="BA39" s="62">
        <v>7.6668E-2</v>
      </c>
      <c r="BB39" s="62">
        <v>4.7049409999999998</v>
      </c>
      <c r="BC39" s="62">
        <v>5.6371999999999998E-2</v>
      </c>
      <c r="BD39" s="62">
        <v>4.9589299999999996</v>
      </c>
      <c r="BE39" s="62">
        <v>2.8570000000000002E-2</v>
      </c>
      <c r="BF39" s="62"/>
      <c r="BG39" s="63">
        <f t="shared" si="25"/>
        <v>0.17076185714285713</v>
      </c>
      <c r="BH39" s="63">
        <f t="shared" si="26"/>
        <v>5.5290285714285715E-2</v>
      </c>
      <c r="BI39" s="63">
        <f t="shared" si="27"/>
        <v>0.37060457142857139</v>
      </c>
      <c r="BJ39" s="63">
        <f t="shared" si="28"/>
        <v>1.7013428571428572E-2</v>
      </c>
      <c r="BK39" s="63">
        <f t="shared" si="29"/>
        <v>0.63417314285714288</v>
      </c>
      <c r="BL39" s="63">
        <f t="shared" si="30"/>
        <v>1.0952571428571428E-2</v>
      </c>
      <c r="BM39" s="63">
        <f t="shared" si="31"/>
        <v>0.67213442857142858</v>
      </c>
      <c r="BN39" s="63">
        <f t="shared" si="32"/>
        <v>8.0531428571428577E-3</v>
      </c>
      <c r="BO39" s="63">
        <f t="shared" si="33"/>
        <v>0.70841857142857134</v>
      </c>
      <c r="BP39" s="63">
        <f t="shared" si="34"/>
        <v>4.0814285714285718E-3</v>
      </c>
      <c r="BQ39" s="62"/>
      <c r="BR39" s="62">
        <f t="shared" si="35"/>
        <v>0.17550036705329614</v>
      </c>
      <c r="BS39" s="62">
        <f t="shared" si="36"/>
        <v>5.6824548524445753E-2</v>
      </c>
      <c r="BT39" s="62">
        <f t="shared" si="37"/>
        <v>0.38088856261929227</v>
      </c>
      <c r="BU39" s="62">
        <f t="shared" si="38"/>
        <v>1.7485538100132141E-2</v>
      </c>
      <c r="BV39" s="62">
        <f t="shared" si="39"/>
        <v>0.65177095874320956</v>
      </c>
      <c r="BW39" s="62">
        <f t="shared" si="40"/>
        <v>1.1256496843341653E-2</v>
      </c>
      <c r="BX39" s="62">
        <f t="shared" si="41"/>
        <v>0.69078564087505512</v>
      </c>
      <c r="BY39" s="62">
        <f t="shared" si="42"/>
        <v>8.27661136397005E-3</v>
      </c>
      <c r="BZ39" s="62">
        <f t="shared" si="43"/>
        <v>0.72807664072823364</v>
      </c>
      <c r="CA39" s="62">
        <f t="shared" si="44"/>
        <v>4.1946850682719134E-3</v>
      </c>
    </row>
    <row r="40" spans="2:79" x14ac:dyDescent="0.25">
      <c r="B40" s="14" t="s">
        <v>1198</v>
      </c>
      <c r="C40" s="76">
        <v>71</v>
      </c>
      <c r="D40" s="76">
        <v>77</v>
      </c>
      <c r="E40" s="13" t="s">
        <v>1262</v>
      </c>
      <c r="F40">
        <v>6</v>
      </c>
      <c r="G40" s="62">
        <v>0.94699999999999995</v>
      </c>
      <c r="H40" s="62">
        <v>0.50721000000000005</v>
      </c>
      <c r="I40" s="62">
        <v>0.11147</v>
      </c>
      <c r="J40" s="62">
        <v>1.2139450000000001</v>
      </c>
      <c r="K40" s="62">
        <v>8.0490000000000006E-2</v>
      </c>
      <c r="L40" s="62">
        <v>3.1228549999999999</v>
      </c>
      <c r="M40" s="62">
        <v>0.105256</v>
      </c>
      <c r="N40" s="62">
        <v>4.1017650000000003</v>
      </c>
      <c r="O40" s="62">
        <v>5.5527E-2</v>
      </c>
      <c r="P40" s="62">
        <v>4.2079500000000003</v>
      </c>
      <c r="Q40" s="62">
        <v>6.6963999999999996E-2</v>
      </c>
      <c r="R40" s="62"/>
      <c r="S40" s="63">
        <f t="shared" si="5"/>
        <v>8.4535000000000013E-2</v>
      </c>
      <c r="T40" s="63">
        <f t="shared" si="6"/>
        <v>1.8578333333333332E-2</v>
      </c>
      <c r="U40" s="63">
        <f t="shared" si="7"/>
        <v>0.20232416666666667</v>
      </c>
      <c r="V40" s="63">
        <f t="shared" si="8"/>
        <v>1.3415000000000002E-2</v>
      </c>
      <c r="W40" s="63">
        <f t="shared" si="9"/>
        <v>0.52047583333333336</v>
      </c>
      <c r="X40" s="63">
        <f t="shared" si="10"/>
        <v>1.7542666666666668E-2</v>
      </c>
      <c r="Y40" s="63">
        <f t="shared" si="11"/>
        <v>0.68362750000000005</v>
      </c>
      <c r="Z40" s="63">
        <f t="shared" si="12"/>
        <v>9.2545000000000006E-3</v>
      </c>
      <c r="AA40" s="63">
        <f t="shared" si="13"/>
        <v>0.70132500000000009</v>
      </c>
      <c r="AB40" s="63">
        <f t="shared" si="14"/>
        <v>1.1160666666666666E-2</v>
      </c>
      <c r="AC40" s="62"/>
      <c r="AD40" s="62">
        <f t="shared" si="15"/>
        <v>8.9266103484688511E-2</v>
      </c>
      <c r="AE40" s="62">
        <f t="shared" si="16"/>
        <v>1.9618092221048926E-2</v>
      </c>
      <c r="AF40" s="62">
        <f t="shared" si="17"/>
        <v>0.21364748328053504</v>
      </c>
      <c r="AG40" s="62">
        <f t="shared" si="18"/>
        <v>1.4165786694825768E-2</v>
      </c>
      <c r="AH40" s="62">
        <f t="shared" si="19"/>
        <v>0.54960489264343548</v>
      </c>
      <c r="AI40" s="62">
        <f t="shared" si="20"/>
        <v>1.8524463217177052E-2</v>
      </c>
      <c r="AJ40" s="62">
        <f t="shared" si="21"/>
        <v>0.72188753959873297</v>
      </c>
      <c r="AK40" s="62">
        <f t="shared" si="22"/>
        <v>9.7724392819429785E-3</v>
      </c>
      <c r="AL40" s="62">
        <f t="shared" si="23"/>
        <v>0.74057550158394947</v>
      </c>
      <c r="AM40" s="62">
        <f t="shared" si="24"/>
        <v>1.1785286870820134E-2</v>
      </c>
      <c r="AN40" s="62"/>
      <c r="AO40" s="62"/>
      <c r="AP40" s="64" t="s">
        <v>1198</v>
      </c>
      <c r="AQ40" s="81">
        <v>71</v>
      </c>
      <c r="AR40" s="81">
        <v>77</v>
      </c>
      <c r="AS40" s="62" t="s">
        <v>1262</v>
      </c>
      <c r="AT40" s="80">
        <v>6</v>
      </c>
      <c r="AU40" s="62">
        <v>0.94699999999999995</v>
      </c>
      <c r="AV40" s="62">
        <v>1.1424049999999999</v>
      </c>
      <c r="AW40" s="62">
        <v>0.34979900000000003</v>
      </c>
      <c r="AX40" s="62">
        <v>2.2816480000000001</v>
      </c>
      <c r="AY40" s="62">
        <v>0.14941399999999999</v>
      </c>
      <c r="AZ40" s="62">
        <v>3.7898239999999999</v>
      </c>
      <c r="BA40" s="62">
        <v>8.1310999999999994E-2</v>
      </c>
      <c r="BB40" s="62">
        <v>3.9666549999999998</v>
      </c>
      <c r="BC40" s="62">
        <v>7.7369999999999994E-2</v>
      </c>
      <c r="BD40" s="62">
        <v>4.2000149999999996</v>
      </c>
      <c r="BE40" s="62">
        <v>7.6184000000000002E-2</v>
      </c>
      <c r="BF40" s="62"/>
      <c r="BG40" s="63">
        <f t="shared" si="25"/>
        <v>0.19040083333333332</v>
      </c>
      <c r="BH40" s="63">
        <f t="shared" si="26"/>
        <v>5.8299833333333335E-2</v>
      </c>
      <c r="BI40" s="63">
        <f t="shared" si="27"/>
        <v>0.38027466666666671</v>
      </c>
      <c r="BJ40" s="63">
        <f t="shared" si="28"/>
        <v>2.4902333333333332E-2</v>
      </c>
      <c r="BK40" s="63">
        <f t="shared" si="29"/>
        <v>0.63163733333333327</v>
      </c>
      <c r="BL40" s="63">
        <f t="shared" si="30"/>
        <v>1.3551833333333332E-2</v>
      </c>
      <c r="BM40" s="63">
        <f t="shared" si="31"/>
        <v>0.66110916666666664</v>
      </c>
      <c r="BN40" s="63">
        <f t="shared" si="32"/>
        <v>1.2894999999999998E-2</v>
      </c>
      <c r="BO40" s="63">
        <f t="shared" si="33"/>
        <v>0.70000249999999997</v>
      </c>
      <c r="BP40" s="63">
        <f t="shared" si="34"/>
        <v>1.2697333333333333E-2</v>
      </c>
      <c r="BQ40" s="62"/>
      <c r="BR40" s="62">
        <f t="shared" si="35"/>
        <v>0.19568430969510106</v>
      </c>
      <c r="BS40" s="62">
        <f t="shared" si="36"/>
        <v>5.9917608770126758E-2</v>
      </c>
      <c r="BT40" s="62">
        <f t="shared" si="37"/>
        <v>0.39082699554642003</v>
      </c>
      <c r="BU40" s="62">
        <f t="shared" si="38"/>
        <v>2.5593353888317915E-2</v>
      </c>
      <c r="BV40" s="62">
        <f t="shared" si="39"/>
        <v>0.6491647824597464</v>
      </c>
      <c r="BW40" s="62">
        <f t="shared" si="40"/>
        <v>1.3927886262418636E-2</v>
      </c>
      <c r="BX40" s="62">
        <f t="shared" si="41"/>
        <v>0.67945443645083936</v>
      </c>
      <c r="BY40" s="62">
        <f t="shared" si="42"/>
        <v>1.3252826310380265E-2</v>
      </c>
      <c r="BZ40" s="62">
        <f t="shared" si="43"/>
        <v>0.71942702980472761</v>
      </c>
      <c r="CA40" s="62">
        <f t="shared" si="44"/>
        <v>1.3049674546077424E-2</v>
      </c>
    </row>
    <row r="41" spans="2:79" x14ac:dyDescent="0.25">
      <c r="B41" s="14" t="s">
        <v>1197</v>
      </c>
      <c r="C41" s="76">
        <v>71</v>
      </c>
      <c r="D41" s="76">
        <v>78</v>
      </c>
      <c r="E41" s="13" t="s">
        <v>1263</v>
      </c>
      <c r="F41">
        <v>7</v>
      </c>
      <c r="G41" s="62">
        <v>0.94699999999999995</v>
      </c>
      <c r="H41" s="62">
        <v>0.441131</v>
      </c>
      <c r="I41" s="62">
        <v>3.4118999999999997E-2</v>
      </c>
      <c r="J41" s="62">
        <v>1.415035</v>
      </c>
      <c r="K41" s="62">
        <v>5.3497000000000003E-2</v>
      </c>
      <c r="L41" s="62">
        <v>3.5977890000000001</v>
      </c>
      <c r="M41" s="62">
        <v>8.5040000000000004E-2</v>
      </c>
      <c r="N41" s="62">
        <v>4.5785600000000004</v>
      </c>
      <c r="O41" s="62">
        <v>2.8171000000000002E-2</v>
      </c>
      <c r="P41" s="62">
        <v>4.643834</v>
      </c>
      <c r="Q41" s="62">
        <v>2.5218000000000001E-2</v>
      </c>
      <c r="R41" s="62"/>
      <c r="S41" s="63">
        <f t="shared" si="5"/>
        <v>6.3018714285714289E-2</v>
      </c>
      <c r="T41" s="63">
        <f t="shared" si="6"/>
        <v>4.8741428571428564E-3</v>
      </c>
      <c r="U41" s="63">
        <f t="shared" si="7"/>
        <v>0.20214785714285716</v>
      </c>
      <c r="V41" s="63">
        <f t="shared" si="8"/>
        <v>7.6424285714285717E-3</v>
      </c>
      <c r="W41" s="63">
        <f t="shared" si="9"/>
        <v>0.51396985714285714</v>
      </c>
      <c r="X41" s="63">
        <f t="shared" si="10"/>
        <v>1.2148571428571429E-2</v>
      </c>
      <c r="Y41" s="63">
        <f t="shared" si="11"/>
        <v>0.65408000000000011</v>
      </c>
      <c r="Z41" s="63">
        <f t="shared" si="12"/>
        <v>4.024428571428572E-3</v>
      </c>
      <c r="AA41" s="63">
        <f t="shared" si="13"/>
        <v>0.66340485714285713</v>
      </c>
      <c r="AB41" s="63">
        <f t="shared" si="14"/>
        <v>3.6025714285714285E-3</v>
      </c>
      <c r="AC41" s="62"/>
      <c r="AD41" s="62">
        <f t="shared" si="15"/>
        <v>6.6545632825463871E-2</v>
      </c>
      <c r="AE41" s="62">
        <f t="shared" si="16"/>
        <v>5.1469301553778843E-3</v>
      </c>
      <c r="AF41" s="62">
        <f t="shared" si="17"/>
        <v>0.21346130638105298</v>
      </c>
      <c r="AG41" s="62">
        <f t="shared" si="18"/>
        <v>8.0701463267461165E-3</v>
      </c>
      <c r="AH41" s="62">
        <f t="shared" si="19"/>
        <v>0.54273480162920507</v>
      </c>
      <c r="AI41" s="62">
        <f t="shared" si="20"/>
        <v>1.282848091718208E-2</v>
      </c>
      <c r="AJ41" s="62">
        <f t="shared" si="21"/>
        <v>0.69068637803590305</v>
      </c>
      <c r="AK41" s="62">
        <f t="shared" si="22"/>
        <v>4.2496605822899391E-3</v>
      </c>
      <c r="AL41" s="62">
        <f t="shared" si="23"/>
        <v>0.70053311208327051</v>
      </c>
      <c r="AM41" s="62">
        <f t="shared" si="24"/>
        <v>3.8041936943732087E-3</v>
      </c>
      <c r="AN41" s="62"/>
      <c r="AO41" s="62"/>
      <c r="AP41" s="64" t="s">
        <v>1197</v>
      </c>
      <c r="AQ41" s="81">
        <v>71</v>
      </c>
      <c r="AR41" s="81">
        <v>78</v>
      </c>
      <c r="AS41" s="62" t="s">
        <v>1263</v>
      </c>
      <c r="AT41" s="80">
        <v>7</v>
      </c>
      <c r="AU41" s="62">
        <v>0.94699999999999995</v>
      </c>
      <c r="AV41" s="62">
        <v>1.2728550000000001</v>
      </c>
      <c r="AW41" s="62">
        <v>0.34711199999999998</v>
      </c>
      <c r="AX41" s="62">
        <v>2.6141960000000002</v>
      </c>
      <c r="AY41" s="62">
        <v>0.11812499999999999</v>
      </c>
      <c r="AZ41" s="62">
        <v>4.3288380000000002</v>
      </c>
      <c r="BA41" s="62">
        <v>3.9716000000000001E-2</v>
      </c>
      <c r="BB41" s="62">
        <v>4.4786020000000004</v>
      </c>
      <c r="BC41" s="62">
        <v>3.7033000000000003E-2</v>
      </c>
      <c r="BD41" s="62">
        <v>4.635116</v>
      </c>
      <c r="BE41" s="62">
        <v>1.76E-4</v>
      </c>
      <c r="BF41" s="62"/>
      <c r="BG41" s="63">
        <f t="shared" si="25"/>
        <v>0.18183642857142859</v>
      </c>
      <c r="BH41" s="63">
        <f t="shared" si="26"/>
        <v>4.9587428571428567E-2</v>
      </c>
      <c r="BI41" s="63">
        <f t="shared" si="27"/>
        <v>0.37345657142857147</v>
      </c>
      <c r="BJ41" s="63">
        <f t="shared" si="28"/>
        <v>1.6874999999999998E-2</v>
      </c>
      <c r="BK41" s="63">
        <f t="shared" si="29"/>
        <v>0.61840542857142855</v>
      </c>
      <c r="BL41" s="63">
        <f t="shared" si="30"/>
        <v>5.6737142857142863E-3</v>
      </c>
      <c r="BM41" s="63">
        <f t="shared" si="31"/>
        <v>0.63980028571428582</v>
      </c>
      <c r="BN41" s="63">
        <f t="shared" si="32"/>
        <v>5.2904285714285718E-3</v>
      </c>
      <c r="BO41" s="63">
        <f t="shared" si="33"/>
        <v>0.66215942857142862</v>
      </c>
      <c r="BP41" s="63">
        <f t="shared" si="34"/>
        <v>2.5142857142857143E-5</v>
      </c>
      <c r="BQ41" s="62"/>
      <c r="BR41" s="62">
        <f t="shared" si="35"/>
        <v>0.18688224930259875</v>
      </c>
      <c r="BS41" s="62">
        <f t="shared" si="36"/>
        <v>5.0963441491704592E-2</v>
      </c>
      <c r="BT41" s="62">
        <f t="shared" si="37"/>
        <v>0.3838197034209368</v>
      </c>
      <c r="BU41" s="62">
        <f t="shared" si="38"/>
        <v>1.7343268242548816E-2</v>
      </c>
      <c r="BV41" s="62">
        <f t="shared" si="39"/>
        <v>0.63556570254000877</v>
      </c>
      <c r="BW41" s="62">
        <f t="shared" si="40"/>
        <v>5.831155483776245E-3</v>
      </c>
      <c r="BX41" s="62">
        <f t="shared" si="41"/>
        <v>0.65755425047716942</v>
      </c>
      <c r="BY41" s="62">
        <f t="shared" si="42"/>
        <v>5.4372338863602999E-3</v>
      </c>
      <c r="BZ41" s="62">
        <f t="shared" si="43"/>
        <v>0.68053384231390401</v>
      </c>
      <c r="CA41" s="62">
        <f t="shared" si="44"/>
        <v>2.5840552048157394E-5</v>
      </c>
    </row>
    <row r="42" spans="2:79" x14ac:dyDescent="0.25">
      <c r="B42" s="14" t="s">
        <v>1196</v>
      </c>
      <c r="C42" s="76">
        <v>77</v>
      </c>
      <c r="D42" s="76">
        <v>83</v>
      </c>
      <c r="E42" s="13" t="s">
        <v>1264</v>
      </c>
      <c r="F42">
        <v>6</v>
      </c>
      <c r="G42" s="62">
        <v>0.94699999999999995</v>
      </c>
      <c r="H42" s="62">
        <v>2.9900989999999998</v>
      </c>
      <c r="I42" s="62">
        <v>0.14849000000000001</v>
      </c>
      <c r="J42" s="62">
        <v>3.7699440000000002</v>
      </c>
      <c r="K42" s="62">
        <v>6.9449999999999998E-3</v>
      </c>
      <c r="L42" s="62">
        <v>3.937875</v>
      </c>
      <c r="M42" s="62">
        <v>3.8726999999999998E-2</v>
      </c>
      <c r="N42" s="62">
        <v>3.990558</v>
      </c>
      <c r="O42" s="62">
        <v>5.0800000000000003E-3</v>
      </c>
      <c r="P42" s="62">
        <v>3.968858</v>
      </c>
      <c r="Q42" s="62">
        <v>7.2301000000000004E-2</v>
      </c>
      <c r="R42" s="62"/>
      <c r="S42" s="63">
        <f t="shared" si="5"/>
        <v>0.49834983333333333</v>
      </c>
      <c r="T42" s="63">
        <f t="shared" si="6"/>
        <v>2.4748333333333334E-2</v>
      </c>
      <c r="U42" s="63">
        <f t="shared" si="7"/>
        <v>0.62832399999999999</v>
      </c>
      <c r="V42" s="63">
        <f t="shared" si="8"/>
        <v>1.1574999999999999E-3</v>
      </c>
      <c r="W42" s="63">
        <f t="shared" si="9"/>
        <v>0.65631249999999997</v>
      </c>
      <c r="X42" s="63">
        <f t="shared" si="10"/>
        <v>6.4544999999999993E-3</v>
      </c>
      <c r="Y42" s="63">
        <f t="shared" si="11"/>
        <v>0.66509300000000005</v>
      </c>
      <c r="Z42" s="63">
        <f t="shared" si="12"/>
        <v>8.4666666666666668E-4</v>
      </c>
      <c r="AA42" s="63">
        <f t="shared" si="13"/>
        <v>0.66147633333333333</v>
      </c>
      <c r="AB42" s="63">
        <f t="shared" si="14"/>
        <v>1.2050166666666667E-2</v>
      </c>
      <c r="AC42" s="62"/>
      <c r="AD42" s="62">
        <f t="shared" si="15"/>
        <v>0.52624058430130238</v>
      </c>
      <c r="AE42" s="62">
        <f t="shared" si="16"/>
        <v>2.6133403731080609E-2</v>
      </c>
      <c r="AF42" s="62">
        <f t="shared" si="17"/>
        <v>0.66348891235480467</v>
      </c>
      <c r="AG42" s="62">
        <f t="shared" si="18"/>
        <v>1.2222808870116155E-3</v>
      </c>
      <c r="AH42" s="62">
        <f t="shared" si="19"/>
        <v>0.69304382259767683</v>
      </c>
      <c r="AI42" s="62">
        <f t="shared" si="20"/>
        <v>6.8157338965153108E-3</v>
      </c>
      <c r="AJ42" s="62">
        <f t="shared" si="21"/>
        <v>0.70231573389651536</v>
      </c>
      <c r="AK42" s="62">
        <f t="shared" si="22"/>
        <v>8.9405139035550864E-4</v>
      </c>
      <c r="AL42" s="62">
        <f t="shared" si="23"/>
        <v>0.69849665610700462</v>
      </c>
      <c r="AM42" s="62">
        <f t="shared" si="24"/>
        <v>1.272456881379796E-2</v>
      </c>
      <c r="AN42" s="62"/>
      <c r="AO42" s="62"/>
      <c r="AP42" s="64" t="s">
        <v>1196</v>
      </c>
      <c r="AQ42" s="81">
        <v>77</v>
      </c>
      <c r="AR42" s="81">
        <v>83</v>
      </c>
      <c r="AS42" s="62" t="s">
        <v>1264</v>
      </c>
      <c r="AT42" s="80">
        <v>6</v>
      </c>
      <c r="AU42" s="62">
        <v>0.94699999999999995</v>
      </c>
      <c r="AV42" s="62">
        <v>2.6256940000000002</v>
      </c>
      <c r="AW42" s="62">
        <v>0.118171</v>
      </c>
      <c r="AX42" s="62">
        <v>3.7411289999999999</v>
      </c>
      <c r="AY42" s="62">
        <v>3.5620000000000001E-3</v>
      </c>
      <c r="AZ42" s="62">
        <v>3.853453</v>
      </c>
      <c r="BA42" s="62">
        <v>6.2311999999999999E-2</v>
      </c>
      <c r="BB42" s="62">
        <v>3.9368620000000001</v>
      </c>
      <c r="BC42" s="62">
        <v>9.77E-4</v>
      </c>
      <c r="BD42" s="62">
        <v>3.976661</v>
      </c>
      <c r="BE42" s="62">
        <v>8.3277000000000004E-2</v>
      </c>
      <c r="BF42" s="62"/>
      <c r="BG42" s="63">
        <f t="shared" si="25"/>
        <v>0.43761566666666668</v>
      </c>
      <c r="BH42" s="63">
        <f t="shared" si="26"/>
        <v>1.9695166666666666E-2</v>
      </c>
      <c r="BI42" s="63">
        <f t="shared" si="27"/>
        <v>0.62352149999999995</v>
      </c>
      <c r="BJ42" s="63">
        <f t="shared" si="28"/>
        <v>5.9366666666666671E-4</v>
      </c>
      <c r="BK42" s="63">
        <f t="shared" si="29"/>
        <v>0.64224216666666667</v>
      </c>
      <c r="BL42" s="63">
        <f t="shared" si="30"/>
        <v>1.0385333333333333E-2</v>
      </c>
      <c r="BM42" s="63">
        <f t="shared" si="31"/>
        <v>0.65614366666666668</v>
      </c>
      <c r="BN42" s="63">
        <f t="shared" si="32"/>
        <v>1.6283333333333332E-4</v>
      </c>
      <c r="BO42" s="63">
        <f t="shared" si="33"/>
        <v>0.66277683333333337</v>
      </c>
      <c r="BP42" s="63">
        <f t="shared" si="34"/>
        <v>1.3879500000000001E-2</v>
      </c>
      <c r="BQ42" s="62"/>
      <c r="BR42" s="62">
        <f t="shared" si="35"/>
        <v>0.44975916409729361</v>
      </c>
      <c r="BS42" s="62">
        <f t="shared" si="36"/>
        <v>2.0241692360397398E-2</v>
      </c>
      <c r="BT42" s="62">
        <f t="shared" si="37"/>
        <v>0.64082374100719419</v>
      </c>
      <c r="BU42" s="62">
        <f t="shared" si="38"/>
        <v>6.1014045906132239E-4</v>
      </c>
      <c r="BV42" s="62">
        <f t="shared" si="39"/>
        <v>0.66006389174374791</v>
      </c>
      <c r="BW42" s="62">
        <f t="shared" si="40"/>
        <v>1.0673518328194588E-2</v>
      </c>
      <c r="BX42" s="62">
        <f t="shared" si="41"/>
        <v>0.67435114765330595</v>
      </c>
      <c r="BY42" s="62">
        <f t="shared" si="42"/>
        <v>1.673518328194587E-4</v>
      </c>
      <c r="BZ42" s="62">
        <f t="shared" si="43"/>
        <v>0.68116837958204868</v>
      </c>
      <c r="CA42" s="62">
        <f t="shared" si="44"/>
        <v>1.4264645426515931E-2</v>
      </c>
    </row>
    <row r="43" spans="2:79" x14ac:dyDescent="0.25">
      <c r="B43" s="14" t="s">
        <v>1195</v>
      </c>
      <c r="C43" s="76">
        <v>81</v>
      </c>
      <c r="D43" s="76">
        <v>87</v>
      </c>
      <c r="E43" s="13" t="s">
        <v>1265</v>
      </c>
      <c r="F43">
        <v>6</v>
      </c>
      <c r="G43" s="62">
        <v>0.94699999999999995</v>
      </c>
      <c r="H43" s="62">
        <v>0.420429</v>
      </c>
      <c r="I43" s="62">
        <v>8.6459999999999995E-2</v>
      </c>
      <c r="J43" s="62">
        <v>1.210159</v>
      </c>
      <c r="K43" s="62">
        <v>0.107201</v>
      </c>
      <c r="L43" s="62">
        <v>3.1320220000000001</v>
      </c>
      <c r="M43" s="62">
        <v>0.11408500000000001</v>
      </c>
      <c r="N43" s="62">
        <v>4.1831399999999999</v>
      </c>
      <c r="O43" s="62">
        <v>8.7983000000000006E-2</v>
      </c>
      <c r="P43" s="62">
        <v>4.2362260000000003</v>
      </c>
      <c r="Q43" s="62">
        <v>8.1431000000000003E-2</v>
      </c>
      <c r="R43" s="62"/>
      <c r="S43" s="63">
        <f t="shared" si="5"/>
        <v>7.0071499999999995E-2</v>
      </c>
      <c r="T43" s="63">
        <f t="shared" si="6"/>
        <v>1.4409999999999999E-2</v>
      </c>
      <c r="U43" s="63">
        <f t="shared" si="7"/>
        <v>0.20169316666666667</v>
      </c>
      <c r="V43" s="63">
        <f t="shared" si="8"/>
        <v>1.7866833333333335E-2</v>
      </c>
      <c r="W43" s="63">
        <f t="shared" si="9"/>
        <v>0.52200366666666664</v>
      </c>
      <c r="X43" s="63">
        <f t="shared" si="10"/>
        <v>1.9014166666666669E-2</v>
      </c>
      <c r="Y43" s="63">
        <f t="shared" si="11"/>
        <v>0.69718999999999998</v>
      </c>
      <c r="Z43" s="63">
        <f t="shared" si="12"/>
        <v>1.4663833333333334E-2</v>
      </c>
      <c r="AA43" s="63">
        <f t="shared" si="13"/>
        <v>0.70603766666666667</v>
      </c>
      <c r="AB43" s="63">
        <f t="shared" si="14"/>
        <v>1.3571833333333333E-2</v>
      </c>
      <c r="AC43" s="62"/>
      <c r="AD43" s="62">
        <f t="shared" si="15"/>
        <v>7.3993136219640973E-2</v>
      </c>
      <c r="AE43" s="62">
        <f t="shared" si="16"/>
        <v>1.5216473072861668E-2</v>
      </c>
      <c r="AF43" s="62">
        <f t="shared" si="17"/>
        <v>0.21298116860260474</v>
      </c>
      <c r="AG43" s="62">
        <f t="shared" si="18"/>
        <v>1.8866772263287576E-2</v>
      </c>
      <c r="AH43" s="62">
        <f t="shared" si="19"/>
        <v>0.55121823301654349</v>
      </c>
      <c r="AI43" s="62">
        <f t="shared" si="20"/>
        <v>2.00783174938402E-2</v>
      </c>
      <c r="AJ43" s="62">
        <f t="shared" si="21"/>
        <v>0.73620908130939811</v>
      </c>
      <c r="AK43" s="62">
        <f t="shared" si="22"/>
        <v>1.5484512495600143E-2</v>
      </c>
      <c r="AL43" s="62">
        <f t="shared" si="23"/>
        <v>0.74555191833861323</v>
      </c>
      <c r="AM43" s="62">
        <f t="shared" si="24"/>
        <v>1.4331397395283352E-2</v>
      </c>
      <c r="AN43" s="62"/>
      <c r="AO43" s="62"/>
      <c r="AP43" s="64" t="s">
        <v>1195</v>
      </c>
      <c r="AQ43" s="81">
        <v>81</v>
      </c>
      <c r="AR43" s="81">
        <v>87</v>
      </c>
      <c r="AS43" s="62" t="s">
        <v>1265</v>
      </c>
      <c r="AT43" s="80">
        <v>6</v>
      </c>
      <c r="AU43" s="62">
        <v>0.94699999999999995</v>
      </c>
      <c r="AV43" s="62">
        <v>1.0438149999999999</v>
      </c>
      <c r="AW43" s="62">
        <v>0.31975500000000001</v>
      </c>
      <c r="AX43" s="62">
        <v>2.2089310000000002</v>
      </c>
      <c r="AY43" s="62">
        <v>9.8417000000000004E-2</v>
      </c>
      <c r="AZ43" s="62">
        <v>3.8184490000000002</v>
      </c>
      <c r="BA43" s="62">
        <v>6.9131999999999999E-2</v>
      </c>
      <c r="BB43" s="62">
        <v>3.9891899999999998</v>
      </c>
      <c r="BC43" s="62">
        <v>7.9702999999999996E-2</v>
      </c>
      <c r="BD43" s="62">
        <v>4.1881890000000004</v>
      </c>
      <c r="BE43" s="62">
        <v>7.0691000000000004E-2</v>
      </c>
      <c r="BF43" s="62"/>
      <c r="BG43" s="63">
        <f t="shared" si="25"/>
        <v>0.17396916666666665</v>
      </c>
      <c r="BH43" s="63">
        <f t="shared" si="26"/>
        <v>5.32925E-2</v>
      </c>
      <c r="BI43" s="63">
        <f t="shared" si="27"/>
        <v>0.3681551666666667</v>
      </c>
      <c r="BJ43" s="63">
        <f t="shared" si="28"/>
        <v>1.6402833333333335E-2</v>
      </c>
      <c r="BK43" s="63">
        <f t="shared" si="29"/>
        <v>0.63640816666666666</v>
      </c>
      <c r="BL43" s="63">
        <f t="shared" si="30"/>
        <v>1.1521999999999999E-2</v>
      </c>
      <c r="BM43" s="63">
        <f t="shared" si="31"/>
        <v>0.66486499999999993</v>
      </c>
      <c r="BN43" s="63">
        <f t="shared" si="32"/>
        <v>1.3283833333333333E-2</v>
      </c>
      <c r="BO43" s="63">
        <f t="shared" si="33"/>
        <v>0.69803150000000003</v>
      </c>
      <c r="BP43" s="63">
        <f t="shared" si="34"/>
        <v>1.1781833333333333E-2</v>
      </c>
      <c r="BQ43" s="62"/>
      <c r="BR43" s="62">
        <f t="shared" si="35"/>
        <v>0.17879667694415893</v>
      </c>
      <c r="BS43" s="62">
        <f t="shared" si="36"/>
        <v>5.4771325796505656E-2</v>
      </c>
      <c r="BT43" s="62">
        <f t="shared" si="37"/>
        <v>0.37837118876327513</v>
      </c>
      <c r="BU43" s="62">
        <f t="shared" si="38"/>
        <v>1.6857999314833848E-2</v>
      </c>
      <c r="BV43" s="62">
        <f t="shared" si="39"/>
        <v>0.65406800274066468</v>
      </c>
      <c r="BW43" s="62">
        <f t="shared" si="40"/>
        <v>1.1841726618705035E-2</v>
      </c>
      <c r="BX43" s="62">
        <f t="shared" si="41"/>
        <v>0.68331449126413146</v>
      </c>
      <c r="BY43" s="62">
        <f t="shared" si="42"/>
        <v>1.3652449468996231E-2</v>
      </c>
      <c r="BZ43" s="62">
        <f t="shared" si="43"/>
        <v>0.71740133607399803</v>
      </c>
      <c r="CA43" s="62">
        <f t="shared" si="44"/>
        <v>1.2108770126755739E-2</v>
      </c>
    </row>
    <row r="44" spans="2:79" x14ac:dyDescent="0.25">
      <c r="B44" s="14" t="s">
        <v>1194</v>
      </c>
      <c r="C44" s="76">
        <v>83</v>
      </c>
      <c r="D44" s="76">
        <v>90</v>
      </c>
      <c r="E44" s="13" t="s">
        <v>1266</v>
      </c>
      <c r="F44">
        <v>7</v>
      </c>
      <c r="G44" s="62">
        <v>0.94699999999999995</v>
      </c>
      <c r="H44" s="62">
        <v>1.496235</v>
      </c>
      <c r="I44" s="62">
        <v>4.1542999999999997E-2</v>
      </c>
      <c r="J44" s="62">
        <v>2.371245</v>
      </c>
      <c r="K44" s="62">
        <v>3.6249000000000003E-2</v>
      </c>
      <c r="L44" s="62">
        <v>3.9568620000000001</v>
      </c>
      <c r="M44" s="62">
        <v>2.8117E-2</v>
      </c>
      <c r="N44" s="62">
        <v>4.3838689999999998</v>
      </c>
      <c r="O44" s="62">
        <v>4.9845E-2</v>
      </c>
      <c r="P44" s="62">
        <v>4.5026799999999998</v>
      </c>
      <c r="Q44" s="62">
        <v>6.6191E-2</v>
      </c>
      <c r="R44" s="62"/>
      <c r="S44" s="63">
        <f t="shared" si="5"/>
        <v>0.21374785714285713</v>
      </c>
      <c r="T44" s="63">
        <f t="shared" si="6"/>
        <v>5.9347142857142854E-3</v>
      </c>
      <c r="U44" s="63">
        <f t="shared" si="7"/>
        <v>0.3387492857142857</v>
      </c>
      <c r="V44" s="63">
        <f t="shared" si="8"/>
        <v>5.1784285714285717E-3</v>
      </c>
      <c r="W44" s="63">
        <f t="shared" si="9"/>
        <v>0.56526600000000005</v>
      </c>
      <c r="X44" s="63">
        <f t="shared" si="10"/>
        <v>4.0167142857142858E-3</v>
      </c>
      <c r="Y44" s="63">
        <f t="shared" si="11"/>
        <v>0.62626700000000002</v>
      </c>
      <c r="Z44" s="63">
        <f t="shared" si="12"/>
        <v>7.1207142857142858E-3</v>
      </c>
      <c r="AA44" s="63">
        <f t="shared" si="13"/>
        <v>0.64323999999999992</v>
      </c>
      <c r="AB44" s="63">
        <f t="shared" si="14"/>
        <v>9.4558571428571426E-3</v>
      </c>
      <c r="AC44" s="62"/>
      <c r="AD44" s="62">
        <f t="shared" si="15"/>
        <v>0.22571051440639614</v>
      </c>
      <c r="AE44" s="62">
        <f t="shared" si="16"/>
        <v>6.2668577462664053E-3</v>
      </c>
      <c r="AF44" s="62">
        <f t="shared" si="17"/>
        <v>0.35770779906471567</v>
      </c>
      <c r="AG44" s="62">
        <f t="shared" si="18"/>
        <v>5.4682455875697698E-3</v>
      </c>
      <c r="AH44" s="62">
        <f t="shared" si="19"/>
        <v>0.59690179514255548</v>
      </c>
      <c r="AI44" s="62">
        <f t="shared" si="20"/>
        <v>4.241514557248454E-3</v>
      </c>
      <c r="AJ44" s="62">
        <f t="shared" si="21"/>
        <v>0.66131678986272446</v>
      </c>
      <c r="AK44" s="62">
        <f t="shared" si="22"/>
        <v>7.5192336702368384E-3</v>
      </c>
      <c r="AL44" s="62">
        <f t="shared" si="23"/>
        <v>0.67923970432946146</v>
      </c>
      <c r="AM44" s="62">
        <f t="shared" si="24"/>
        <v>9.9850656207572785E-3</v>
      </c>
      <c r="AN44" s="62"/>
      <c r="AO44" s="62"/>
      <c r="AP44" s="64" t="s">
        <v>1194</v>
      </c>
      <c r="AQ44" s="81">
        <v>83</v>
      </c>
      <c r="AR44" s="81">
        <v>90</v>
      </c>
      <c r="AS44" s="62" t="s">
        <v>1266</v>
      </c>
      <c r="AT44" s="80">
        <v>7</v>
      </c>
      <c r="AU44" s="62">
        <v>0.94699999999999995</v>
      </c>
      <c r="AV44" s="62">
        <v>1.871577</v>
      </c>
      <c r="AW44" s="62">
        <v>0.214002</v>
      </c>
      <c r="AX44" s="62">
        <v>3.032111</v>
      </c>
      <c r="AY44" s="62">
        <v>0.12163400000000001</v>
      </c>
      <c r="AZ44" s="62">
        <v>4.1445699999999999</v>
      </c>
      <c r="BA44" s="62">
        <v>5.5461000000000003E-2</v>
      </c>
      <c r="BB44" s="62">
        <v>4.2961799999999997</v>
      </c>
      <c r="BC44" s="62">
        <v>7.4046000000000001E-2</v>
      </c>
      <c r="BD44" s="62">
        <v>4.4645900000000003</v>
      </c>
      <c r="BE44" s="62">
        <v>6.9025000000000003E-2</v>
      </c>
      <c r="BF44" s="62"/>
      <c r="BG44" s="63">
        <f t="shared" si="25"/>
        <v>0.26736814285714289</v>
      </c>
      <c r="BH44" s="63">
        <f t="shared" si="26"/>
        <v>3.0571714285714285E-2</v>
      </c>
      <c r="BI44" s="63">
        <f t="shared" si="27"/>
        <v>0.43315871428571429</v>
      </c>
      <c r="BJ44" s="63">
        <f t="shared" si="28"/>
        <v>1.7376285714285716E-2</v>
      </c>
      <c r="BK44" s="63">
        <f t="shared" si="29"/>
        <v>0.59208142857142854</v>
      </c>
      <c r="BL44" s="63">
        <f t="shared" si="30"/>
        <v>7.9230000000000012E-3</v>
      </c>
      <c r="BM44" s="63">
        <f t="shared" si="31"/>
        <v>0.61373999999999995</v>
      </c>
      <c r="BN44" s="63">
        <f t="shared" si="32"/>
        <v>1.0578000000000001E-2</v>
      </c>
      <c r="BO44" s="63">
        <f t="shared" si="33"/>
        <v>0.63779857142857144</v>
      </c>
      <c r="BP44" s="63">
        <f t="shared" si="34"/>
        <v>9.8607142857142869E-3</v>
      </c>
      <c r="BQ44" s="62"/>
      <c r="BR44" s="62">
        <f t="shared" si="35"/>
        <v>0.27478740273087654</v>
      </c>
      <c r="BS44" s="62">
        <f t="shared" si="36"/>
        <v>3.1420055792101012E-2</v>
      </c>
      <c r="BT44" s="62">
        <f t="shared" si="37"/>
        <v>0.44517853472324181</v>
      </c>
      <c r="BU44" s="62">
        <f t="shared" si="38"/>
        <v>1.7858464249008957E-2</v>
      </c>
      <c r="BV44" s="62">
        <f t="shared" si="39"/>
        <v>0.60851123183086187</v>
      </c>
      <c r="BW44" s="62">
        <f t="shared" si="40"/>
        <v>8.1428571428571444E-3</v>
      </c>
      <c r="BX44" s="62">
        <f t="shared" si="41"/>
        <v>0.63077081192189099</v>
      </c>
      <c r="BY44" s="62">
        <f t="shared" si="42"/>
        <v>1.0871531346351491E-2</v>
      </c>
      <c r="BZ44" s="62">
        <f t="shared" si="43"/>
        <v>0.65549699016297169</v>
      </c>
      <c r="CA44" s="62">
        <f t="shared" si="44"/>
        <v>1.0134341506386729E-2</v>
      </c>
    </row>
    <row r="45" spans="2:79" x14ac:dyDescent="0.25">
      <c r="B45" s="14" t="s">
        <v>1193</v>
      </c>
      <c r="C45" s="76">
        <v>84</v>
      </c>
      <c r="D45" s="76">
        <v>90</v>
      </c>
      <c r="E45" s="13" t="s">
        <v>1267</v>
      </c>
      <c r="F45">
        <v>6</v>
      </c>
      <c r="G45" s="62">
        <v>0.94699999999999995</v>
      </c>
      <c r="H45" s="62">
        <v>1.8227869999999999</v>
      </c>
      <c r="I45" s="62">
        <v>4.5880999999999998E-2</v>
      </c>
      <c r="J45" s="62">
        <v>2.730165</v>
      </c>
      <c r="K45" s="62">
        <v>6.1162000000000001E-2</v>
      </c>
      <c r="L45" s="62">
        <v>3.635783</v>
      </c>
      <c r="M45" s="62">
        <v>3.7439E-2</v>
      </c>
      <c r="N45" s="62">
        <v>3.8914460000000002</v>
      </c>
      <c r="O45" s="62">
        <v>2.8018999999999999E-2</v>
      </c>
      <c r="P45" s="62">
        <v>4.067266</v>
      </c>
      <c r="Q45" s="62">
        <v>1.8128999999999999E-2</v>
      </c>
      <c r="R45" s="62"/>
      <c r="S45" s="63">
        <f t="shared" si="5"/>
        <v>0.30379783333333332</v>
      </c>
      <c r="T45" s="63">
        <f t="shared" si="6"/>
        <v>7.6468333333333327E-3</v>
      </c>
      <c r="U45" s="63">
        <f t="shared" si="7"/>
        <v>0.45502749999999997</v>
      </c>
      <c r="V45" s="63">
        <f t="shared" si="8"/>
        <v>1.0193666666666667E-2</v>
      </c>
      <c r="W45" s="63">
        <f t="shared" si="9"/>
        <v>0.60596383333333337</v>
      </c>
      <c r="X45" s="63">
        <f t="shared" si="10"/>
        <v>6.2398333333333333E-3</v>
      </c>
      <c r="Y45" s="63">
        <f t="shared" si="11"/>
        <v>0.64857433333333336</v>
      </c>
      <c r="Z45" s="63">
        <f t="shared" si="12"/>
        <v>4.6698333333333331E-3</v>
      </c>
      <c r="AA45" s="63">
        <f t="shared" si="13"/>
        <v>0.67787766666666671</v>
      </c>
      <c r="AB45" s="63">
        <f t="shared" si="14"/>
        <v>3.0214999999999999E-3</v>
      </c>
      <c r="AC45" s="62"/>
      <c r="AD45" s="62">
        <f t="shared" si="15"/>
        <v>0.32080024639211546</v>
      </c>
      <c r="AE45" s="62">
        <f t="shared" si="16"/>
        <v>8.0747976064765928E-3</v>
      </c>
      <c r="AF45" s="62">
        <f t="shared" si="17"/>
        <v>0.48049366420274553</v>
      </c>
      <c r="AG45" s="62">
        <f t="shared" si="18"/>
        <v>1.0764167546638509E-2</v>
      </c>
      <c r="AH45" s="62">
        <f t="shared" si="19"/>
        <v>0.63987733192537843</v>
      </c>
      <c r="AI45" s="62">
        <f t="shared" si="20"/>
        <v>6.5890531502991907E-3</v>
      </c>
      <c r="AJ45" s="62">
        <f t="shared" si="21"/>
        <v>0.68487258007743756</v>
      </c>
      <c r="AK45" s="62">
        <f t="shared" si="22"/>
        <v>4.9311862020415343E-3</v>
      </c>
      <c r="AL45" s="62">
        <f t="shared" si="23"/>
        <v>0.71581590989088362</v>
      </c>
      <c r="AM45" s="62">
        <f t="shared" si="24"/>
        <v>3.1906019007391763E-3</v>
      </c>
      <c r="AN45" s="62"/>
      <c r="AO45" s="62"/>
      <c r="AP45" s="64" t="s">
        <v>1193</v>
      </c>
      <c r="AQ45" s="81">
        <v>84</v>
      </c>
      <c r="AR45" s="81">
        <v>90</v>
      </c>
      <c r="AS45" s="62" t="s">
        <v>1267</v>
      </c>
      <c r="AT45" s="80">
        <v>6</v>
      </c>
      <c r="AU45" s="62">
        <v>0.94699999999999995</v>
      </c>
      <c r="AV45" s="62">
        <v>1.999952</v>
      </c>
      <c r="AW45" s="62">
        <v>0.20695</v>
      </c>
      <c r="AX45" s="62">
        <v>2.9162279999999998</v>
      </c>
      <c r="AY45" s="62">
        <v>9.7239000000000006E-2</v>
      </c>
      <c r="AZ45" s="62">
        <v>3.7735150000000002</v>
      </c>
      <c r="BA45" s="62">
        <v>6.4659999999999995E-2</v>
      </c>
      <c r="BB45" s="62">
        <v>3.8370389999999999</v>
      </c>
      <c r="BC45" s="62">
        <v>3.0329999999999999E-2</v>
      </c>
      <c r="BD45" s="62">
        <v>4.0885610000000003</v>
      </c>
      <c r="BE45" s="62">
        <v>2.3259999999999999E-2</v>
      </c>
      <c r="BF45" s="62"/>
      <c r="BG45" s="63">
        <f t="shared" si="25"/>
        <v>0.33332533333333331</v>
      </c>
      <c r="BH45" s="63">
        <f t="shared" si="26"/>
        <v>3.4491666666666664E-2</v>
      </c>
      <c r="BI45" s="63">
        <f t="shared" si="27"/>
        <v>0.48603799999999997</v>
      </c>
      <c r="BJ45" s="63">
        <f t="shared" si="28"/>
        <v>1.6206500000000002E-2</v>
      </c>
      <c r="BK45" s="63">
        <f t="shared" si="29"/>
        <v>0.6289191666666667</v>
      </c>
      <c r="BL45" s="63">
        <f t="shared" si="30"/>
        <v>1.0776666666666665E-2</v>
      </c>
      <c r="BM45" s="63">
        <f t="shared" si="31"/>
        <v>0.63950649999999998</v>
      </c>
      <c r="BN45" s="63">
        <f t="shared" si="32"/>
        <v>5.0549999999999996E-3</v>
      </c>
      <c r="BO45" s="63">
        <f t="shared" si="33"/>
        <v>0.68142683333333343</v>
      </c>
      <c r="BP45" s="63">
        <f t="shared" si="34"/>
        <v>3.8766666666666667E-3</v>
      </c>
      <c r="BQ45" s="62"/>
      <c r="BR45" s="62">
        <f t="shared" si="35"/>
        <v>0.34257485440219249</v>
      </c>
      <c r="BS45" s="62">
        <f t="shared" si="36"/>
        <v>3.5448783830078795E-2</v>
      </c>
      <c r="BT45" s="62">
        <f t="shared" si="37"/>
        <v>0.49952517985611511</v>
      </c>
      <c r="BU45" s="62">
        <f t="shared" si="38"/>
        <v>1.6656217882836589E-2</v>
      </c>
      <c r="BV45" s="62">
        <f t="shared" si="39"/>
        <v>0.64637118876327515</v>
      </c>
      <c r="BW45" s="62">
        <f t="shared" si="40"/>
        <v>1.1075710859883521E-2</v>
      </c>
      <c r="BX45" s="62">
        <f t="shared" si="41"/>
        <v>0.65725231243576565</v>
      </c>
      <c r="BY45" s="62">
        <f t="shared" si="42"/>
        <v>5.1952723535457343E-3</v>
      </c>
      <c r="BZ45" s="62">
        <f t="shared" si="43"/>
        <v>0.70033590270640644</v>
      </c>
      <c r="CA45" s="62">
        <f t="shared" si="44"/>
        <v>3.9842411784857829E-3</v>
      </c>
    </row>
    <row r="46" spans="2:79" x14ac:dyDescent="0.25">
      <c r="B46" s="14" t="s">
        <v>1192</v>
      </c>
      <c r="C46" s="76">
        <v>89</v>
      </c>
      <c r="D46" s="76">
        <v>95</v>
      </c>
      <c r="E46" s="13" t="s">
        <v>1268</v>
      </c>
      <c r="F46">
        <v>6</v>
      </c>
      <c r="G46" s="62">
        <v>0.94699999999999995</v>
      </c>
      <c r="H46" s="62">
        <v>0.16209599999999999</v>
      </c>
      <c r="I46" s="62">
        <v>2.6598E-2</v>
      </c>
      <c r="J46" s="62">
        <v>0.44827899999999998</v>
      </c>
      <c r="K46" s="62">
        <v>9.7481999999999999E-2</v>
      </c>
      <c r="L46" s="62">
        <v>2.4955180000000001</v>
      </c>
      <c r="M46" s="62">
        <v>5.3943999999999999E-2</v>
      </c>
      <c r="N46" s="62">
        <v>3.9943849999999999</v>
      </c>
      <c r="O46" s="62">
        <v>6.8230000000000001E-3</v>
      </c>
      <c r="P46" s="62">
        <v>4.1944920000000003</v>
      </c>
      <c r="Q46" s="62">
        <v>1.6563000000000001E-2</v>
      </c>
      <c r="R46" s="62"/>
      <c r="S46" s="63">
        <f t="shared" si="5"/>
        <v>2.7015999999999998E-2</v>
      </c>
      <c r="T46" s="63">
        <f t="shared" si="6"/>
        <v>4.4330000000000003E-3</v>
      </c>
      <c r="U46" s="63">
        <f t="shared" si="7"/>
        <v>7.4713166666666664E-2</v>
      </c>
      <c r="V46" s="63">
        <f t="shared" si="8"/>
        <v>1.6247000000000001E-2</v>
      </c>
      <c r="W46" s="63">
        <f t="shared" si="9"/>
        <v>0.41591966666666669</v>
      </c>
      <c r="X46" s="63">
        <f t="shared" si="10"/>
        <v>8.9906666666666659E-3</v>
      </c>
      <c r="Y46" s="63">
        <f t="shared" si="11"/>
        <v>0.66573083333333327</v>
      </c>
      <c r="Z46" s="63">
        <f t="shared" si="12"/>
        <v>1.1371666666666668E-3</v>
      </c>
      <c r="AA46" s="63">
        <f t="shared" si="13"/>
        <v>0.69908200000000009</v>
      </c>
      <c r="AB46" s="63">
        <f t="shared" si="14"/>
        <v>2.7605000000000004E-3</v>
      </c>
      <c r="AC46" s="62"/>
      <c r="AD46" s="62">
        <f t="shared" si="15"/>
        <v>2.8527983104540654E-2</v>
      </c>
      <c r="AE46" s="62">
        <f t="shared" si="16"/>
        <v>4.6810982048574451E-3</v>
      </c>
      <c r="AF46" s="62">
        <f t="shared" si="17"/>
        <v>7.8894579373460047E-2</v>
      </c>
      <c r="AG46" s="62">
        <f t="shared" si="18"/>
        <v>1.7156282998944037E-2</v>
      </c>
      <c r="AH46" s="62">
        <f t="shared" si="19"/>
        <v>0.43919711369236186</v>
      </c>
      <c r="AI46" s="62">
        <f t="shared" si="20"/>
        <v>9.4938401971136916E-3</v>
      </c>
      <c r="AJ46" s="62">
        <f t="shared" si="21"/>
        <v>0.70298926434354103</v>
      </c>
      <c r="AK46" s="62">
        <f t="shared" si="22"/>
        <v>1.2008095740936291E-3</v>
      </c>
      <c r="AL46" s="62">
        <f t="shared" si="23"/>
        <v>0.73820696937698005</v>
      </c>
      <c r="AM46" s="62">
        <f t="shared" si="24"/>
        <v>2.914994720168955E-3</v>
      </c>
      <c r="AN46" s="62"/>
      <c r="AO46" s="62"/>
      <c r="AP46" s="64" t="s">
        <v>1192</v>
      </c>
      <c r="AQ46" s="81">
        <v>89</v>
      </c>
      <c r="AR46" s="81">
        <v>95</v>
      </c>
      <c r="AS46" s="62" t="s">
        <v>1268</v>
      </c>
      <c r="AT46" s="80">
        <v>6</v>
      </c>
      <c r="AU46" s="62">
        <v>0.94699999999999995</v>
      </c>
      <c r="AV46" s="62">
        <v>1.0112019999999999</v>
      </c>
      <c r="AW46" s="62">
        <v>0.45224700000000001</v>
      </c>
      <c r="AX46" s="62">
        <v>1.726891</v>
      </c>
      <c r="AY46" s="62">
        <v>7.4053999999999995E-2</v>
      </c>
      <c r="AZ46" s="62">
        <v>3.5371589999999999</v>
      </c>
      <c r="BA46" s="62">
        <v>2.0419E-2</v>
      </c>
      <c r="BB46" s="62">
        <v>3.8115230000000002</v>
      </c>
      <c r="BC46" s="62">
        <v>3.5063999999999998E-2</v>
      </c>
      <c r="BD46" s="62">
        <v>4.2162649999999999</v>
      </c>
      <c r="BE46" s="62">
        <v>3.9389999999999998E-3</v>
      </c>
      <c r="BF46" s="62"/>
      <c r="BG46" s="63">
        <f t="shared" si="25"/>
        <v>0.16853366666666666</v>
      </c>
      <c r="BH46" s="63">
        <f t="shared" si="26"/>
        <v>7.5374499999999997E-2</v>
      </c>
      <c r="BI46" s="63">
        <f t="shared" si="27"/>
        <v>0.28781516666666668</v>
      </c>
      <c r="BJ46" s="63">
        <f t="shared" si="28"/>
        <v>1.2342333333333332E-2</v>
      </c>
      <c r="BK46" s="63">
        <f t="shared" si="29"/>
        <v>0.58952649999999995</v>
      </c>
      <c r="BL46" s="63">
        <f t="shared" si="30"/>
        <v>3.4031666666666668E-3</v>
      </c>
      <c r="BM46" s="63">
        <f t="shared" si="31"/>
        <v>0.63525383333333341</v>
      </c>
      <c r="BN46" s="63">
        <f t="shared" si="32"/>
        <v>5.8439999999999994E-3</v>
      </c>
      <c r="BO46" s="63">
        <f t="shared" si="33"/>
        <v>0.70271083333333328</v>
      </c>
      <c r="BP46" s="63">
        <f t="shared" si="34"/>
        <v>6.5649999999999997E-4</v>
      </c>
      <c r="BQ46" s="62"/>
      <c r="BR46" s="62">
        <f t="shared" si="35"/>
        <v>0.17321034600890717</v>
      </c>
      <c r="BS46" s="62">
        <f t="shared" si="36"/>
        <v>7.7466084275436789E-2</v>
      </c>
      <c r="BT46" s="62">
        <f t="shared" si="37"/>
        <v>0.29580181569030489</v>
      </c>
      <c r="BU46" s="62">
        <f t="shared" si="38"/>
        <v>1.2684823569715654E-2</v>
      </c>
      <c r="BV46" s="62">
        <f t="shared" si="39"/>
        <v>0.60588540596094553</v>
      </c>
      <c r="BW46" s="62">
        <f t="shared" si="40"/>
        <v>3.4976019184652278E-3</v>
      </c>
      <c r="BX46" s="62">
        <f t="shared" si="41"/>
        <v>0.65288163754710526</v>
      </c>
      <c r="BY46" s="62">
        <f t="shared" si="42"/>
        <v>6.0061664953751284E-3</v>
      </c>
      <c r="BZ46" s="62">
        <f t="shared" si="43"/>
        <v>0.72221051730044528</v>
      </c>
      <c r="CA46" s="62">
        <f t="shared" si="44"/>
        <v>6.747173689619733E-4</v>
      </c>
    </row>
    <row r="47" spans="2:79" x14ac:dyDescent="0.25">
      <c r="B47" s="14" t="s">
        <v>1191</v>
      </c>
      <c r="C47" s="76">
        <v>93</v>
      </c>
      <c r="D47" s="76">
        <v>99</v>
      </c>
      <c r="E47" s="13" t="s">
        <v>1269</v>
      </c>
      <c r="F47">
        <v>6</v>
      </c>
      <c r="G47" s="62">
        <v>0.94699999999999995</v>
      </c>
      <c r="H47" s="62">
        <v>0.156807</v>
      </c>
      <c r="I47" s="62">
        <v>2.1555999999999999E-2</v>
      </c>
      <c r="J47" s="62">
        <v>0.40346700000000002</v>
      </c>
      <c r="K47" s="62">
        <v>7.9087000000000005E-2</v>
      </c>
      <c r="L47" s="62">
        <v>2.082506</v>
      </c>
      <c r="M47" s="62">
        <v>8.5612999999999995E-2</v>
      </c>
      <c r="N47" s="62">
        <v>3.7897650000000001</v>
      </c>
      <c r="O47" s="62">
        <v>3.9203000000000002E-2</v>
      </c>
      <c r="P47" s="62">
        <v>4.1773410000000002</v>
      </c>
      <c r="Q47" s="62">
        <v>4.3958999999999998E-2</v>
      </c>
      <c r="R47" s="62"/>
      <c r="S47" s="63">
        <f t="shared" si="5"/>
        <v>2.6134500000000001E-2</v>
      </c>
      <c r="T47" s="63">
        <f t="shared" si="6"/>
        <v>3.5926666666666663E-3</v>
      </c>
      <c r="U47" s="63">
        <f t="shared" si="7"/>
        <v>6.7244499999999999E-2</v>
      </c>
      <c r="V47" s="63">
        <f t="shared" si="8"/>
        <v>1.3181166666666667E-2</v>
      </c>
      <c r="W47" s="63">
        <f t="shared" si="9"/>
        <v>0.34708433333333333</v>
      </c>
      <c r="X47" s="63">
        <f t="shared" si="10"/>
        <v>1.4268833333333333E-2</v>
      </c>
      <c r="Y47" s="63">
        <f t="shared" si="11"/>
        <v>0.63162750000000001</v>
      </c>
      <c r="Z47" s="63">
        <f t="shared" si="12"/>
        <v>6.5338333333333333E-3</v>
      </c>
      <c r="AA47" s="63">
        <f t="shared" si="13"/>
        <v>0.6962235</v>
      </c>
      <c r="AB47" s="63">
        <f t="shared" si="14"/>
        <v>7.3264999999999997E-3</v>
      </c>
      <c r="AC47" s="62"/>
      <c r="AD47" s="62">
        <f t="shared" si="15"/>
        <v>2.7597148891235483E-2</v>
      </c>
      <c r="AE47" s="62">
        <f t="shared" si="16"/>
        <v>3.793734600492784E-3</v>
      </c>
      <c r="AF47" s="62">
        <f t="shared" si="17"/>
        <v>7.1007919746568116E-2</v>
      </c>
      <c r="AG47" s="62">
        <f t="shared" si="18"/>
        <v>1.3918866596268922E-2</v>
      </c>
      <c r="AH47" s="62">
        <f t="shared" si="19"/>
        <v>0.36650932770151357</v>
      </c>
      <c r="AI47" s="62">
        <f t="shared" si="20"/>
        <v>1.5067405843013025E-2</v>
      </c>
      <c r="AJ47" s="62">
        <f t="shared" si="21"/>
        <v>0.66697729672650474</v>
      </c>
      <c r="AK47" s="62">
        <f t="shared" si="22"/>
        <v>6.8995072157690953E-3</v>
      </c>
      <c r="AL47" s="62">
        <f t="shared" si="23"/>
        <v>0.73518848996832109</v>
      </c>
      <c r="AM47" s="62">
        <f t="shared" si="24"/>
        <v>7.7365364308342134E-3</v>
      </c>
      <c r="AN47" s="62"/>
      <c r="AO47" s="62"/>
      <c r="AP47" s="64" t="s">
        <v>1191</v>
      </c>
      <c r="AQ47" s="81">
        <v>93</v>
      </c>
      <c r="AR47" s="81">
        <v>99</v>
      </c>
      <c r="AS47" s="62" t="s">
        <v>1269</v>
      </c>
      <c r="AT47" s="80">
        <v>6</v>
      </c>
      <c r="AU47" s="62">
        <v>0.94699999999999995</v>
      </c>
      <c r="AV47" s="62">
        <v>0.82927499999999998</v>
      </c>
      <c r="AW47" s="62">
        <v>0.34611799999999998</v>
      </c>
      <c r="AX47" s="62">
        <v>1.5434300000000001</v>
      </c>
      <c r="AY47" s="62">
        <v>0.16695499999999999</v>
      </c>
      <c r="AZ47" s="62">
        <v>3.3961549999999998</v>
      </c>
      <c r="BA47" s="62">
        <v>7.4515999999999999E-2</v>
      </c>
      <c r="BB47" s="62">
        <v>3.7075429999999998</v>
      </c>
      <c r="BC47" s="62">
        <v>1.2777999999999999E-2</v>
      </c>
      <c r="BD47" s="62">
        <v>4.1327889999999998</v>
      </c>
      <c r="BE47" s="62">
        <v>8.0610000000000005E-3</v>
      </c>
      <c r="BF47" s="62"/>
      <c r="BG47" s="63">
        <f t="shared" si="25"/>
        <v>0.13821249999999999</v>
      </c>
      <c r="BH47" s="63">
        <f t="shared" si="26"/>
        <v>5.7686333333333333E-2</v>
      </c>
      <c r="BI47" s="63">
        <f t="shared" si="27"/>
        <v>0.25723833333333335</v>
      </c>
      <c r="BJ47" s="63">
        <f t="shared" si="28"/>
        <v>2.7825833333333331E-2</v>
      </c>
      <c r="BK47" s="63">
        <f t="shared" si="29"/>
        <v>0.56602583333333334</v>
      </c>
      <c r="BL47" s="63">
        <f t="shared" si="30"/>
        <v>1.2419333333333333E-2</v>
      </c>
      <c r="BM47" s="63">
        <f t="shared" si="31"/>
        <v>0.61792383333333334</v>
      </c>
      <c r="BN47" s="63">
        <f t="shared" si="32"/>
        <v>2.1296666666666664E-3</v>
      </c>
      <c r="BO47" s="63">
        <f t="shared" si="33"/>
        <v>0.6887981666666666</v>
      </c>
      <c r="BP47" s="63">
        <f t="shared" si="34"/>
        <v>1.3435000000000001E-3</v>
      </c>
      <c r="BQ47" s="62"/>
      <c r="BR47" s="62">
        <f t="shared" si="35"/>
        <v>0.14204779033915724</v>
      </c>
      <c r="BS47" s="62">
        <f t="shared" si="36"/>
        <v>5.9287084618019868E-2</v>
      </c>
      <c r="BT47" s="62">
        <f t="shared" si="37"/>
        <v>0.26437649880095926</v>
      </c>
      <c r="BU47" s="62">
        <f t="shared" si="38"/>
        <v>2.8597978759849263E-2</v>
      </c>
      <c r="BV47" s="62">
        <f t="shared" si="39"/>
        <v>0.58173261390887288</v>
      </c>
      <c r="BW47" s="62">
        <f t="shared" si="40"/>
        <v>1.2763960260363137E-2</v>
      </c>
      <c r="BX47" s="62">
        <f t="shared" si="41"/>
        <v>0.63507074340527581</v>
      </c>
      <c r="BY47" s="62">
        <f t="shared" si="42"/>
        <v>2.1887632750942103E-3</v>
      </c>
      <c r="BZ47" s="62">
        <f t="shared" si="43"/>
        <v>0.70791178485782802</v>
      </c>
      <c r="CA47" s="62">
        <f t="shared" si="44"/>
        <v>1.3807810894141831E-3</v>
      </c>
    </row>
    <row r="48" spans="2:79" x14ac:dyDescent="0.25">
      <c r="B48" s="14" t="s">
        <v>1190</v>
      </c>
      <c r="C48" s="76">
        <v>103</v>
      </c>
      <c r="D48" s="76">
        <v>109</v>
      </c>
      <c r="E48" s="13" t="s">
        <v>476</v>
      </c>
      <c r="F48">
        <v>6</v>
      </c>
      <c r="G48" s="62">
        <v>0.94699999999999995</v>
      </c>
      <c r="H48" s="62">
        <v>0.558334</v>
      </c>
      <c r="I48" s="62">
        <v>7.4204000000000006E-2</v>
      </c>
      <c r="J48" s="62">
        <v>0.86117999999999995</v>
      </c>
      <c r="K48" s="62">
        <v>1.1988E-2</v>
      </c>
      <c r="L48" s="62">
        <v>2.3557600000000001</v>
      </c>
      <c r="M48" s="62">
        <v>6.1645999999999999E-2</v>
      </c>
      <c r="N48" s="62">
        <v>3.0015130000000001</v>
      </c>
      <c r="O48" s="62">
        <v>7.4590000000000004E-3</v>
      </c>
      <c r="P48" s="62">
        <v>3.1005240000000001</v>
      </c>
      <c r="Q48" s="62">
        <v>5.8289000000000001E-2</v>
      </c>
      <c r="R48" s="62"/>
      <c r="S48" s="63">
        <f t="shared" si="5"/>
        <v>9.3055666666666662E-2</v>
      </c>
      <c r="T48" s="63">
        <f t="shared" si="6"/>
        <v>1.2367333333333334E-2</v>
      </c>
      <c r="U48" s="63">
        <f t="shared" si="7"/>
        <v>0.14352999999999999</v>
      </c>
      <c r="V48" s="63">
        <f t="shared" si="8"/>
        <v>1.9980000000000002E-3</v>
      </c>
      <c r="W48" s="63">
        <f t="shared" si="9"/>
        <v>0.39262666666666668</v>
      </c>
      <c r="X48" s="63">
        <f t="shared" si="10"/>
        <v>1.0274333333333333E-2</v>
      </c>
      <c r="Y48" s="63">
        <f t="shared" si="11"/>
        <v>0.50025216666666672</v>
      </c>
      <c r="Z48" s="63">
        <f t="shared" si="12"/>
        <v>1.2431666666666667E-3</v>
      </c>
      <c r="AA48" s="63">
        <f t="shared" si="13"/>
        <v>0.51675400000000005</v>
      </c>
      <c r="AB48" s="63">
        <f t="shared" si="14"/>
        <v>9.714833333333334E-3</v>
      </c>
      <c r="AC48" s="62"/>
      <c r="AD48" s="62">
        <f t="shared" si="15"/>
        <v>9.8263639563533969E-2</v>
      </c>
      <c r="AE48" s="62">
        <f t="shared" si="16"/>
        <v>1.3059486096444915E-2</v>
      </c>
      <c r="AF48" s="62">
        <f t="shared" si="17"/>
        <v>0.15156282998944035</v>
      </c>
      <c r="AG48" s="62">
        <f t="shared" si="18"/>
        <v>2.1098204857444565E-3</v>
      </c>
      <c r="AH48" s="62">
        <f t="shared" si="19"/>
        <v>0.41460049278423095</v>
      </c>
      <c r="AI48" s="62">
        <f t="shared" si="20"/>
        <v>1.0849348820837733E-2</v>
      </c>
      <c r="AJ48" s="62">
        <f t="shared" si="21"/>
        <v>0.52824938401971144</v>
      </c>
      <c r="AK48" s="62">
        <f t="shared" si="22"/>
        <v>1.312741992256248E-3</v>
      </c>
      <c r="AL48" s="62">
        <f t="shared" si="23"/>
        <v>0.54567476240760304</v>
      </c>
      <c r="AM48" s="62">
        <f t="shared" si="24"/>
        <v>1.0258535726856742E-2</v>
      </c>
      <c r="AN48" s="62"/>
      <c r="AO48" s="62"/>
      <c r="AP48" s="64" t="s">
        <v>1190</v>
      </c>
      <c r="AQ48" s="81">
        <v>103</v>
      </c>
      <c r="AR48" s="81">
        <v>109</v>
      </c>
      <c r="AS48" s="62" t="s">
        <v>476</v>
      </c>
      <c r="AT48" s="80">
        <v>6</v>
      </c>
      <c r="AU48" s="62">
        <v>0.94699999999999995</v>
      </c>
      <c r="AV48" s="62">
        <v>2.505817</v>
      </c>
      <c r="AW48" s="62">
        <v>0.17146</v>
      </c>
      <c r="AX48" s="62">
        <v>3.0204960000000001</v>
      </c>
      <c r="AY48" s="62">
        <v>9.6939999999999995E-3</v>
      </c>
      <c r="AZ48" s="62">
        <v>2.984248</v>
      </c>
      <c r="BA48" s="62">
        <v>7.3769999999999999E-3</v>
      </c>
      <c r="BB48" s="62">
        <v>3.0029089999999998</v>
      </c>
      <c r="BC48" s="62">
        <v>4.3838000000000002E-2</v>
      </c>
      <c r="BD48" s="62">
        <v>3.060206</v>
      </c>
      <c r="BE48" s="62">
        <v>2.0752E-2</v>
      </c>
      <c r="BF48" s="62"/>
      <c r="BG48" s="63">
        <f t="shared" si="25"/>
        <v>0.41763616666666664</v>
      </c>
      <c r="BH48" s="63">
        <f t="shared" si="26"/>
        <v>2.8576666666666667E-2</v>
      </c>
      <c r="BI48" s="63">
        <f t="shared" si="27"/>
        <v>0.50341599999999997</v>
      </c>
      <c r="BJ48" s="63">
        <f t="shared" si="28"/>
        <v>1.6156666666666665E-3</v>
      </c>
      <c r="BK48" s="63">
        <f t="shared" si="29"/>
        <v>0.49737466666666669</v>
      </c>
      <c r="BL48" s="63">
        <f t="shared" si="30"/>
        <v>1.2294999999999999E-3</v>
      </c>
      <c r="BM48" s="63">
        <f t="shared" si="31"/>
        <v>0.50048483333333327</v>
      </c>
      <c r="BN48" s="63">
        <f t="shared" si="32"/>
        <v>7.306333333333334E-3</v>
      </c>
      <c r="BO48" s="63">
        <f t="shared" si="33"/>
        <v>0.51003433333333337</v>
      </c>
      <c r="BP48" s="63">
        <f t="shared" si="34"/>
        <v>3.4586666666666667E-3</v>
      </c>
      <c r="BQ48" s="62"/>
      <c r="BR48" s="62">
        <f t="shared" si="35"/>
        <v>0.42922524837273035</v>
      </c>
      <c r="BS48" s="62">
        <f t="shared" si="36"/>
        <v>2.9369647139431312E-2</v>
      </c>
      <c r="BT48" s="62">
        <f t="shared" si="37"/>
        <v>0.51738540596094551</v>
      </c>
      <c r="BU48" s="62">
        <f t="shared" si="38"/>
        <v>1.6605001712915381E-3</v>
      </c>
      <c r="BV48" s="62">
        <f t="shared" si="39"/>
        <v>0.51117643028434401</v>
      </c>
      <c r="BW48" s="62">
        <f t="shared" si="40"/>
        <v>1.263617677286742E-3</v>
      </c>
      <c r="BX48" s="62">
        <f t="shared" si="41"/>
        <v>0.51437290167865701</v>
      </c>
      <c r="BY48" s="62">
        <f t="shared" si="42"/>
        <v>7.5090784515244955E-3</v>
      </c>
      <c r="BZ48" s="62">
        <f t="shared" si="43"/>
        <v>0.52418739294278871</v>
      </c>
      <c r="CA48" s="62">
        <f t="shared" si="44"/>
        <v>3.5546420006851661E-3</v>
      </c>
    </row>
    <row r="49" spans="2:79" x14ac:dyDescent="0.25">
      <c r="B49" s="14" t="s">
        <v>1189</v>
      </c>
      <c r="C49" s="76">
        <v>114</v>
      </c>
      <c r="D49" s="76">
        <v>120</v>
      </c>
      <c r="E49" s="13" t="s">
        <v>276</v>
      </c>
      <c r="F49">
        <v>6</v>
      </c>
      <c r="G49" s="62">
        <v>0.94699999999999995</v>
      </c>
      <c r="H49" s="62">
        <v>1.963697</v>
      </c>
      <c r="I49" s="62">
        <v>0.103801</v>
      </c>
      <c r="J49" s="62">
        <v>2.4856470000000002</v>
      </c>
      <c r="K49" s="62">
        <v>8.0013000000000001E-2</v>
      </c>
      <c r="L49" s="62">
        <v>3.6412260000000001</v>
      </c>
      <c r="M49" s="62">
        <v>4.7402E-2</v>
      </c>
      <c r="N49" s="62">
        <v>4.0593490000000001</v>
      </c>
      <c r="O49" s="62">
        <v>2.6002000000000001E-2</v>
      </c>
      <c r="P49" s="62">
        <v>4.034675</v>
      </c>
      <c r="Q49" s="62">
        <v>8.6543999999999996E-2</v>
      </c>
      <c r="R49" s="62"/>
      <c r="S49" s="63">
        <f t="shared" si="5"/>
        <v>0.32728283333333336</v>
      </c>
      <c r="T49" s="63">
        <f t="shared" si="6"/>
        <v>1.7300166666666669E-2</v>
      </c>
      <c r="U49" s="63">
        <f t="shared" si="7"/>
        <v>0.41427450000000005</v>
      </c>
      <c r="V49" s="63">
        <f t="shared" si="8"/>
        <v>1.33355E-2</v>
      </c>
      <c r="W49" s="63">
        <f t="shared" si="9"/>
        <v>0.60687100000000005</v>
      </c>
      <c r="X49" s="63">
        <f t="shared" si="10"/>
        <v>7.9003333333333339E-3</v>
      </c>
      <c r="Y49" s="63">
        <f t="shared" si="11"/>
        <v>0.67655816666666668</v>
      </c>
      <c r="Z49" s="63">
        <f t="shared" si="12"/>
        <v>4.3336666666666671E-3</v>
      </c>
      <c r="AA49" s="63">
        <f t="shared" si="13"/>
        <v>0.6724458333333333</v>
      </c>
      <c r="AB49" s="63">
        <f t="shared" si="14"/>
        <v>1.4423999999999999E-2</v>
      </c>
      <c r="AC49" s="62"/>
      <c r="AD49" s="62">
        <f t="shared" si="15"/>
        <v>0.34559961281239004</v>
      </c>
      <c r="AE49" s="62">
        <f t="shared" si="16"/>
        <v>1.8268391411474835E-2</v>
      </c>
      <c r="AF49" s="62">
        <f t="shared" si="17"/>
        <v>0.437459873284055</v>
      </c>
      <c r="AG49" s="62">
        <f t="shared" si="18"/>
        <v>1.4081837381203803E-2</v>
      </c>
      <c r="AH49" s="62">
        <f t="shared" si="19"/>
        <v>0.64083526927138335</v>
      </c>
      <c r="AI49" s="62">
        <f t="shared" si="20"/>
        <v>8.3424850404787056E-3</v>
      </c>
      <c r="AJ49" s="62">
        <f t="shared" si="21"/>
        <v>0.71442256247800073</v>
      </c>
      <c r="AK49" s="62">
        <f t="shared" si="22"/>
        <v>4.5762055614220355E-3</v>
      </c>
      <c r="AL49" s="62">
        <f t="shared" si="23"/>
        <v>0.71008007743752199</v>
      </c>
      <c r="AM49" s="62">
        <f t="shared" si="24"/>
        <v>1.5231256599788807E-2</v>
      </c>
      <c r="AN49" s="62"/>
      <c r="AO49" s="62"/>
      <c r="AP49" s="64" t="s">
        <v>1189</v>
      </c>
      <c r="AQ49" s="81">
        <v>114</v>
      </c>
      <c r="AR49" s="81">
        <v>120</v>
      </c>
      <c r="AS49" s="62" t="s">
        <v>276</v>
      </c>
      <c r="AT49" s="80">
        <v>6</v>
      </c>
      <c r="AU49" s="62">
        <v>0.94699999999999995</v>
      </c>
      <c r="AV49" s="62">
        <v>3.8344589999999998</v>
      </c>
      <c r="AW49" s="62">
        <v>0.14532900000000001</v>
      </c>
      <c r="AX49" s="62">
        <v>3.940725</v>
      </c>
      <c r="AY49" s="62">
        <v>3.9010000000000003E-2</v>
      </c>
      <c r="AZ49" s="62">
        <v>3.812659</v>
      </c>
      <c r="BA49" s="62">
        <v>8.6899000000000004E-2</v>
      </c>
      <c r="BB49" s="62">
        <v>3.9820869999999999</v>
      </c>
      <c r="BC49" s="62">
        <v>9.1534000000000004E-2</v>
      </c>
      <c r="BD49" s="62">
        <v>4.0604300000000002</v>
      </c>
      <c r="BE49" s="62">
        <v>5.5981999999999997E-2</v>
      </c>
      <c r="BF49" s="62"/>
      <c r="BG49" s="63">
        <f t="shared" si="25"/>
        <v>0.63907649999999994</v>
      </c>
      <c r="BH49" s="63">
        <f t="shared" si="26"/>
        <v>2.4221500000000003E-2</v>
      </c>
      <c r="BI49" s="63">
        <f t="shared" si="27"/>
        <v>0.65678749999999997</v>
      </c>
      <c r="BJ49" s="63">
        <f t="shared" si="28"/>
        <v>6.5016666666666669E-3</v>
      </c>
      <c r="BK49" s="63">
        <f t="shared" si="29"/>
        <v>0.63544316666666667</v>
      </c>
      <c r="BL49" s="63">
        <f t="shared" si="30"/>
        <v>1.4483166666666667E-2</v>
      </c>
      <c r="BM49" s="63">
        <f t="shared" si="31"/>
        <v>0.66368116666666666</v>
      </c>
      <c r="BN49" s="63">
        <f t="shared" si="32"/>
        <v>1.5255666666666667E-2</v>
      </c>
      <c r="BO49" s="63">
        <f t="shared" si="33"/>
        <v>0.67673833333333333</v>
      </c>
      <c r="BP49" s="63">
        <f t="shared" si="34"/>
        <v>9.3303333333333328E-3</v>
      </c>
      <c r="BQ49" s="62"/>
      <c r="BR49" s="62">
        <f t="shared" si="35"/>
        <v>0.65681038026721472</v>
      </c>
      <c r="BS49" s="62">
        <f t="shared" si="36"/>
        <v>2.4893627954779039E-2</v>
      </c>
      <c r="BT49" s="62">
        <f t="shared" si="37"/>
        <v>0.67501284686536489</v>
      </c>
      <c r="BU49" s="62">
        <f t="shared" si="38"/>
        <v>6.6820829051044885E-3</v>
      </c>
      <c r="BV49" s="62">
        <f t="shared" si="39"/>
        <v>0.65307622473449811</v>
      </c>
      <c r="BW49" s="62">
        <f t="shared" si="40"/>
        <v>1.4885063377869134E-2</v>
      </c>
      <c r="BX49" s="62">
        <f t="shared" si="41"/>
        <v>0.68209780746831106</v>
      </c>
      <c r="BY49" s="62">
        <f t="shared" si="42"/>
        <v>1.5678999657416925E-2</v>
      </c>
      <c r="BZ49" s="62">
        <f t="shared" si="43"/>
        <v>0.69551730044535798</v>
      </c>
      <c r="CA49" s="62">
        <f t="shared" si="44"/>
        <v>9.5892428914011642E-3</v>
      </c>
    </row>
    <row r="50" spans="2:79" x14ac:dyDescent="0.25">
      <c r="B50" s="14" t="s">
        <v>1188</v>
      </c>
      <c r="C50" s="76">
        <v>114</v>
      </c>
      <c r="D50" s="76">
        <v>123</v>
      </c>
      <c r="E50" s="13" t="s">
        <v>1270</v>
      </c>
      <c r="F50">
        <v>8</v>
      </c>
      <c r="G50" s="62">
        <v>0.94699999999999995</v>
      </c>
      <c r="H50" s="62">
        <v>2.7446280000000001</v>
      </c>
      <c r="I50" s="62">
        <v>0.189304</v>
      </c>
      <c r="J50" s="62">
        <v>3.3012619999999999</v>
      </c>
      <c r="K50" s="62">
        <v>0.12905800000000001</v>
      </c>
      <c r="L50" s="62">
        <v>4.6464160000000003</v>
      </c>
      <c r="M50" s="62">
        <v>0.113055</v>
      </c>
      <c r="N50" s="62">
        <v>5.1795390000000001</v>
      </c>
      <c r="O50" s="62">
        <v>7.6424000000000006E-2</v>
      </c>
      <c r="P50" s="62">
        <v>5.1822309999999998</v>
      </c>
      <c r="Q50" s="62">
        <v>8.9355000000000004E-2</v>
      </c>
      <c r="R50" s="62"/>
      <c r="S50" s="63">
        <f t="shared" si="5"/>
        <v>0.34307850000000001</v>
      </c>
      <c r="T50" s="63">
        <f t="shared" si="6"/>
        <v>2.3663E-2</v>
      </c>
      <c r="U50" s="63">
        <f t="shared" si="7"/>
        <v>0.41265774999999999</v>
      </c>
      <c r="V50" s="63">
        <f t="shared" si="8"/>
        <v>1.6132250000000001E-2</v>
      </c>
      <c r="W50" s="63">
        <f t="shared" si="9"/>
        <v>0.58080200000000004</v>
      </c>
      <c r="X50" s="63">
        <f t="shared" si="10"/>
        <v>1.4131875E-2</v>
      </c>
      <c r="Y50" s="63">
        <f t="shared" si="11"/>
        <v>0.64744237500000001</v>
      </c>
      <c r="Z50" s="63">
        <f t="shared" si="12"/>
        <v>9.5530000000000007E-3</v>
      </c>
      <c r="AA50" s="63">
        <f t="shared" si="13"/>
        <v>0.64777887499999998</v>
      </c>
      <c r="AB50" s="63">
        <f t="shared" si="14"/>
        <v>1.1169375E-2</v>
      </c>
      <c r="AC50" s="62"/>
      <c r="AD50" s="62">
        <f t="shared" si="15"/>
        <v>0.36227930306230205</v>
      </c>
      <c r="AE50" s="62">
        <f t="shared" si="16"/>
        <v>2.4987328405491026E-2</v>
      </c>
      <c r="AF50" s="62">
        <f t="shared" si="17"/>
        <v>0.43575263991552271</v>
      </c>
      <c r="AG50" s="62">
        <f t="shared" si="18"/>
        <v>1.7035110876451955E-2</v>
      </c>
      <c r="AH50" s="62">
        <f t="shared" si="19"/>
        <v>0.61330728616684271</v>
      </c>
      <c r="AI50" s="62">
        <f t="shared" si="20"/>
        <v>1.4922782470960931E-2</v>
      </c>
      <c r="AJ50" s="62">
        <f t="shared" si="21"/>
        <v>0.6836772703273496</v>
      </c>
      <c r="AK50" s="62">
        <f t="shared" si="22"/>
        <v>1.008764519535375E-2</v>
      </c>
      <c r="AL50" s="62">
        <f t="shared" si="23"/>
        <v>0.68403260295670543</v>
      </c>
      <c r="AM50" s="62">
        <f t="shared" si="24"/>
        <v>1.1794482576557552E-2</v>
      </c>
      <c r="AN50" s="62"/>
      <c r="AO50" s="62"/>
      <c r="AP50" s="64" t="s">
        <v>1188</v>
      </c>
      <c r="AQ50" s="81">
        <v>114</v>
      </c>
      <c r="AR50" s="81">
        <v>123</v>
      </c>
      <c r="AS50" s="62" t="s">
        <v>1270</v>
      </c>
      <c r="AT50" s="80">
        <v>8</v>
      </c>
      <c r="AU50" s="62">
        <v>0.94699999999999995</v>
      </c>
      <c r="AV50" s="62">
        <v>4.869637</v>
      </c>
      <c r="AW50" s="62">
        <v>0.20358499999999999</v>
      </c>
      <c r="AX50" s="62">
        <v>5.1220340000000002</v>
      </c>
      <c r="AY50" s="62">
        <v>0.110656</v>
      </c>
      <c r="AZ50" s="62">
        <v>4.9691289999999997</v>
      </c>
      <c r="BA50" s="62">
        <v>0.111467</v>
      </c>
      <c r="BB50" s="62">
        <v>5.0335010000000002</v>
      </c>
      <c r="BC50" s="62">
        <v>0.10746600000000001</v>
      </c>
      <c r="BD50" s="62">
        <v>5.1701589999999999</v>
      </c>
      <c r="BE50" s="62">
        <v>0.116839</v>
      </c>
      <c r="BF50" s="62"/>
      <c r="BG50" s="63">
        <f t="shared" si="25"/>
        <v>0.608704625</v>
      </c>
      <c r="BH50" s="63">
        <f t="shared" si="26"/>
        <v>2.5448124999999999E-2</v>
      </c>
      <c r="BI50" s="63">
        <f t="shared" si="27"/>
        <v>0.64025425000000002</v>
      </c>
      <c r="BJ50" s="63">
        <f t="shared" si="28"/>
        <v>1.3832000000000001E-2</v>
      </c>
      <c r="BK50" s="63">
        <f t="shared" si="29"/>
        <v>0.62114112499999996</v>
      </c>
      <c r="BL50" s="63">
        <f t="shared" si="30"/>
        <v>1.3933375E-2</v>
      </c>
      <c r="BM50" s="63">
        <f t="shared" si="31"/>
        <v>0.62918762500000003</v>
      </c>
      <c r="BN50" s="63">
        <f t="shared" si="32"/>
        <v>1.3433250000000001E-2</v>
      </c>
      <c r="BO50" s="63">
        <f t="shared" si="33"/>
        <v>0.64626987499999999</v>
      </c>
      <c r="BP50" s="63">
        <f t="shared" si="34"/>
        <v>1.4604875E-2</v>
      </c>
      <c r="BQ50" s="62"/>
      <c r="BR50" s="62">
        <f t="shared" si="35"/>
        <v>0.62559570914696816</v>
      </c>
      <c r="BS50" s="62">
        <f t="shared" si="36"/>
        <v>2.6154290853031861E-2</v>
      </c>
      <c r="BT50" s="62">
        <f t="shared" si="37"/>
        <v>0.6580208119218911</v>
      </c>
      <c r="BU50" s="62">
        <f t="shared" si="38"/>
        <v>1.4215827338129497E-2</v>
      </c>
      <c r="BV50" s="62">
        <f t="shared" si="39"/>
        <v>0.63837731243576568</v>
      </c>
      <c r="BW50" s="62">
        <f t="shared" si="40"/>
        <v>1.4320015416238438E-2</v>
      </c>
      <c r="BX50" s="62">
        <f t="shared" si="41"/>
        <v>0.64664709660842756</v>
      </c>
      <c r="BY50" s="62">
        <f t="shared" si="42"/>
        <v>1.3806012332990751E-2</v>
      </c>
      <c r="BZ50" s="62">
        <f t="shared" si="43"/>
        <v>0.66420336587872564</v>
      </c>
      <c r="CA50" s="62">
        <f t="shared" si="44"/>
        <v>1.5010149023638232E-2</v>
      </c>
    </row>
    <row r="51" spans="2:79" x14ac:dyDescent="0.25">
      <c r="B51" s="14" t="s">
        <v>1187</v>
      </c>
      <c r="C51" s="76">
        <v>114</v>
      </c>
      <c r="D51" s="76">
        <v>125</v>
      </c>
      <c r="E51" s="13" t="s">
        <v>278</v>
      </c>
      <c r="F51">
        <v>10</v>
      </c>
      <c r="G51" s="62">
        <v>0.94699999999999995</v>
      </c>
      <c r="H51" s="62">
        <v>3.1219939999999999</v>
      </c>
      <c r="I51" s="62">
        <v>0.25924799999999998</v>
      </c>
      <c r="J51" s="62">
        <v>3.8276020000000002</v>
      </c>
      <c r="K51" s="62">
        <v>0.18657099999999999</v>
      </c>
      <c r="L51" s="62">
        <v>5.516178</v>
      </c>
      <c r="M51" s="62">
        <v>0.17150199999999999</v>
      </c>
      <c r="N51" s="62">
        <v>6.3635349999999997</v>
      </c>
      <c r="O51" s="62">
        <v>0.14965800000000001</v>
      </c>
      <c r="P51" s="62">
        <v>6.4600010000000001</v>
      </c>
      <c r="Q51" s="62">
        <v>0.15124899999999999</v>
      </c>
      <c r="R51" s="62"/>
      <c r="S51" s="63">
        <f t="shared" si="5"/>
        <v>0.31219940000000002</v>
      </c>
      <c r="T51" s="63">
        <f t="shared" si="6"/>
        <v>2.5924799999999998E-2</v>
      </c>
      <c r="U51" s="63">
        <f t="shared" si="7"/>
        <v>0.38276019999999999</v>
      </c>
      <c r="V51" s="63">
        <f t="shared" si="8"/>
        <v>1.8657099999999999E-2</v>
      </c>
      <c r="W51" s="63">
        <f t="shared" si="9"/>
        <v>0.55161780000000005</v>
      </c>
      <c r="X51" s="63">
        <f t="shared" si="10"/>
        <v>1.7150199999999997E-2</v>
      </c>
      <c r="Y51" s="63">
        <f t="shared" si="11"/>
        <v>0.63635350000000002</v>
      </c>
      <c r="Z51" s="63">
        <f t="shared" si="12"/>
        <v>1.4965800000000001E-2</v>
      </c>
      <c r="AA51" s="63">
        <f t="shared" si="13"/>
        <v>0.64600009999999997</v>
      </c>
      <c r="AB51" s="63">
        <f t="shared" si="14"/>
        <v>1.51249E-2</v>
      </c>
      <c r="AC51" s="62"/>
      <c r="AD51" s="62">
        <f t="shared" si="15"/>
        <v>0.32967201689545939</v>
      </c>
      <c r="AE51" s="62">
        <f t="shared" si="16"/>
        <v>2.7375712777191127E-2</v>
      </c>
      <c r="AF51" s="62">
        <f t="shared" si="17"/>
        <v>0.40418183738120383</v>
      </c>
      <c r="AG51" s="62">
        <f t="shared" si="18"/>
        <v>1.9701267159450898E-2</v>
      </c>
      <c r="AH51" s="62">
        <f t="shared" si="19"/>
        <v>0.58248975712777196</v>
      </c>
      <c r="AI51" s="62">
        <f t="shared" si="20"/>
        <v>1.8110031678986272E-2</v>
      </c>
      <c r="AJ51" s="62">
        <f t="shared" si="21"/>
        <v>0.67196779303062304</v>
      </c>
      <c r="AK51" s="62">
        <f t="shared" si="22"/>
        <v>1.5803379091869064E-2</v>
      </c>
      <c r="AL51" s="62">
        <f t="shared" si="23"/>
        <v>0.68215427666314676</v>
      </c>
      <c r="AM51" s="62">
        <f t="shared" si="24"/>
        <v>1.5971383315733896E-2</v>
      </c>
      <c r="AN51" s="62"/>
      <c r="AO51" s="62"/>
      <c r="AP51" s="64" t="s">
        <v>1187</v>
      </c>
      <c r="AQ51" s="81">
        <v>114</v>
      </c>
      <c r="AR51" s="81">
        <v>125</v>
      </c>
      <c r="AS51" s="62" t="s">
        <v>278</v>
      </c>
      <c r="AT51" s="80">
        <v>10</v>
      </c>
      <c r="AU51" s="62">
        <v>0.94699999999999995</v>
      </c>
      <c r="AV51" s="62">
        <v>5.9799800000000003</v>
      </c>
      <c r="AW51" s="62">
        <v>0.31853900000000002</v>
      </c>
      <c r="AX51" s="62">
        <v>6.3722849999999998</v>
      </c>
      <c r="AY51" s="62">
        <v>0.13756099999999999</v>
      </c>
      <c r="AZ51" s="62">
        <v>6.1650239999999998</v>
      </c>
      <c r="BA51" s="62">
        <v>0.14127799999999999</v>
      </c>
      <c r="BB51" s="62">
        <v>6.2621209999999996</v>
      </c>
      <c r="BC51" s="62">
        <v>0.13226499999999999</v>
      </c>
      <c r="BD51" s="62">
        <v>6.490494</v>
      </c>
      <c r="BE51" s="62">
        <v>0.14275499999999999</v>
      </c>
      <c r="BF51" s="62"/>
      <c r="BG51" s="63">
        <f t="shared" si="25"/>
        <v>0.59799800000000003</v>
      </c>
      <c r="BH51" s="63">
        <f t="shared" si="26"/>
        <v>3.1853900000000004E-2</v>
      </c>
      <c r="BI51" s="63">
        <f t="shared" si="27"/>
        <v>0.63722849999999998</v>
      </c>
      <c r="BJ51" s="63">
        <f t="shared" si="28"/>
        <v>1.3756099999999999E-2</v>
      </c>
      <c r="BK51" s="63">
        <f t="shared" si="29"/>
        <v>0.61650240000000001</v>
      </c>
      <c r="BL51" s="63">
        <f t="shared" si="30"/>
        <v>1.4127799999999999E-2</v>
      </c>
      <c r="BM51" s="63">
        <f t="shared" si="31"/>
        <v>0.62621209999999994</v>
      </c>
      <c r="BN51" s="63">
        <f t="shared" si="32"/>
        <v>1.3226499999999999E-2</v>
      </c>
      <c r="BO51" s="63">
        <f t="shared" si="33"/>
        <v>0.6490494</v>
      </c>
      <c r="BP51" s="63">
        <f t="shared" si="34"/>
        <v>1.42755E-2</v>
      </c>
      <c r="BQ51" s="62"/>
      <c r="BR51" s="62">
        <f t="shared" si="35"/>
        <v>0.61459198355601241</v>
      </c>
      <c r="BS51" s="62">
        <f t="shared" si="36"/>
        <v>3.2737821171634124E-2</v>
      </c>
      <c r="BT51" s="62">
        <f t="shared" si="37"/>
        <v>0.65491109969167527</v>
      </c>
      <c r="BU51" s="62">
        <f t="shared" si="38"/>
        <v>1.413782117163412E-2</v>
      </c>
      <c r="BV51" s="62">
        <f t="shared" si="39"/>
        <v>0.6336098663926002</v>
      </c>
      <c r="BW51" s="62">
        <f t="shared" si="40"/>
        <v>1.451983556012333E-2</v>
      </c>
      <c r="BX51" s="62">
        <f t="shared" si="41"/>
        <v>0.64358900308324762</v>
      </c>
      <c r="BY51" s="62">
        <f t="shared" si="42"/>
        <v>1.3593525179856115E-2</v>
      </c>
      <c r="BZ51" s="62">
        <f t="shared" si="43"/>
        <v>0.66706002055498459</v>
      </c>
      <c r="CA51" s="62">
        <f t="shared" si="44"/>
        <v>1.467163412127441E-2</v>
      </c>
    </row>
    <row r="52" spans="2:79" x14ac:dyDescent="0.25">
      <c r="B52" s="14" t="s">
        <v>1186</v>
      </c>
      <c r="C52" s="76">
        <v>116</v>
      </c>
      <c r="D52" s="76">
        <v>123</v>
      </c>
      <c r="E52" s="13" t="s">
        <v>1271</v>
      </c>
      <c r="F52">
        <v>6</v>
      </c>
      <c r="G52" s="62">
        <v>0.94699999999999995</v>
      </c>
      <c r="H52" s="62">
        <v>1.7055849999999999</v>
      </c>
      <c r="I52" s="62">
        <v>0.13425599999999999</v>
      </c>
      <c r="J52" s="62">
        <v>2.1980740000000001</v>
      </c>
      <c r="K52" s="62">
        <v>9.7965999999999998E-2</v>
      </c>
      <c r="L52" s="62">
        <v>3.2528229999999998</v>
      </c>
      <c r="M52" s="62">
        <v>9.4697000000000003E-2</v>
      </c>
      <c r="N52" s="62">
        <v>3.6919879999999998</v>
      </c>
      <c r="O52" s="62">
        <v>9.6575999999999995E-2</v>
      </c>
      <c r="P52" s="62">
        <v>3.7638449999999999</v>
      </c>
      <c r="Q52" s="62">
        <v>9.4053999999999999E-2</v>
      </c>
      <c r="R52" s="62"/>
      <c r="S52" s="63">
        <f t="shared" si="5"/>
        <v>0.28426416666666665</v>
      </c>
      <c r="T52" s="63">
        <f t="shared" si="6"/>
        <v>2.2375999999999997E-2</v>
      </c>
      <c r="U52" s="63">
        <f t="shared" si="7"/>
        <v>0.36634566666666668</v>
      </c>
      <c r="V52" s="63">
        <f t="shared" si="8"/>
        <v>1.6327666666666667E-2</v>
      </c>
      <c r="W52" s="63">
        <f t="shared" si="9"/>
        <v>0.54213716666666667</v>
      </c>
      <c r="X52" s="63">
        <f t="shared" si="10"/>
        <v>1.5782833333333333E-2</v>
      </c>
      <c r="Y52" s="63">
        <f t="shared" si="11"/>
        <v>0.61533133333333334</v>
      </c>
      <c r="Z52" s="63">
        <f t="shared" si="12"/>
        <v>1.6095999999999999E-2</v>
      </c>
      <c r="AA52" s="63">
        <f t="shared" si="13"/>
        <v>0.62730750000000002</v>
      </c>
      <c r="AB52" s="63">
        <f t="shared" si="14"/>
        <v>1.5675666666666668E-2</v>
      </c>
      <c r="AC52" s="62"/>
      <c r="AD52" s="62">
        <f t="shared" si="15"/>
        <v>0.30017335445265753</v>
      </c>
      <c r="AE52" s="62">
        <f t="shared" si="16"/>
        <v>2.3628299894403376E-2</v>
      </c>
      <c r="AF52" s="62">
        <f t="shared" si="17"/>
        <v>0.38684864484336506</v>
      </c>
      <c r="AG52" s="62">
        <f t="shared" si="18"/>
        <v>1.7241464273143259E-2</v>
      </c>
      <c r="AH52" s="62">
        <f t="shared" si="19"/>
        <v>0.57247852868708204</v>
      </c>
      <c r="AI52" s="62">
        <f t="shared" si="20"/>
        <v>1.6666138683562128E-2</v>
      </c>
      <c r="AJ52" s="62">
        <f t="shared" si="21"/>
        <v>0.64976909538894756</v>
      </c>
      <c r="AK52" s="62">
        <f t="shared" si="22"/>
        <v>1.6996832101372757E-2</v>
      </c>
      <c r="AL52" s="62">
        <f t="shared" si="23"/>
        <v>0.66241552270327353</v>
      </c>
      <c r="AM52" s="62">
        <f t="shared" si="24"/>
        <v>1.6552974304822249E-2</v>
      </c>
      <c r="AN52" s="62"/>
      <c r="AO52" s="62"/>
      <c r="AP52" s="64" t="s">
        <v>1186</v>
      </c>
      <c r="AQ52" s="81">
        <v>116</v>
      </c>
      <c r="AR52" s="81">
        <v>123</v>
      </c>
      <c r="AS52" s="62" t="s">
        <v>1271</v>
      </c>
      <c r="AT52" s="80">
        <v>6</v>
      </c>
      <c r="AU52" s="62">
        <v>0.94699999999999995</v>
      </c>
      <c r="AV52" s="62">
        <v>3.4509319999999999</v>
      </c>
      <c r="AW52" s="62">
        <v>0.15991</v>
      </c>
      <c r="AX52" s="62">
        <v>3.6379510000000002</v>
      </c>
      <c r="AY52" s="62">
        <v>6.4828999999999998E-2</v>
      </c>
      <c r="AZ52" s="62">
        <v>3.5836359999999998</v>
      </c>
      <c r="BA52" s="62">
        <v>6.6715999999999998E-2</v>
      </c>
      <c r="BB52" s="62">
        <v>3.6366010000000002</v>
      </c>
      <c r="BC52" s="62">
        <v>6.4003000000000004E-2</v>
      </c>
      <c r="BD52" s="62">
        <v>3.782562</v>
      </c>
      <c r="BE52" s="62">
        <v>6.4468999999999999E-2</v>
      </c>
      <c r="BF52" s="62"/>
      <c r="BG52" s="63">
        <f t="shared" si="25"/>
        <v>0.57515533333333335</v>
      </c>
      <c r="BH52" s="63">
        <f t="shared" si="26"/>
        <v>2.6651666666666667E-2</v>
      </c>
      <c r="BI52" s="63">
        <f t="shared" si="27"/>
        <v>0.60632516666666669</v>
      </c>
      <c r="BJ52" s="63">
        <f t="shared" si="28"/>
        <v>1.0804833333333333E-2</v>
      </c>
      <c r="BK52" s="63">
        <f t="shared" si="29"/>
        <v>0.59727266666666667</v>
      </c>
      <c r="BL52" s="63">
        <f t="shared" si="30"/>
        <v>1.1119333333333333E-2</v>
      </c>
      <c r="BM52" s="63">
        <f t="shared" si="31"/>
        <v>0.60610016666666666</v>
      </c>
      <c r="BN52" s="63">
        <f t="shared" si="32"/>
        <v>1.0667166666666667E-2</v>
      </c>
      <c r="BO52" s="63">
        <f t="shared" si="33"/>
        <v>0.63042699999999996</v>
      </c>
      <c r="BP52" s="63">
        <f t="shared" si="34"/>
        <v>1.0744833333333334E-2</v>
      </c>
      <c r="BQ52" s="62"/>
      <c r="BR52" s="62">
        <f t="shared" si="35"/>
        <v>0.59111545049674552</v>
      </c>
      <c r="BS52" s="62">
        <f t="shared" si="36"/>
        <v>2.7391229873244265E-2</v>
      </c>
      <c r="BT52" s="62">
        <f t="shared" si="37"/>
        <v>0.62315022267899967</v>
      </c>
      <c r="BU52" s="62">
        <f t="shared" si="38"/>
        <v>1.1104659129838986E-2</v>
      </c>
      <c r="BV52" s="62">
        <f t="shared" si="39"/>
        <v>0.61384652278177465</v>
      </c>
      <c r="BW52" s="62">
        <f t="shared" si="40"/>
        <v>1.1427886262418637E-2</v>
      </c>
      <c r="BX52" s="62">
        <f t="shared" si="41"/>
        <v>0.62291897910243232</v>
      </c>
      <c r="BY52" s="62">
        <f t="shared" si="42"/>
        <v>1.0963172319287428E-2</v>
      </c>
      <c r="BZ52" s="62">
        <f t="shared" si="43"/>
        <v>0.6479208633093525</v>
      </c>
      <c r="CA52" s="62">
        <f t="shared" si="44"/>
        <v>1.1042994176087702E-2</v>
      </c>
    </row>
    <row r="53" spans="2:79" x14ac:dyDescent="0.25">
      <c r="B53" s="14" t="s">
        <v>1185</v>
      </c>
      <c r="C53" s="76">
        <v>116</v>
      </c>
      <c r="D53" s="76">
        <v>125</v>
      </c>
      <c r="E53" s="13" t="s">
        <v>915</v>
      </c>
      <c r="F53">
        <v>8</v>
      </c>
      <c r="G53" s="62">
        <v>0.94699999999999995</v>
      </c>
      <c r="H53" s="62">
        <v>2.5642969999999998</v>
      </c>
      <c r="I53" s="62">
        <v>0.188253</v>
      </c>
      <c r="J53" s="62">
        <v>3.187808</v>
      </c>
      <c r="K53" s="62">
        <v>4.6080999999999997E-2</v>
      </c>
      <c r="L53" s="62">
        <v>4.7669259999999998</v>
      </c>
      <c r="M53" s="62">
        <v>7.6623999999999998E-2</v>
      </c>
      <c r="N53" s="62">
        <v>5.3250590000000004</v>
      </c>
      <c r="O53" s="62">
        <v>0.12792300000000001</v>
      </c>
      <c r="P53" s="62">
        <v>5.5346630000000001</v>
      </c>
      <c r="Q53" s="62">
        <v>0.16272200000000001</v>
      </c>
      <c r="R53" s="62"/>
      <c r="S53" s="63">
        <f t="shared" si="5"/>
        <v>0.32053712499999998</v>
      </c>
      <c r="T53" s="63">
        <f t="shared" si="6"/>
        <v>2.3531625E-2</v>
      </c>
      <c r="U53" s="63">
        <f t="shared" si="7"/>
        <v>0.398476</v>
      </c>
      <c r="V53" s="63">
        <f t="shared" si="8"/>
        <v>5.7601249999999996E-3</v>
      </c>
      <c r="W53" s="63">
        <f t="shared" si="9"/>
        <v>0.59586574999999997</v>
      </c>
      <c r="X53" s="63">
        <f t="shared" si="10"/>
        <v>9.5779999999999997E-3</v>
      </c>
      <c r="Y53" s="63">
        <f t="shared" si="11"/>
        <v>0.66563237500000005</v>
      </c>
      <c r="Z53" s="63">
        <f t="shared" si="12"/>
        <v>1.5990375000000001E-2</v>
      </c>
      <c r="AA53" s="63">
        <f t="shared" si="13"/>
        <v>0.69183287500000001</v>
      </c>
      <c r="AB53" s="63">
        <f t="shared" si="14"/>
        <v>2.0340250000000001E-2</v>
      </c>
      <c r="AC53" s="62"/>
      <c r="AD53" s="62">
        <f t="shared" si="15"/>
        <v>0.33847637275607179</v>
      </c>
      <c r="AE53" s="62">
        <f t="shared" si="16"/>
        <v>2.4848600844772969E-2</v>
      </c>
      <c r="AF53" s="62">
        <f t="shared" si="17"/>
        <v>0.42077719112988388</v>
      </c>
      <c r="AG53" s="62">
        <f t="shared" si="18"/>
        <v>6.0824973600844771E-3</v>
      </c>
      <c r="AH53" s="62">
        <f t="shared" si="19"/>
        <v>0.6292140971488912</v>
      </c>
      <c r="AI53" s="62">
        <f t="shared" si="20"/>
        <v>1.0114044350580782E-2</v>
      </c>
      <c r="AJ53" s="62">
        <f t="shared" si="21"/>
        <v>0.70288529567053859</v>
      </c>
      <c r="AK53" s="62">
        <f t="shared" si="22"/>
        <v>1.6885295670538546E-2</v>
      </c>
      <c r="AL53" s="62">
        <f t="shared" si="23"/>
        <v>0.7305521383315734</v>
      </c>
      <c r="AM53" s="62">
        <f t="shared" si="24"/>
        <v>2.1478616684266105E-2</v>
      </c>
      <c r="AN53" s="62"/>
      <c r="AO53" s="62"/>
      <c r="AP53" s="64" t="s">
        <v>1185</v>
      </c>
      <c r="AQ53" s="81">
        <v>116</v>
      </c>
      <c r="AR53" s="81">
        <v>125</v>
      </c>
      <c r="AS53" s="62" t="s">
        <v>915</v>
      </c>
      <c r="AT53" s="80">
        <v>8</v>
      </c>
      <c r="AU53" s="62">
        <v>0.94699999999999995</v>
      </c>
      <c r="AV53" s="62">
        <v>5.2194839999999996</v>
      </c>
      <c r="AW53" s="62">
        <v>0.11400100000000001</v>
      </c>
      <c r="AX53" s="62">
        <v>5.3926069999999999</v>
      </c>
      <c r="AY53" s="62">
        <v>1.333E-2</v>
      </c>
      <c r="AZ53" s="62">
        <v>5.3132260000000002</v>
      </c>
      <c r="BA53" s="62">
        <v>2.0879000000000002E-2</v>
      </c>
      <c r="BB53" s="62">
        <v>5.3218560000000004</v>
      </c>
      <c r="BC53" s="62">
        <v>4.4527999999999998E-2</v>
      </c>
      <c r="BD53" s="62">
        <v>5.7074809999999996</v>
      </c>
      <c r="BE53" s="62">
        <v>0.12428599999999999</v>
      </c>
      <c r="BF53" s="62"/>
      <c r="BG53" s="63">
        <f t="shared" si="25"/>
        <v>0.65243549999999995</v>
      </c>
      <c r="BH53" s="63">
        <f t="shared" si="26"/>
        <v>1.4250125000000001E-2</v>
      </c>
      <c r="BI53" s="63">
        <f t="shared" si="27"/>
        <v>0.67407587499999999</v>
      </c>
      <c r="BJ53" s="63">
        <f t="shared" si="28"/>
        <v>1.66625E-3</v>
      </c>
      <c r="BK53" s="63">
        <f t="shared" si="29"/>
        <v>0.66415325000000003</v>
      </c>
      <c r="BL53" s="63">
        <f t="shared" si="30"/>
        <v>2.6098750000000002E-3</v>
      </c>
      <c r="BM53" s="63">
        <f t="shared" si="31"/>
        <v>0.66523200000000005</v>
      </c>
      <c r="BN53" s="63">
        <f t="shared" si="32"/>
        <v>5.5659999999999998E-3</v>
      </c>
      <c r="BO53" s="63">
        <f t="shared" si="33"/>
        <v>0.71343512499999995</v>
      </c>
      <c r="BP53" s="63">
        <f t="shared" si="34"/>
        <v>1.5535749999999999E-2</v>
      </c>
      <c r="BQ53" s="62"/>
      <c r="BR53" s="62">
        <f t="shared" si="35"/>
        <v>0.67054008221993833</v>
      </c>
      <c r="BS53" s="62">
        <f t="shared" si="36"/>
        <v>1.4645554984583763E-2</v>
      </c>
      <c r="BT53" s="62">
        <f t="shared" si="37"/>
        <v>0.69278096094552932</v>
      </c>
      <c r="BU53" s="62">
        <f t="shared" si="38"/>
        <v>1.7124871531346351E-3</v>
      </c>
      <c r="BV53" s="62">
        <f t="shared" si="39"/>
        <v>0.68258299075025697</v>
      </c>
      <c r="BW53" s="62">
        <f t="shared" si="40"/>
        <v>2.6822970195272355E-3</v>
      </c>
      <c r="BX53" s="62">
        <f t="shared" si="41"/>
        <v>0.68369167523124363</v>
      </c>
      <c r="BY53" s="62">
        <f t="shared" si="42"/>
        <v>5.7204522096608425E-3</v>
      </c>
      <c r="BZ53" s="62">
        <f t="shared" si="43"/>
        <v>0.7332323997944501</v>
      </c>
      <c r="CA53" s="62">
        <f t="shared" si="44"/>
        <v>1.5966855087358685E-2</v>
      </c>
    </row>
    <row r="54" spans="2:79" x14ac:dyDescent="0.25">
      <c r="B54" s="14" t="s">
        <v>1184</v>
      </c>
      <c r="C54" s="76">
        <v>117</v>
      </c>
      <c r="D54" s="76">
        <v>125</v>
      </c>
      <c r="E54" s="13" t="s">
        <v>1272</v>
      </c>
      <c r="F54">
        <v>7</v>
      </c>
      <c r="G54" s="62">
        <v>0.94699999999999995</v>
      </c>
      <c r="H54" s="62">
        <v>2.0035949999999998</v>
      </c>
      <c r="I54" s="62">
        <v>0.18562699999999999</v>
      </c>
      <c r="J54" s="62">
        <v>2.704548</v>
      </c>
      <c r="K54" s="62">
        <v>0.15279400000000001</v>
      </c>
      <c r="L54" s="62">
        <v>4.2427890000000001</v>
      </c>
      <c r="M54" s="62">
        <v>0.15054799999999999</v>
      </c>
      <c r="N54" s="62">
        <v>4.6922579999999998</v>
      </c>
      <c r="O54" s="62">
        <v>0.134184</v>
      </c>
      <c r="P54" s="62">
        <v>4.9345249999999998</v>
      </c>
      <c r="Q54" s="62">
        <v>0.138511</v>
      </c>
      <c r="R54" s="62"/>
      <c r="S54" s="63">
        <f t="shared" si="5"/>
        <v>0.28622785714285709</v>
      </c>
      <c r="T54" s="63">
        <f t="shared" si="6"/>
        <v>2.6518142857142855E-2</v>
      </c>
      <c r="U54" s="63">
        <f t="shared" si="7"/>
        <v>0.38636399999999999</v>
      </c>
      <c r="V54" s="63">
        <f t="shared" si="8"/>
        <v>2.1827714285714287E-2</v>
      </c>
      <c r="W54" s="63">
        <f t="shared" si="9"/>
        <v>0.60611271428571434</v>
      </c>
      <c r="X54" s="63">
        <f t="shared" si="10"/>
        <v>2.150685714285714E-2</v>
      </c>
      <c r="Y54" s="63">
        <f t="shared" si="11"/>
        <v>0.67032257142857143</v>
      </c>
      <c r="Z54" s="63">
        <f t="shared" si="12"/>
        <v>1.9169142857142857E-2</v>
      </c>
      <c r="AA54" s="63">
        <f t="shared" si="13"/>
        <v>0.70493214285714278</v>
      </c>
      <c r="AB54" s="63">
        <f t="shared" si="14"/>
        <v>1.9787285714285712E-2</v>
      </c>
      <c r="AC54" s="62"/>
      <c r="AD54" s="62">
        <f t="shared" si="15"/>
        <v>0.30224694524060941</v>
      </c>
      <c r="AE54" s="62">
        <f t="shared" si="16"/>
        <v>2.8002262784733743E-2</v>
      </c>
      <c r="AF54" s="62">
        <f t="shared" si="17"/>
        <v>0.40798732840549101</v>
      </c>
      <c r="AG54" s="62">
        <f t="shared" si="18"/>
        <v>2.3049328707195657E-2</v>
      </c>
      <c r="AH54" s="62">
        <f t="shared" si="19"/>
        <v>0.64003454518026859</v>
      </c>
      <c r="AI54" s="62">
        <f t="shared" si="20"/>
        <v>2.2710514406396137E-2</v>
      </c>
      <c r="AJ54" s="62">
        <f t="shared" si="21"/>
        <v>0.7078379846130638</v>
      </c>
      <c r="AK54" s="62">
        <f t="shared" si="22"/>
        <v>2.0241967114195205E-2</v>
      </c>
      <c r="AL54" s="62">
        <f t="shared" si="23"/>
        <v>0.74438452255242116</v>
      </c>
      <c r="AM54" s="62">
        <f t="shared" si="24"/>
        <v>2.0894705083723035E-2</v>
      </c>
      <c r="AN54" s="62"/>
      <c r="AO54" s="62"/>
      <c r="AP54" s="64" t="s">
        <v>1184</v>
      </c>
      <c r="AQ54" s="81">
        <v>117</v>
      </c>
      <c r="AR54" s="81">
        <v>125</v>
      </c>
      <c r="AS54" s="62" t="s">
        <v>1272</v>
      </c>
      <c r="AT54" s="80">
        <v>7</v>
      </c>
      <c r="AU54" s="62">
        <v>0.94699999999999995</v>
      </c>
      <c r="AV54" s="62">
        <v>4.546411</v>
      </c>
      <c r="AW54" s="62">
        <v>0.16597200000000001</v>
      </c>
      <c r="AX54" s="62">
        <v>4.7312399999999997</v>
      </c>
      <c r="AY54" s="62">
        <v>0.17156399999999999</v>
      </c>
      <c r="AZ54" s="62">
        <v>4.6325589999999996</v>
      </c>
      <c r="BA54" s="62">
        <v>0.11650000000000001</v>
      </c>
      <c r="BB54" s="62">
        <v>4.6876990000000003</v>
      </c>
      <c r="BC54" s="62">
        <v>0.11225</v>
      </c>
      <c r="BD54" s="62">
        <v>4.9362079999999997</v>
      </c>
      <c r="BE54" s="62">
        <v>0.111788</v>
      </c>
      <c r="BF54" s="62"/>
      <c r="BG54" s="63">
        <f t="shared" si="25"/>
        <v>0.64948728571428571</v>
      </c>
      <c r="BH54" s="63">
        <f t="shared" si="26"/>
        <v>2.3710285714285715E-2</v>
      </c>
      <c r="BI54" s="63">
        <f t="shared" si="27"/>
        <v>0.67589142857142848</v>
      </c>
      <c r="BJ54" s="63">
        <f t="shared" si="28"/>
        <v>2.4509142857142858E-2</v>
      </c>
      <c r="BK54" s="63">
        <f t="shared" si="29"/>
        <v>0.66179414285714278</v>
      </c>
      <c r="BL54" s="63">
        <f t="shared" si="30"/>
        <v>1.6642857142857143E-2</v>
      </c>
      <c r="BM54" s="63">
        <f t="shared" si="31"/>
        <v>0.6696712857142858</v>
      </c>
      <c r="BN54" s="63">
        <f t="shared" si="32"/>
        <v>1.6035714285714285E-2</v>
      </c>
      <c r="BO54" s="63">
        <f t="shared" si="33"/>
        <v>0.70517257142857137</v>
      </c>
      <c r="BP54" s="63">
        <f t="shared" si="34"/>
        <v>1.5969714285714285E-2</v>
      </c>
      <c r="BQ54" s="62"/>
      <c r="BR54" s="62">
        <f t="shared" si="35"/>
        <v>0.6675100572603142</v>
      </c>
      <c r="BS54" s="62">
        <f t="shared" si="36"/>
        <v>2.4368227866686243E-2</v>
      </c>
      <c r="BT54" s="62">
        <f t="shared" si="37"/>
        <v>0.69464689472911456</v>
      </c>
      <c r="BU54" s="62">
        <f t="shared" si="38"/>
        <v>2.5189252679489064E-2</v>
      </c>
      <c r="BV54" s="62">
        <f t="shared" si="39"/>
        <v>0.6801584202026133</v>
      </c>
      <c r="BW54" s="62">
        <f t="shared" si="40"/>
        <v>1.7104683600058731E-2</v>
      </c>
      <c r="BX54" s="62">
        <f t="shared" si="41"/>
        <v>0.68825414770224647</v>
      </c>
      <c r="BY54" s="62">
        <f t="shared" si="42"/>
        <v>1.6480692996623109E-2</v>
      </c>
      <c r="BZ54" s="62">
        <f t="shared" si="43"/>
        <v>0.72474056673028919</v>
      </c>
      <c r="CA54" s="62">
        <f t="shared" si="44"/>
        <v>1.6412861547496695E-2</v>
      </c>
    </row>
    <row r="55" spans="2:79" x14ac:dyDescent="0.25">
      <c r="B55" s="14" t="s">
        <v>1183</v>
      </c>
      <c r="C55" s="76">
        <v>119</v>
      </c>
      <c r="D55" s="76">
        <v>125</v>
      </c>
      <c r="E55" s="13" t="s">
        <v>1273</v>
      </c>
      <c r="F55">
        <v>5</v>
      </c>
      <c r="G55" s="62">
        <v>0.94699999999999995</v>
      </c>
      <c r="H55" s="62">
        <v>1.282929</v>
      </c>
      <c r="I55" s="62">
        <v>0.119149</v>
      </c>
      <c r="J55" s="62">
        <v>1.709667</v>
      </c>
      <c r="K55" s="62">
        <v>9.7736000000000003E-2</v>
      </c>
      <c r="L55" s="62">
        <v>3.2490939999999999</v>
      </c>
      <c r="M55" s="62">
        <v>4.2294999999999999E-2</v>
      </c>
      <c r="N55" s="62">
        <v>3.8440319999999999</v>
      </c>
      <c r="O55" s="62">
        <v>4.4081000000000002E-2</v>
      </c>
      <c r="P55" s="62">
        <v>3.7719490000000002</v>
      </c>
      <c r="Q55" s="62">
        <v>3.3158E-2</v>
      </c>
      <c r="R55" s="62"/>
      <c r="S55" s="63">
        <f t="shared" si="5"/>
        <v>0.25658579999999998</v>
      </c>
      <c r="T55" s="63">
        <f t="shared" si="6"/>
        <v>2.3829800000000002E-2</v>
      </c>
      <c r="U55" s="63">
        <f t="shared" si="7"/>
        <v>0.3419334</v>
      </c>
      <c r="V55" s="63">
        <f t="shared" si="8"/>
        <v>1.9547200000000001E-2</v>
      </c>
      <c r="W55" s="63">
        <f t="shared" si="9"/>
        <v>0.64981880000000003</v>
      </c>
      <c r="X55" s="63">
        <f t="shared" si="10"/>
        <v>8.4589999999999995E-3</v>
      </c>
      <c r="Y55" s="63">
        <f t="shared" si="11"/>
        <v>0.7688064</v>
      </c>
      <c r="Z55" s="63">
        <f t="shared" si="12"/>
        <v>8.8161999999999997E-3</v>
      </c>
      <c r="AA55" s="63">
        <f t="shared" si="13"/>
        <v>0.7543898</v>
      </c>
      <c r="AB55" s="63">
        <f t="shared" si="14"/>
        <v>6.6315999999999996E-3</v>
      </c>
      <c r="AC55" s="62"/>
      <c r="AD55" s="62">
        <f t="shared" si="15"/>
        <v>0.27094593453009502</v>
      </c>
      <c r="AE55" s="62">
        <f t="shared" si="16"/>
        <v>2.5163463569165791E-2</v>
      </c>
      <c r="AF55" s="62">
        <f t="shared" si="17"/>
        <v>0.36107011615628304</v>
      </c>
      <c r="AG55" s="62">
        <f t="shared" si="18"/>
        <v>2.0641182682154174E-2</v>
      </c>
      <c r="AH55" s="62">
        <f t="shared" si="19"/>
        <v>0.68618669482576566</v>
      </c>
      <c r="AI55" s="62">
        <f t="shared" si="20"/>
        <v>8.9324181626187962E-3</v>
      </c>
      <c r="AJ55" s="62">
        <f t="shared" si="21"/>
        <v>0.81183357972544878</v>
      </c>
      <c r="AK55" s="62">
        <f t="shared" si="22"/>
        <v>9.3096092925026401E-3</v>
      </c>
      <c r="AL55" s="62">
        <f t="shared" si="23"/>
        <v>0.79661013727560726</v>
      </c>
      <c r="AM55" s="62">
        <f t="shared" si="24"/>
        <v>7.0027455121436117E-3</v>
      </c>
      <c r="AN55" s="62"/>
      <c r="AO55" s="62"/>
      <c r="AP55" s="64" t="s">
        <v>1183</v>
      </c>
      <c r="AQ55" s="81">
        <v>119</v>
      </c>
      <c r="AR55" s="81">
        <v>125</v>
      </c>
      <c r="AS55" s="62" t="s">
        <v>1273</v>
      </c>
      <c r="AT55" s="80">
        <v>5</v>
      </c>
      <c r="AU55" s="62">
        <v>0.94699999999999995</v>
      </c>
      <c r="AV55" s="62">
        <v>3.6016520000000001</v>
      </c>
      <c r="AW55" s="62">
        <v>0.10176300000000001</v>
      </c>
      <c r="AX55" s="62">
        <v>3.777965</v>
      </c>
      <c r="AY55" s="62">
        <v>3.4633999999999998E-2</v>
      </c>
      <c r="AZ55" s="62">
        <v>3.6820599999999999</v>
      </c>
      <c r="BA55" s="62">
        <v>1.5131E-2</v>
      </c>
      <c r="BB55" s="62">
        <v>3.7307049999999999</v>
      </c>
      <c r="BC55" s="62">
        <v>1.0225E-2</v>
      </c>
      <c r="BD55" s="62">
        <v>3.7586330000000001</v>
      </c>
      <c r="BE55" s="62">
        <v>1.0900000000000001E-4</v>
      </c>
      <c r="BF55" s="62"/>
      <c r="BG55" s="63">
        <f t="shared" si="25"/>
        <v>0.72033040000000004</v>
      </c>
      <c r="BH55" s="63">
        <f t="shared" si="26"/>
        <v>2.0352600000000002E-2</v>
      </c>
      <c r="BI55" s="63">
        <f t="shared" si="27"/>
        <v>0.75559299999999996</v>
      </c>
      <c r="BJ55" s="63">
        <f t="shared" si="28"/>
        <v>6.9267999999999995E-3</v>
      </c>
      <c r="BK55" s="63">
        <f t="shared" si="29"/>
        <v>0.73641199999999996</v>
      </c>
      <c r="BL55" s="63">
        <f t="shared" si="30"/>
        <v>3.0262000000000002E-3</v>
      </c>
      <c r="BM55" s="63">
        <f t="shared" si="31"/>
        <v>0.74614099999999994</v>
      </c>
      <c r="BN55" s="63">
        <f t="shared" si="32"/>
        <v>2.0449999999999999E-3</v>
      </c>
      <c r="BO55" s="63">
        <f t="shared" si="33"/>
        <v>0.75172660000000002</v>
      </c>
      <c r="BP55" s="63">
        <f t="shared" si="34"/>
        <v>2.1800000000000001E-5</v>
      </c>
      <c r="BQ55" s="62"/>
      <c r="BR55" s="62">
        <f t="shared" si="35"/>
        <v>0.74031901336074002</v>
      </c>
      <c r="BS55" s="62">
        <f t="shared" si="36"/>
        <v>2.0917368961973281E-2</v>
      </c>
      <c r="BT55" s="62">
        <f t="shared" si="37"/>
        <v>0.77656012332990743</v>
      </c>
      <c r="BU55" s="62">
        <f t="shared" si="38"/>
        <v>7.1190133607399791E-3</v>
      </c>
      <c r="BV55" s="62">
        <f t="shared" si="39"/>
        <v>0.75684686536485091</v>
      </c>
      <c r="BW55" s="62">
        <f t="shared" si="40"/>
        <v>3.1101747173689622E-3</v>
      </c>
      <c r="BX55" s="62">
        <f t="shared" si="41"/>
        <v>0.76684583761562175</v>
      </c>
      <c r="BY55" s="62">
        <f t="shared" si="42"/>
        <v>2.1017471736896197E-3</v>
      </c>
      <c r="BZ55" s="62">
        <f t="shared" si="43"/>
        <v>0.77258643371017477</v>
      </c>
      <c r="CA55" s="62">
        <f t="shared" si="44"/>
        <v>2.2404933196300106E-5</v>
      </c>
    </row>
    <row r="56" spans="2:79" x14ac:dyDescent="0.25"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</row>
    <row r="57" spans="2:79" x14ac:dyDescent="0.25"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</row>
    <row r="58" spans="2:79" x14ac:dyDescent="0.25">
      <c r="B58" s="82" t="s">
        <v>1354</v>
      </c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12" t="s">
        <v>1355</v>
      </c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</row>
    <row r="59" spans="2:79" ht="18.75" thickBot="1" x14ac:dyDescent="0.4">
      <c r="G59" s="62"/>
      <c r="H59" s="65"/>
      <c r="I59" s="65"/>
      <c r="J59" s="65"/>
      <c r="K59" s="65" t="s">
        <v>166</v>
      </c>
      <c r="L59" s="65"/>
      <c r="M59" s="65"/>
      <c r="N59" s="65"/>
      <c r="O59" s="65"/>
      <c r="P59" s="65"/>
      <c r="Q59" s="65"/>
      <c r="R59" s="62"/>
      <c r="S59" s="65"/>
      <c r="T59" s="65"/>
      <c r="U59" s="65"/>
      <c r="V59" s="65"/>
      <c r="W59" s="65" t="s">
        <v>1310</v>
      </c>
      <c r="X59" s="65"/>
      <c r="Y59" s="65"/>
      <c r="Z59" s="65"/>
      <c r="AA59" s="65"/>
      <c r="AB59" s="65"/>
      <c r="AC59" s="62"/>
      <c r="AD59" s="65"/>
      <c r="AE59" s="65"/>
      <c r="AF59" s="65"/>
      <c r="AG59" s="65"/>
      <c r="AH59" s="65" t="s">
        <v>1311</v>
      </c>
      <c r="AI59" s="65"/>
      <c r="AJ59" s="65"/>
      <c r="AK59" s="65"/>
      <c r="AL59" s="65"/>
      <c r="AM59" s="65"/>
      <c r="AN59" s="62"/>
      <c r="AO59" s="62"/>
      <c r="AP59" s="62"/>
      <c r="AQ59" s="62"/>
      <c r="AR59" s="62"/>
      <c r="AS59" s="62"/>
      <c r="AT59" s="62"/>
      <c r="AU59" s="62"/>
      <c r="AV59" s="65"/>
      <c r="AW59" s="65"/>
      <c r="AX59" s="65"/>
      <c r="AY59" s="65" t="s">
        <v>166</v>
      </c>
      <c r="AZ59" s="65"/>
      <c r="BA59" s="65"/>
      <c r="BB59" s="65"/>
      <c r="BC59" s="65"/>
      <c r="BD59" s="65"/>
      <c r="BE59" s="65"/>
      <c r="BF59" s="62"/>
      <c r="BG59" s="65"/>
      <c r="BH59" s="65"/>
      <c r="BI59" s="65"/>
      <c r="BJ59" s="65"/>
      <c r="BK59" s="65" t="s">
        <v>1310</v>
      </c>
      <c r="BL59" s="65"/>
      <c r="BM59" s="65"/>
      <c r="BN59" s="65"/>
      <c r="BO59" s="65"/>
      <c r="BP59" s="65"/>
      <c r="BQ59" s="62"/>
      <c r="BR59" s="65"/>
      <c r="BS59" s="65"/>
      <c r="BT59" s="65"/>
      <c r="BU59" s="65"/>
      <c r="BV59" s="65" t="s">
        <v>1311</v>
      </c>
      <c r="BW59" s="65"/>
      <c r="BX59" s="65"/>
      <c r="BY59" s="65"/>
      <c r="BZ59" s="65"/>
      <c r="CA59" s="65"/>
    </row>
    <row r="60" spans="2:79" ht="15.75" thickBot="1" x14ac:dyDescent="0.3">
      <c r="B60" s="15" t="s">
        <v>1312</v>
      </c>
      <c r="C60" s="75" t="s">
        <v>0</v>
      </c>
      <c r="D60" s="75" t="s">
        <v>1</v>
      </c>
      <c r="E60" s="46" t="s">
        <v>161</v>
      </c>
      <c r="F60" s="15" t="s">
        <v>70</v>
      </c>
      <c r="G60" s="65" t="s">
        <v>71</v>
      </c>
      <c r="H60" s="65" t="s">
        <v>4</v>
      </c>
      <c r="I60" s="65" t="s">
        <v>1309</v>
      </c>
      <c r="J60" s="65" t="s">
        <v>5</v>
      </c>
      <c r="K60" s="65" t="s">
        <v>1304</v>
      </c>
      <c r="L60" s="65" t="s">
        <v>1305</v>
      </c>
      <c r="M60" s="65" t="s">
        <v>1306</v>
      </c>
      <c r="N60" s="65" t="s">
        <v>1307</v>
      </c>
      <c r="O60" s="65" t="s">
        <v>1308</v>
      </c>
      <c r="P60" s="65" t="s">
        <v>155</v>
      </c>
      <c r="Q60" s="65" t="s">
        <v>157</v>
      </c>
      <c r="R60" s="61"/>
      <c r="S60" s="65" t="s">
        <v>4</v>
      </c>
      <c r="T60" s="65" t="s">
        <v>1309</v>
      </c>
      <c r="U60" s="65" t="s">
        <v>5</v>
      </c>
      <c r="V60" s="65" t="s">
        <v>1304</v>
      </c>
      <c r="W60" s="65" t="s">
        <v>1305</v>
      </c>
      <c r="X60" s="65" t="s">
        <v>1306</v>
      </c>
      <c r="Y60" s="65" t="s">
        <v>1307</v>
      </c>
      <c r="Z60" s="65" t="s">
        <v>1308</v>
      </c>
      <c r="AA60" s="65" t="s">
        <v>155</v>
      </c>
      <c r="AB60" s="65" t="s">
        <v>157</v>
      </c>
      <c r="AC60" s="65"/>
      <c r="AD60" s="65" t="s">
        <v>4</v>
      </c>
      <c r="AE60" s="65" t="s">
        <v>1309</v>
      </c>
      <c r="AF60" s="65" t="s">
        <v>5</v>
      </c>
      <c r="AG60" s="65" t="s">
        <v>1304</v>
      </c>
      <c r="AH60" s="65" t="s">
        <v>1305</v>
      </c>
      <c r="AI60" s="65" t="s">
        <v>1306</v>
      </c>
      <c r="AJ60" s="65" t="s">
        <v>1307</v>
      </c>
      <c r="AK60" s="65" t="s">
        <v>1308</v>
      </c>
      <c r="AL60" s="65" t="s">
        <v>155</v>
      </c>
      <c r="AM60" s="65" t="s">
        <v>157</v>
      </c>
      <c r="AN60" s="62"/>
      <c r="AO60" s="62"/>
      <c r="AP60" s="65" t="s">
        <v>1312</v>
      </c>
      <c r="AQ60" s="65" t="s">
        <v>0</v>
      </c>
      <c r="AR60" s="65" t="s">
        <v>1</v>
      </c>
      <c r="AS60" s="65" t="s">
        <v>161</v>
      </c>
      <c r="AT60" s="65" t="s">
        <v>70</v>
      </c>
      <c r="AU60" s="65" t="s">
        <v>71</v>
      </c>
      <c r="AV60" s="65" t="s">
        <v>4</v>
      </c>
      <c r="AW60" s="65" t="s">
        <v>1309</v>
      </c>
      <c r="AX60" s="65" t="s">
        <v>5</v>
      </c>
      <c r="AY60" s="65" t="s">
        <v>1304</v>
      </c>
      <c r="AZ60" s="65" t="s">
        <v>1305</v>
      </c>
      <c r="BA60" s="65" t="s">
        <v>1306</v>
      </c>
      <c r="BB60" s="65" t="s">
        <v>1307</v>
      </c>
      <c r="BC60" s="65" t="s">
        <v>1308</v>
      </c>
      <c r="BD60" s="65" t="s">
        <v>155</v>
      </c>
      <c r="BE60" s="65" t="s">
        <v>157</v>
      </c>
      <c r="BF60" s="61"/>
      <c r="BG60" s="65" t="s">
        <v>4</v>
      </c>
      <c r="BH60" s="65" t="s">
        <v>1309</v>
      </c>
      <c r="BI60" s="65" t="s">
        <v>5</v>
      </c>
      <c r="BJ60" s="65" t="s">
        <v>1304</v>
      </c>
      <c r="BK60" s="65" t="s">
        <v>1305</v>
      </c>
      <c r="BL60" s="65" t="s">
        <v>1306</v>
      </c>
      <c r="BM60" s="65" t="s">
        <v>1307</v>
      </c>
      <c r="BN60" s="65" t="s">
        <v>1308</v>
      </c>
      <c r="BO60" s="65" t="s">
        <v>155</v>
      </c>
      <c r="BP60" s="65" t="s">
        <v>157</v>
      </c>
      <c r="BQ60" s="65"/>
      <c r="BR60" s="65" t="s">
        <v>4</v>
      </c>
      <c r="BS60" s="65" t="s">
        <v>1309</v>
      </c>
      <c r="BT60" s="65" t="s">
        <v>5</v>
      </c>
      <c r="BU60" s="65" t="s">
        <v>1304</v>
      </c>
      <c r="BV60" s="65" t="s">
        <v>1305</v>
      </c>
      <c r="BW60" s="65" t="s">
        <v>1306</v>
      </c>
      <c r="BX60" s="65" t="s">
        <v>1307</v>
      </c>
      <c r="BY60" s="65" t="s">
        <v>1308</v>
      </c>
      <c r="BZ60" s="65" t="s">
        <v>155</v>
      </c>
      <c r="CA60" s="65" t="s">
        <v>157</v>
      </c>
    </row>
    <row r="61" spans="2:79" x14ac:dyDescent="0.25">
      <c r="B61" s="14" t="s">
        <v>1182</v>
      </c>
      <c r="C61" s="76">
        <v>1</v>
      </c>
      <c r="D61" s="76">
        <v>20</v>
      </c>
      <c r="E61" s="13" t="s">
        <v>1275</v>
      </c>
      <c r="F61">
        <v>19</v>
      </c>
      <c r="G61" s="62">
        <v>0.94699999999999995</v>
      </c>
      <c r="H61" s="62">
        <v>9.4110800000000001</v>
      </c>
      <c r="I61" s="62">
        <v>0.17487800000000001</v>
      </c>
      <c r="J61" s="62">
        <v>9.7704939999999993</v>
      </c>
      <c r="K61" s="62">
        <v>1.1287999999999999E-2</v>
      </c>
      <c r="L61" s="62">
        <v>10.025221999999999</v>
      </c>
      <c r="M61" s="62">
        <v>0.10323599999999999</v>
      </c>
      <c r="N61" s="62">
        <v>10.07091</v>
      </c>
      <c r="O61" s="62">
        <v>8.8609999999999994E-2</v>
      </c>
      <c r="P61" s="62">
        <v>10.004889</v>
      </c>
      <c r="Q61" s="62">
        <v>1.9740000000000001E-2</v>
      </c>
      <c r="R61" s="62"/>
      <c r="S61" s="63">
        <f t="shared" si="5"/>
        <v>0.49531999999999998</v>
      </c>
      <c r="T61" s="63">
        <f t="shared" si="6"/>
        <v>9.2041052631578954E-3</v>
      </c>
      <c r="U61" s="63">
        <f t="shared" si="7"/>
        <v>0.51423652631578942</v>
      </c>
      <c r="V61" s="63">
        <f t="shared" si="8"/>
        <v>5.9410526315789472E-4</v>
      </c>
      <c r="W61" s="63">
        <f t="shared" si="9"/>
        <v>0.52764326315789467</v>
      </c>
      <c r="X61" s="63">
        <f t="shared" si="10"/>
        <v>5.4334736842105262E-3</v>
      </c>
      <c r="Y61" s="63">
        <f t="shared" si="11"/>
        <v>0.53004789473684211</v>
      </c>
      <c r="Z61" s="63">
        <f t="shared" si="12"/>
        <v>4.6636842105263155E-3</v>
      </c>
      <c r="AA61" s="63">
        <f t="shared" si="13"/>
        <v>0.52657310526315793</v>
      </c>
      <c r="AB61" s="63">
        <f t="shared" si="14"/>
        <v>1.0389473684210527E-3</v>
      </c>
      <c r="AC61" s="62"/>
      <c r="AD61" s="62">
        <f t="shared" si="15"/>
        <v>0.52304118268215416</v>
      </c>
      <c r="AE61" s="62">
        <f t="shared" si="16"/>
        <v>9.7192241427221712E-3</v>
      </c>
      <c r="AF61" s="62">
        <f t="shared" si="17"/>
        <v>0.54301639526482515</v>
      </c>
      <c r="AG61" s="62">
        <f t="shared" si="18"/>
        <v>6.2735508253209586E-4</v>
      </c>
      <c r="AH61" s="62">
        <f t="shared" si="19"/>
        <v>0.55717345634413373</v>
      </c>
      <c r="AI61" s="62">
        <f t="shared" si="20"/>
        <v>5.7375646084588455E-3</v>
      </c>
      <c r="AJ61" s="62">
        <f t="shared" si="21"/>
        <v>0.55971266603679215</v>
      </c>
      <c r="AK61" s="62">
        <f t="shared" si="22"/>
        <v>4.9246929361418329E-3</v>
      </c>
      <c r="AL61" s="62">
        <f t="shared" si="23"/>
        <v>0.5560434057689102</v>
      </c>
      <c r="AM61" s="62">
        <f t="shared" si="24"/>
        <v>1.0970933140665815E-3</v>
      </c>
      <c r="AN61" s="62"/>
      <c r="AO61" s="62"/>
      <c r="AP61" s="64" t="s">
        <v>1182</v>
      </c>
      <c r="AQ61" s="81">
        <v>1</v>
      </c>
      <c r="AR61" s="81">
        <v>20</v>
      </c>
      <c r="AS61" s="61" t="s">
        <v>1275</v>
      </c>
      <c r="AT61" s="80">
        <v>19</v>
      </c>
      <c r="AU61" s="62">
        <v>0.94699999999999995</v>
      </c>
      <c r="AV61" s="62">
        <v>9.5961540000000003</v>
      </c>
      <c r="AW61" s="62">
        <v>0.282082</v>
      </c>
      <c r="AX61" s="62">
        <v>10.03346</v>
      </c>
      <c r="AY61" s="62">
        <v>0.119369</v>
      </c>
      <c r="AZ61" s="62">
        <v>10.077839000000001</v>
      </c>
      <c r="BA61" s="62">
        <v>2.843E-2</v>
      </c>
      <c r="BB61" s="62">
        <v>10.109684</v>
      </c>
      <c r="BC61" s="62">
        <v>9.9706000000000003E-2</v>
      </c>
      <c r="BD61" s="62">
        <v>9.7685479999999991</v>
      </c>
      <c r="BE61" s="62">
        <v>0.17252700000000001</v>
      </c>
      <c r="BF61" s="62"/>
      <c r="BG61" s="63">
        <f t="shared" si="25"/>
        <v>0.50506073684210528</v>
      </c>
      <c r="BH61" s="63">
        <f t="shared" si="26"/>
        <v>1.4846421052631578E-2</v>
      </c>
      <c r="BI61" s="63">
        <f t="shared" si="27"/>
        <v>0.52807684210526318</v>
      </c>
      <c r="BJ61" s="63">
        <f t="shared" si="28"/>
        <v>6.2825789473684212E-3</v>
      </c>
      <c r="BK61" s="63">
        <f t="shared" si="29"/>
        <v>0.53041257894736848</v>
      </c>
      <c r="BL61" s="63">
        <f t="shared" si="30"/>
        <v>1.4963157894736841E-3</v>
      </c>
      <c r="BM61" s="63">
        <f t="shared" si="31"/>
        <v>0.53208863157894737</v>
      </c>
      <c r="BN61" s="63">
        <f t="shared" si="32"/>
        <v>5.2476842105263159E-3</v>
      </c>
      <c r="BO61" s="63">
        <f t="shared" si="33"/>
        <v>0.51413410526315784</v>
      </c>
      <c r="BP61" s="63">
        <f t="shared" si="34"/>
        <v>9.0803684210526321E-3</v>
      </c>
      <c r="BQ61" s="62"/>
      <c r="BR61" s="62">
        <f t="shared" si="35"/>
        <v>0.51907578298263646</v>
      </c>
      <c r="BS61" s="62">
        <f t="shared" si="36"/>
        <v>1.5258397793043761E-2</v>
      </c>
      <c r="BT61" s="62">
        <f t="shared" si="37"/>
        <v>0.54273056742575865</v>
      </c>
      <c r="BU61" s="62">
        <f t="shared" si="38"/>
        <v>6.4569156704711419E-3</v>
      </c>
      <c r="BV61" s="62">
        <f t="shared" si="39"/>
        <v>0.5451311191648186</v>
      </c>
      <c r="BW61" s="62">
        <f t="shared" si="40"/>
        <v>1.5378373992535296E-3</v>
      </c>
      <c r="BX61" s="62">
        <f t="shared" si="41"/>
        <v>0.54685368096500242</v>
      </c>
      <c r="BY61" s="62">
        <f t="shared" si="42"/>
        <v>5.3933034023908692E-3</v>
      </c>
      <c r="BZ61" s="62">
        <f t="shared" si="43"/>
        <v>0.52840093038351266</v>
      </c>
      <c r="CA61" s="62">
        <f t="shared" si="44"/>
        <v>9.3323416454806091E-3</v>
      </c>
    </row>
    <row r="62" spans="2:79" x14ac:dyDescent="0.25">
      <c r="B62" s="14" t="s">
        <v>1181</v>
      </c>
      <c r="C62" s="76">
        <v>21</v>
      </c>
      <c r="D62" s="76">
        <v>28</v>
      </c>
      <c r="E62" s="13" t="s">
        <v>1276</v>
      </c>
      <c r="F62">
        <v>7</v>
      </c>
      <c r="G62" s="62">
        <v>0.94699999999999995</v>
      </c>
      <c r="H62" s="62">
        <v>4.3950950000000004</v>
      </c>
      <c r="I62" s="62">
        <v>0.132964</v>
      </c>
      <c r="J62" s="62">
        <v>4.5086279999999999</v>
      </c>
      <c r="K62" s="62">
        <v>2.6887000000000001E-2</v>
      </c>
      <c r="L62" s="62">
        <v>4.4574400000000001</v>
      </c>
      <c r="M62" s="62">
        <v>1.1395000000000001E-2</v>
      </c>
      <c r="N62" s="62">
        <v>4.5203430000000004</v>
      </c>
      <c r="O62" s="62">
        <v>4.0793000000000003E-2</v>
      </c>
      <c r="P62" s="62">
        <v>4.5129239999999999</v>
      </c>
      <c r="Q62" s="62">
        <v>0.17666200000000001</v>
      </c>
      <c r="R62" s="62"/>
      <c r="S62" s="63">
        <f t="shared" si="5"/>
        <v>0.62787071428571439</v>
      </c>
      <c r="T62" s="63">
        <f t="shared" si="6"/>
        <v>1.8994857142857143E-2</v>
      </c>
      <c r="U62" s="63">
        <f t="shared" si="7"/>
        <v>0.64408971428571427</v>
      </c>
      <c r="V62" s="63">
        <f t="shared" si="8"/>
        <v>3.8410000000000002E-3</v>
      </c>
      <c r="W62" s="63">
        <f t="shared" si="9"/>
        <v>0.63677714285714282</v>
      </c>
      <c r="X62" s="63">
        <f t="shared" si="10"/>
        <v>1.6278571428571429E-3</v>
      </c>
      <c r="Y62" s="63">
        <f t="shared" si="11"/>
        <v>0.64576328571428576</v>
      </c>
      <c r="Z62" s="63">
        <f t="shared" si="12"/>
        <v>5.8275714285714294E-3</v>
      </c>
      <c r="AA62" s="63">
        <f t="shared" si="13"/>
        <v>0.64470342857142859</v>
      </c>
      <c r="AB62" s="63">
        <f t="shared" si="14"/>
        <v>2.5237428571428574E-2</v>
      </c>
      <c r="AC62" s="62"/>
      <c r="AD62" s="62">
        <f t="shared" si="15"/>
        <v>0.66301025795745983</v>
      </c>
      <c r="AE62" s="62">
        <f t="shared" si="16"/>
        <v>2.0057927289183892E-2</v>
      </c>
      <c r="AF62" s="62">
        <f t="shared" si="17"/>
        <v>0.68013697390254946</v>
      </c>
      <c r="AG62" s="62">
        <f t="shared" si="18"/>
        <v>4.0559662090813098E-3</v>
      </c>
      <c r="AH62" s="62">
        <f t="shared" si="19"/>
        <v>0.6724151455724845</v>
      </c>
      <c r="AI62" s="62">
        <f t="shared" si="20"/>
        <v>1.7189621360687887E-3</v>
      </c>
      <c r="AJ62" s="62">
        <f t="shared" si="21"/>
        <v>0.68190420877960489</v>
      </c>
      <c r="AK62" s="62">
        <f t="shared" si="22"/>
        <v>6.1537185095791236E-3</v>
      </c>
      <c r="AL62" s="62">
        <f t="shared" si="23"/>
        <v>0.68078503545029423</v>
      </c>
      <c r="AM62" s="62">
        <f t="shared" si="24"/>
        <v>2.6649871775531759E-2</v>
      </c>
      <c r="AN62" s="62"/>
      <c r="AO62" s="62"/>
      <c r="AP62" s="64" t="s">
        <v>1181</v>
      </c>
      <c r="AQ62" s="81">
        <v>21</v>
      </c>
      <c r="AR62" s="81">
        <v>28</v>
      </c>
      <c r="AS62" s="61" t="s">
        <v>1276</v>
      </c>
      <c r="AT62" s="80">
        <v>7</v>
      </c>
      <c r="AU62" s="62">
        <v>0.94699999999999995</v>
      </c>
      <c r="AV62" s="62">
        <v>4.3746640000000001</v>
      </c>
      <c r="AW62" s="62">
        <v>8.3012000000000002E-2</v>
      </c>
      <c r="AX62" s="62">
        <v>4.4780119999999997</v>
      </c>
      <c r="AY62" s="62">
        <v>5.9407000000000001E-2</v>
      </c>
      <c r="AZ62" s="62">
        <v>4.3821750000000002</v>
      </c>
      <c r="BA62" s="62">
        <v>3.3210999999999997E-2</v>
      </c>
      <c r="BB62" s="62">
        <v>4.406936</v>
      </c>
      <c r="BC62" s="62">
        <v>4.8154000000000002E-2</v>
      </c>
      <c r="BD62" s="62">
        <v>4.3970029999999998</v>
      </c>
      <c r="BE62" s="62">
        <v>9.5899999999999999E-2</v>
      </c>
      <c r="BF62" s="62"/>
      <c r="BG62" s="63">
        <f t="shared" si="25"/>
        <v>0.62495200000000006</v>
      </c>
      <c r="BH62" s="63">
        <f t="shared" si="26"/>
        <v>1.1858857142857143E-2</v>
      </c>
      <c r="BI62" s="63">
        <f t="shared" si="27"/>
        <v>0.63971599999999995</v>
      </c>
      <c r="BJ62" s="63">
        <f t="shared" si="28"/>
        <v>8.4867142857142867E-3</v>
      </c>
      <c r="BK62" s="63">
        <f t="shared" si="29"/>
        <v>0.62602500000000005</v>
      </c>
      <c r="BL62" s="63">
        <f t="shared" si="30"/>
        <v>4.7444285714285713E-3</v>
      </c>
      <c r="BM62" s="63">
        <f t="shared" si="31"/>
        <v>0.62956228571428574</v>
      </c>
      <c r="BN62" s="63">
        <f t="shared" si="32"/>
        <v>6.8791428571428571E-3</v>
      </c>
      <c r="BO62" s="63">
        <f t="shared" si="33"/>
        <v>0.62814328571428568</v>
      </c>
      <c r="BP62" s="63">
        <f t="shared" si="34"/>
        <v>1.37E-2</v>
      </c>
      <c r="BQ62" s="62"/>
      <c r="BR62" s="62">
        <f t="shared" si="35"/>
        <v>0.64229393627954789</v>
      </c>
      <c r="BS62" s="62">
        <f t="shared" si="36"/>
        <v>1.2187931287622963E-2</v>
      </c>
      <c r="BT62" s="62">
        <f t="shared" si="37"/>
        <v>0.65746762589928054</v>
      </c>
      <c r="BU62" s="62">
        <f t="shared" si="38"/>
        <v>8.7222140654823095E-3</v>
      </c>
      <c r="BV62" s="62">
        <f t="shared" si="39"/>
        <v>0.64339671120246666</v>
      </c>
      <c r="BW62" s="62">
        <f t="shared" si="40"/>
        <v>4.8760828072236086E-3</v>
      </c>
      <c r="BX62" s="62">
        <f t="shared" si="41"/>
        <v>0.6470321538687418</v>
      </c>
      <c r="BY62" s="62">
        <f t="shared" si="42"/>
        <v>7.0700337689032448E-3</v>
      </c>
      <c r="BZ62" s="62">
        <f t="shared" si="43"/>
        <v>0.64557377771252389</v>
      </c>
      <c r="CA62" s="62">
        <f t="shared" si="44"/>
        <v>1.4080164439876671E-2</v>
      </c>
    </row>
    <row r="63" spans="2:79" x14ac:dyDescent="0.25">
      <c r="B63" s="14" t="s">
        <v>1180</v>
      </c>
      <c r="C63" s="76">
        <v>21</v>
      </c>
      <c r="D63" s="76">
        <v>31</v>
      </c>
      <c r="E63" s="13" t="s">
        <v>1277</v>
      </c>
      <c r="F63">
        <v>10</v>
      </c>
      <c r="G63" s="62">
        <v>0.94699999999999995</v>
      </c>
      <c r="H63" s="62">
        <v>6.2884440000000001</v>
      </c>
      <c r="I63" s="62">
        <v>0.12060899999999999</v>
      </c>
      <c r="J63" s="62">
        <v>6.5816840000000001</v>
      </c>
      <c r="K63" s="62">
        <v>6.8559999999999996E-2</v>
      </c>
      <c r="L63" s="62">
        <v>6.5461429999999998</v>
      </c>
      <c r="M63" s="62">
        <v>8.4514000000000006E-2</v>
      </c>
      <c r="N63" s="62">
        <v>6.5909389999999997</v>
      </c>
      <c r="O63" s="62">
        <v>6.8873000000000004E-2</v>
      </c>
      <c r="P63" s="62">
        <v>6.6642979999999996</v>
      </c>
      <c r="Q63" s="62">
        <v>7.4180999999999997E-2</v>
      </c>
      <c r="R63" s="62"/>
      <c r="S63" s="63">
        <f t="shared" si="5"/>
        <v>0.62884439999999997</v>
      </c>
      <c r="T63" s="63">
        <f t="shared" si="6"/>
        <v>1.2060899999999999E-2</v>
      </c>
      <c r="U63" s="63">
        <f t="shared" si="7"/>
        <v>0.65816839999999999</v>
      </c>
      <c r="V63" s="63">
        <f t="shared" si="8"/>
        <v>6.8559999999999992E-3</v>
      </c>
      <c r="W63" s="63">
        <f t="shared" si="9"/>
        <v>0.65461429999999998</v>
      </c>
      <c r="X63" s="63">
        <f t="shared" si="10"/>
        <v>8.4514000000000013E-3</v>
      </c>
      <c r="Y63" s="63">
        <f t="shared" si="11"/>
        <v>0.65909390000000001</v>
      </c>
      <c r="Z63" s="63">
        <f t="shared" si="12"/>
        <v>6.8873000000000007E-3</v>
      </c>
      <c r="AA63" s="63">
        <f t="shared" si="13"/>
        <v>0.66642979999999996</v>
      </c>
      <c r="AB63" s="63">
        <f t="shared" si="14"/>
        <v>7.4180999999999995E-3</v>
      </c>
      <c r="AC63" s="62"/>
      <c r="AD63" s="62">
        <f t="shared" si="15"/>
        <v>0.66403843717001054</v>
      </c>
      <c r="AE63" s="62">
        <f t="shared" si="16"/>
        <v>1.2735902851108764E-2</v>
      </c>
      <c r="AF63" s="62">
        <f t="shared" si="17"/>
        <v>0.69500359028511094</v>
      </c>
      <c r="AG63" s="62">
        <f t="shared" si="18"/>
        <v>7.2397043294614568E-3</v>
      </c>
      <c r="AH63" s="62">
        <f t="shared" si="19"/>
        <v>0.69125058078141499</v>
      </c>
      <c r="AI63" s="62">
        <f t="shared" si="20"/>
        <v>8.9243928194297807E-3</v>
      </c>
      <c r="AJ63" s="62">
        <f t="shared" si="21"/>
        <v>0.69598088701161565</v>
      </c>
      <c r="AK63" s="62">
        <f t="shared" si="22"/>
        <v>7.2727560718057038E-3</v>
      </c>
      <c r="AL63" s="62">
        <f t="shared" si="23"/>
        <v>0.70372734952481519</v>
      </c>
      <c r="AM63" s="62">
        <f t="shared" si="24"/>
        <v>7.8332629355860606E-3</v>
      </c>
      <c r="AN63" s="62"/>
      <c r="AO63" s="62"/>
      <c r="AP63" s="64" t="s">
        <v>1180</v>
      </c>
      <c r="AQ63" s="81">
        <v>21</v>
      </c>
      <c r="AR63" s="81">
        <v>31</v>
      </c>
      <c r="AS63" s="61" t="s">
        <v>1277</v>
      </c>
      <c r="AT63" s="80">
        <v>10</v>
      </c>
      <c r="AU63" s="62">
        <v>0.94699999999999995</v>
      </c>
      <c r="AV63" s="62">
        <v>6.401872</v>
      </c>
      <c r="AW63" s="62">
        <v>8.4324999999999997E-2</v>
      </c>
      <c r="AX63" s="62">
        <v>6.5381970000000003</v>
      </c>
      <c r="AY63" s="62">
        <v>6.7163E-2</v>
      </c>
      <c r="AZ63" s="62">
        <v>6.5333459999999999</v>
      </c>
      <c r="BA63" s="62">
        <v>6.9558999999999996E-2</v>
      </c>
      <c r="BB63" s="62">
        <v>6.5731299999999999</v>
      </c>
      <c r="BC63" s="62">
        <v>7.2519E-2</v>
      </c>
      <c r="BD63" s="62">
        <v>6.6252529999999998</v>
      </c>
      <c r="BE63" s="62">
        <v>6.6302E-2</v>
      </c>
      <c r="BF63" s="62"/>
      <c r="BG63" s="63">
        <f t="shared" si="25"/>
        <v>0.64018719999999996</v>
      </c>
      <c r="BH63" s="63">
        <f t="shared" si="26"/>
        <v>8.432499999999999E-3</v>
      </c>
      <c r="BI63" s="63">
        <f t="shared" si="27"/>
        <v>0.6538197</v>
      </c>
      <c r="BJ63" s="63">
        <f t="shared" si="28"/>
        <v>6.7162999999999997E-3</v>
      </c>
      <c r="BK63" s="63">
        <f t="shared" si="29"/>
        <v>0.65333459999999999</v>
      </c>
      <c r="BL63" s="63">
        <f t="shared" si="30"/>
        <v>6.9558999999999992E-3</v>
      </c>
      <c r="BM63" s="63">
        <f t="shared" si="31"/>
        <v>0.65731300000000004</v>
      </c>
      <c r="BN63" s="63">
        <f t="shared" si="32"/>
        <v>7.2519000000000004E-3</v>
      </c>
      <c r="BO63" s="63">
        <f t="shared" si="33"/>
        <v>0.66252529999999998</v>
      </c>
      <c r="BP63" s="63">
        <f t="shared" si="34"/>
        <v>6.6302000000000002E-3</v>
      </c>
      <c r="BQ63" s="62"/>
      <c r="BR63" s="62">
        <f t="shared" si="35"/>
        <v>0.65795190133607395</v>
      </c>
      <c r="BS63" s="62">
        <f t="shared" si="36"/>
        <v>8.666495375128468E-3</v>
      </c>
      <c r="BT63" s="62">
        <f t="shared" si="37"/>
        <v>0.67196269270298048</v>
      </c>
      <c r="BU63" s="62">
        <f t="shared" si="38"/>
        <v>6.9026721479958884E-3</v>
      </c>
      <c r="BV63" s="62">
        <f t="shared" si="39"/>
        <v>0.67146413155190132</v>
      </c>
      <c r="BW63" s="62">
        <f t="shared" si="40"/>
        <v>7.1489208633093515E-3</v>
      </c>
      <c r="BX63" s="62">
        <f t="shared" si="41"/>
        <v>0.67555292908530329</v>
      </c>
      <c r="BY63" s="62">
        <f t="shared" si="42"/>
        <v>7.4531346351490238E-3</v>
      </c>
      <c r="BZ63" s="62">
        <f t="shared" si="43"/>
        <v>0.6809098663926002</v>
      </c>
      <c r="CA63" s="62">
        <f t="shared" si="44"/>
        <v>6.8141829393627961E-3</v>
      </c>
    </row>
    <row r="64" spans="2:79" x14ac:dyDescent="0.25">
      <c r="B64" s="14" t="s">
        <v>1179</v>
      </c>
      <c r="C64" s="76">
        <v>23</v>
      </c>
      <c r="D64" s="76">
        <v>31</v>
      </c>
      <c r="E64" s="13" t="s">
        <v>1278</v>
      </c>
      <c r="F64">
        <v>8</v>
      </c>
      <c r="G64" s="62">
        <v>0.94699999999999995</v>
      </c>
      <c r="H64" s="62">
        <v>4.8150259999999996</v>
      </c>
      <c r="I64" s="62">
        <v>7.8102000000000005E-2</v>
      </c>
      <c r="J64" s="62">
        <v>4.9888139999999996</v>
      </c>
      <c r="K64" s="62">
        <v>6.0850000000000001E-3</v>
      </c>
      <c r="L64" s="62">
        <v>4.9553010000000004</v>
      </c>
      <c r="M64" s="62">
        <v>2.6733E-2</v>
      </c>
      <c r="N64" s="62">
        <v>5.0182349999999998</v>
      </c>
      <c r="O64" s="62">
        <v>4.6938000000000001E-2</v>
      </c>
      <c r="P64" s="62">
        <v>5.1057579999999998</v>
      </c>
      <c r="Q64" s="62">
        <v>6.2475999999999997E-2</v>
      </c>
      <c r="R64" s="62"/>
      <c r="S64" s="63">
        <f t="shared" si="5"/>
        <v>0.60187824999999995</v>
      </c>
      <c r="T64" s="63">
        <f t="shared" si="6"/>
        <v>9.7627500000000006E-3</v>
      </c>
      <c r="U64" s="63">
        <f t="shared" si="7"/>
        <v>0.62360174999999995</v>
      </c>
      <c r="V64" s="63">
        <f t="shared" si="8"/>
        <v>7.6062500000000002E-4</v>
      </c>
      <c r="W64" s="63">
        <f t="shared" si="9"/>
        <v>0.61941262500000005</v>
      </c>
      <c r="X64" s="63">
        <f t="shared" si="10"/>
        <v>3.341625E-3</v>
      </c>
      <c r="Y64" s="63">
        <f t="shared" si="11"/>
        <v>0.62727937499999997</v>
      </c>
      <c r="Z64" s="63">
        <f t="shared" si="12"/>
        <v>5.8672500000000001E-3</v>
      </c>
      <c r="AA64" s="63">
        <f t="shared" si="13"/>
        <v>0.63821974999999997</v>
      </c>
      <c r="AB64" s="63">
        <f t="shared" si="14"/>
        <v>7.8094999999999996E-3</v>
      </c>
      <c r="AC64" s="62"/>
      <c r="AD64" s="62">
        <f t="shared" si="15"/>
        <v>0.63556309398099253</v>
      </c>
      <c r="AE64" s="62">
        <f t="shared" si="16"/>
        <v>1.0309134107708555E-2</v>
      </c>
      <c r="AF64" s="62">
        <f t="shared" si="17"/>
        <v>0.65850237592397043</v>
      </c>
      <c r="AG64" s="62">
        <f t="shared" si="18"/>
        <v>8.0319429778247101E-4</v>
      </c>
      <c r="AH64" s="62">
        <f t="shared" si="19"/>
        <v>0.65407880147835273</v>
      </c>
      <c r="AI64" s="62">
        <f t="shared" si="20"/>
        <v>3.5286430834213308E-3</v>
      </c>
      <c r="AJ64" s="62">
        <f t="shared" si="21"/>
        <v>0.66238582365364307</v>
      </c>
      <c r="AK64" s="62">
        <f t="shared" si="22"/>
        <v>6.1956177402323126E-3</v>
      </c>
      <c r="AL64" s="62">
        <f t="shared" si="23"/>
        <v>0.67393848996832106</v>
      </c>
      <c r="AM64" s="62">
        <f t="shared" si="24"/>
        <v>8.2465681098204853E-3</v>
      </c>
      <c r="AN64" s="62"/>
      <c r="AO64" s="62"/>
      <c r="AP64" s="64" t="s">
        <v>1179</v>
      </c>
      <c r="AQ64" s="81">
        <v>23</v>
      </c>
      <c r="AR64" s="81">
        <v>31</v>
      </c>
      <c r="AS64" s="61" t="s">
        <v>1278</v>
      </c>
      <c r="AT64" s="80">
        <v>8</v>
      </c>
      <c r="AU64" s="62">
        <v>0.94699999999999995</v>
      </c>
      <c r="AV64" s="62">
        <v>4.9175550000000001</v>
      </c>
      <c r="AW64" s="62">
        <v>9.7300000000000002E-4</v>
      </c>
      <c r="AX64" s="62">
        <v>4.9852970000000001</v>
      </c>
      <c r="AY64" s="62">
        <v>1.9432000000000001E-2</v>
      </c>
      <c r="AZ64" s="62">
        <v>4.9878200000000001</v>
      </c>
      <c r="BA64" s="62">
        <v>1.0645999999999999E-2</v>
      </c>
      <c r="BB64" s="62">
        <v>5.0471440000000003</v>
      </c>
      <c r="BC64" s="62">
        <v>1.2369E-2</v>
      </c>
      <c r="BD64" s="62">
        <v>5.1229570000000004</v>
      </c>
      <c r="BE64" s="62">
        <v>2.4809999999999999E-2</v>
      </c>
      <c r="BF64" s="62"/>
      <c r="BG64" s="63">
        <f t="shared" si="25"/>
        <v>0.61469437500000002</v>
      </c>
      <c r="BH64" s="63">
        <f t="shared" si="26"/>
        <v>1.21625E-4</v>
      </c>
      <c r="BI64" s="63">
        <f t="shared" si="27"/>
        <v>0.62316212500000001</v>
      </c>
      <c r="BJ64" s="63">
        <f t="shared" si="28"/>
        <v>2.4290000000000002E-3</v>
      </c>
      <c r="BK64" s="63">
        <f t="shared" si="29"/>
        <v>0.62347750000000002</v>
      </c>
      <c r="BL64" s="63">
        <f t="shared" si="30"/>
        <v>1.3307499999999999E-3</v>
      </c>
      <c r="BM64" s="63">
        <f t="shared" si="31"/>
        <v>0.63089300000000004</v>
      </c>
      <c r="BN64" s="63">
        <f t="shared" si="32"/>
        <v>1.546125E-3</v>
      </c>
      <c r="BO64" s="63">
        <f t="shared" si="33"/>
        <v>0.64036962500000005</v>
      </c>
      <c r="BP64" s="63">
        <f t="shared" si="34"/>
        <v>3.1012499999999998E-3</v>
      </c>
      <c r="BQ64" s="62"/>
      <c r="BR64" s="62">
        <f t="shared" si="35"/>
        <v>0.63175167009249744</v>
      </c>
      <c r="BS64" s="62">
        <f t="shared" si="36"/>
        <v>1.25E-4</v>
      </c>
      <c r="BT64" s="62">
        <f t="shared" si="37"/>
        <v>0.64045439362795475</v>
      </c>
      <c r="BU64" s="62">
        <f t="shared" si="38"/>
        <v>2.4964028776978419E-3</v>
      </c>
      <c r="BV64" s="62">
        <f t="shared" si="39"/>
        <v>0.64077852004111002</v>
      </c>
      <c r="BW64" s="62">
        <f t="shared" si="40"/>
        <v>1.3676772867420349E-3</v>
      </c>
      <c r="BX64" s="62">
        <f t="shared" si="41"/>
        <v>0.64839979445015417</v>
      </c>
      <c r="BY64" s="62">
        <f t="shared" si="42"/>
        <v>1.5890287769784173E-3</v>
      </c>
      <c r="BZ64" s="62">
        <f t="shared" si="43"/>
        <v>0.65813938848920872</v>
      </c>
      <c r="CA64" s="62">
        <f t="shared" si="44"/>
        <v>3.1873072970195274E-3</v>
      </c>
    </row>
    <row r="65" spans="2:79" x14ac:dyDescent="0.25">
      <c r="B65" s="14" t="s">
        <v>1178</v>
      </c>
      <c r="C65" s="76">
        <v>23</v>
      </c>
      <c r="D65" s="76">
        <v>36</v>
      </c>
      <c r="E65" s="13" t="s">
        <v>1279</v>
      </c>
      <c r="F65">
        <v>12</v>
      </c>
      <c r="G65" s="62">
        <v>0.94699999999999995</v>
      </c>
      <c r="H65" s="62">
        <v>6.7937820000000002</v>
      </c>
      <c r="I65" s="62">
        <v>0.22967199999999999</v>
      </c>
      <c r="J65" s="62">
        <v>8.1604899999999994</v>
      </c>
      <c r="K65" s="62">
        <v>0.269341</v>
      </c>
      <c r="L65" s="62">
        <v>8.9923110000000008</v>
      </c>
      <c r="M65" s="62">
        <v>0.212061</v>
      </c>
      <c r="N65" s="62">
        <v>9.0597740000000009</v>
      </c>
      <c r="O65" s="62">
        <v>0.21972</v>
      </c>
      <c r="P65" s="62">
        <v>9.1313370000000003</v>
      </c>
      <c r="Q65" s="62">
        <v>0.18962799999999999</v>
      </c>
      <c r="R65" s="62"/>
      <c r="S65" s="63">
        <f t="shared" si="5"/>
        <v>0.56614850000000005</v>
      </c>
      <c r="T65" s="63">
        <f t="shared" si="6"/>
        <v>1.9139333333333331E-2</v>
      </c>
      <c r="U65" s="63">
        <f t="shared" si="7"/>
        <v>0.68004083333333332</v>
      </c>
      <c r="V65" s="63">
        <f t="shared" si="8"/>
        <v>2.2445083333333334E-2</v>
      </c>
      <c r="W65" s="63">
        <f t="shared" si="9"/>
        <v>0.74935925000000003</v>
      </c>
      <c r="X65" s="63">
        <f t="shared" si="10"/>
        <v>1.767175E-2</v>
      </c>
      <c r="Y65" s="63">
        <f t="shared" si="11"/>
        <v>0.7549811666666667</v>
      </c>
      <c r="Z65" s="63">
        <f t="shared" si="12"/>
        <v>1.831E-2</v>
      </c>
      <c r="AA65" s="63">
        <f t="shared" si="13"/>
        <v>0.76094475000000006</v>
      </c>
      <c r="AB65" s="63">
        <f t="shared" si="14"/>
        <v>1.5802333333333331E-2</v>
      </c>
      <c r="AC65" s="62"/>
      <c r="AD65" s="62">
        <f t="shared" si="15"/>
        <v>0.59783368532206982</v>
      </c>
      <c r="AE65" s="62">
        <f t="shared" si="16"/>
        <v>2.0210489264343538E-2</v>
      </c>
      <c r="AF65" s="62">
        <f t="shared" si="17"/>
        <v>0.71810014079549456</v>
      </c>
      <c r="AG65" s="62">
        <f t="shared" si="18"/>
        <v>2.3701249560014081E-2</v>
      </c>
      <c r="AH65" s="62">
        <f t="shared" si="19"/>
        <v>0.79129804646251323</v>
      </c>
      <c r="AI65" s="62">
        <f t="shared" si="20"/>
        <v>1.8660770855332631E-2</v>
      </c>
      <c r="AJ65" s="62">
        <f t="shared" si="21"/>
        <v>0.79723460049278427</v>
      </c>
      <c r="AK65" s="62">
        <f t="shared" si="22"/>
        <v>1.9334741288278775E-2</v>
      </c>
      <c r="AL65" s="62">
        <f t="shared" si="23"/>
        <v>0.80353194297782482</v>
      </c>
      <c r="AM65" s="62">
        <f t="shared" si="24"/>
        <v>1.6686730024639211E-2</v>
      </c>
      <c r="AN65" s="62"/>
      <c r="AO65" s="62"/>
      <c r="AP65" s="64" t="s">
        <v>1178</v>
      </c>
      <c r="AQ65" s="81">
        <v>23</v>
      </c>
      <c r="AR65" s="81">
        <v>36</v>
      </c>
      <c r="AS65" s="61" t="s">
        <v>1279</v>
      </c>
      <c r="AT65" s="80">
        <v>12</v>
      </c>
      <c r="AU65" s="62">
        <v>0.94699999999999995</v>
      </c>
      <c r="AV65" s="62">
        <v>8.6091680000000004</v>
      </c>
      <c r="AW65" s="62">
        <v>0.61605600000000005</v>
      </c>
      <c r="AX65" s="62">
        <v>8.795973</v>
      </c>
      <c r="AY65" s="62">
        <v>0.28237200000000001</v>
      </c>
      <c r="AZ65" s="62">
        <v>8.7263120000000001</v>
      </c>
      <c r="BA65" s="62">
        <v>0.26055400000000001</v>
      </c>
      <c r="BB65" s="62">
        <v>8.8151510000000002</v>
      </c>
      <c r="BC65" s="62">
        <v>0.215201</v>
      </c>
      <c r="BD65" s="62">
        <v>9.0114520000000002</v>
      </c>
      <c r="BE65" s="62">
        <v>0.209595</v>
      </c>
      <c r="BF65" s="62"/>
      <c r="BG65" s="63">
        <f t="shared" si="25"/>
        <v>0.71743066666666666</v>
      </c>
      <c r="BH65" s="63">
        <f t="shared" si="26"/>
        <v>5.1338000000000002E-2</v>
      </c>
      <c r="BI65" s="63">
        <f t="shared" si="27"/>
        <v>0.73299775</v>
      </c>
      <c r="BJ65" s="63">
        <f t="shared" si="28"/>
        <v>2.3531E-2</v>
      </c>
      <c r="BK65" s="63">
        <f t="shared" si="29"/>
        <v>0.72719266666666671</v>
      </c>
      <c r="BL65" s="63">
        <f t="shared" si="30"/>
        <v>2.1712833333333334E-2</v>
      </c>
      <c r="BM65" s="63">
        <f t="shared" si="31"/>
        <v>0.73459591666666668</v>
      </c>
      <c r="BN65" s="63">
        <f t="shared" si="32"/>
        <v>1.7933416666666667E-2</v>
      </c>
      <c r="BO65" s="63">
        <f t="shared" si="33"/>
        <v>0.75095433333333339</v>
      </c>
      <c r="BP65" s="63">
        <f t="shared" si="34"/>
        <v>1.7466249999999999E-2</v>
      </c>
      <c r="BQ65" s="62"/>
      <c r="BR65" s="62">
        <f t="shared" si="35"/>
        <v>0.73733881466255569</v>
      </c>
      <c r="BS65" s="62">
        <f t="shared" si="36"/>
        <v>5.276258992805756E-2</v>
      </c>
      <c r="BT65" s="62">
        <f t="shared" si="37"/>
        <v>0.75333787255909557</v>
      </c>
      <c r="BU65" s="62">
        <f t="shared" si="38"/>
        <v>2.4183967112024668E-2</v>
      </c>
      <c r="BV65" s="62">
        <f t="shared" si="39"/>
        <v>0.74737170263788977</v>
      </c>
      <c r="BW65" s="62">
        <f t="shared" si="40"/>
        <v>2.2315347721822542E-2</v>
      </c>
      <c r="BX65" s="62">
        <f t="shared" si="41"/>
        <v>0.75498038711887638</v>
      </c>
      <c r="BY65" s="62">
        <f t="shared" si="42"/>
        <v>1.8431055155875301E-2</v>
      </c>
      <c r="BZ65" s="62">
        <f t="shared" si="43"/>
        <v>0.7717927372387805</v>
      </c>
      <c r="CA65" s="62">
        <f t="shared" si="44"/>
        <v>1.7950924974306268E-2</v>
      </c>
    </row>
    <row r="66" spans="2:79" x14ac:dyDescent="0.25">
      <c r="B66" s="14" t="s">
        <v>1177</v>
      </c>
      <c r="C66" s="76">
        <v>23</v>
      </c>
      <c r="D66" s="76">
        <v>37</v>
      </c>
      <c r="E66" s="13" t="s">
        <v>413</v>
      </c>
      <c r="F66">
        <v>13</v>
      </c>
      <c r="G66" s="62">
        <v>0.94699999999999995</v>
      </c>
      <c r="H66" s="62">
        <v>5.7734030000000001</v>
      </c>
      <c r="I66" s="62">
        <v>0.113066</v>
      </c>
      <c r="J66" s="62">
        <v>7.4645419999999998</v>
      </c>
      <c r="K66" s="62">
        <v>0.12051000000000001</v>
      </c>
      <c r="L66" s="62">
        <v>8.6688869999999998</v>
      </c>
      <c r="M66" s="62">
        <v>0.130768</v>
      </c>
      <c r="N66" s="62">
        <v>8.7481819999999999</v>
      </c>
      <c r="O66" s="62">
        <v>9.7641000000000006E-2</v>
      </c>
      <c r="P66" s="62">
        <v>8.9207149999999995</v>
      </c>
      <c r="Q66" s="62">
        <v>0.102508</v>
      </c>
      <c r="R66" s="62"/>
      <c r="S66" s="63">
        <f t="shared" si="5"/>
        <v>0.44410792307692309</v>
      </c>
      <c r="T66" s="63">
        <f t="shared" si="6"/>
        <v>8.6973846153846155E-3</v>
      </c>
      <c r="U66" s="63">
        <f t="shared" si="7"/>
        <v>0.57419553846153848</v>
      </c>
      <c r="V66" s="63">
        <f t="shared" si="8"/>
        <v>9.2700000000000005E-3</v>
      </c>
      <c r="W66" s="63">
        <f t="shared" si="9"/>
        <v>0.66683746153846157</v>
      </c>
      <c r="X66" s="63">
        <f t="shared" si="10"/>
        <v>1.0059076923076922E-2</v>
      </c>
      <c r="Y66" s="63">
        <f t="shared" si="11"/>
        <v>0.67293707692307692</v>
      </c>
      <c r="Z66" s="63">
        <f t="shared" si="12"/>
        <v>7.5108461538461544E-3</v>
      </c>
      <c r="AA66" s="63">
        <f t="shared" si="13"/>
        <v>0.68620884615384614</v>
      </c>
      <c r="AB66" s="63">
        <f t="shared" si="14"/>
        <v>7.8852307692307694E-3</v>
      </c>
      <c r="AC66" s="62"/>
      <c r="AD66" s="62">
        <f t="shared" si="15"/>
        <v>0.46896295995451226</v>
      </c>
      <c r="AE66" s="62">
        <f t="shared" si="16"/>
        <v>9.1841442612297947E-3</v>
      </c>
      <c r="AF66" s="62">
        <f t="shared" si="17"/>
        <v>0.60633108602063202</v>
      </c>
      <c r="AG66" s="62">
        <f t="shared" si="18"/>
        <v>9.7888067581837386E-3</v>
      </c>
      <c r="AH66" s="62">
        <f t="shared" si="19"/>
        <v>0.70415782633417279</v>
      </c>
      <c r="AI66" s="62">
        <f t="shared" si="20"/>
        <v>1.0622045325318821E-2</v>
      </c>
      <c r="AJ66" s="62">
        <f t="shared" si="21"/>
        <v>0.71059881406871905</v>
      </c>
      <c r="AK66" s="62">
        <f t="shared" si="22"/>
        <v>7.9311997400698577E-3</v>
      </c>
      <c r="AL66" s="62">
        <f t="shared" si="23"/>
        <v>0.72461335391113646</v>
      </c>
      <c r="AM66" s="62">
        <f t="shared" si="24"/>
        <v>8.326537243115913E-3</v>
      </c>
      <c r="AN66" s="62"/>
      <c r="AO66" s="62"/>
      <c r="AP66" s="64" t="s">
        <v>1177</v>
      </c>
      <c r="AQ66" s="81">
        <v>23</v>
      </c>
      <c r="AR66" s="81">
        <v>37</v>
      </c>
      <c r="AS66" s="61" t="s">
        <v>413</v>
      </c>
      <c r="AT66" s="80">
        <v>13</v>
      </c>
      <c r="AU66" s="62">
        <v>0.94699999999999995</v>
      </c>
      <c r="AV66" s="62">
        <v>8.4492290000000008</v>
      </c>
      <c r="AW66" s="62">
        <v>0.15942999999999999</v>
      </c>
      <c r="AX66" s="62">
        <v>8.6491609999999994</v>
      </c>
      <c r="AY66" s="62">
        <v>8.2587999999999995E-2</v>
      </c>
      <c r="AZ66" s="62">
        <v>8.6636799999999994</v>
      </c>
      <c r="BA66" s="62">
        <v>8.7483000000000005E-2</v>
      </c>
      <c r="BB66" s="62">
        <v>8.8017199999999995</v>
      </c>
      <c r="BC66" s="62">
        <v>8.7543999999999997E-2</v>
      </c>
      <c r="BD66" s="62">
        <v>8.8303340000000006</v>
      </c>
      <c r="BE66" s="62">
        <v>0.102118</v>
      </c>
      <c r="BF66" s="62"/>
      <c r="BG66" s="63">
        <f t="shared" si="25"/>
        <v>0.64994069230769236</v>
      </c>
      <c r="BH66" s="63">
        <f t="shared" si="26"/>
        <v>1.2263846153846153E-2</v>
      </c>
      <c r="BI66" s="63">
        <f t="shared" si="27"/>
        <v>0.66532007692307693</v>
      </c>
      <c r="BJ66" s="63">
        <f t="shared" si="28"/>
        <v>6.3529230769230763E-3</v>
      </c>
      <c r="BK66" s="63">
        <f t="shared" si="29"/>
        <v>0.66643692307692304</v>
      </c>
      <c r="BL66" s="63">
        <f t="shared" si="30"/>
        <v>6.7294615384615392E-3</v>
      </c>
      <c r="BM66" s="63">
        <f t="shared" si="31"/>
        <v>0.67705538461538461</v>
      </c>
      <c r="BN66" s="63">
        <f t="shared" si="32"/>
        <v>6.7341538461538463E-3</v>
      </c>
      <c r="BO66" s="63">
        <f t="shared" si="33"/>
        <v>0.67925646153846153</v>
      </c>
      <c r="BP66" s="63">
        <f t="shared" si="34"/>
        <v>7.8552307692307689E-3</v>
      </c>
      <c r="BQ66" s="62"/>
      <c r="BR66" s="62">
        <f t="shared" si="35"/>
        <v>0.66797604553719669</v>
      </c>
      <c r="BS66" s="62">
        <f t="shared" si="36"/>
        <v>1.260415843149656E-2</v>
      </c>
      <c r="BT66" s="62">
        <f t="shared" si="37"/>
        <v>0.68378219622104519</v>
      </c>
      <c r="BU66" s="62">
        <f t="shared" si="38"/>
        <v>6.5292117953988449E-3</v>
      </c>
      <c r="BV66" s="62">
        <f t="shared" si="39"/>
        <v>0.68493003399478214</v>
      </c>
      <c r="BW66" s="62">
        <f t="shared" si="40"/>
        <v>6.9161989090046651E-3</v>
      </c>
      <c r="BX66" s="62">
        <f t="shared" si="41"/>
        <v>0.69584314965609928</v>
      </c>
      <c r="BY66" s="62">
        <f t="shared" si="42"/>
        <v>6.9210214246185472E-3</v>
      </c>
      <c r="BZ66" s="62">
        <f t="shared" si="43"/>
        <v>0.69810530476717525</v>
      </c>
      <c r="CA66" s="62">
        <f t="shared" si="44"/>
        <v>8.0732073681713968E-3</v>
      </c>
    </row>
    <row r="67" spans="2:79" x14ac:dyDescent="0.25">
      <c r="B67" s="14" t="s">
        <v>1176</v>
      </c>
      <c r="C67" s="76">
        <v>24</v>
      </c>
      <c r="D67" s="76">
        <v>31</v>
      </c>
      <c r="E67" s="13" t="s">
        <v>1280</v>
      </c>
      <c r="F67">
        <v>7</v>
      </c>
      <c r="G67" s="62">
        <v>0.94699999999999995</v>
      </c>
      <c r="H67" s="62">
        <v>4.4773230000000002</v>
      </c>
      <c r="I67" s="62">
        <v>6.4491999999999994E-2</v>
      </c>
      <c r="J67" s="62">
        <v>4.6597900000000001</v>
      </c>
      <c r="K67" s="62">
        <v>2.2483E-2</v>
      </c>
      <c r="L67" s="62">
        <v>4.6626329999999996</v>
      </c>
      <c r="M67" s="62">
        <v>6.3368999999999995E-2</v>
      </c>
      <c r="N67" s="62">
        <v>4.640765</v>
      </c>
      <c r="O67" s="62">
        <v>1.1164E-2</v>
      </c>
      <c r="P67" s="62">
        <v>4.7782559999999998</v>
      </c>
      <c r="Q67" s="62">
        <v>7.0276000000000005E-2</v>
      </c>
      <c r="R67" s="62"/>
      <c r="S67" s="63">
        <f t="shared" si="5"/>
        <v>0.63961757142857145</v>
      </c>
      <c r="T67" s="63">
        <f t="shared" si="6"/>
        <v>9.2131428571428555E-3</v>
      </c>
      <c r="U67" s="63">
        <f t="shared" si="7"/>
        <v>0.66568428571428573</v>
      </c>
      <c r="V67" s="63">
        <f t="shared" si="8"/>
        <v>3.2118571428571426E-3</v>
      </c>
      <c r="W67" s="63">
        <f t="shared" si="9"/>
        <v>0.66609042857142853</v>
      </c>
      <c r="X67" s="63">
        <f t="shared" si="10"/>
        <v>9.0527142857142855E-3</v>
      </c>
      <c r="Y67" s="63">
        <f t="shared" si="11"/>
        <v>0.66296642857142862</v>
      </c>
      <c r="Z67" s="63">
        <f t="shared" si="12"/>
        <v>1.5948571428571429E-3</v>
      </c>
      <c r="AA67" s="63">
        <f t="shared" si="13"/>
        <v>0.68260799999999999</v>
      </c>
      <c r="AB67" s="63">
        <f t="shared" si="14"/>
        <v>1.0039428571428572E-2</v>
      </c>
      <c r="AC67" s="62"/>
      <c r="AD67" s="62">
        <f t="shared" si="15"/>
        <v>0.67541454216322228</v>
      </c>
      <c r="AE67" s="62">
        <f t="shared" si="16"/>
        <v>9.7287675365816846E-3</v>
      </c>
      <c r="AF67" s="62">
        <f t="shared" si="17"/>
        <v>0.70294011163071357</v>
      </c>
      <c r="AG67" s="62">
        <f t="shared" si="18"/>
        <v>3.3916126112535825E-3</v>
      </c>
      <c r="AH67" s="62">
        <f t="shared" si="19"/>
        <v>0.70336898476391607</v>
      </c>
      <c r="AI67" s="62">
        <f t="shared" si="20"/>
        <v>9.5593603861819278E-3</v>
      </c>
      <c r="AJ67" s="62">
        <f t="shared" si="21"/>
        <v>0.70007014632674625</v>
      </c>
      <c r="AK67" s="62">
        <f t="shared" si="22"/>
        <v>1.6841152511691056E-3</v>
      </c>
      <c r="AL67" s="62">
        <f t="shared" si="23"/>
        <v>0.72081098204857452</v>
      </c>
      <c r="AM67" s="62">
        <f t="shared" si="24"/>
        <v>1.0601297329914015E-2</v>
      </c>
      <c r="AN67" s="62"/>
      <c r="AO67" s="62"/>
      <c r="AP67" s="64" t="s">
        <v>1176</v>
      </c>
      <c r="AQ67" s="81">
        <v>24</v>
      </c>
      <c r="AR67" s="81">
        <v>31</v>
      </c>
      <c r="AS67" s="61" t="s">
        <v>1280</v>
      </c>
      <c r="AT67" s="80">
        <v>7</v>
      </c>
      <c r="AU67" s="62">
        <v>0.94699999999999995</v>
      </c>
      <c r="AV67" s="62">
        <v>4.5899369999999999</v>
      </c>
      <c r="AW67" s="62">
        <v>4.1590000000000004E-3</v>
      </c>
      <c r="AX67" s="62">
        <v>4.681832</v>
      </c>
      <c r="AY67" s="62">
        <v>4.6487000000000001E-2</v>
      </c>
      <c r="AZ67" s="62">
        <v>4.6422970000000001</v>
      </c>
      <c r="BA67" s="62">
        <v>1.6305E-2</v>
      </c>
      <c r="BB67" s="62">
        <v>4.6424380000000003</v>
      </c>
      <c r="BC67" s="62">
        <v>2.8046999999999999E-2</v>
      </c>
      <c r="BD67" s="62">
        <v>4.6600380000000001</v>
      </c>
      <c r="BE67" s="62">
        <v>2.8805999999999998E-2</v>
      </c>
      <c r="BF67" s="62"/>
      <c r="BG67" s="63">
        <f t="shared" si="25"/>
        <v>0.65570528571428566</v>
      </c>
      <c r="BH67" s="63">
        <f t="shared" si="26"/>
        <v>5.9414285714285721E-4</v>
      </c>
      <c r="BI67" s="63">
        <f t="shared" si="27"/>
        <v>0.6688331428571429</v>
      </c>
      <c r="BJ67" s="63">
        <f t="shared" si="28"/>
        <v>6.6410000000000002E-3</v>
      </c>
      <c r="BK67" s="63">
        <f t="shared" si="29"/>
        <v>0.6631852857142857</v>
      </c>
      <c r="BL67" s="63">
        <f t="shared" si="30"/>
        <v>2.3292857142857143E-3</v>
      </c>
      <c r="BM67" s="63">
        <f t="shared" si="31"/>
        <v>0.66320542857142861</v>
      </c>
      <c r="BN67" s="63">
        <f t="shared" si="32"/>
        <v>4.0067142857142853E-3</v>
      </c>
      <c r="BO67" s="63">
        <f t="shared" si="33"/>
        <v>0.6657197142857143</v>
      </c>
      <c r="BP67" s="63">
        <f t="shared" si="34"/>
        <v>4.1151428571428571E-3</v>
      </c>
      <c r="BQ67" s="62"/>
      <c r="BR67" s="62">
        <f t="shared" si="35"/>
        <v>0.67390060196740564</v>
      </c>
      <c r="BS67" s="62">
        <f t="shared" si="36"/>
        <v>6.1062986345617387E-4</v>
      </c>
      <c r="BT67" s="62">
        <f t="shared" si="37"/>
        <v>0.68739274702686837</v>
      </c>
      <c r="BU67" s="62">
        <f t="shared" si="38"/>
        <v>6.8252826310380267E-3</v>
      </c>
      <c r="BV67" s="62">
        <f t="shared" si="39"/>
        <v>0.68158816620173246</v>
      </c>
      <c r="BW67" s="62">
        <f t="shared" si="40"/>
        <v>2.3939215974159446E-3</v>
      </c>
      <c r="BX67" s="62">
        <f t="shared" si="41"/>
        <v>0.68160886800763476</v>
      </c>
      <c r="BY67" s="62">
        <f t="shared" si="42"/>
        <v>4.1178975187197179E-3</v>
      </c>
      <c r="BZ67" s="62">
        <f t="shared" si="43"/>
        <v>0.68419292321245051</v>
      </c>
      <c r="CA67" s="62">
        <f t="shared" si="44"/>
        <v>4.2293348994273967E-3</v>
      </c>
    </row>
    <row r="68" spans="2:79" x14ac:dyDescent="0.25">
      <c r="B68" s="14" t="s">
        <v>1175</v>
      </c>
      <c r="C68" s="76">
        <v>24</v>
      </c>
      <c r="D68" s="76">
        <v>37</v>
      </c>
      <c r="E68" s="13" t="s">
        <v>1281</v>
      </c>
      <c r="F68">
        <v>12</v>
      </c>
      <c r="G68" s="62">
        <v>0.94699999999999995</v>
      </c>
      <c r="H68" s="62">
        <v>5.8029479999999998</v>
      </c>
      <c r="I68" s="62">
        <v>0.137549</v>
      </c>
      <c r="J68" s="62">
        <v>7.3521710000000002</v>
      </c>
      <c r="K68" s="62">
        <v>0.156864</v>
      </c>
      <c r="L68" s="62">
        <v>8.5166500000000003</v>
      </c>
      <c r="M68" s="62">
        <v>0.13136600000000001</v>
      </c>
      <c r="N68" s="62">
        <v>8.6257760000000001</v>
      </c>
      <c r="O68" s="62">
        <v>4.2268E-2</v>
      </c>
      <c r="P68" s="62">
        <v>8.887454</v>
      </c>
      <c r="Q68" s="62">
        <v>5.8005000000000001E-2</v>
      </c>
      <c r="R68" s="62"/>
      <c r="S68" s="63">
        <f t="shared" si="5"/>
        <v>0.48357899999999998</v>
      </c>
      <c r="T68" s="63">
        <f t="shared" si="6"/>
        <v>1.1462416666666668E-2</v>
      </c>
      <c r="U68" s="63">
        <f t="shared" si="7"/>
        <v>0.61268091666666669</v>
      </c>
      <c r="V68" s="63">
        <f t="shared" si="8"/>
        <v>1.3072E-2</v>
      </c>
      <c r="W68" s="63">
        <f t="shared" si="9"/>
        <v>0.70972083333333336</v>
      </c>
      <c r="X68" s="63">
        <f t="shared" si="10"/>
        <v>1.0947166666666668E-2</v>
      </c>
      <c r="Y68" s="63">
        <f t="shared" si="11"/>
        <v>0.71881466666666671</v>
      </c>
      <c r="Z68" s="63">
        <f t="shared" si="12"/>
        <v>3.5223333333333335E-3</v>
      </c>
      <c r="AA68" s="63">
        <f t="shared" si="13"/>
        <v>0.74062116666666666</v>
      </c>
      <c r="AB68" s="63">
        <f t="shared" si="14"/>
        <v>4.8337500000000004E-3</v>
      </c>
      <c r="AC68" s="62"/>
      <c r="AD68" s="62">
        <f t="shared" si="15"/>
        <v>0.51064308342133047</v>
      </c>
      <c r="AE68" s="62">
        <f t="shared" si="16"/>
        <v>1.210392467441042E-2</v>
      </c>
      <c r="AF68" s="62">
        <f t="shared" si="17"/>
        <v>0.64697034494896166</v>
      </c>
      <c r="AG68" s="62">
        <f t="shared" si="18"/>
        <v>1.3803590285110877E-2</v>
      </c>
      <c r="AH68" s="62">
        <f t="shared" si="19"/>
        <v>0.74944121788102791</v>
      </c>
      <c r="AI68" s="62">
        <f t="shared" si="20"/>
        <v>1.1559838085181276E-2</v>
      </c>
      <c r="AJ68" s="62">
        <f t="shared" si="21"/>
        <v>0.75904399859204519</v>
      </c>
      <c r="AK68" s="62">
        <f t="shared" si="22"/>
        <v>3.7194649771207324E-3</v>
      </c>
      <c r="AL68" s="62">
        <f t="shared" si="23"/>
        <v>0.78207092573037662</v>
      </c>
      <c r="AM68" s="62">
        <f t="shared" si="24"/>
        <v>5.1042766631467801E-3</v>
      </c>
      <c r="AN68" s="62"/>
      <c r="AO68" s="62"/>
      <c r="AP68" s="64" t="s">
        <v>1175</v>
      </c>
      <c r="AQ68" s="81">
        <v>24</v>
      </c>
      <c r="AR68" s="81">
        <v>37</v>
      </c>
      <c r="AS68" s="61" t="s">
        <v>1281</v>
      </c>
      <c r="AT68" s="80">
        <v>12</v>
      </c>
      <c r="AU68" s="62">
        <v>0.94699999999999995</v>
      </c>
      <c r="AV68" s="62">
        <v>8.4806699999999999</v>
      </c>
      <c r="AW68" s="62">
        <v>7.2706000000000007E-2</v>
      </c>
      <c r="AX68" s="62">
        <v>8.4813919999999996</v>
      </c>
      <c r="AY68" s="62">
        <v>0.143124</v>
      </c>
      <c r="AZ68" s="62">
        <v>8.5502669999999998</v>
      </c>
      <c r="BA68" s="62">
        <v>5.0838000000000001E-2</v>
      </c>
      <c r="BB68" s="62">
        <v>8.6118450000000006</v>
      </c>
      <c r="BC68" s="62">
        <v>5.1672999999999997E-2</v>
      </c>
      <c r="BD68" s="62">
        <v>8.8011029999999995</v>
      </c>
      <c r="BE68" s="62">
        <v>6.0295000000000001E-2</v>
      </c>
      <c r="BF68" s="62"/>
      <c r="BG68" s="63">
        <f t="shared" si="25"/>
        <v>0.70672250000000003</v>
      </c>
      <c r="BH68" s="63">
        <f t="shared" si="26"/>
        <v>6.0588333333333336E-3</v>
      </c>
      <c r="BI68" s="63">
        <f t="shared" si="27"/>
        <v>0.70678266666666667</v>
      </c>
      <c r="BJ68" s="63">
        <f t="shared" si="28"/>
        <v>1.1927E-2</v>
      </c>
      <c r="BK68" s="63">
        <f t="shared" si="29"/>
        <v>0.71252225000000002</v>
      </c>
      <c r="BL68" s="63">
        <f t="shared" si="30"/>
        <v>4.2364999999999998E-3</v>
      </c>
      <c r="BM68" s="63">
        <f t="shared" si="31"/>
        <v>0.71765375000000009</v>
      </c>
      <c r="BN68" s="63">
        <f t="shared" si="32"/>
        <v>4.3060833333333328E-3</v>
      </c>
      <c r="BO68" s="63">
        <f t="shared" si="33"/>
        <v>0.73342524999999992</v>
      </c>
      <c r="BP68" s="63">
        <f t="shared" si="34"/>
        <v>5.0245833333333332E-3</v>
      </c>
      <c r="BQ68" s="62"/>
      <c r="BR68" s="62">
        <f t="shared" si="35"/>
        <v>0.72633350462487156</v>
      </c>
      <c r="BS68" s="62">
        <f t="shared" si="36"/>
        <v>6.2269612881123678E-3</v>
      </c>
      <c r="BT68" s="62">
        <f t="shared" si="37"/>
        <v>0.726395340870161</v>
      </c>
      <c r="BU68" s="62">
        <f t="shared" si="38"/>
        <v>1.2257965056526208E-2</v>
      </c>
      <c r="BV68" s="62">
        <f t="shared" si="39"/>
        <v>0.73229419321685518</v>
      </c>
      <c r="BW68" s="62">
        <f t="shared" si="40"/>
        <v>4.3540596094552931E-3</v>
      </c>
      <c r="BX68" s="62">
        <f t="shared" si="41"/>
        <v>0.73756808838643384</v>
      </c>
      <c r="BY68" s="62">
        <f t="shared" si="42"/>
        <v>4.4255738266529626E-3</v>
      </c>
      <c r="BZ68" s="62">
        <f t="shared" si="43"/>
        <v>0.75377723535457342</v>
      </c>
      <c r="CA68" s="62">
        <f t="shared" si="44"/>
        <v>5.1640116478245974E-3</v>
      </c>
    </row>
    <row r="69" spans="2:79" x14ac:dyDescent="0.25">
      <c r="B69" s="14" t="s">
        <v>1174</v>
      </c>
      <c r="C69" s="76">
        <v>25</v>
      </c>
      <c r="D69" s="76">
        <v>31</v>
      </c>
      <c r="E69" s="13" t="s">
        <v>1282</v>
      </c>
      <c r="F69">
        <v>6</v>
      </c>
      <c r="G69" s="62">
        <v>0.94699999999999995</v>
      </c>
      <c r="H69" s="62">
        <v>3.8620809999999999</v>
      </c>
      <c r="I69" s="62">
        <v>8.9008000000000004E-2</v>
      </c>
      <c r="J69" s="62">
        <v>4.0394620000000003</v>
      </c>
      <c r="K69" s="62">
        <v>3.3286000000000003E-2</v>
      </c>
      <c r="L69" s="62">
        <v>3.9897680000000002</v>
      </c>
      <c r="M69" s="62">
        <v>5.9021999999999998E-2</v>
      </c>
      <c r="N69" s="62">
        <v>4.0272290000000002</v>
      </c>
      <c r="O69" s="62">
        <v>4.3205E-2</v>
      </c>
      <c r="P69" s="62">
        <v>4.0626629999999997</v>
      </c>
      <c r="Q69" s="62">
        <v>2.7816E-2</v>
      </c>
      <c r="R69" s="62"/>
      <c r="S69" s="63">
        <f t="shared" si="5"/>
        <v>0.64368016666666661</v>
      </c>
      <c r="T69" s="63">
        <f t="shared" si="6"/>
        <v>1.4834666666666668E-2</v>
      </c>
      <c r="U69" s="63">
        <f t="shared" si="7"/>
        <v>0.67324366666666668</v>
      </c>
      <c r="V69" s="63">
        <f t="shared" si="8"/>
        <v>5.5476666666666669E-3</v>
      </c>
      <c r="W69" s="63">
        <f t="shared" si="9"/>
        <v>0.6649613333333334</v>
      </c>
      <c r="X69" s="63">
        <f t="shared" si="10"/>
        <v>9.8370000000000003E-3</v>
      </c>
      <c r="Y69" s="63">
        <f t="shared" si="11"/>
        <v>0.67120483333333336</v>
      </c>
      <c r="Z69" s="63">
        <f t="shared" si="12"/>
        <v>7.2008333333333334E-3</v>
      </c>
      <c r="AA69" s="63">
        <f t="shared" si="13"/>
        <v>0.67711049999999995</v>
      </c>
      <c r="AB69" s="63">
        <f t="shared" si="14"/>
        <v>4.6360000000000004E-3</v>
      </c>
      <c r="AC69" s="62"/>
      <c r="AD69" s="62">
        <f t="shared" si="15"/>
        <v>0.67970450545582539</v>
      </c>
      <c r="AE69" s="62">
        <f t="shared" si="16"/>
        <v>1.5664906722984866E-2</v>
      </c>
      <c r="AF69" s="62">
        <f t="shared" si="17"/>
        <v>0.71092256247800079</v>
      </c>
      <c r="AG69" s="62">
        <f t="shared" si="18"/>
        <v>5.858148539246745E-3</v>
      </c>
      <c r="AH69" s="62">
        <f t="shared" si="19"/>
        <v>0.70217669834565299</v>
      </c>
      <c r="AI69" s="62">
        <f t="shared" si="20"/>
        <v>1.0387539598732841E-2</v>
      </c>
      <c r="AJ69" s="62">
        <f t="shared" si="21"/>
        <v>0.70876962337205218</v>
      </c>
      <c r="AK69" s="62">
        <f t="shared" si="22"/>
        <v>7.6038366772263289E-3</v>
      </c>
      <c r="AL69" s="62">
        <f t="shared" si="23"/>
        <v>0.71500580781414991</v>
      </c>
      <c r="AM69" s="62">
        <f t="shared" si="24"/>
        <v>4.8954593453009506E-3</v>
      </c>
      <c r="AN69" s="62"/>
      <c r="AO69" s="62"/>
      <c r="AP69" s="64" t="s">
        <v>1174</v>
      </c>
      <c r="AQ69" s="81">
        <v>25</v>
      </c>
      <c r="AR69" s="81">
        <v>31</v>
      </c>
      <c r="AS69" s="61" t="s">
        <v>1282</v>
      </c>
      <c r="AT69" s="80">
        <v>6</v>
      </c>
      <c r="AU69" s="62">
        <v>0.94699999999999995</v>
      </c>
      <c r="AV69" s="62">
        <v>3.9461650000000001</v>
      </c>
      <c r="AW69" s="62">
        <v>6.8486000000000005E-2</v>
      </c>
      <c r="AX69" s="62">
        <v>3.9894959999999999</v>
      </c>
      <c r="AY69" s="62">
        <v>7.0663000000000004E-2</v>
      </c>
      <c r="AZ69" s="62">
        <v>3.9778229999999999</v>
      </c>
      <c r="BA69" s="62">
        <v>7.2634000000000004E-2</v>
      </c>
      <c r="BB69" s="62">
        <v>4.0052050000000001</v>
      </c>
      <c r="BC69" s="62">
        <v>6.9284999999999999E-2</v>
      </c>
      <c r="BD69" s="62">
        <v>4.0945960000000001</v>
      </c>
      <c r="BE69" s="62">
        <v>6.9601999999999997E-2</v>
      </c>
      <c r="BF69" s="62"/>
      <c r="BG69" s="63">
        <f t="shared" si="25"/>
        <v>0.65769416666666669</v>
      </c>
      <c r="BH69" s="63">
        <f t="shared" si="26"/>
        <v>1.1414333333333334E-2</v>
      </c>
      <c r="BI69" s="63">
        <f t="shared" si="27"/>
        <v>0.66491599999999995</v>
      </c>
      <c r="BJ69" s="63">
        <f t="shared" si="28"/>
        <v>1.1777166666666667E-2</v>
      </c>
      <c r="BK69" s="63">
        <f t="shared" si="29"/>
        <v>0.66297050000000002</v>
      </c>
      <c r="BL69" s="63">
        <f t="shared" si="30"/>
        <v>1.2105666666666667E-2</v>
      </c>
      <c r="BM69" s="63">
        <f t="shared" si="31"/>
        <v>0.66753416666666665</v>
      </c>
      <c r="BN69" s="63">
        <f t="shared" si="32"/>
        <v>1.15475E-2</v>
      </c>
      <c r="BO69" s="63">
        <f t="shared" si="33"/>
        <v>0.68243266666666669</v>
      </c>
      <c r="BP69" s="63">
        <f t="shared" si="34"/>
        <v>1.1600333333333332E-2</v>
      </c>
      <c r="BQ69" s="62"/>
      <c r="BR69" s="62">
        <f t="shared" si="35"/>
        <v>0.67594467283316206</v>
      </c>
      <c r="BS69" s="62">
        <f t="shared" si="36"/>
        <v>1.173107228502912E-2</v>
      </c>
      <c r="BT69" s="62">
        <f t="shared" si="37"/>
        <v>0.68336690647482012</v>
      </c>
      <c r="BU69" s="62">
        <f t="shared" si="38"/>
        <v>1.2103973963686194E-2</v>
      </c>
      <c r="BV69" s="62">
        <f t="shared" si="39"/>
        <v>0.68136742034943476</v>
      </c>
      <c r="BW69" s="62">
        <f t="shared" si="40"/>
        <v>1.2441589585474479E-2</v>
      </c>
      <c r="BX69" s="62">
        <f t="shared" si="41"/>
        <v>0.68605772524837272</v>
      </c>
      <c r="BY69" s="62">
        <f t="shared" si="42"/>
        <v>1.1867934224049333E-2</v>
      </c>
      <c r="BZ69" s="62">
        <f t="shared" si="43"/>
        <v>0.7013696471394314</v>
      </c>
      <c r="CA69" s="62">
        <f t="shared" si="44"/>
        <v>1.1922233641658101E-2</v>
      </c>
    </row>
    <row r="70" spans="2:79" x14ac:dyDescent="0.25">
      <c r="B70" s="14" t="s">
        <v>1173</v>
      </c>
      <c r="C70" s="76">
        <v>25</v>
      </c>
      <c r="D70" s="76">
        <v>35</v>
      </c>
      <c r="E70" s="13" t="s">
        <v>1283</v>
      </c>
      <c r="F70">
        <v>9</v>
      </c>
      <c r="G70" s="62">
        <v>0.94699999999999995</v>
      </c>
      <c r="H70" s="62">
        <v>4.9382570000000001</v>
      </c>
      <c r="I70" s="62">
        <v>5.9525000000000002E-2</v>
      </c>
      <c r="J70" s="62">
        <v>5.8598610000000004</v>
      </c>
      <c r="K70" s="62">
        <v>5.1728999999999997E-2</v>
      </c>
      <c r="L70" s="62">
        <v>6.5335789999999996</v>
      </c>
      <c r="M70" s="62">
        <v>4.0807000000000003E-2</v>
      </c>
      <c r="N70" s="62">
        <v>6.5601450000000003</v>
      </c>
      <c r="O70" s="62">
        <v>3.9627999999999997E-2</v>
      </c>
      <c r="P70" s="62">
        <v>6.7004109999999999</v>
      </c>
      <c r="Q70" s="62">
        <v>2.4424999999999999E-2</v>
      </c>
      <c r="R70" s="62"/>
      <c r="S70" s="63">
        <f t="shared" si="5"/>
        <v>0.54869522222222222</v>
      </c>
      <c r="T70" s="63">
        <f t="shared" si="6"/>
        <v>6.6138888888888888E-3</v>
      </c>
      <c r="U70" s="63">
        <f t="shared" si="7"/>
        <v>0.65109566666666674</v>
      </c>
      <c r="V70" s="63">
        <f t="shared" si="8"/>
        <v>5.7476666666666665E-3</v>
      </c>
      <c r="W70" s="63">
        <f t="shared" si="9"/>
        <v>0.72595322222222214</v>
      </c>
      <c r="X70" s="63">
        <f t="shared" si="10"/>
        <v>4.5341111111111112E-3</v>
      </c>
      <c r="Y70" s="63">
        <f t="shared" si="11"/>
        <v>0.72890500000000003</v>
      </c>
      <c r="Z70" s="63">
        <f t="shared" si="12"/>
        <v>4.4031111111111111E-3</v>
      </c>
      <c r="AA70" s="63">
        <f t="shared" si="13"/>
        <v>0.74449011111111107</v>
      </c>
      <c r="AB70" s="63">
        <f t="shared" si="14"/>
        <v>2.7138888888888889E-3</v>
      </c>
      <c r="AC70" s="62"/>
      <c r="AD70" s="62">
        <f t="shared" si="15"/>
        <v>0.57940361375102667</v>
      </c>
      <c r="AE70" s="62">
        <f t="shared" si="16"/>
        <v>6.9840431772849937E-3</v>
      </c>
      <c r="AF70" s="62">
        <f t="shared" si="17"/>
        <v>0.68753502287926793</v>
      </c>
      <c r="AG70" s="62">
        <f t="shared" si="18"/>
        <v>6.0693417810630057E-3</v>
      </c>
      <c r="AH70" s="62">
        <f t="shared" si="19"/>
        <v>0.76658207204036133</v>
      </c>
      <c r="AI70" s="62">
        <f t="shared" si="20"/>
        <v>4.7878681215534442E-3</v>
      </c>
      <c r="AJ70" s="62">
        <f t="shared" si="21"/>
        <v>0.76969904963041191</v>
      </c>
      <c r="AK70" s="62">
        <f t="shared" si="22"/>
        <v>4.6495365481637923E-3</v>
      </c>
      <c r="AL70" s="62">
        <f t="shared" si="23"/>
        <v>0.78615640032852285</v>
      </c>
      <c r="AM70" s="62">
        <f t="shared" si="24"/>
        <v>2.8657749618678872E-3</v>
      </c>
      <c r="AN70" s="62"/>
      <c r="AO70" s="62"/>
      <c r="AP70" s="64" t="s">
        <v>1173</v>
      </c>
      <c r="AQ70" s="81">
        <v>25</v>
      </c>
      <c r="AR70" s="81">
        <v>35</v>
      </c>
      <c r="AS70" s="61" t="s">
        <v>1283</v>
      </c>
      <c r="AT70" s="80">
        <v>9</v>
      </c>
      <c r="AU70" s="62">
        <v>0.94699999999999995</v>
      </c>
      <c r="AV70" s="62">
        <v>6.4784870000000003</v>
      </c>
      <c r="AW70" s="62">
        <v>7.5221999999999997E-2</v>
      </c>
      <c r="AX70" s="62">
        <v>6.5880510000000001</v>
      </c>
      <c r="AY70" s="62">
        <v>7.2208999999999995E-2</v>
      </c>
      <c r="AZ70" s="62">
        <v>6.5714629999999996</v>
      </c>
      <c r="BA70" s="62">
        <v>4.0460000000000003E-2</v>
      </c>
      <c r="BB70" s="62">
        <v>6.5977269999999999</v>
      </c>
      <c r="BC70" s="62">
        <v>4.6433000000000002E-2</v>
      </c>
      <c r="BD70" s="62">
        <v>6.7122970000000004</v>
      </c>
      <c r="BE70" s="62">
        <v>8.301E-2</v>
      </c>
      <c r="BF70" s="62"/>
      <c r="BG70" s="63">
        <f t="shared" si="25"/>
        <v>0.71983188888888894</v>
      </c>
      <c r="BH70" s="63">
        <f t="shared" si="26"/>
        <v>8.3579999999999991E-3</v>
      </c>
      <c r="BI70" s="63">
        <f t="shared" si="27"/>
        <v>0.73200566666666667</v>
      </c>
      <c r="BJ70" s="63">
        <f t="shared" si="28"/>
        <v>8.0232222222222215E-3</v>
      </c>
      <c r="BK70" s="63">
        <f t="shared" si="29"/>
        <v>0.73016255555555554</v>
      </c>
      <c r="BL70" s="63">
        <f t="shared" si="30"/>
        <v>4.4955555555555556E-3</v>
      </c>
      <c r="BM70" s="63">
        <f t="shared" si="31"/>
        <v>0.7330807777777778</v>
      </c>
      <c r="BN70" s="63">
        <f t="shared" si="32"/>
        <v>5.1592222222222222E-3</v>
      </c>
      <c r="BO70" s="63">
        <f t="shared" si="33"/>
        <v>0.74581077777777782</v>
      </c>
      <c r="BP70" s="63">
        <f t="shared" si="34"/>
        <v>9.2233333333333334E-3</v>
      </c>
      <c r="BQ70" s="62"/>
      <c r="BR70" s="62">
        <f t="shared" si="35"/>
        <v>0.73980666895055391</v>
      </c>
      <c r="BS70" s="62">
        <f t="shared" si="36"/>
        <v>8.5899280575539565E-3</v>
      </c>
      <c r="BT70" s="62">
        <f t="shared" si="37"/>
        <v>0.75231825967797195</v>
      </c>
      <c r="BU70" s="62">
        <f t="shared" si="38"/>
        <v>8.2458604544935477E-3</v>
      </c>
      <c r="BV70" s="62">
        <f t="shared" si="39"/>
        <v>0.75042400365421946</v>
      </c>
      <c r="BW70" s="62">
        <f t="shared" si="40"/>
        <v>4.6203037569944047E-3</v>
      </c>
      <c r="BX70" s="62">
        <f t="shared" si="41"/>
        <v>0.7534232042937079</v>
      </c>
      <c r="BY70" s="62">
        <f t="shared" si="42"/>
        <v>5.3023866620988923E-3</v>
      </c>
      <c r="BZ70" s="62">
        <f t="shared" si="43"/>
        <v>0.76650645198127221</v>
      </c>
      <c r="CA70" s="62">
        <f t="shared" si="44"/>
        <v>9.4792737238780407E-3</v>
      </c>
    </row>
    <row r="71" spans="2:79" x14ac:dyDescent="0.25">
      <c r="B71" s="14" t="s">
        <v>1172</v>
      </c>
      <c r="C71" s="76">
        <v>25</v>
      </c>
      <c r="D71" s="76">
        <v>36</v>
      </c>
      <c r="E71" s="13" t="s">
        <v>1284</v>
      </c>
      <c r="F71">
        <v>10</v>
      </c>
      <c r="G71" s="62">
        <v>0.94699999999999995</v>
      </c>
      <c r="H71" s="62">
        <v>5.6631429999999998</v>
      </c>
      <c r="I71" s="62">
        <v>7.6258999999999993E-2</v>
      </c>
      <c r="J71" s="62">
        <v>7.0721759999999998</v>
      </c>
      <c r="K71" s="62">
        <v>4.8141999999999997E-2</v>
      </c>
      <c r="L71" s="62">
        <v>7.8051069999999996</v>
      </c>
      <c r="M71" s="62">
        <v>4.9542000000000003E-2</v>
      </c>
      <c r="N71" s="62">
        <v>7.9291549999999997</v>
      </c>
      <c r="O71" s="62">
        <v>6.0478999999999998E-2</v>
      </c>
      <c r="P71" s="62">
        <v>7.9741790000000004</v>
      </c>
      <c r="Q71" s="62">
        <v>4.1549000000000003E-2</v>
      </c>
      <c r="R71" s="62"/>
      <c r="S71" s="63">
        <f t="shared" si="5"/>
        <v>0.56631429999999994</v>
      </c>
      <c r="T71" s="63">
        <f t="shared" si="6"/>
        <v>7.6258999999999997E-3</v>
      </c>
      <c r="U71" s="63">
        <f t="shared" si="7"/>
        <v>0.7072176</v>
      </c>
      <c r="V71" s="63">
        <f t="shared" si="8"/>
        <v>4.8141999999999994E-3</v>
      </c>
      <c r="W71" s="63">
        <f t="shared" si="9"/>
        <v>0.7805107</v>
      </c>
      <c r="X71" s="63">
        <f t="shared" si="10"/>
        <v>4.9542000000000006E-3</v>
      </c>
      <c r="Y71" s="63">
        <f t="shared" si="11"/>
        <v>0.7929155</v>
      </c>
      <c r="Z71" s="63">
        <f t="shared" si="12"/>
        <v>6.0479000000000002E-3</v>
      </c>
      <c r="AA71" s="63">
        <f t="shared" si="13"/>
        <v>0.79741790000000001</v>
      </c>
      <c r="AB71" s="63">
        <f t="shared" si="14"/>
        <v>4.1549000000000004E-3</v>
      </c>
      <c r="AC71" s="62"/>
      <c r="AD71" s="62">
        <f t="shared" si="15"/>
        <v>0.59800876451953533</v>
      </c>
      <c r="AE71" s="62">
        <f t="shared" si="16"/>
        <v>8.0526927138331577E-3</v>
      </c>
      <c r="AF71" s="62">
        <f t="shared" si="17"/>
        <v>0.74679788806758185</v>
      </c>
      <c r="AG71" s="62">
        <f t="shared" si="18"/>
        <v>5.0836325237592394E-3</v>
      </c>
      <c r="AH71" s="62">
        <f t="shared" si="19"/>
        <v>0.82419292502639918</v>
      </c>
      <c r="AI71" s="62">
        <f t="shared" si="20"/>
        <v>5.2314677930306239E-3</v>
      </c>
      <c r="AJ71" s="62">
        <f t="shared" si="21"/>
        <v>0.83729197465681104</v>
      </c>
      <c r="AK71" s="62">
        <f t="shared" si="22"/>
        <v>6.3863780359028517E-3</v>
      </c>
      <c r="AL71" s="62">
        <f t="shared" si="23"/>
        <v>0.8420463569165787</v>
      </c>
      <c r="AM71" s="62">
        <f t="shared" si="24"/>
        <v>4.387434002111933E-3</v>
      </c>
      <c r="AN71" s="62"/>
      <c r="AO71" s="62"/>
      <c r="AP71" s="64" t="s">
        <v>1172</v>
      </c>
      <c r="AQ71" s="81">
        <v>25</v>
      </c>
      <c r="AR71" s="81">
        <v>36</v>
      </c>
      <c r="AS71" s="61" t="s">
        <v>1284</v>
      </c>
      <c r="AT71" s="80">
        <v>10</v>
      </c>
      <c r="AU71" s="62">
        <v>0.94699999999999995</v>
      </c>
      <c r="AV71" s="62">
        <v>7.7274539999999998</v>
      </c>
      <c r="AW71" s="62">
        <v>4.8566999999999999E-2</v>
      </c>
      <c r="AX71" s="62">
        <v>7.8697290000000004</v>
      </c>
      <c r="AY71" s="62">
        <v>3.7427000000000002E-2</v>
      </c>
      <c r="AZ71" s="62">
        <v>7.7829870000000003</v>
      </c>
      <c r="BA71" s="62">
        <v>3.3769E-2</v>
      </c>
      <c r="BB71" s="62">
        <v>7.8207009999999997</v>
      </c>
      <c r="BC71" s="62">
        <v>7.2218000000000004E-2</v>
      </c>
      <c r="BD71" s="62">
        <v>7.934844</v>
      </c>
      <c r="BE71" s="62">
        <v>4.9210999999999998E-2</v>
      </c>
      <c r="BF71" s="62"/>
      <c r="BG71" s="63">
        <f t="shared" si="25"/>
        <v>0.77274540000000003</v>
      </c>
      <c r="BH71" s="63">
        <f t="shared" si="26"/>
        <v>4.8567000000000003E-3</v>
      </c>
      <c r="BI71" s="63">
        <f t="shared" si="27"/>
        <v>0.78697290000000009</v>
      </c>
      <c r="BJ71" s="63">
        <f t="shared" si="28"/>
        <v>3.7427000000000003E-3</v>
      </c>
      <c r="BK71" s="63">
        <f t="shared" si="29"/>
        <v>0.77829870000000001</v>
      </c>
      <c r="BL71" s="63">
        <f t="shared" si="30"/>
        <v>3.3769E-3</v>
      </c>
      <c r="BM71" s="63">
        <f t="shared" si="31"/>
        <v>0.78207009999999999</v>
      </c>
      <c r="BN71" s="63">
        <f t="shared" si="32"/>
        <v>7.2218000000000004E-3</v>
      </c>
      <c r="BO71" s="63">
        <f t="shared" si="33"/>
        <v>0.79348439999999998</v>
      </c>
      <c r="BP71" s="63">
        <f t="shared" si="34"/>
        <v>4.9210999999999994E-3</v>
      </c>
      <c r="BQ71" s="62"/>
      <c r="BR71" s="62">
        <f t="shared" si="35"/>
        <v>0.79418848920863316</v>
      </c>
      <c r="BS71" s="62">
        <f t="shared" si="36"/>
        <v>4.9914696813977396E-3</v>
      </c>
      <c r="BT71" s="62">
        <f t="shared" si="37"/>
        <v>0.80881079136690659</v>
      </c>
      <c r="BU71" s="62">
        <f t="shared" si="38"/>
        <v>3.8465570400822201E-3</v>
      </c>
      <c r="BV71" s="62">
        <f t="shared" si="39"/>
        <v>0.79989588900308328</v>
      </c>
      <c r="BW71" s="62">
        <f t="shared" si="40"/>
        <v>3.4706063720452208E-3</v>
      </c>
      <c r="BX71" s="62">
        <f t="shared" si="41"/>
        <v>0.80377194244604322</v>
      </c>
      <c r="BY71" s="62">
        <f t="shared" si="42"/>
        <v>7.4221993833504633E-3</v>
      </c>
      <c r="BZ71" s="62">
        <f t="shared" si="43"/>
        <v>0.81550298047276459</v>
      </c>
      <c r="CA71" s="62">
        <f t="shared" si="44"/>
        <v>5.0576567317574504E-3</v>
      </c>
    </row>
    <row r="72" spans="2:79" x14ac:dyDescent="0.25">
      <c r="B72" s="14" t="s">
        <v>1171</v>
      </c>
      <c r="C72" s="76">
        <v>25</v>
      </c>
      <c r="D72" s="76">
        <v>37</v>
      </c>
      <c r="E72" s="13" t="s">
        <v>415</v>
      </c>
      <c r="F72">
        <v>11</v>
      </c>
      <c r="G72" s="62">
        <v>0.94699999999999995</v>
      </c>
      <c r="H72" s="62">
        <v>4.8882669999999999</v>
      </c>
      <c r="I72" s="62">
        <v>0.18402399999999999</v>
      </c>
      <c r="J72" s="62">
        <v>6.3336639999999997</v>
      </c>
      <c r="K72" s="62">
        <v>0.14880099999999999</v>
      </c>
      <c r="L72" s="62">
        <v>7.4601230000000003</v>
      </c>
      <c r="M72" s="62">
        <v>0.158081</v>
      </c>
      <c r="N72" s="62">
        <v>7.5185870000000001</v>
      </c>
      <c r="O72" s="62">
        <v>0.14888999999999999</v>
      </c>
      <c r="P72" s="62">
        <v>7.655742</v>
      </c>
      <c r="Q72" s="62">
        <v>0.149948</v>
      </c>
      <c r="R72" s="62"/>
      <c r="S72" s="63">
        <f t="shared" si="5"/>
        <v>0.44438790909090908</v>
      </c>
      <c r="T72" s="63">
        <f t="shared" si="6"/>
        <v>1.6729454545454544E-2</v>
      </c>
      <c r="U72" s="63">
        <f t="shared" si="7"/>
        <v>0.57578763636363639</v>
      </c>
      <c r="V72" s="63">
        <f t="shared" si="8"/>
        <v>1.3527363636363636E-2</v>
      </c>
      <c r="W72" s="63">
        <f t="shared" si="9"/>
        <v>0.67819300000000005</v>
      </c>
      <c r="X72" s="63">
        <f t="shared" si="10"/>
        <v>1.4371E-2</v>
      </c>
      <c r="Y72" s="63">
        <f t="shared" si="11"/>
        <v>0.68350790909090908</v>
      </c>
      <c r="Z72" s="63">
        <f t="shared" si="12"/>
        <v>1.3535454545454545E-2</v>
      </c>
      <c r="AA72" s="63">
        <f t="shared" si="13"/>
        <v>0.69597654545454546</v>
      </c>
      <c r="AB72" s="63">
        <f t="shared" si="14"/>
        <v>1.3631636363636363E-2</v>
      </c>
      <c r="AC72" s="62"/>
      <c r="AD72" s="62">
        <f t="shared" si="15"/>
        <v>0.46925861572429683</v>
      </c>
      <c r="AE72" s="62">
        <f t="shared" si="16"/>
        <v>1.7665738696361715E-2</v>
      </c>
      <c r="AF72" s="62">
        <f t="shared" si="17"/>
        <v>0.6080122876067966</v>
      </c>
      <c r="AG72" s="62">
        <f t="shared" si="18"/>
        <v>1.4284438897955266E-2</v>
      </c>
      <c r="AH72" s="62">
        <f t="shared" si="19"/>
        <v>0.71614889123548053</v>
      </c>
      <c r="AI72" s="62">
        <f t="shared" si="20"/>
        <v>1.5175290390707499E-2</v>
      </c>
      <c r="AJ72" s="62">
        <f t="shared" si="21"/>
        <v>0.72176125563981952</v>
      </c>
      <c r="AK72" s="62">
        <f t="shared" si="22"/>
        <v>1.4292982624556014E-2</v>
      </c>
      <c r="AL72" s="62">
        <f t="shared" si="23"/>
        <v>0.73492771431314197</v>
      </c>
      <c r="AM72" s="62">
        <f t="shared" si="24"/>
        <v>1.4394547374484017E-2</v>
      </c>
      <c r="AN72" s="62"/>
      <c r="AO72" s="62"/>
      <c r="AP72" s="64" t="s">
        <v>1171</v>
      </c>
      <c r="AQ72" s="81">
        <v>25</v>
      </c>
      <c r="AR72" s="81">
        <v>37</v>
      </c>
      <c r="AS72" s="61" t="s">
        <v>415</v>
      </c>
      <c r="AT72" s="80">
        <v>11</v>
      </c>
      <c r="AU72" s="62">
        <v>0.94699999999999995</v>
      </c>
      <c r="AV72" s="62">
        <v>7.36869</v>
      </c>
      <c r="AW72" s="62">
        <v>0.14479</v>
      </c>
      <c r="AX72" s="62">
        <v>7.5144120000000001</v>
      </c>
      <c r="AY72" s="62">
        <v>0.12547</v>
      </c>
      <c r="AZ72" s="62">
        <v>7.4813710000000002</v>
      </c>
      <c r="BA72" s="62">
        <v>0.12781300000000001</v>
      </c>
      <c r="BB72" s="62">
        <v>7.5805290000000003</v>
      </c>
      <c r="BC72" s="62">
        <v>0.13406100000000001</v>
      </c>
      <c r="BD72" s="62">
        <v>7.6230089999999997</v>
      </c>
      <c r="BE72" s="62">
        <v>0.131242</v>
      </c>
      <c r="BF72" s="62"/>
      <c r="BG72" s="63">
        <f t="shared" si="25"/>
        <v>0.66988090909090914</v>
      </c>
      <c r="BH72" s="63">
        <f t="shared" si="26"/>
        <v>1.3162727272727272E-2</v>
      </c>
      <c r="BI72" s="63">
        <f t="shared" si="27"/>
        <v>0.68312836363636364</v>
      </c>
      <c r="BJ72" s="63">
        <f t="shared" si="28"/>
        <v>1.1406363636363636E-2</v>
      </c>
      <c r="BK72" s="63">
        <f t="shared" si="29"/>
        <v>0.6801246363636364</v>
      </c>
      <c r="BL72" s="63">
        <f t="shared" si="30"/>
        <v>1.1619363636363638E-2</v>
      </c>
      <c r="BM72" s="63">
        <f t="shared" si="31"/>
        <v>0.68913900000000006</v>
      </c>
      <c r="BN72" s="63">
        <f t="shared" si="32"/>
        <v>1.2187363636363637E-2</v>
      </c>
      <c r="BO72" s="63">
        <f t="shared" si="33"/>
        <v>0.69300081818181813</v>
      </c>
      <c r="BP72" s="63">
        <f t="shared" si="34"/>
        <v>1.1931090909090909E-2</v>
      </c>
      <c r="BQ72" s="62"/>
      <c r="BR72" s="62">
        <f t="shared" si="35"/>
        <v>0.68846958796599089</v>
      </c>
      <c r="BS72" s="62">
        <f t="shared" si="36"/>
        <v>1.3527982808558348E-2</v>
      </c>
      <c r="BT72" s="62">
        <f t="shared" si="37"/>
        <v>0.70208464916378588</v>
      </c>
      <c r="BU72" s="62">
        <f t="shared" si="38"/>
        <v>1.1722881435111651E-2</v>
      </c>
      <c r="BV72" s="62">
        <f t="shared" si="39"/>
        <v>0.69899757077454927</v>
      </c>
      <c r="BW72" s="62">
        <f t="shared" si="40"/>
        <v>1.1941792020928713E-2</v>
      </c>
      <c r="BX72" s="62">
        <f t="shared" si="41"/>
        <v>0.70826207605344305</v>
      </c>
      <c r="BY72" s="62">
        <f t="shared" si="42"/>
        <v>1.2525553583107541E-2</v>
      </c>
      <c r="BZ72" s="62">
        <f t="shared" si="43"/>
        <v>0.71223105671307108</v>
      </c>
      <c r="CA72" s="62">
        <f t="shared" si="44"/>
        <v>1.2262169485191068E-2</v>
      </c>
    </row>
    <row r="73" spans="2:79" x14ac:dyDescent="0.25">
      <c r="B73" s="14" t="s">
        <v>1170</v>
      </c>
      <c r="C73" s="76">
        <v>26</v>
      </c>
      <c r="D73" s="76">
        <v>36</v>
      </c>
      <c r="E73" s="13" t="s">
        <v>1285</v>
      </c>
      <c r="F73">
        <v>9</v>
      </c>
      <c r="G73" s="62">
        <v>0.94699999999999995</v>
      </c>
      <c r="H73" s="62">
        <v>4.6980469999999999</v>
      </c>
      <c r="I73" s="62">
        <v>0.143424</v>
      </c>
      <c r="J73" s="62">
        <v>6.0453239999999999</v>
      </c>
      <c r="K73" s="62">
        <v>8.7069999999999995E-2</v>
      </c>
      <c r="L73" s="62">
        <v>6.872439</v>
      </c>
      <c r="M73" s="62">
        <v>4.6072000000000002E-2</v>
      </c>
      <c r="N73" s="62">
        <v>6.9349480000000003</v>
      </c>
      <c r="O73" s="62">
        <v>6.1365999999999997E-2</v>
      </c>
      <c r="P73" s="62">
        <v>6.9385289999999999</v>
      </c>
      <c r="Q73" s="62">
        <v>5.3162000000000001E-2</v>
      </c>
      <c r="R73" s="62"/>
      <c r="S73" s="63">
        <f t="shared" ref="S73:S101" si="45">H73/$F73</f>
        <v>0.52200522222222223</v>
      </c>
      <c r="T73" s="63">
        <f t="shared" ref="T73:T101" si="46">I73/$F73</f>
        <v>1.5935999999999999E-2</v>
      </c>
      <c r="U73" s="63">
        <f t="shared" ref="U73:U101" si="47">J73/$F73</f>
        <v>0.67170266666666667</v>
      </c>
      <c r="V73" s="63">
        <f t="shared" ref="V73:V101" si="48">K73/$F73</f>
        <v>9.6744444444444438E-3</v>
      </c>
      <c r="W73" s="63">
        <f t="shared" ref="W73:W101" si="49">L73/$F73</f>
        <v>0.76360433333333333</v>
      </c>
      <c r="X73" s="63">
        <f t="shared" ref="X73:X101" si="50">M73/$F73</f>
        <v>5.1191111111111116E-3</v>
      </c>
      <c r="Y73" s="63">
        <f t="shared" ref="Y73:Y101" si="51">N73/$F73</f>
        <v>0.77054977777777778</v>
      </c>
      <c r="Z73" s="63">
        <f t="shared" ref="Z73:Z101" si="52">O73/$F73</f>
        <v>6.8184444444444438E-3</v>
      </c>
      <c r="AA73" s="63">
        <f t="shared" ref="AA73:AA101" si="53">P73/$F73</f>
        <v>0.7709476666666667</v>
      </c>
      <c r="AB73" s="63">
        <f t="shared" ref="AB73:AB101" si="54">Q73/$F73</f>
        <v>5.9068888888888886E-3</v>
      </c>
      <c r="AC73" s="62"/>
      <c r="AD73" s="62">
        <f t="shared" ref="AD73:AD101" si="55">S73/0.947</f>
        <v>0.55121987563064656</v>
      </c>
      <c r="AE73" s="62">
        <f t="shared" ref="AE73:AE101" si="56">T73/0.947</f>
        <v>1.6827877507919746E-2</v>
      </c>
      <c r="AF73" s="62">
        <f t="shared" ref="AF73:AF101" si="57">U73/0.947</f>
        <v>0.70929531854980643</v>
      </c>
      <c r="AG73" s="62">
        <f t="shared" ref="AG73:AG101" si="58">V73/0.947</f>
        <v>1.0215886424967735E-2</v>
      </c>
      <c r="AH73" s="62">
        <f t="shared" ref="AH73:AH101" si="59">W73/0.947</f>
        <v>0.80634037310806062</v>
      </c>
      <c r="AI73" s="62">
        <f t="shared" ref="AI73:AI101" si="60">X73/0.947</f>
        <v>5.4056083538660104E-3</v>
      </c>
      <c r="AJ73" s="62">
        <f t="shared" ref="AJ73:AJ101" si="61">Y73/0.947</f>
        <v>0.8136745277484454</v>
      </c>
      <c r="AK73" s="62">
        <f t="shared" ref="AK73:AK101" si="62">Z73/0.947</f>
        <v>7.2000469318315146E-3</v>
      </c>
      <c r="AL73" s="62">
        <f t="shared" ref="AL73:AL101" si="63">AA73/0.947</f>
        <v>0.81409468497008108</v>
      </c>
      <c r="AM73" s="62">
        <f t="shared" ref="AM73:AM101" si="64">AB73/0.947</f>
        <v>6.2374750674645081E-3</v>
      </c>
      <c r="AN73" s="62"/>
      <c r="AO73" s="62"/>
      <c r="AP73" s="64" t="s">
        <v>1170</v>
      </c>
      <c r="AQ73" s="81">
        <v>26</v>
      </c>
      <c r="AR73" s="81">
        <v>36</v>
      </c>
      <c r="AS73" s="61" t="s">
        <v>1285</v>
      </c>
      <c r="AT73" s="80">
        <v>9</v>
      </c>
      <c r="AU73" s="62">
        <v>0.94699999999999995</v>
      </c>
      <c r="AV73" s="62">
        <v>6.7919039999999997</v>
      </c>
      <c r="AW73" s="62">
        <v>0.10688599999999999</v>
      </c>
      <c r="AX73" s="62">
        <v>6.8733129999999996</v>
      </c>
      <c r="AY73" s="62">
        <v>7.9377000000000003E-2</v>
      </c>
      <c r="AZ73" s="62">
        <v>6.8189669999999998</v>
      </c>
      <c r="BA73" s="62">
        <v>0.100636</v>
      </c>
      <c r="BB73" s="62">
        <v>6.8598949999999999</v>
      </c>
      <c r="BC73" s="62">
        <v>0.119853</v>
      </c>
      <c r="BD73" s="62">
        <v>6.9330090000000002</v>
      </c>
      <c r="BE73" s="62">
        <v>9.7726999999999994E-2</v>
      </c>
      <c r="BF73" s="62"/>
      <c r="BG73" s="63">
        <f t="shared" ref="BG73:BG101" si="65">AV73/$AT73</f>
        <v>0.75465599999999999</v>
      </c>
      <c r="BH73" s="63">
        <f t="shared" ref="BH73:BH101" si="66">AW73/$AT73</f>
        <v>1.1876222222222222E-2</v>
      </c>
      <c r="BI73" s="63">
        <f t="shared" ref="BI73:BI101" si="67">AX73/$AT73</f>
        <v>0.76370144444444443</v>
      </c>
      <c r="BJ73" s="63">
        <f t="shared" ref="BJ73:BJ101" si="68">AY73/$AT73</f>
        <v>8.8196666666666666E-3</v>
      </c>
      <c r="BK73" s="63">
        <f t="shared" ref="BK73:BK101" si="69">AZ73/$AT73</f>
        <v>0.75766299999999998</v>
      </c>
      <c r="BL73" s="63">
        <f t="shared" ref="BL73:BL101" si="70">BA73/$AT73</f>
        <v>1.1181777777777778E-2</v>
      </c>
      <c r="BM73" s="63">
        <f t="shared" ref="BM73:BM101" si="71">BB73/$AT73</f>
        <v>0.7622105555555555</v>
      </c>
      <c r="BN73" s="63">
        <f t="shared" ref="BN73:BN101" si="72">BC73/$AT73</f>
        <v>1.3317000000000001E-2</v>
      </c>
      <c r="BO73" s="63">
        <f t="shared" ref="BO73:BO101" si="73">BD73/$AT73</f>
        <v>0.77033433333333334</v>
      </c>
      <c r="BP73" s="63">
        <f t="shared" ref="BP73:BP101" si="74">BE73/$AT73</f>
        <v>1.0858555555555555E-2</v>
      </c>
      <c r="BQ73" s="62"/>
      <c r="BR73" s="62">
        <f t="shared" ref="BR73:BR101" si="75">BG73/0.973</f>
        <v>0.77559712230215827</v>
      </c>
      <c r="BS73" s="62">
        <f t="shared" ref="BS73:BS101" si="76">BH73/0.973</f>
        <v>1.2205778234555213E-2</v>
      </c>
      <c r="BT73" s="62">
        <f t="shared" ref="BT73:BT101" si="77">BI73/0.973</f>
        <v>0.78489357085759959</v>
      </c>
      <c r="BU73" s="62">
        <f t="shared" ref="BU73:BU101" si="78">BJ73/0.973</f>
        <v>9.0644056183624526E-3</v>
      </c>
      <c r="BV73" s="62">
        <f t="shared" ref="BV73:BV101" si="79">BK73/0.973</f>
        <v>0.77868756423432683</v>
      </c>
      <c r="BW73" s="62">
        <f t="shared" ref="BW73:BW101" si="80">BL73/0.973</f>
        <v>1.1492063492063493E-2</v>
      </c>
      <c r="BX73" s="62">
        <f t="shared" ref="BX73:BX101" si="81">BM73/0.973</f>
        <v>0.78336131095123895</v>
      </c>
      <c r="BY73" s="62">
        <f t="shared" ref="BY73:BY101" si="82">BN73/0.973</f>
        <v>1.3686536485097637E-2</v>
      </c>
      <c r="BZ73" s="62">
        <f t="shared" ref="BZ73:BZ101" si="83">BO73/0.973</f>
        <v>0.79171051730044539</v>
      </c>
      <c r="CA73" s="62">
        <f t="shared" ref="CA73:CA101" si="84">BP73/0.973</f>
        <v>1.1159872102318145E-2</v>
      </c>
    </row>
    <row r="74" spans="2:79" x14ac:dyDescent="0.25">
      <c r="B74" s="14" t="s">
        <v>1169</v>
      </c>
      <c r="C74" s="76">
        <v>26</v>
      </c>
      <c r="D74" s="76">
        <v>37</v>
      </c>
      <c r="E74" s="13" t="s">
        <v>1286</v>
      </c>
      <c r="F74">
        <v>10</v>
      </c>
      <c r="G74" s="62">
        <v>0.94699999999999995</v>
      </c>
      <c r="H74" s="62">
        <v>4.0624570000000002</v>
      </c>
      <c r="I74" s="62">
        <v>0.168348</v>
      </c>
      <c r="J74" s="62">
        <v>5.5134850000000002</v>
      </c>
      <c r="K74" s="62">
        <v>8.6608000000000004E-2</v>
      </c>
      <c r="L74" s="62">
        <v>6.6256599999999999</v>
      </c>
      <c r="M74" s="62">
        <v>8.8770000000000002E-2</v>
      </c>
      <c r="N74" s="62">
        <v>6.6875559999999998</v>
      </c>
      <c r="O74" s="62">
        <v>9.2873999999999998E-2</v>
      </c>
      <c r="P74" s="62">
        <v>6.8355930000000003</v>
      </c>
      <c r="Q74" s="62">
        <v>0.100046</v>
      </c>
      <c r="R74" s="62"/>
      <c r="S74" s="63">
        <f t="shared" si="45"/>
        <v>0.40624570000000004</v>
      </c>
      <c r="T74" s="63">
        <f t="shared" si="46"/>
        <v>1.68348E-2</v>
      </c>
      <c r="U74" s="63">
        <f t="shared" si="47"/>
        <v>0.55134850000000002</v>
      </c>
      <c r="V74" s="63">
        <f t="shared" si="48"/>
        <v>8.6607999999999997E-3</v>
      </c>
      <c r="W74" s="63">
        <f t="shared" si="49"/>
        <v>0.66256599999999999</v>
      </c>
      <c r="X74" s="63">
        <f t="shared" si="50"/>
        <v>8.8769999999999995E-3</v>
      </c>
      <c r="Y74" s="63">
        <f t="shared" si="51"/>
        <v>0.66875560000000001</v>
      </c>
      <c r="Z74" s="63">
        <f t="shared" si="52"/>
        <v>9.2873999999999995E-3</v>
      </c>
      <c r="AA74" s="63">
        <f t="shared" si="53"/>
        <v>0.68355929999999998</v>
      </c>
      <c r="AB74" s="63">
        <f t="shared" si="54"/>
        <v>1.0004599999999999E-2</v>
      </c>
      <c r="AC74" s="62"/>
      <c r="AD74" s="62">
        <f t="shared" si="55"/>
        <v>0.42898173178458299</v>
      </c>
      <c r="AE74" s="62">
        <f t="shared" si="56"/>
        <v>1.777697993664203E-2</v>
      </c>
      <c r="AF74" s="62">
        <f t="shared" si="57"/>
        <v>0.58220538542766631</v>
      </c>
      <c r="AG74" s="62">
        <f t="shared" si="58"/>
        <v>9.1455121436114038E-3</v>
      </c>
      <c r="AH74" s="62">
        <f t="shared" si="59"/>
        <v>0.69964730728616686</v>
      </c>
      <c r="AI74" s="62">
        <f t="shared" si="60"/>
        <v>9.3738120380147828E-3</v>
      </c>
      <c r="AJ74" s="62">
        <f t="shared" si="61"/>
        <v>0.70618331573389659</v>
      </c>
      <c r="AK74" s="62">
        <f t="shared" si="62"/>
        <v>9.8071805702217522E-3</v>
      </c>
      <c r="AL74" s="62">
        <f t="shared" si="63"/>
        <v>0.72181552270327354</v>
      </c>
      <c r="AM74" s="62">
        <f t="shared" si="64"/>
        <v>1.0564519535374867E-2</v>
      </c>
      <c r="AN74" s="62"/>
      <c r="AO74" s="62"/>
      <c r="AP74" s="64" t="s">
        <v>1169</v>
      </c>
      <c r="AQ74" s="81">
        <v>26</v>
      </c>
      <c r="AR74" s="81">
        <v>37</v>
      </c>
      <c r="AS74" s="61" t="s">
        <v>1286</v>
      </c>
      <c r="AT74" s="80">
        <v>10</v>
      </c>
      <c r="AU74" s="62">
        <v>0.94699999999999995</v>
      </c>
      <c r="AV74" s="62">
        <v>6.4585489999999997</v>
      </c>
      <c r="AW74" s="62">
        <v>0.11676300000000001</v>
      </c>
      <c r="AX74" s="62">
        <v>6.6300239999999997</v>
      </c>
      <c r="AY74" s="62">
        <v>9.4891000000000003E-2</v>
      </c>
      <c r="AZ74" s="62">
        <v>6.6111570000000004</v>
      </c>
      <c r="BA74" s="62">
        <v>9.8362000000000005E-2</v>
      </c>
      <c r="BB74" s="62">
        <v>6.6670629999999997</v>
      </c>
      <c r="BC74" s="62">
        <v>9.8857E-2</v>
      </c>
      <c r="BD74" s="62">
        <v>6.779998</v>
      </c>
      <c r="BE74" s="62">
        <v>0.11602700000000001</v>
      </c>
      <c r="BF74" s="62"/>
      <c r="BG74" s="63">
        <f t="shared" si="65"/>
        <v>0.64585490000000001</v>
      </c>
      <c r="BH74" s="63">
        <f t="shared" si="66"/>
        <v>1.1676300000000001E-2</v>
      </c>
      <c r="BI74" s="63">
        <f t="shared" si="67"/>
        <v>0.66300239999999999</v>
      </c>
      <c r="BJ74" s="63">
        <f t="shared" si="68"/>
        <v>9.4891000000000003E-3</v>
      </c>
      <c r="BK74" s="63">
        <f t="shared" si="69"/>
        <v>0.66111570000000008</v>
      </c>
      <c r="BL74" s="63">
        <f t="shared" si="70"/>
        <v>9.8361999999999998E-3</v>
      </c>
      <c r="BM74" s="63">
        <f t="shared" si="71"/>
        <v>0.66670629999999997</v>
      </c>
      <c r="BN74" s="63">
        <f t="shared" si="72"/>
        <v>9.8857000000000007E-3</v>
      </c>
      <c r="BO74" s="63">
        <f t="shared" si="73"/>
        <v>0.67799980000000004</v>
      </c>
      <c r="BP74" s="63">
        <f t="shared" si="74"/>
        <v>1.1602700000000001E-2</v>
      </c>
      <c r="BQ74" s="62"/>
      <c r="BR74" s="62">
        <f t="shared" si="75"/>
        <v>0.66377687564234333</v>
      </c>
      <c r="BS74" s="62">
        <f t="shared" si="76"/>
        <v>1.2000308324768756E-2</v>
      </c>
      <c r="BT74" s="62">
        <f t="shared" si="77"/>
        <v>0.68140020554984582</v>
      </c>
      <c r="BU74" s="62">
        <f t="shared" si="78"/>
        <v>9.752415210688592E-3</v>
      </c>
      <c r="BV74" s="62">
        <f t="shared" si="79"/>
        <v>0.67946115107913674</v>
      </c>
      <c r="BW74" s="62">
        <f t="shared" si="80"/>
        <v>1.0109146968139774E-2</v>
      </c>
      <c r="BX74" s="62">
        <f t="shared" si="81"/>
        <v>0.68520688591983558</v>
      </c>
      <c r="BY74" s="62">
        <f t="shared" si="82"/>
        <v>1.0160020554984585E-2</v>
      </c>
      <c r="BZ74" s="62">
        <f t="shared" si="83"/>
        <v>0.69681377183967119</v>
      </c>
      <c r="CA74" s="62">
        <f t="shared" si="84"/>
        <v>1.1924665981500516E-2</v>
      </c>
    </row>
    <row r="75" spans="2:79" x14ac:dyDescent="0.25">
      <c r="B75" s="14" t="s">
        <v>1168</v>
      </c>
      <c r="C75" s="76">
        <v>27</v>
      </c>
      <c r="D75" s="76">
        <v>35</v>
      </c>
      <c r="E75" s="13" t="s">
        <v>950</v>
      </c>
      <c r="F75">
        <v>7</v>
      </c>
      <c r="G75" s="62">
        <v>0.94699999999999995</v>
      </c>
      <c r="H75" s="62">
        <v>3.7580239999999998</v>
      </c>
      <c r="I75" s="62">
        <v>7.1414000000000005E-2</v>
      </c>
      <c r="J75" s="62">
        <v>4.7526960000000003</v>
      </c>
      <c r="K75" s="62">
        <v>2.4157999999999999E-2</v>
      </c>
      <c r="L75" s="62">
        <v>5.3840070000000004</v>
      </c>
      <c r="M75" s="62">
        <v>2.9988000000000001E-2</v>
      </c>
      <c r="N75" s="62">
        <v>5.4504440000000001</v>
      </c>
      <c r="O75" s="62">
        <v>3.984E-2</v>
      </c>
      <c r="P75" s="62">
        <v>5.5003679999999999</v>
      </c>
      <c r="Q75" s="62">
        <v>7.5652999999999998E-2</v>
      </c>
      <c r="R75" s="62"/>
      <c r="S75" s="63">
        <f t="shared" si="45"/>
        <v>0.53686057142857135</v>
      </c>
      <c r="T75" s="63">
        <f t="shared" si="46"/>
        <v>1.0202000000000001E-2</v>
      </c>
      <c r="U75" s="63">
        <f t="shared" si="47"/>
        <v>0.67895657142857146</v>
      </c>
      <c r="V75" s="63">
        <f t="shared" si="48"/>
        <v>3.4511428571428571E-3</v>
      </c>
      <c r="W75" s="63">
        <f t="shared" si="49"/>
        <v>0.76914385714285716</v>
      </c>
      <c r="X75" s="63">
        <f t="shared" si="50"/>
        <v>4.2840000000000005E-3</v>
      </c>
      <c r="Y75" s="63">
        <f t="shared" si="51"/>
        <v>0.77863485714285718</v>
      </c>
      <c r="Z75" s="63">
        <f t="shared" si="52"/>
        <v>5.6914285714285712E-3</v>
      </c>
      <c r="AA75" s="63">
        <f t="shared" si="53"/>
        <v>0.7857668571428571</v>
      </c>
      <c r="AB75" s="63">
        <f t="shared" si="54"/>
        <v>1.0807571428571429E-2</v>
      </c>
      <c r="AC75" s="62"/>
      <c r="AD75" s="62">
        <f t="shared" si="55"/>
        <v>0.56690662241665402</v>
      </c>
      <c r="AE75" s="62">
        <f t="shared" si="56"/>
        <v>1.077296726504752E-2</v>
      </c>
      <c r="AF75" s="62">
        <f t="shared" si="57"/>
        <v>0.71695519686227194</v>
      </c>
      <c r="AG75" s="62">
        <f t="shared" si="58"/>
        <v>3.6442902398551818E-3</v>
      </c>
      <c r="AH75" s="62">
        <f t="shared" si="59"/>
        <v>0.81218992306531912</v>
      </c>
      <c r="AI75" s="62">
        <f t="shared" si="60"/>
        <v>4.5237592397043298E-3</v>
      </c>
      <c r="AJ75" s="62">
        <f t="shared" si="61"/>
        <v>0.82221209835570985</v>
      </c>
      <c r="AK75" s="62">
        <f t="shared" si="62"/>
        <v>6.0099562528284807E-3</v>
      </c>
      <c r="AL75" s="62">
        <f t="shared" si="63"/>
        <v>0.82974324935887767</v>
      </c>
      <c r="AM75" s="62">
        <f t="shared" si="64"/>
        <v>1.1412430230804044E-2</v>
      </c>
      <c r="AN75" s="62"/>
      <c r="AO75" s="62"/>
      <c r="AP75" s="64" t="s">
        <v>1168</v>
      </c>
      <c r="AQ75" s="81">
        <v>27</v>
      </c>
      <c r="AR75" s="81">
        <v>35</v>
      </c>
      <c r="AS75" s="61" t="s">
        <v>950</v>
      </c>
      <c r="AT75" s="80">
        <v>7</v>
      </c>
      <c r="AU75" s="62">
        <v>0.94699999999999995</v>
      </c>
      <c r="AV75" s="62">
        <v>5.2043419999999996</v>
      </c>
      <c r="AW75" s="62">
        <v>6.0838000000000003E-2</v>
      </c>
      <c r="AX75" s="62">
        <v>5.3232439999999999</v>
      </c>
      <c r="AY75" s="62">
        <v>0.100746</v>
      </c>
      <c r="AZ75" s="62">
        <v>5.3513890000000002</v>
      </c>
      <c r="BA75" s="62">
        <v>6.5880999999999995E-2</v>
      </c>
      <c r="BB75" s="62">
        <v>5.3377150000000002</v>
      </c>
      <c r="BC75" s="62">
        <v>1.2552000000000001E-2</v>
      </c>
      <c r="BD75" s="62">
        <v>5.4764299999999997</v>
      </c>
      <c r="BE75" s="62">
        <v>2.2449E-2</v>
      </c>
      <c r="BF75" s="62"/>
      <c r="BG75" s="63">
        <f t="shared" si="65"/>
        <v>0.74347742857142851</v>
      </c>
      <c r="BH75" s="63">
        <f t="shared" si="66"/>
        <v>8.6911428571428574E-3</v>
      </c>
      <c r="BI75" s="63">
        <f t="shared" si="67"/>
        <v>0.76046342857142857</v>
      </c>
      <c r="BJ75" s="63">
        <f t="shared" si="68"/>
        <v>1.4392285714285715E-2</v>
      </c>
      <c r="BK75" s="63">
        <f t="shared" si="69"/>
        <v>0.76448414285714283</v>
      </c>
      <c r="BL75" s="63">
        <f t="shared" si="70"/>
        <v>9.4115714285714271E-3</v>
      </c>
      <c r="BM75" s="63">
        <f t="shared" si="71"/>
        <v>0.76253071428571428</v>
      </c>
      <c r="BN75" s="63">
        <f t="shared" si="72"/>
        <v>1.7931428571428573E-3</v>
      </c>
      <c r="BO75" s="63">
        <f t="shared" si="73"/>
        <v>0.7823471428571428</v>
      </c>
      <c r="BP75" s="63">
        <f t="shared" si="74"/>
        <v>3.2070000000000002E-3</v>
      </c>
      <c r="BQ75" s="62"/>
      <c r="BR75" s="62">
        <f t="shared" si="75"/>
        <v>0.76410835413302003</v>
      </c>
      <c r="BS75" s="62">
        <f t="shared" si="76"/>
        <v>8.9323153721920425E-3</v>
      </c>
      <c r="BT75" s="62">
        <f t="shared" si="77"/>
        <v>0.78156570254000879</v>
      </c>
      <c r="BU75" s="62">
        <f t="shared" si="78"/>
        <v>1.4791660549111732E-2</v>
      </c>
      <c r="BV75" s="62">
        <f t="shared" si="79"/>
        <v>0.78569798854793715</v>
      </c>
      <c r="BW75" s="62">
        <f t="shared" si="80"/>
        <v>9.6727352811628239E-3</v>
      </c>
      <c r="BX75" s="62">
        <f t="shared" si="81"/>
        <v>0.78369035383937746</v>
      </c>
      <c r="BY75" s="62">
        <f t="shared" si="82"/>
        <v>1.8429011892526796E-3</v>
      </c>
      <c r="BZ75" s="62">
        <f t="shared" si="83"/>
        <v>0.80405667302892381</v>
      </c>
      <c r="CA75" s="62">
        <f t="shared" si="84"/>
        <v>3.2959917780061667E-3</v>
      </c>
    </row>
    <row r="76" spans="2:79" x14ac:dyDescent="0.25">
      <c r="B76" s="14" t="s">
        <v>1167</v>
      </c>
      <c r="C76" s="76">
        <v>27</v>
      </c>
      <c r="D76" s="76">
        <v>37</v>
      </c>
      <c r="E76" s="13" t="s">
        <v>419</v>
      </c>
      <c r="F76">
        <v>9</v>
      </c>
      <c r="G76" s="62">
        <v>0.94699999999999995</v>
      </c>
      <c r="H76" s="62">
        <v>3.8607960000000001</v>
      </c>
      <c r="I76" s="62">
        <v>0.17956800000000001</v>
      </c>
      <c r="J76" s="62">
        <v>5.3758249999999999</v>
      </c>
      <c r="K76" s="62">
        <v>4.5282999999999997E-2</v>
      </c>
      <c r="L76" s="62">
        <v>6.5659840000000003</v>
      </c>
      <c r="M76" s="62">
        <v>8.0104999999999996E-2</v>
      </c>
      <c r="N76" s="62">
        <v>6.5739409999999996</v>
      </c>
      <c r="O76" s="62">
        <v>5.1595000000000002E-2</v>
      </c>
      <c r="P76" s="62">
        <v>6.7272210000000001</v>
      </c>
      <c r="Q76" s="62">
        <v>4.6113000000000001E-2</v>
      </c>
      <c r="R76" s="62"/>
      <c r="S76" s="63">
        <f t="shared" si="45"/>
        <v>0.42897733333333332</v>
      </c>
      <c r="T76" s="63">
        <f t="shared" si="46"/>
        <v>1.9952000000000001E-2</v>
      </c>
      <c r="U76" s="63">
        <f t="shared" si="47"/>
        <v>0.59731388888888892</v>
      </c>
      <c r="V76" s="63">
        <f t="shared" si="48"/>
        <v>5.0314444444444443E-3</v>
      </c>
      <c r="W76" s="63">
        <f t="shared" si="49"/>
        <v>0.72955377777777786</v>
      </c>
      <c r="X76" s="63">
        <f t="shared" si="50"/>
        <v>8.9005555555555557E-3</v>
      </c>
      <c r="Y76" s="63">
        <f t="shared" si="51"/>
        <v>0.73043788888888883</v>
      </c>
      <c r="Z76" s="63">
        <f t="shared" si="52"/>
        <v>5.7327777777777776E-3</v>
      </c>
      <c r="AA76" s="63">
        <f t="shared" si="53"/>
        <v>0.74746900000000005</v>
      </c>
      <c r="AB76" s="63">
        <f t="shared" si="54"/>
        <v>5.123666666666667E-3</v>
      </c>
      <c r="AC76" s="62"/>
      <c r="AD76" s="62">
        <f t="shared" si="55"/>
        <v>0.45298556846180921</v>
      </c>
      <c r="AE76" s="62">
        <f t="shared" si="56"/>
        <v>2.1068637803590286E-2</v>
      </c>
      <c r="AF76" s="62">
        <f t="shared" si="57"/>
        <v>0.63074328288161452</v>
      </c>
      <c r="AG76" s="62">
        <f t="shared" si="58"/>
        <v>5.3130353162032153E-3</v>
      </c>
      <c r="AH76" s="62">
        <f t="shared" si="59"/>
        <v>0.7703841370409481</v>
      </c>
      <c r="AI76" s="62">
        <f t="shared" si="60"/>
        <v>9.3986859087175877E-3</v>
      </c>
      <c r="AJ76" s="62">
        <f t="shared" si="61"/>
        <v>0.77131772849935465</v>
      </c>
      <c r="AK76" s="62">
        <f t="shared" si="62"/>
        <v>6.0536196175055733E-3</v>
      </c>
      <c r="AL76" s="62">
        <f t="shared" si="63"/>
        <v>0.78930200633579739</v>
      </c>
      <c r="AM76" s="62">
        <f t="shared" si="64"/>
        <v>5.4104188665962697E-3</v>
      </c>
      <c r="AN76" s="62"/>
      <c r="AO76" s="62"/>
      <c r="AP76" s="64" t="s">
        <v>1167</v>
      </c>
      <c r="AQ76" s="81">
        <v>27</v>
      </c>
      <c r="AR76" s="81">
        <v>37</v>
      </c>
      <c r="AS76" s="61" t="s">
        <v>419</v>
      </c>
      <c r="AT76" s="80">
        <v>9</v>
      </c>
      <c r="AU76" s="62">
        <v>0.94699999999999995</v>
      </c>
      <c r="AV76" s="62">
        <v>6.3507990000000003</v>
      </c>
      <c r="AW76" s="62">
        <v>5.8028999999999997E-2</v>
      </c>
      <c r="AX76" s="62">
        <v>6.5170950000000003</v>
      </c>
      <c r="AY76" s="62">
        <v>7.5870000000000007E-2</v>
      </c>
      <c r="AZ76" s="62">
        <v>6.5015289999999997</v>
      </c>
      <c r="BA76" s="62">
        <v>5.8573E-2</v>
      </c>
      <c r="BB76" s="62">
        <v>6.5467870000000001</v>
      </c>
      <c r="BC76" s="62">
        <v>6.4426999999999998E-2</v>
      </c>
      <c r="BD76" s="62">
        <v>6.6678670000000002</v>
      </c>
      <c r="BE76" s="62">
        <v>7.4330999999999994E-2</v>
      </c>
      <c r="BF76" s="62"/>
      <c r="BG76" s="63">
        <f t="shared" si="65"/>
        <v>0.70564433333333332</v>
      </c>
      <c r="BH76" s="63">
        <f t="shared" si="66"/>
        <v>6.4476666666666667E-3</v>
      </c>
      <c r="BI76" s="63">
        <f t="shared" si="67"/>
        <v>0.72412166666666666</v>
      </c>
      <c r="BJ76" s="63">
        <f t="shared" si="68"/>
        <v>8.43E-3</v>
      </c>
      <c r="BK76" s="63">
        <f t="shared" si="69"/>
        <v>0.72239211111111112</v>
      </c>
      <c r="BL76" s="63">
        <f t="shared" si="70"/>
        <v>6.5081111111111112E-3</v>
      </c>
      <c r="BM76" s="63">
        <f t="shared" si="71"/>
        <v>0.72742077777777781</v>
      </c>
      <c r="BN76" s="63">
        <f t="shared" si="72"/>
        <v>7.1585555555555552E-3</v>
      </c>
      <c r="BO76" s="63">
        <f t="shared" si="73"/>
        <v>0.74087411111111112</v>
      </c>
      <c r="BP76" s="63">
        <f t="shared" si="74"/>
        <v>8.258999999999999E-3</v>
      </c>
      <c r="BQ76" s="62"/>
      <c r="BR76" s="62">
        <f t="shared" si="75"/>
        <v>0.72522541966426857</v>
      </c>
      <c r="BS76" s="62">
        <f t="shared" si="76"/>
        <v>6.6265844467283319E-3</v>
      </c>
      <c r="BT76" s="62">
        <f t="shared" si="77"/>
        <v>0.74421548475505317</v>
      </c>
      <c r="BU76" s="62">
        <f t="shared" si="78"/>
        <v>8.6639260020554987E-3</v>
      </c>
      <c r="BV76" s="62">
        <f t="shared" si="79"/>
        <v>0.7424379353659929</v>
      </c>
      <c r="BW76" s="62">
        <f t="shared" si="80"/>
        <v>6.6887061779148113E-3</v>
      </c>
      <c r="BX76" s="62">
        <f t="shared" si="81"/>
        <v>0.74760614365650346</v>
      </c>
      <c r="BY76" s="62">
        <f t="shared" si="82"/>
        <v>7.3571999543222567E-3</v>
      </c>
      <c r="BZ76" s="62">
        <f t="shared" si="83"/>
        <v>0.76143279661984697</v>
      </c>
      <c r="CA76" s="62">
        <f t="shared" si="84"/>
        <v>8.4881808838643356E-3</v>
      </c>
    </row>
    <row r="77" spans="2:79" x14ac:dyDescent="0.25">
      <c r="B77" s="14" t="s">
        <v>1166</v>
      </c>
      <c r="C77" s="76">
        <v>28</v>
      </c>
      <c r="D77" s="76">
        <v>37</v>
      </c>
      <c r="E77" s="13" t="s">
        <v>421</v>
      </c>
      <c r="F77">
        <v>8</v>
      </c>
      <c r="G77" s="62">
        <v>0.94699999999999995</v>
      </c>
      <c r="H77" s="62">
        <v>3.4949129999999999</v>
      </c>
      <c r="I77" s="62">
        <v>0.16273899999999999</v>
      </c>
      <c r="J77" s="62">
        <v>5.039733</v>
      </c>
      <c r="K77" s="62">
        <v>8.6816000000000004E-2</v>
      </c>
      <c r="L77" s="62">
        <v>6.1648560000000003</v>
      </c>
      <c r="M77" s="62">
        <v>0.101338</v>
      </c>
      <c r="N77" s="62">
        <v>6.1585169999999998</v>
      </c>
      <c r="O77" s="62">
        <v>6.4536999999999997E-2</v>
      </c>
      <c r="P77" s="62">
        <v>6.274343</v>
      </c>
      <c r="Q77" s="62">
        <v>7.7738000000000002E-2</v>
      </c>
      <c r="R77" s="62"/>
      <c r="S77" s="63">
        <f t="shared" si="45"/>
        <v>0.43686412499999999</v>
      </c>
      <c r="T77" s="63">
        <f t="shared" si="46"/>
        <v>2.0342374999999999E-2</v>
      </c>
      <c r="U77" s="63">
        <f t="shared" si="47"/>
        <v>0.629966625</v>
      </c>
      <c r="V77" s="63">
        <f t="shared" si="48"/>
        <v>1.0852000000000001E-2</v>
      </c>
      <c r="W77" s="63">
        <f t="shared" si="49"/>
        <v>0.77060700000000004</v>
      </c>
      <c r="X77" s="63">
        <f t="shared" si="50"/>
        <v>1.266725E-2</v>
      </c>
      <c r="Y77" s="63">
        <f t="shared" si="51"/>
        <v>0.76981462499999997</v>
      </c>
      <c r="Z77" s="63">
        <f t="shared" si="52"/>
        <v>8.0671249999999996E-3</v>
      </c>
      <c r="AA77" s="63">
        <f t="shared" si="53"/>
        <v>0.784292875</v>
      </c>
      <c r="AB77" s="63">
        <f t="shared" si="54"/>
        <v>9.7172500000000002E-3</v>
      </c>
      <c r="AC77" s="62"/>
      <c r="AD77" s="62">
        <f t="shared" si="55"/>
        <v>0.46131375395987329</v>
      </c>
      <c r="AE77" s="62">
        <f t="shared" si="56"/>
        <v>2.1480860612460403E-2</v>
      </c>
      <c r="AF77" s="62">
        <f t="shared" si="57"/>
        <v>0.66522346884899686</v>
      </c>
      <c r="AG77" s="62">
        <f t="shared" si="58"/>
        <v>1.1459345300950372E-2</v>
      </c>
      <c r="AH77" s="62">
        <f t="shared" si="59"/>
        <v>0.81373495248152072</v>
      </c>
      <c r="AI77" s="62">
        <f t="shared" si="60"/>
        <v>1.3376187961985217E-2</v>
      </c>
      <c r="AJ77" s="62">
        <f t="shared" si="61"/>
        <v>0.81289823125659977</v>
      </c>
      <c r="AK77" s="62">
        <f t="shared" si="62"/>
        <v>8.5186114044350589E-3</v>
      </c>
      <c r="AL77" s="62">
        <f t="shared" si="63"/>
        <v>0.82818677402323126</v>
      </c>
      <c r="AM77" s="62">
        <f t="shared" si="64"/>
        <v>1.0261087645195354E-2</v>
      </c>
      <c r="AN77" s="62"/>
      <c r="AO77" s="62"/>
      <c r="AP77" s="64" t="s">
        <v>1166</v>
      </c>
      <c r="AQ77" s="81">
        <v>28</v>
      </c>
      <c r="AR77" s="81">
        <v>37</v>
      </c>
      <c r="AS77" s="61" t="s">
        <v>421</v>
      </c>
      <c r="AT77" s="80">
        <v>8</v>
      </c>
      <c r="AU77" s="62">
        <v>0.94699999999999995</v>
      </c>
      <c r="AV77" s="62">
        <v>6.0199759999999998</v>
      </c>
      <c r="AW77" s="62">
        <v>7.6144000000000003E-2</v>
      </c>
      <c r="AX77" s="62">
        <v>6.18804</v>
      </c>
      <c r="AY77" s="62">
        <v>4.2132999999999997E-2</v>
      </c>
      <c r="AZ77" s="62">
        <v>6.1255810000000004</v>
      </c>
      <c r="BA77" s="62">
        <v>7.0901000000000006E-2</v>
      </c>
      <c r="BB77" s="62">
        <v>6.1885430000000001</v>
      </c>
      <c r="BC77" s="62">
        <v>4.8128999999999998E-2</v>
      </c>
      <c r="BD77" s="62">
        <v>6.2203600000000003</v>
      </c>
      <c r="BE77" s="62">
        <v>9.8370000000000003E-3</v>
      </c>
      <c r="BF77" s="62"/>
      <c r="BG77" s="63">
        <f t="shared" si="65"/>
        <v>0.75249699999999997</v>
      </c>
      <c r="BH77" s="63">
        <f t="shared" si="66"/>
        <v>9.5180000000000004E-3</v>
      </c>
      <c r="BI77" s="63">
        <f t="shared" si="67"/>
        <v>0.773505</v>
      </c>
      <c r="BJ77" s="63">
        <f t="shared" si="68"/>
        <v>5.2666249999999996E-3</v>
      </c>
      <c r="BK77" s="63">
        <f t="shared" si="69"/>
        <v>0.76569762500000005</v>
      </c>
      <c r="BL77" s="63">
        <f t="shared" si="70"/>
        <v>8.8626250000000007E-3</v>
      </c>
      <c r="BM77" s="63">
        <f t="shared" si="71"/>
        <v>0.77356787500000002</v>
      </c>
      <c r="BN77" s="63">
        <f t="shared" si="72"/>
        <v>6.0161249999999998E-3</v>
      </c>
      <c r="BO77" s="63">
        <f t="shared" si="73"/>
        <v>0.77754500000000004</v>
      </c>
      <c r="BP77" s="63">
        <f t="shared" si="74"/>
        <v>1.229625E-3</v>
      </c>
      <c r="BQ77" s="62"/>
      <c r="BR77" s="62">
        <f t="shared" si="75"/>
        <v>0.77337821171634125</v>
      </c>
      <c r="BS77" s="62">
        <f t="shared" si="76"/>
        <v>9.7821171634121275E-3</v>
      </c>
      <c r="BT77" s="62">
        <f t="shared" si="77"/>
        <v>0.79496916752312441</v>
      </c>
      <c r="BU77" s="62">
        <f t="shared" si="78"/>
        <v>5.4127697841726613E-3</v>
      </c>
      <c r="BV77" s="62">
        <f t="shared" si="79"/>
        <v>0.78694514388489212</v>
      </c>
      <c r="BW77" s="62">
        <f t="shared" si="80"/>
        <v>9.1085560123329926E-3</v>
      </c>
      <c r="BX77" s="62">
        <f t="shared" si="81"/>
        <v>0.79503378725590956</v>
      </c>
      <c r="BY77" s="62">
        <f t="shared" si="82"/>
        <v>6.1830678314491261E-3</v>
      </c>
      <c r="BZ77" s="62">
        <f t="shared" si="83"/>
        <v>0.79912127440904424</v>
      </c>
      <c r="CA77" s="62">
        <f t="shared" si="84"/>
        <v>1.2637461459403907E-3</v>
      </c>
    </row>
    <row r="78" spans="2:79" x14ac:dyDescent="0.25">
      <c r="B78" s="14" t="s">
        <v>1165</v>
      </c>
      <c r="C78" s="76">
        <v>30</v>
      </c>
      <c r="D78" s="76">
        <v>37</v>
      </c>
      <c r="E78" s="13" t="s">
        <v>425</v>
      </c>
      <c r="F78">
        <v>6</v>
      </c>
      <c r="G78" s="62">
        <v>0.94699999999999995</v>
      </c>
      <c r="H78" s="62">
        <v>3.0758040000000002</v>
      </c>
      <c r="I78" s="62">
        <v>9.9303000000000002E-2</v>
      </c>
      <c r="J78" s="62">
        <v>4.5404869999999997</v>
      </c>
      <c r="K78" s="62">
        <v>5.0353000000000002E-2</v>
      </c>
      <c r="L78" s="62">
        <v>5.5095179999999999</v>
      </c>
      <c r="M78" s="62">
        <v>3.9502000000000002E-2</v>
      </c>
      <c r="N78" s="62">
        <v>5.6026619999999996</v>
      </c>
      <c r="O78" s="62">
        <v>5.9252939999999999E-5</v>
      </c>
      <c r="P78" s="62">
        <v>5.7670500000000002</v>
      </c>
      <c r="Q78" s="62">
        <v>4.3531E-2</v>
      </c>
      <c r="R78" s="62"/>
      <c r="S78" s="63">
        <f t="shared" si="45"/>
        <v>0.51263400000000003</v>
      </c>
      <c r="T78" s="63">
        <f t="shared" si="46"/>
        <v>1.6550499999999999E-2</v>
      </c>
      <c r="U78" s="63">
        <f t="shared" si="47"/>
        <v>0.75674783333333329</v>
      </c>
      <c r="V78" s="63">
        <f t="shared" si="48"/>
        <v>8.3921666666666676E-3</v>
      </c>
      <c r="W78" s="63">
        <f t="shared" si="49"/>
        <v>0.91825299999999999</v>
      </c>
      <c r="X78" s="63">
        <f t="shared" si="50"/>
        <v>6.5836666666666674E-3</v>
      </c>
      <c r="Y78" s="63">
        <f t="shared" si="51"/>
        <v>0.93377699999999997</v>
      </c>
      <c r="Z78" s="63">
        <f t="shared" si="52"/>
        <v>9.8754899999999999E-6</v>
      </c>
      <c r="AA78" s="63">
        <f t="shared" si="53"/>
        <v>0.961175</v>
      </c>
      <c r="AB78" s="63">
        <f t="shared" si="54"/>
        <v>7.2551666666666667E-3</v>
      </c>
      <c r="AC78" s="62"/>
      <c r="AD78" s="62">
        <f t="shared" si="55"/>
        <v>0.54132418162618801</v>
      </c>
      <c r="AE78" s="62">
        <f t="shared" si="56"/>
        <v>1.747676874340021E-2</v>
      </c>
      <c r="AF78" s="62">
        <f t="shared" si="57"/>
        <v>0.79910014079549452</v>
      </c>
      <c r="AG78" s="62">
        <f t="shared" si="58"/>
        <v>8.8618444209785305E-3</v>
      </c>
      <c r="AH78" s="62">
        <f t="shared" si="59"/>
        <v>0.96964413938753968</v>
      </c>
      <c r="AI78" s="62">
        <f t="shared" si="60"/>
        <v>6.9521295318549815E-3</v>
      </c>
      <c r="AJ78" s="62">
        <f t="shared" si="61"/>
        <v>0.9860369588173179</v>
      </c>
      <c r="AK78" s="62">
        <f t="shared" si="62"/>
        <v>1.042818373812038E-5</v>
      </c>
      <c r="AL78" s="62">
        <f t="shared" si="63"/>
        <v>1.0149683210137277</v>
      </c>
      <c r="AM78" s="62">
        <f t="shared" si="64"/>
        <v>7.6612108412530801E-3</v>
      </c>
      <c r="AN78" s="62"/>
      <c r="AO78" s="62"/>
      <c r="AP78" s="64" t="s">
        <v>1165</v>
      </c>
      <c r="AQ78" s="81">
        <v>30</v>
      </c>
      <c r="AR78" s="81">
        <v>37</v>
      </c>
      <c r="AS78" s="61" t="s">
        <v>425</v>
      </c>
      <c r="AT78" s="80">
        <v>6</v>
      </c>
      <c r="AU78" s="62">
        <v>0.94699999999999995</v>
      </c>
      <c r="AV78" s="62">
        <v>5.5130359999999996</v>
      </c>
      <c r="AW78" s="62">
        <v>5.0521000000000003E-2</v>
      </c>
      <c r="AX78" s="62">
        <v>5.6166460000000002</v>
      </c>
      <c r="AY78" s="62">
        <v>1.1716000000000001E-2</v>
      </c>
      <c r="AZ78" s="62">
        <v>5.6197150000000002</v>
      </c>
      <c r="BA78" s="62">
        <v>3.4528999999999997E-2</v>
      </c>
      <c r="BB78" s="62">
        <v>5.5889430000000004</v>
      </c>
      <c r="BC78" s="62">
        <v>3.3105000000000002E-2</v>
      </c>
      <c r="BD78" s="62">
        <v>5.7208399999999999</v>
      </c>
      <c r="BE78" s="62">
        <v>4.365E-3</v>
      </c>
      <c r="BF78" s="62"/>
      <c r="BG78" s="63">
        <f t="shared" si="65"/>
        <v>0.91883933333333323</v>
      </c>
      <c r="BH78" s="63">
        <f t="shared" si="66"/>
        <v>8.4201666666666678E-3</v>
      </c>
      <c r="BI78" s="63">
        <f t="shared" si="67"/>
        <v>0.93610766666666667</v>
      </c>
      <c r="BJ78" s="63">
        <f t="shared" si="68"/>
        <v>1.9526666666666668E-3</v>
      </c>
      <c r="BK78" s="63">
        <f t="shared" si="69"/>
        <v>0.93661916666666667</v>
      </c>
      <c r="BL78" s="63">
        <f t="shared" si="70"/>
        <v>5.7548333333333332E-3</v>
      </c>
      <c r="BM78" s="63">
        <f t="shared" si="71"/>
        <v>0.93149050000000011</v>
      </c>
      <c r="BN78" s="63">
        <f t="shared" si="72"/>
        <v>5.5175000000000007E-3</v>
      </c>
      <c r="BO78" s="63">
        <f t="shared" si="73"/>
        <v>0.95347333333333328</v>
      </c>
      <c r="BP78" s="63">
        <f t="shared" si="74"/>
        <v>7.2749999999999996E-4</v>
      </c>
      <c r="BQ78" s="62"/>
      <c r="BR78" s="62">
        <f t="shared" si="75"/>
        <v>0.94433641658102085</v>
      </c>
      <c r="BS78" s="62">
        <f t="shared" si="76"/>
        <v>8.6538198013018167E-3</v>
      </c>
      <c r="BT78" s="62">
        <f t="shared" si="77"/>
        <v>0.96208393285371707</v>
      </c>
      <c r="BU78" s="62">
        <f t="shared" si="78"/>
        <v>2.0068516615279206E-3</v>
      </c>
      <c r="BV78" s="62">
        <f t="shared" si="79"/>
        <v>0.96260962658444671</v>
      </c>
      <c r="BW78" s="62">
        <f t="shared" si="80"/>
        <v>5.9145255224391912E-3</v>
      </c>
      <c r="BX78" s="62">
        <f t="shared" si="81"/>
        <v>0.95733864337101759</v>
      </c>
      <c r="BY78" s="62">
        <f t="shared" si="82"/>
        <v>5.6706063720452218E-3</v>
      </c>
      <c r="BZ78" s="62">
        <f t="shared" si="83"/>
        <v>0.9799314833847208</v>
      </c>
      <c r="CA78" s="62">
        <f t="shared" si="84"/>
        <v>7.4768756423432682E-4</v>
      </c>
    </row>
    <row r="79" spans="2:79" x14ac:dyDescent="0.25">
      <c r="B79" s="14" t="s">
        <v>1164</v>
      </c>
      <c r="C79" s="76">
        <v>31</v>
      </c>
      <c r="D79" s="76">
        <v>37</v>
      </c>
      <c r="E79" s="13" t="s">
        <v>1287</v>
      </c>
      <c r="F79">
        <v>5</v>
      </c>
      <c r="G79" s="62">
        <v>0.94699999999999995</v>
      </c>
      <c r="H79" s="62">
        <v>2.6718009999999999</v>
      </c>
      <c r="I79" s="62">
        <v>5.0423999999999997E-2</v>
      </c>
      <c r="J79" s="62">
        <v>4.0814440000000003</v>
      </c>
      <c r="K79" s="62">
        <v>4.4228999999999997E-2</v>
      </c>
      <c r="L79" s="62">
        <v>5.0957119999999998</v>
      </c>
      <c r="M79" s="62">
        <v>0.113132</v>
      </c>
      <c r="N79" s="62">
        <v>5.262092</v>
      </c>
      <c r="O79" s="62">
        <v>8.3083000000000004E-2</v>
      </c>
      <c r="P79" s="62">
        <v>5.2037890000000004</v>
      </c>
      <c r="Q79" s="62">
        <v>9.1780000000000004E-3</v>
      </c>
      <c r="R79" s="62"/>
      <c r="S79" s="63">
        <f t="shared" si="45"/>
        <v>0.53436019999999995</v>
      </c>
      <c r="T79" s="63">
        <f t="shared" si="46"/>
        <v>1.00848E-2</v>
      </c>
      <c r="U79" s="63">
        <f t="shared" si="47"/>
        <v>0.81628880000000004</v>
      </c>
      <c r="V79" s="63">
        <f t="shared" si="48"/>
        <v>8.8457999999999991E-3</v>
      </c>
      <c r="W79" s="63">
        <f t="shared" si="49"/>
        <v>1.0191424</v>
      </c>
      <c r="X79" s="63">
        <f t="shared" si="50"/>
        <v>2.2626399999999998E-2</v>
      </c>
      <c r="Y79" s="63">
        <f t="shared" si="51"/>
        <v>1.0524184000000001</v>
      </c>
      <c r="Z79" s="63">
        <f t="shared" si="52"/>
        <v>1.6616600000000002E-2</v>
      </c>
      <c r="AA79" s="63">
        <f t="shared" si="53"/>
        <v>1.0407578000000002</v>
      </c>
      <c r="AB79" s="63">
        <f t="shared" si="54"/>
        <v>1.8356000000000002E-3</v>
      </c>
      <c r="AC79" s="62"/>
      <c r="AD79" s="62">
        <f t="shared" si="55"/>
        <v>0.56426631467793031</v>
      </c>
      <c r="AE79" s="62">
        <f t="shared" si="56"/>
        <v>1.064920802534319E-2</v>
      </c>
      <c r="AF79" s="62">
        <f t="shared" si="57"/>
        <v>0.86197338965153125</v>
      </c>
      <c r="AG79" s="62">
        <f t="shared" si="58"/>
        <v>9.3408658922914459E-3</v>
      </c>
      <c r="AH79" s="62">
        <f t="shared" si="59"/>
        <v>1.0761799366420275</v>
      </c>
      <c r="AI79" s="62">
        <f t="shared" si="60"/>
        <v>2.3892713833157338E-2</v>
      </c>
      <c r="AJ79" s="62">
        <f t="shared" si="61"/>
        <v>1.1113182682154172</v>
      </c>
      <c r="AK79" s="62">
        <f t="shared" si="62"/>
        <v>1.7546568109820488E-2</v>
      </c>
      <c r="AL79" s="62">
        <f t="shared" si="63"/>
        <v>1.0990050686378039</v>
      </c>
      <c r="AM79" s="62">
        <f t="shared" si="64"/>
        <v>1.9383315733896519E-3</v>
      </c>
      <c r="AN79" s="62"/>
      <c r="AO79" s="62"/>
      <c r="AP79" s="64" t="s">
        <v>1164</v>
      </c>
      <c r="AQ79" s="81">
        <v>31</v>
      </c>
      <c r="AR79" s="81">
        <v>37</v>
      </c>
      <c r="AS79" s="61" t="s">
        <v>1287</v>
      </c>
      <c r="AT79" s="80">
        <v>5</v>
      </c>
      <c r="AU79" s="62">
        <v>0.94699999999999995</v>
      </c>
      <c r="AV79" s="62">
        <v>4.8883200000000002</v>
      </c>
      <c r="AW79" s="62">
        <v>7.2147000000000003E-2</v>
      </c>
      <c r="AX79" s="62">
        <v>5.068486</v>
      </c>
      <c r="AY79" s="62">
        <v>4.1637E-2</v>
      </c>
      <c r="AZ79" s="62">
        <v>5.0420790000000002</v>
      </c>
      <c r="BA79" s="62">
        <v>3.9760999999999998E-2</v>
      </c>
      <c r="BB79" s="62">
        <v>5.1200950000000001</v>
      </c>
      <c r="BC79" s="62">
        <v>0.18607699999999999</v>
      </c>
      <c r="BD79" s="62">
        <v>5.2220009999999997</v>
      </c>
      <c r="BE79" s="62">
        <v>2.3899E-2</v>
      </c>
      <c r="BF79" s="62"/>
      <c r="BG79" s="63">
        <f t="shared" si="65"/>
        <v>0.97766400000000009</v>
      </c>
      <c r="BH79" s="63">
        <f t="shared" si="66"/>
        <v>1.44294E-2</v>
      </c>
      <c r="BI79" s="63">
        <f t="shared" si="67"/>
        <v>1.0136972</v>
      </c>
      <c r="BJ79" s="63">
        <f t="shared" si="68"/>
        <v>8.3274000000000004E-3</v>
      </c>
      <c r="BK79" s="63">
        <f t="shared" si="69"/>
        <v>1.0084158000000001</v>
      </c>
      <c r="BL79" s="63">
        <f t="shared" si="70"/>
        <v>7.9521999999999995E-3</v>
      </c>
      <c r="BM79" s="63">
        <f t="shared" si="71"/>
        <v>1.024019</v>
      </c>
      <c r="BN79" s="63">
        <f t="shared" si="72"/>
        <v>3.7215399999999996E-2</v>
      </c>
      <c r="BO79" s="63">
        <f t="shared" si="73"/>
        <v>1.0444001999999999</v>
      </c>
      <c r="BP79" s="63">
        <f t="shared" si="74"/>
        <v>4.7797999999999998E-3</v>
      </c>
      <c r="BQ79" s="62"/>
      <c r="BR79" s="62">
        <f t="shared" si="75"/>
        <v>1.0047934224049333</v>
      </c>
      <c r="BS79" s="62">
        <f t="shared" si="76"/>
        <v>1.4829804727646455E-2</v>
      </c>
      <c r="BT79" s="62">
        <f t="shared" si="77"/>
        <v>1.041826515930113</v>
      </c>
      <c r="BU79" s="62">
        <f t="shared" si="78"/>
        <v>8.5584789311408029E-3</v>
      </c>
      <c r="BV79" s="62">
        <f t="shared" si="79"/>
        <v>1.0363985611510793</v>
      </c>
      <c r="BW79" s="62">
        <f t="shared" si="80"/>
        <v>8.1728674203494344E-3</v>
      </c>
      <c r="BX79" s="62">
        <f t="shared" si="81"/>
        <v>1.0524347379239467</v>
      </c>
      <c r="BY79" s="62">
        <f t="shared" si="82"/>
        <v>3.8248098663925999E-2</v>
      </c>
      <c r="BZ79" s="62">
        <f t="shared" si="83"/>
        <v>1.0733815005138745</v>
      </c>
      <c r="CA79" s="62">
        <f t="shared" si="84"/>
        <v>4.9124357656731756E-3</v>
      </c>
    </row>
    <row r="80" spans="2:79" x14ac:dyDescent="0.25">
      <c r="B80" s="14" t="s">
        <v>1163</v>
      </c>
      <c r="C80" s="76">
        <v>38</v>
      </c>
      <c r="D80" s="76">
        <v>49</v>
      </c>
      <c r="E80" s="13" t="s">
        <v>1288</v>
      </c>
      <c r="F80">
        <v>11</v>
      </c>
      <c r="G80" s="62">
        <v>0.94699999999999995</v>
      </c>
      <c r="H80" s="62">
        <v>4.607564</v>
      </c>
      <c r="I80" s="62">
        <v>0.161638</v>
      </c>
      <c r="J80" s="62">
        <v>5.8627789999999997</v>
      </c>
      <c r="K80" s="62">
        <v>9.7102999999999995E-2</v>
      </c>
      <c r="L80" s="62">
        <v>6.2531600000000003</v>
      </c>
      <c r="M80" s="62">
        <v>9.2152999999999999E-2</v>
      </c>
      <c r="N80" s="62">
        <v>6.3023800000000003</v>
      </c>
      <c r="O80" s="62">
        <v>0.126167</v>
      </c>
      <c r="P80" s="62">
        <v>6.3202590000000001</v>
      </c>
      <c r="Q80" s="62">
        <v>9.7280000000000005E-2</v>
      </c>
      <c r="R80" s="62"/>
      <c r="S80" s="63">
        <f t="shared" si="45"/>
        <v>0.41886945454545454</v>
      </c>
      <c r="T80" s="63">
        <f t="shared" si="46"/>
        <v>1.4694363636363637E-2</v>
      </c>
      <c r="U80" s="63">
        <f t="shared" si="47"/>
        <v>0.53297990909090909</v>
      </c>
      <c r="V80" s="63">
        <f t="shared" si="48"/>
        <v>8.8275454545454542E-3</v>
      </c>
      <c r="W80" s="63">
        <f t="shared" si="49"/>
        <v>0.56846909090909092</v>
      </c>
      <c r="X80" s="63">
        <f t="shared" si="50"/>
        <v>8.3775454545454552E-3</v>
      </c>
      <c r="Y80" s="63">
        <f t="shared" si="51"/>
        <v>0.57294363636363643</v>
      </c>
      <c r="Z80" s="63">
        <f t="shared" si="52"/>
        <v>1.1469727272727272E-2</v>
      </c>
      <c r="AA80" s="63">
        <f t="shared" si="53"/>
        <v>0.574569</v>
      </c>
      <c r="AB80" s="63">
        <f t="shared" si="54"/>
        <v>8.8436363636363643E-3</v>
      </c>
      <c r="AC80" s="62"/>
      <c r="AD80" s="62">
        <f t="shared" si="55"/>
        <v>0.44231199001631949</v>
      </c>
      <c r="AE80" s="62">
        <f t="shared" si="56"/>
        <v>1.5516751463953156E-2</v>
      </c>
      <c r="AF80" s="62">
        <f t="shared" si="57"/>
        <v>0.56280877411922825</v>
      </c>
      <c r="AG80" s="62">
        <f t="shared" si="58"/>
        <v>9.3215897091293073E-3</v>
      </c>
      <c r="AH80" s="62">
        <f t="shared" si="59"/>
        <v>0.60028415090717102</v>
      </c>
      <c r="AI80" s="62">
        <f t="shared" si="60"/>
        <v>8.8464049150427191E-3</v>
      </c>
      <c r="AJ80" s="62">
        <f t="shared" si="61"/>
        <v>0.6050091197081694</v>
      </c>
      <c r="AK80" s="62">
        <f t="shared" si="62"/>
        <v>1.2111644427378323E-2</v>
      </c>
      <c r="AL80" s="62">
        <f t="shared" si="63"/>
        <v>0.60672544878563883</v>
      </c>
      <c r="AM80" s="62">
        <f t="shared" si="64"/>
        <v>9.3385811654027075E-3</v>
      </c>
      <c r="AN80" s="62"/>
      <c r="AO80" s="62"/>
      <c r="AP80" s="64" t="s">
        <v>1163</v>
      </c>
      <c r="AQ80" s="81">
        <v>38</v>
      </c>
      <c r="AR80" s="81">
        <v>49</v>
      </c>
      <c r="AS80" s="61" t="s">
        <v>1288</v>
      </c>
      <c r="AT80" s="80">
        <v>11</v>
      </c>
      <c r="AU80" s="62">
        <v>0.94699999999999995</v>
      </c>
      <c r="AV80" s="62">
        <v>5.9436859999999996</v>
      </c>
      <c r="AW80" s="62">
        <v>0.142817</v>
      </c>
      <c r="AX80" s="62">
        <v>6.2067930000000002</v>
      </c>
      <c r="AY80" s="62">
        <v>0.103699</v>
      </c>
      <c r="AZ80" s="62">
        <v>6.023504</v>
      </c>
      <c r="BA80" s="62">
        <v>9.0214000000000003E-2</v>
      </c>
      <c r="BB80" s="62">
        <v>6.0888479999999996</v>
      </c>
      <c r="BC80" s="62">
        <v>0.133296</v>
      </c>
      <c r="BD80" s="62">
        <v>6.3724819999999998</v>
      </c>
      <c r="BE80" s="62">
        <v>0.111735</v>
      </c>
      <c r="BF80" s="62"/>
      <c r="BG80" s="63">
        <f t="shared" si="65"/>
        <v>0.54033509090909082</v>
      </c>
      <c r="BH80" s="63">
        <f t="shared" si="66"/>
        <v>1.2983363636363637E-2</v>
      </c>
      <c r="BI80" s="63">
        <f t="shared" si="67"/>
        <v>0.56425390909090911</v>
      </c>
      <c r="BJ80" s="63">
        <f t="shared" si="68"/>
        <v>9.4271818181818189E-3</v>
      </c>
      <c r="BK80" s="63">
        <f t="shared" si="69"/>
        <v>0.5475912727272727</v>
      </c>
      <c r="BL80" s="63">
        <f t="shared" si="70"/>
        <v>8.2012727272727272E-3</v>
      </c>
      <c r="BM80" s="63">
        <f t="shared" si="71"/>
        <v>0.55353163636363634</v>
      </c>
      <c r="BN80" s="63">
        <f t="shared" si="72"/>
        <v>1.2117818181818181E-2</v>
      </c>
      <c r="BO80" s="63">
        <f t="shared" si="73"/>
        <v>0.57931654545454547</v>
      </c>
      <c r="BP80" s="63">
        <f t="shared" si="74"/>
        <v>1.0157727272727273E-2</v>
      </c>
      <c r="BQ80" s="62"/>
      <c r="BR80" s="62">
        <f t="shared" si="75"/>
        <v>0.55532897318508823</v>
      </c>
      <c r="BS80" s="62">
        <f t="shared" si="76"/>
        <v>1.3343641969541251E-2</v>
      </c>
      <c r="BT80" s="62">
        <f t="shared" si="77"/>
        <v>0.57991152013454172</v>
      </c>
      <c r="BU80" s="62">
        <f t="shared" si="78"/>
        <v>9.688778847052229E-3</v>
      </c>
      <c r="BV80" s="62">
        <f t="shared" si="79"/>
        <v>0.56278650845557321</v>
      </c>
      <c r="BW80" s="62">
        <f t="shared" si="80"/>
        <v>8.4288517238157532E-3</v>
      </c>
      <c r="BX80" s="62">
        <f t="shared" si="81"/>
        <v>0.56889171260394278</v>
      </c>
      <c r="BY80" s="62">
        <f t="shared" si="82"/>
        <v>1.2454078295804914E-2</v>
      </c>
      <c r="BZ80" s="62">
        <f t="shared" si="83"/>
        <v>0.59539213304680938</v>
      </c>
      <c r="CA80" s="62">
        <f t="shared" si="84"/>
        <v>1.0439596374848174E-2</v>
      </c>
    </row>
    <row r="81" spans="2:79" x14ac:dyDescent="0.25">
      <c r="B81" s="14" t="s">
        <v>1162</v>
      </c>
      <c r="C81" s="76">
        <v>38</v>
      </c>
      <c r="D81" s="76">
        <v>51</v>
      </c>
      <c r="E81" s="13" t="s">
        <v>1289</v>
      </c>
      <c r="F81">
        <v>13</v>
      </c>
      <c r="G81" s="62">
        <v>0.94699999999999995</v>
      </c>
      <c r="H81" s="62">
        <v>5.9234999999999998</v>
      </c>
      <c r="I81" s="62">
        <v>3.4431000000000003E-2</v>
      </c>
      <c r="J81" s="62">
        <v>7.4528629999999998</v>
      </c>
      <c r="K81" s="62">
        <v>4.1218999999999999E-2</v>
      </c>
      <c r="L81" s="62">
        <v>8.1136959999999991</v>
      </c>
      <c r="M81" s="62">
        <v>0.17582</v>
      </c>
      <c r="N81" s="62">
        <v>8.1647169999999996</v>
      </c>
      <c r="O81" s="62">
        <v>5.0501999999999998E-2</v>
      </c>
      <c r="P81" s="62">
        <v>7.7412530000000004</v>
      </c>
      <c r="Q81" s="62">
        <v>0.11358799999999999</v>
      </c>
      <c r="R81" s="62"/>
      <c r="S81" s="63">
        <f t="shared" si="45"/>
        <v>0.45565384615384613</v>
      </c>
      <c r="T81" s="63">
        <f t="shared" si="46"/>
        <v>2.6485384615384617E-3</v>
      </c>
      <c r="U81" s="63">
        <f t="shared" si="47"/>
        <v>0.57329715384615387</v>
      </c>
      <c r="V81" s="63">
        <f t="shared" si="48"/>
        <v>3.1706923076923075E-3</v>
      </c>
      <c r="W81" s="63">
        <f t="shared" si="49"/>
        <v>0.62413046153846152</v>
      </c>
      <c r="X81" s="63">
        <f t="shared" si="50"/>
        <v>1.3524615384615385E-2</v>
      </c>
      <c r="Y81" s="63">
        <f t="shared" si="51"/>
        <v>0.62805515384615385</v>
      </c>
      <c r="Z81" s="63">
        <f t="shared" si="52"/>
        <v>3.8847692307692307E-3</v>
      </c>
      <c r="AA81" s="63">
        <f t="shared" si="53"/>
        <v>0.59548100000000004</v>
      </c>
      <c r="AB81" s="63">
        <f t="shared" si="54"/>
        <v>8.7375384615384615E-3</v>
      </c>
      <c r="AC81" s="62"/>
      <c r="AD81" s="62">
        <f t="shared" si="55"/>
        <v>0.48115506457639512</v>
      </c>
      <c r="AE81" s="62">
        <f t="shared" si="56"/>
        <v>2.7967671188368131E-3</v>
      </c>
      <c r="AF81" s="62">
        <f t="shared" si="57"/>
        <v>0.60538242222402738</v>
      </c>
      <c r="AG81" s="62">
        <f t="shared" si="58"/>
        <v>3.3481439363171146E-3</v>
      </c>
      <c r="AH81" s="62">
        <f t="shared" si="59"/>
        <v>0.65906067744293728</v>
      </c>
      <c r="AI81" s="62">
        <f t="shared" si="60"/>
        <v>1.4281536836975065E-2</v>
      </c>
      <c r="AJ81" s="62">
        <f t="shared" si="61"/>
        <v>0.66320501990090164</v>
      </c>
      <c r="AK81" s="62">
        <f t="shared" si="62"/>
        <v>4.1021850377710991E-3</v>
      </c>
      <c r="AL81" s="62">
        <f t="shared" si="63"/>
        <v>0.62880781414994724</v>
      </c>
      <c r="AM81" s="62">
        <f t="shared" si="64"/>
        <v>9.2265453659329064E-3</v>
      </c>
      <c r="AN81" s="62"/>
      <c r="AO81" s="62"/>
      <c r="AP81" s="64" t="s">
        <v>1162</v>
      </c>
      <c r="AQ81" s="81">
        <v>38</v>
      </c>
      <c r="AR81" s="81">
        <v>51</v>
      </c>
      <c r="AS81" s="61" t="s">
        <v>1289</v>
      </c>
      <c r="AT81" s="80">
        <v>13</v>
      </c>
      <c r="AU81" s="62">
        <v>0.94699999999999995</v>
      </c>
      <c r="AV81" s="62">
        <v>7.9645599999999996</v>
      </c>
      <c r="AW81" s="62">
        <v>0.205813</v>
      </c>
      <c r="AX81" s="62">
        <v>8.4203960000000002</v>
      </c>
      <c r="AY81" s="62">
        <v>1.1426E-2</v>
      </c>
      <c r="AZ81" s="62">
        <v>8.2878229999999995</v>
      </c>
      <c r="BA81" s="62">
        <v>0.10086100000000001</v>
      </c>
      <c r="BB81" s="62">
        <v>8.2888059999999992</v>
      </c>
      <c r="BC81" s="62">
        <v>6.8314E-2</v>
      </c>
      <c r="BD81" s="62">
        <v>7.9042760000000003</v>
      </c>
      <c r="BE81" s="62">
        <v>1.0111999999999999E-2</v>
      </c>
      <c r="BF81" s="62"/>
      <c r="BG81" s="63">
        <f t="shared" si="65"/>
        <v>0.61265846153846149</v>
      </c>
      <c r="BH81" s="63">
        <f t="shared" si="66"/>
        <v>1.5831769230769229E-2</v>
      </c>
      <c r="BI81" s="63">
        <f t="shared" si="67"/>
        <v>0.64772276923076921</v>
      </c>
      <c r="BJ81" s="63">
        <f t="shared" si="68"/>
        <v>8.7892307692307694E-4</v>
      </c>
      <c r="BK81" s="63">
        <f t="shared" si="69"/>
        <v>0.63752484615384608</v>
      </c>
      <c r="BL81" s="63">
        <f t="shared" si="70"/>
        <v>7.7585384615384617E-3</v>
      </c>
      <c r="BM81" s="63">
        <f t="shared" si="71"/>
        <v>0.6376004615384615</v>
      </c>
      <c r="BN81" s="63">
        <f t="shared" si="72"/>
        <v>5.2549230769230772E-3</v>
      </c>
      <c r="BO81" s="63">
        <f t="shared" si="73"/>
        <v>0.60802123076923076</v>
      </c>
      <c r="BP81" s="63">
        <f t="shared" si="74"/>
        <v>7.7784615384615381E-4</v>
      </c>
      <c r="BQ81" s="62"/>
      <c r="BR81" s="62">
        <f t="shared" si="75"/>
        <v>0.6296592616017076</v>
      </c>
      <c r="BS81" s="62">
        <f t="shared" si="76"/>
        <v>1.6271088623606607E-2</v>
      </c>
      <c r="BT81" s="62">
        <f t="shared" si="77"/>
        <v>0.66569657680449046</v>
      </c>
      <c r="BU81" s="62">
        <f t="shared" si="78"/>
        <v>9.0331251482330625E-4</v>
      </c>
      <c r="BV81" s="62">
        <f t="shared" si="79"/>
        <v>0.65521566922286345</v>
      </c>
      <c r="BW81" s="62">
        <f t="shared" si="80"/>
        <v>7.9738319234722108E-3</v>
      </c>
      <c r="BX81" s="62">
        <f t="shared" si="81"/>
        <v>0.65529338287611671</v>
      </c>
      <c r="BY81" s="62">
        <f t="shared" si="82"/>
        <v>5.4007431417503367E-3</v>
      </c>
      <c r="BZ81" s="62">
        <f t="shared" si="83"/>
        <v>0.62489335125306344</v>
      </c>
      <c r="CA81" s="62">
        <f t="shared" si="84"/>
        <v>7.9943078504229577E-4</v>
      </c>
    </row>
    <row r="82" spans="2:79" x14ac:dyDescent="0.25">
      <c r="B82" s="14" t="s">
        <v>1161</v>
      </c>
      <c r="C82" s="76">
        <v>43</v>
      </c>
      <c r="D82" s="76">
        <v>49</v>
      </c>
      <c r="E82" s="13" t="s">
        <v>1290</v>
      </c>
      <c r="F82">
        <v>6</v>
      </c>
      <c r="G82" s="62">
        <v>0.94699999999999995</v>
      </c>
      <c r="H82" s="62">
        <v>3.1581959999999998</v>
      </c>
      <c r="I82" s="62">
        <v>7.9087000000000005E-2</v>
      </c>
      <c r="J82" s="62">
        <v>3.6328399999999998</v>
      </c>
      <c r="K82" s="62">
        <v>8.0401E-2</v>
      </c>
      <c r="L82" s="62">
        <v>3.5866769999999999</v>
      </c>
      <c r="M82" s="62">
        <v>8.3262000000000003E-2</v>
      </c>
      <c r="N82" s="62">
        <v>3.6429140000000002</v>
      </c>
      <c r="O82" s="62">
        <v>7.8949000000000005E-2</v>
      </c>
      <c r="P82" s="62">
        <v>3.7559819999999999</v>
      </c>
      <c r="Q82" s="62">
        <v>0.135071</v>
      </c>
      <c r="R82" s="62"/>
      <c r="S82" s="63">
        <f t="shared" si="45"/>
        <v>0.526366</v>
      </c>
      <c r="T82" s="63">
        <f t="shared" si="46"/>
        <v>1.3181166666666667E-2</v>
      </c>
      <c r="U82" s="63">
        <f t="shared" si="47"/>
        <v>0.60547333333333331</v>
      </c>
      <c r="V82" s="63">
        <f t="shared" si="48"/>
        <v>1.3400166666666666E-2</v>
      </c>
      <c r="W82" s="63">
        <f t="shared" si="49"/>
        <v>0.59777950000000002</v>
      </c>
      <c r="X82" s="63">
        <f t="shared" si="50"/>
        <v>1.3877E-2</v>
      </c>
      <c r="Y82" s="63">
        <f t="shared" si="51"/>
        <v>0.6071523333333334</v>
      </c>
      <c r="Z82" s="63">
        <f t="shared" si="52"/>
        <v>1.3158166666666667E-2</v>
      </c>
      <c r="AA82" s="63">
        <f t="shared" si="53"/>
        <v>0.62599700000000003</v>
      </c>
      <c r="AB82" s="63">
        <f t="shared" si="54"/>
        <v>2.2511833333333332E-2</v>
      </c>
      <c r="AC82" s="62"/>
      <c r="AD82" s="62">
        <f t="shared" si="55"/>
        <v>0.55582470960929253</v>
      </c>
      <c r="AE82" s="62">
        <f t="shared" si="56"/>
        <v>1.3918866596268922E-2</v>
      </c>
      <c r="AF82" s="62">
        <f t="shared" si="57"/>
        <v>0.63935938049982399</v>
      </c>
      <c r="AG82" s="62">
        <f t="shared" si="58"/>
        <v>1.4150123196057726E-2</v>
      </c>
      <c r="AH82" s="62">
        <f t="shared" si="59"/>
        <v>0.63123495248152062</v>
      </c>
      <c r="AI82" s="62">
        <f t="shared" si="60"/>
        <v>1.4653643083421332E-2</v>
      </c>
      <c r="AJ82" s="62">
        <f t="shared" si="61"/>
        <v>0.6411323477648716</v>
      </c>
      <c r="AK82" s="62">
        <f t="shared" si="62"/>
        <v>1.389457937346005E-2</v>
      </c>
      <c r="AL82" s="62">
        <f t="shared" si="63"/>
        <v>0.66103167898627246</v>
      </c>
      <c r="AM82" s="62">
        <f t="shared" si="64"/>
        <v>2.3771735304470257E-2</v>
      </c>
      <c r="AN82" s="62"/>
      <c r="AO82" s="62"/>
      <c r="AP82" s="64" t="s">
        <v>1161</v>
      </c>
      <c r="AQ82" s="81">
        <v>43</v>
      </c>
      <c r="AR82" s="81">
        <v>49</v>
      </c>
      <c r="AS82" s="61" t="s">
        <v>1290</v>
      </c>
      <c r="AT82" s="80">
        <v>6</v>
      </c>
      <c r="AU82" s="62">
        <v>0.94699999999999995</v>
      </c>
      <c r="AV82" s="62">
        <v>3.489814</v>
      </c>
      <c r="AW82" s="62">
        <v>0.11056000000000001</v>
      </c>
      <c r="AX82" s="62">
        <v>3.5739239999999999</v>
      </c>
      <c r="AY82" s="62">
        <v>6.7129999999999995E-2</v>
      </c>
      <c r="AZ82" s="62">
        <v>3.4611670000000001</v>
      </c>
      <c r="BA82" s="62">
        <v>0.10385900000000001</v>
      </c>
      <c r="BB82" s="62">
        <v>3.4906100000000002</v>
      </c>
      <c r="BC82" s="62">
        <v>9.8001000000000005E-2</v>
      </c>
      <c r="BD82" s="62">
        <v>3.7259600000000002</v>
      </c>
      <c r="BE82" s="62">
        <v>6.8629999999999997E-2</v>
      </c>
      <c r="BF82" s="62"/>
      <c r="BG82" s="63">
        <f t="shared" si="65"/>
        <v>0.58163566666666666</v>
      </c>
      <c r="BH82" s="63">
        <f t="shared" si="66"/>
        <v>1.8426666666666668E-2</v>
      </c>
      <c r="BI82" s="63">
        <f t="shared" si="67"/>
        <v>0.59565400000000002</v>
      </c>
      <c r="BJ82" s="63">
        <f t="shared" si="68"/>
        <v>1.1188333333333333E-2</v>
      </c>
      <c r="BK82" s="63">
        <f t="shared" si="69"/>
        <v>0.57686116666666665</v>
      </c>
      <c r="BL82" s="63">
        <f t="shared" si="70"/>
        <v>1.7309833333333333E-2</v>
      </c>
      <c r="BM82" s="63">
        <f t="shared" si="71"/>
        <v>0.58176833333333333</v>
      </c>
      <c r="BN82" s="63">
        <f t="shared" si="72"/>
        <v>1.6333500000000001E-2</v>
      </c>
      <c r="BO82" s="63">
        <f t="shared" si="73"/>
        <v>0.6209933333333334</v>
      </c>
      <c r="BP82" s="63">
        <f t="shared" si="74"/>
        <v>1.1438333333333333E-2</v>
      </c>
      <c r="BQ82" s="62"/>
      <c r="BR82" s="62">
        <f t="shared" si="75"/>
        <v>0.59777560808496066</v>
      </c>
      <c r="BS82" s="62">
        <f t="shared" si="76"/>
        <v>1.8937992463172321E-2</v>
      </c>
      <c r="BT82" s="62">
        <f t="shared" si="77"/>
        <v>0.61218293936279555</v>
      </c>
      <c r="BU82" s="62">
        <f t="shared" si="78"/>
        <v>1.1498800959232613E-2</v>
      </c>
      <c r="BV82" s="62">
        <f t="shared" si="79"/>
        <v>0.59286861939020208</v>
      </c>
      <c r="BW82" s="62">
        <f t="shared" si="80"/>
        <v>1.7790167865707435E-2</v>
      </c>
      <c r="BX82" s="62">
        <f t="shared" si="81"/>
        <v>0.59791195614936621</v>
      </c>
      <c r="BY82" s="62">
        <f t="shared" si="82"/>
        <v>1.6786742034943476E-2</v>
      </c>
      <c r="BZ82" s="62">
        <f t="shared" si="83"/>
        <v>0.63822541966426871</v>
      </c>
      <c r="CA82" s="62">
        <f t="shared" si="84"/>
        <v>1.1755738266529633E-2</v>
      </c>
    </row>
    <row r="83" spans="2:79" x14ac:dyDescent="0.25">
      <c r="B83" s="14" t="s">
        <v>1160</v>
      </c>
      <c r="C83" s="76">
        <v>43</v>
      </c>
      <c r="D83" s="76">
        <v>51</v>
      </c>
      <c r="E83" s="13" t="s">
        <v>1291</v>
      </c>
      <c r="F83">
        <v>8</v>
      </c>
      <c r="G83" s="62">
        <v>0.94699999999999995</v>
      </c>
      <c r="H83" s="62">
        <v>4.0521580000000004</v>
      </c>
      <c r="I83" s="62">
        <v>1.526E-3</v>
      </c>
      <c r="J83" s="62">
        <v>4.74343</v>
      </c>
      <c r="K83" s="62">
        <v>5.6769E-2</v>
      </c>
      <c r="L83" s="62">
        <v>5.0341259999999997</v>
      </c>
      <c r="M83" s="62">
        <v>6.0398E-2</v>
      </c>
      <c r="N83" s="62">
        <v>5.0243859999999998</v>
      </c>
      <c r="O83" s="62">
        <v>4.7699999999999999E-4</v>
      </c>
      <c r="P83" s="62">
        <v>5.100206</v>
      </c>
      <c r="Q83" s="62">
        <v>6.1510000000000002E-3</v>
      </c>
      <c r="R83" s="62"/>
      <c r="S83" s="63">
        <f t="shared" si="45"/>
        <v>0.50651975000000005</v>
      </c>
      <c r="T83" s="63">
        <f t="shared" si="46"/>
        <v>1.9075E-4</v>
      </c>
      <c r="U83" s="63">
        <f t="shared" si="47"/>
        <v>0.59292875</v>
      </c>
      <c r="V83" s="63">
        <f t="shared" si="48"/>
        <v>7.096125E-3</v>
      </c>
      <c r="W83" s="63">
        <f t="shared" si="49"/>
        <v>0.62926574999999996</v>
      </c>
      <c r="X83" s="63">
        <f t="shared" si="50"/>
        <v>7.54975E-3</v>
      </c>
      <c r="Y83" s="63">
        <f t="shared" si="51"/>
        <v>0.62804824999999997</v>
      </c>
      <c r="Z83" s="63">
        <f t="shared" si="52"/>
        <v>5.9624999999999999E-5</v>
      </c>
      <c r="AA83" s="63">
        <f t="shared" si="53"/>
        <v>0.63752575</v>
      </c>
      <c r="AB83" s="63">
        <f t="shared" si="54"/>
        <v>7.6887500000000003E-4</v>
      </c>
      <c r="AC83" s="62"/>
      <c r="AD83" s="62">
        <f t="shared" si="55"/>
        <v>0.53486774023231265</v>
      </c>
      <c r="AE83" s="62">
        <f t="shared" si="56"/>
        <v>2.0142555438225977E-4</v>
      </c>
      <c r="AF83" s="62">
        <f t="shared" si="57"/>
        <v>0.62611272439281951</v>
      </c>
      <c r="AG83" s="62">
        <f t="shared" si="58"/>
        <v>7.4932682154171069E-3</v>
      </c>
      <c r="AH83" s="62">
        <f t="shared" si="59"/>
        <v>0.66448336853220691</v>
      </c>
      <c r="AI83" s="62">
        <f t="shared" si="60"/>
        <v>7.9722808870116169E-3</v>
      </c>
      <c r="AJ83" s="62">
        <f t="shared" si="61"/>
        <v>0.66319772967265045</v>
      </c>
      <c r="AK83" s="62">
        <f t="shared" si="62"/>
        <v>6.296198521647307E-5</v>
      </c>
      <c r="AL83" s="62">
        <f t="shared" si="63"/>
        <v>0.67320564941921857</v>
      </c>
      <c r="AM83" s="62">
        <f t="shared" si="64"/>
        <v>8.1190601900739184E-4</v>
      </c>
      <c r="AN83" s="62"/>
      <c r="AO83" s="62"/>
      <c r="AP83" s="64" t="s">
        <v>1160</v>
      </c>
      <c r="AQ83" s="81">
        <v>43</v>
      </c>
      <c r="AR83" s="81">
        <v>51</v>
      </c>
      <c r="AS83" s="61" t="s">
        <v>1291</v>
      </c>
      <c r="AT83" s="80">
        <v>8</v>
      </c>
      <c r="AU83" s="62">
        <v>0.94699999999999995</v>
      </c>
      <c r="AV83" s="62">
        <v>4.678407</v>
      </c>
      <c r="AW83" s="62">
        <v>0.180067</v>
      </c>
      <c r="AX83" s="62">
        <v>5.0451040000000003</v>
      </c>
      <c r="AY83" s="62">
        <v>2.9399999999999999E-2</v>
      </c>
      <c r="AZ83" s="62">
        <v>4.9418810000000004</v>
      </c>
      <c r="BA83" s="62">
        <v>4.3378E-2</v>
      </c>
      <c r="BB83" s="62">
        <v>4.8963770000000002</v>
      </c>
      <c r="BC83" s="62">
        <v>1.4015E-2</v>
      </c>
      <c r="BD83" s="62">
        <v>4.9524140000000001</v>
      </c>
      <c r="BE83" s="62">
        <v>5.416E-2</v>
      </c>
      <c r="BF83" s="62"/>
      <c r="BG83" s="63">
        <f t="shared" si="65"/>
        <v>0.584800875</v>
      </c>
      <c r="BH83" s="63">
        <f t="shared" si="66"/>
        <v>2.2508375000000001E-2</v>
      </c>
      <c r="BI83" s="63">
        <f t="shared" si="67"/>
        <v>0.63063800000000003</v>
      </c>
      <c r="BJ83" s="63">
        <f t="shared" si="68"/>
        <v>3.6749999999999999E-3</v>
      </c>
      <c r="BK83" s="63">
        <f t="shared" si="69"/>
        <v>0.61773512500000005</v>
      </c>
      <c r="BL83" s="63">
        <f t="shared" si="70"/>
        <v>5.42225E-3</v>
      </c>
      <c r="BM83" s="63">
        <f t="shared" si="71"/>
        <v>0.61204712500000003</v>
      </c>
      <c r="BN83" s="63">
        <f t="shared" si="72"/>
        <v>1.751875E-3</v>
      </c>
      <c r="BO83" s="63">
        <f t="shared" si="73"/>
        <v>0.61905175000000001</v>
      </c>
      <c r="BP83" s="63">
        <f t="shared" si="74"/>
        <v>6.77E-3</v>
      </c>
      <c r="BQ83" s="62"/>
      <c r="BR83" s="62">
        <f t="shared" si="75"/>
        <v>0.60102864850976367</v>
      </c>
      <c r="BS83" s="62">
        <f t="shared" si="76"/>
        <v>2.3132965056526209E-2</v>
      </c>
      <c r="BT83" s="62">
        <f t="shared" si="77"/>
        <v>0.6481377183967113</v>
      </c>
      <c r="BU83" s="62">
        <f t="shared" si="78"/>
        <v>3.7769784172661872E-3</v>
      </c>
      <c r="BV83" s="62">
        <f t="shared" si="79"/>
        <v>0.6348767985611512</v>
      </c>
      <c r="BW83" s="62">
        <f t="shared" si="80"/>
        <v>5.5727132579650564E-3</v>
      </c>
      <c r="BX83" s="62">
        <f t="shared" si="81"/>
        <v>0.62903096094552935</v>
      </c>
      <c r="BY83" s="62">
        <f t="shared" si="82"/>
        <v>1.8004881808838644E-3</v>
      </c>
      <c r="BZ83" s="62">
        <f t="shared" si="83"/>
        <v>0.63622995889003087</v>
      </c>
      <c r="CA83" s="62">
        <f t="shared" si="84"/>
        <v>6.9578622816032889E-3</v>
      </c>
    </row>
    <row r="84" spans="2:79" x14ac:dyDescent="0.25">
      <c r="B84" s="14" t="s">
        <v>1159</v>
      </c>
      <c r="C84" s="76">
        <v>45</v>
      </c>
      <c r="D84" s="76">
        <v>51</v>
      </c>
      <c r="E84" s="13" t="s">
        <v>254</v>
      </c>
      <c r="F84">
        <v>6</v>
      </c>
      <c r="G84" s="62">
        <v>0.94699999999999995</v>
      </c>
      <c r="H84" s="62">
        <v>2.677616</v>
      </c>
      <c r="I84" s="62">
        <v>1.7316000000000002E-2</v>
      </c>
      <c r="J84" s="62">
        <v>3.2244320000000002</v>
      </c>
      <c r="K84" s="62">
        <v>4.6232000000000002E-2</v>
      </c>
      <c r="L84" s="62">
        <v>3.3309229999999999</v>
      </c>
      <c r="M84" s="62">
        <v>8.9259999999999999E-3</v>
      </c>
      <c r="N84" s="62">
        <v>3.6701299999999999</v>
      </c>
      <c r="O84" s="62">
        <v>1.4621E-2</v>
      </c>
      <c r="P84" s="62">
        <v>3.7365349999999999</v>
      </c>
      <c r="Q84" s="62">
        <v>1.9637000000000002E-2</v>
      </c>
      <c r="R84" s="62"/>
      <c r="S84" s="63">
        <f t="shared" si="45"/>
        <v>0.44626933333333335</v>
      </c>
      <c r="T84" s="63">
        <f t="shared" si="46"/>
        <v>2.8860000000000001E-3</v>
      </c>
      <c r="U84" s="63">
        <f t="shared" si="47"/>
        <v>0.5374053333333334</v>
      </c>
      <c r="V84" s="63">
        <f t="shared" si="48"/>
        <v>7.705333333333334E-3</v>
      </c>
      <c r="W84" s="63">
        <f t="shared" si="49"/>
        <v>0.55515383333333335</v>
      </c>
      <c r="X84" s="63">
        <f t="shared" si="50"/>
        <v>1.4876666666666667E-3</v>
      </c>
      <c r="Y84" s="63">
        <f t="shared" si="51"/>
        <v>0.61168833333333328</v>
      </c>
      <c r="Z84" s="63">
        <f t="shared" si="52"/>
        <v>2.4368333333333334E-3</v>
      </c>
      <c r="AA84" s="63">
        <f t="shared" si="53"/>
        <v>0.62275583333333329</v>
      </c>
      <c r="AB84" s="63">
        <f t="shared" si="54"/>
        <v>3.2728333333333338E-3</v>
      </c>
      <c r="AC84" s="62"/>
      <c r="AD84" s="62">
        <f t="shared" si="55"/>
        <v>0.47124533614924324</v>
      </c>
      <c r="AE84" s="62">
        <f t="shared" si="56"/>
        <v>3.0475184794086594E-3</v>
      </c>
      <c r="AF84" s="62">
        <f t="shared" si="57"/>
        <v>0.56748187258007754</v>
      </c>
      <c r="AG84" s="62">
        <f t="shared" si="58"/>
        <v>8.1365716297078505E-3</v>
      </c>
      <c r="AH84" s="62">
        <f t="shared" si="59"/>
        <v>0.58622368884195708</v>
      </c>
      <c r="AI84" s="62">
        <f t="shared" si="60"/>
        <v>1.570925730376628E-3</v>
      </c>
      <c r="AJ84" s="62">
        <f t="shared" si="61"/>
        <v>0.64592221048926435</v>
      </c>
      <c r="AK84" s="62">
        <f t="shared" si="62"/>
        <v>2.5732136571629712E-3</v>
      </c>
      <c r="AL84" s="62">
        <f t="shared" si="63"/>
        <v>0.6576091165082717</v>
      </c>
      <c r="AM84" s="62">
        <f t="shared" si="64"/>
        <v>3.4560014079549461E-3</v>
      </c>
      <c r="AN84" s="62"/>
      <c r="AO84" s="62"/>
      <c r="AP84" s="64" t="s">
        <v>1159</v>
      </c>
      <c r="AQ84" s="81">
        <v>45</v>
      </c>
      <c r="AR84" s="81">
        <v>51</v>
      </c>
      <c r="AS84" s="61" t="s">
        <v>254</v>
      </c>
      <c r="AT84" s="80">
        <v>6</v>
      </c>
      <c r="AU84" s="62">
        <v>0.94699999999999995</v>
      </c>
      <c r="AV84" s="62">
        <v>3.490237</v>
      </c>
      <c r="AW84" s="62">
        <v>0.15007799999999999</v>
      </c>
      <c r="AX84" s="62">
        <v>3.5834860000000002</v>
      </c>
      <c r="AY84" s="62">
        <v>0</v>
      </c>
      <c r="AZ84" s="62">
        <v>3.7460490000000002</v>
      </c>
      <c r="BA84" s="62">
        <v>8.3429000000000003E-2</v>
      </c>
      <c r="BB84" s="62">
        <v>3.6782509999999999</v>
      </c>
      <c r="BC84" s="62">
        <v>0.10897</v>
      </c>
      <c r="BD84" s="62">
        <v>3.852678</v>
      </c>
      <c r="BE84" s="62">
        <v>5.5420999999999998E-2</v>
      </c>
      <c r="BF84" s="62"/>
      <c r="BG84" s="63">
        <f t="shared" si="65"/>
        <v>0.58170616666666664</v>
      </c>
      <c r="BH84" s="63">
        <f t="shared" si="66"/>
        <v>2.5012999999999997E-2</v>
      </c>
      <c r="BI84" s="63">
        <f t="shared" si="67"/>
        <v>0.59724766666666673</v>
      </c>
      <c r="BJ84" s="63">
        <f t="shared" si="68"/>
        <v>0</v>
      </c>
      <c r="BK84" s="63">
        <f t="shared" si="69"/>
        <v>0.62434149999999999</v>
      </c>
      <c r="BL84" s="63">
        <f t="shared" si="70"/>
        <v>1.3904833333333333E-2</v>
      </c>
      <c r="BM84" s="63">
        <f t="shared" si="71"/>
        <v>0.61304183333333329</v>
      </c>
      <c r="BN84" s="63">
        <f t="shared" si="72"/>
        <v>1.8161666666666666E-2</v>
      </c>
      <c r="BO84" s="63">
        <f t="shared" si="73"/>
        <v>0.64211300000000004</v>
      </c>
      <c r="BP84" s="63">
        <f t="shared" si="74"/>
        <v>9.236833333333333E-3</v>
      </c>
      <c r="BQ84" s="62"/>
      <c r="BR84" s="62">
        <f t="shared" si="75"/>
        <v>0.59784806440561833</v>
      </c>
      <c r="BS84" s="62">
        <f t="shared" si="76"/>
        <v>2.5707091469681396E-2</v>
      </c>
      <c r="BT84" s="62">
        <f t="shared" si="77"/>
        <v>0.61382082905104496</v>
      </c>
      <c r="BU84" s="62">
        <f t="shared" si="78"/>
        <v>0</v>
      </c>
      <c r="BV84" s="62">
        <f t="shared" si="79"/>
        <v>0.64166649537512843</v>
      </c>
      <c r="BW84" s="62">
        <f t="shared" si="80"/>
        <v>1.4290681740322029E-2</v>
      </c>
      <c r="BX84" s="62">
        <f t="shared" si="81"/>
        <v>0.63005327166837954</v>
      </c>
      <c r="BY84" s="62">
        <f t="shared" si="82"/>
        <v>1.8665638917437478E-2</v>
      </c>
      <c r="BZ84" s="62">
        <f t="shared" si="83"/>
        <v>0.6599311408016445</v>
      </c>
      <c r="CA84" s="62">
        <f t="shared" si="84"/>
        <v>9.4931483384720801E-3</v>
      </c>
    </row>
    <row r="85" spans="2:79" x14ac:dyDescent="0.25">
      <c r="B85" s="14" t="s">
        <v>1158</v>
      </c>
      <c r="C85" s="76">
        <v>50</v>
      </c>
      <c r="D85" s="76">
        <v>59</v>
      </c>
      <c r="E85" s="13" t="s">
        <v>1292</v>
      </c>
      <c r="F85">
        <v>9</v>
      </c>
      <c r="G85" s="62">
        <v>0.94699999999999995</v>
      </c>
      <c r="H85" s="62">
        <v>1.4418489999999999</v>
      </c>
      <c r="I85" s="62">
        <v>0.17999200000000001</v>
      </c>
      <c r="J85" s="62">
        <v>2.5510220000000001</v>
      </c>
      <c r="K85" s="62">
        <v>4.0548000000000001E-2</v>
      </c>
      <c r="L85" s="62">
        <v>4.788818</v>
      </c>
      <c r="M85" s="62">
        <v>1.7805999999999999E-2</v>
      </c>
      <c r="N85" s="62">
        <v>5.5507720000000003</v>
      </c>
      <c r="O85" s="62">
        <v>2.0590000000000001E-2</v>
      </c>
      <c r="P85" s="62">
        <v>5.6920909999999996</v>
      </c>
      <c r="Q85" s="62">
        <v>3.0419999999999999E-2</v>
      </c>
      <c r="R85" s="62"/>
      <c r="S85" s="63">
        <f t="shared" si="45"/>
        <v>0.16020544444444443</v>
      </c>
      <c r="T85" s="63">
        <f t="shared" si="46"/>
        <v>1.9999111111111113E-2</v>
      </c>
      <c r="U85" s="63">
        <f t="shared" si="47"/>
        <v>0.28344688888888891</v>
      </c>
      <c r="V85" s="63">
        <f t="shared" si="48"/>
        <v>4.5053333333333334E-3</v>
      </c>
      <c r="W85" s="63">
        <f t="shared" si="49"/>
        <v>0.53209088888888889</v>
      </c>
      <c r="X85" s="63">
        <f t="shared" si="50"/>
        <v>1.9784444444444441E-3</v>
      </c>
      <c r="Y85" s="63">
        <f t="shared" si="51"/>
        <v>0.61675244444444444</v>
      </c>
      <c r="Z85" s="63">
        <f t="shared" si="52"/>
        <v>2.2877777777777779E-3</v>
      </c>
      <c r="AA85" s="63">
        <f t="shared" si="53"/>
        <v>0.63245455555555552</v>
      </c>
      <c r="AB85" s="63">
        <f t="shared" si="54"/>
        <v>3.3799999999999998E-3</v>
      </c>
      <c r="AC85" s="62"/>
      <c r="AD85" s="62">
        <f t="shared" si="55"/>
        <v>0.16917153584418632</v>
      </c>
      <c r="AE85" s="62">
        <f t="shared" si="56"/>
        <v>2.1118385544995896E-2</v>
      </c>
      <c r="AF85" s="62">
        <f t="shared" si="57"/>
        <v>0.29931033673589114</v>
      </c>
      <c r="AG85" s="62">
        <f t="shared" si="58"/>
        <v>4.7574797606476597E-3</v>
      </c>
      <c r="AH85" s="62">
        <f t="shared" si="59"/>
        <v>0.5618699988267043</v>
      </c>
      <c r="AI85" s="62">
        <f t="shared" si="60"/>
        <v>2.0891704798779772E-3</v>
      </c>
      <c r="AJ85" s="62">
        <f t="shared" si="61"/>
        <v>0.65126974070163091</v>
      </c>
      <c r="AK85" s="62">
        <f t="shared" si="62"/>
        <v>2.4158160272204623E-3</v>
      </c>
      <c r="AL85" s="62">
        <f t="shared" si="63"/>
        <v>0.66785063944620437</v>
      </c>
      <c r="AM85" s="62">
        <f t="shared" si="64"/>
        <v>3.5691657866948256E-3</v>
      </c>
      <c r="AN85" s="62"/>
      <c r="AO85" s="62"/>
      <c r="AP85" s="64" t="s">
        <v>1158</v>
      </c>
      <c r="AQ85" s="81">
        <v>50</v>
      </c>
      <c r="AR85" s="81">
        <v>59</v>
      </c>
      <c r="AS85" s="61" t="s">
        <v>1292</v>
      </c>
      <c r="AT85" s="80">
        <v>9</v>
      </c>
      <c r="AU85" s="62">
        <v>0.94699999999999995</v>
      </c>
      <c r="AV85" s="62">
        <v>3.0899239999999999</v>
      </c>
      <c r="AW85" s="62">
        <v>0</v>
      </c>
      <c r="AX85" s="62">
        <v>4.7505179999999996</v>
      </c>
      <c r="AY85" s="62">
        <v>9.4812999999999995E-2</v>
      </c>
      <c r="AZ85" s="62">
        <v>5.3903879999999997</v>
      </c>
      <c r="BA85" s="62">
        <v>6.6230000000000004E-3</v>
      </c>
      <c r="BB85" s="62">
        <v>5.4347219999999998</v>
      </c>
      <c r="BC85" s="62">
        <v>5.6270000000000001E-3</v>
      </c>
      <c r="BD85" s="62">
        <v>5.7215319999999998</v>
      </c>
      <c r="BE85" s="62">
        <v>1.34E-4</v>
      </c>
      <c r="BF85" s="62"/>
      <c r="BG85" s="63">
        <f t="shared" si="65"/>
        <v>0.3433248888888889</v>
      </c>
      <c r="BH85" s="63">
        <f t="shared" si="66"/>
        <v>0</v>
      </c>
      <c r="BI85" s="63">
        <f t="shared" si="67"/>
        <v>0.52783533333333332</v>
      </c>
      <c r="BJ85" s="63">
        <f t="shared" si="68"/>
        <v>1.0534777777777777E-2</v>
      </c>
      <c r="BK85" s="63">
        <f t="shared" si="69"/>
        <v>0.59893200000000002</v>
      </c>
      <c r="BL85" s="63">
        <f t="shared" si="70"/>
        <v>7.358888888888889E-4</v>
      </c>
      <c r="BM85" s="63">
        <f t="shared" si="71"/>
        <v>0.60385800000000001</v>
      </c>
      <c r="BN85" s="63">
        <f t="shared" si="72"/>
        <v>6.2522222222222222E-4</v>
      </c>
      <c r="BO85" s="63">
        <f t="shared" si="73"/>
        <v>0.63572577777777772</v>
      </c>
      <c r="BP85" s="63">
        <f t="shared" si="74"/>
        <v>1.488888888888889E-5</v>
      </c>
      <c r="BQ85" s="62"/>
      <c r="BR85" s="62">
        <f t="shared" si="75"/>
        <v>0.35285188991663813</v>
      </c>
      <c r="BS85" s="62">
        <f t="shared" si="76"/>
        <v>0</v>
      </c>
      <c r="BT85" s="62">
        <f t="shared" si="77"/>
        <v>0.54248235697156566</v>
      </c>
      <c r="BU85" s="62">
        <f t="shared" si="78"/>
        <v>1.0827109740778804E-2</v>
      </c>
      <c r="BV85" s="62">
        <f t="shared" si="79"/>
        <v>0.61555190133607407</v>
      </c>
      <c r="BW85" s="62">
        <f t="shared" si="80"/>
        <v>7.5630923832362682E-4</v>
      </c>
      <c r="BX85" s="62">
        <f t="shared" si="81"/>
        <v>0.6206145940390545</v>
      </c>
      <c r="BY85" s="62">
        <f t="shared" si="82"/>
        <v>6.4257165696014621E-4</v>
      </c>
      <c r="BZ85" s="62">
        <f t="shared" si="83"/>
        <v>0.65336667808610249</v>
      </c>
      <c r="CA85" s="62">
        <f t="shared" si="84"/>
        <v>1.5302044079022499E-5</v>
      </c>
    </row>
    <row r="86" spans="2:79" x14ac:dyDescent="0.25">
      <c r="B86" s="14" t="s">
        <v>1157</v>
      </c>
      <c r="C86" s="76">
        <v>51</v>
      </c>
      <c r="D86" s="76">
        <v>58</v>
      </c>
      <c r="E86" s="13" t="s">
        <v>1293</v>
      </c>
      <c r="F86">
        <v>7</v>
      </c>
      <c r="G86" s="62">
        <v>0.94699999999999995</v>
      </c>
      <c r="H86" s="62">
        <v>1.2167209999999999</v>
      </c>
      <c r="I86" s="62">
        <v>0.11349099999999999</v>
      </c>
      <c r="J86" s="62">
        <v>2.0537999999999998</v>
      </c>
      <c r="K86" s="62">
        <v>3.2200000000000002E-3</v>
      </c>
      <c r="L86" s="62">
        <v>3.8960240000000002</v>
      </c>
      <c r="M86" s="62">
        <v>2.1971000000000001E-2</v>
      </c>
      <c r="N86" s="62">
        <v>4.3175039999999996</v>
      </c>
      <c r="O86" s="62">
        <v>3.4380000000000001E-3</v>
      </c>
      <c r="P86" s="62">
        <v>4.4501289999999996</v>
      </c>
      <c r="Q86" s="62">
        <v>0.111632</v>
      </c>
      <c r="R86" s="62"/>
      <c r="S86" s="63">
        <f t="shared" si="45"/>
        <v>0.1738172857142857</v>
      </c>
      <c r="T86" s="63">
        <f t="shared" si="46"/>
        <v>1.6212999999999998E-2</v>
      </c>
      <c r="U86" s="63">
        <f t="shared" si="47"/>
        <v>0.29339999999999999</v>
      </c>
      <c r="V86" s="63">
        <f t="shared" si="48"/>
        <v>4.6000000000000001E-4</v>
      </c>
      <c r="W86" s="63">
        <f t="shared" si="49"/>
        <v>0.55657485714285715</v>
      </c>
      <c r="X86" s="63">
        <f t="shared" si="50"/>
        <v>3.1387142857142859E-3</v>
      </c>
      <c r="Y86" s="63">
        <f t="shared" si="51"/>
        <v>0.61678628571428562</v>
      </c>
      <c r="Z86" s="63">
        <f t="shared" si="52"/>
        <v>4.911428571428572E-4</v>
      </c>
      <c r="AA86" s="63">
        <f t="shared" si="53"/>
        <v>0.63573271428571421</v>
      </c>
      <c r="AB86" s="63">
        <f t="shared" si="54"/>
        <v>1.5947428571428571E-2</v>
      </c>
      <c r="AC86" s="62"/>
      <c r="AD86" s="62">
        <f t="shared" si="55"/>
        <v>0.18354518026851713</v>
      </c>
      <c r="AE86" s="62">
        <f t="shared" si="56"/>
        <v>1.7120380147835269E-2</v>
      </c>
      <c r="AF86" s="62">
        <f t="shared" si="57"/>
        <v>0.3098204857444562</v>
      </c>
      <c r="AG86" s="62">
        <f t="shared" si="58"/>
        <v>4.8574445617740236E-4</v>
      </c>
      <c r="AH86" s="62">
        <f t="shared" si="59"/>
        <v>0.58772424196711426</v>
      </c>
      <c r="AI86" s="62">
        <f t="shared" si="60"/>
        <v>3.3143762256750645E-3</v>
      </c>
      <c r="AJ86" s="62">
        <f t="shared" si="61"/>
        <v>0.65130547593905563</v>
      </c>
      <c r="AK86" s="62">
        <f t="shared" si="62"/>
        <v>5.1863026097450607E-4</v>
      </c>
      <c r="AL86" s="62">
        <f t="shared" si="63"/>
        <v>0.67131226429325686</v>
      </c>
      <c r="AM86" s="62">
        <f t="shared" si="64"/>
        <v>1.6839945693166391E-2</v>
      </c>
      <c r="AN86" s="62"/>
      <c r="AO86" s="62"/>
      <c r="AP86" s="64" t="s">
        <v>1157</v>
      </c>
      <c r="AQ86" s="81">
        <v>51</v>
      </c>
      <c r="AR86" s="81">
        <v>58</v>
      </c>
      <c r="AS86" s="61" t="s">
        <v>1293</v>
      </c>
      <c r="AT86" s="80">
        <v>7</v>
      </c>
      <c r="AU86" s="62">
        <v>0.94699999999999995</v>
      </c>
      <c r="AV86" s="62">
        <v>2.874476</v>
      </c>
      <c r="AW86" s="62">
        <v>0.100836</v>
      </c>
      <c r="AX86" s="62">
        <v>4.1033989999999996</v>
      </c>
      <c r="AY86" s="62">
        <v>5.04E-2</v>
      </c>
      <c r="AZ86" s="62">
        <v>4.3341620000000001</v>
      </c>
      <c r="BA86" s="62">
        <v>0.10827000000000001</v>
      </c>
      <c r="BB86" s="62">
        <v>4.2737400000000001</v>
      </c>
      <c r="BC86" s="62">
        <v>4.8390000000000004E-3</v>
      </c>
      <c r="BD86" s="62">
        <v>4.4011069999999997</v>
      </c>
      <c r="BE86" s="62">
        <v>0.114214</v>
      </c>
      <c r="BF86" s="62"/>
      <c r="BG86" s="63">
        <f t="shared" si="65"/>
        <v>0.4106394285714286</v>
      </c>
      <c r="BH86" s="63">
        <f t="shared" si="66"/>
        <v>1.4405142857142856E-2</v>
      </c>
      <c r="BI86" s="63">
        <f t="shared" si="67"/>
        <v>0.58619985714285705</v>
      </c>
      <c r="BJ86" s="63">
        <f t="shared" si="68"/>
        <v>7.1999999999999998E-3</v>
      </c>
      <c r="BK86" s="63">
        <f t="shared" si="69"/>
        <v>0.61916599999999999</v>
      </c>
      <c r="BL86" s="63">
        <f t="shared" si="70"/>
        <v>1.5467142857142858E-2</v>
      </c>
      <c r="BM86" s="63">
        <f t="shared" si="71"/>
        <v>0.6105342857142857</v>
      </c>
      <c r="BN86" s="63">
        <f t="shared" si="72"/>
        <v>6.9128571428571438E-4</v>
      </c>
      <c r="BO86" s="63">
        <f t="shared" si="73"/>
        <v>0.62872957142857133</v>
      </c>
      <c r="BP86" s="63">
        <f t="shared" si="74"/>
        <v>1.6316285714285714E-2</v>
      </c>
      <c r="BQ86" s="62"/>
      <c r="BR86" s="62">
        <f t="shared" si="75"/>
        <v>0.42203435618851859</v>
      </c>
      <c r="BS86" s="62">
        <f t="shared" si="76"/>
        <v>1.4804874467772719E-2</v>
      </c>
      <c r="BT86" s="62">
        <f t="shared" si="77"/>
        <v>0.60246645132873289</v>
      </c>
      <c r="BU86" s="62">
        <f t="shared" si="78"/>
        <v>7.3997944501541625E-3</v>
      </c>
      <c r="BV86" s="62">
        <f t="shared" si="79"/>
        <v>0.6363473792394656</v>
      </c>
      <c r="BW86" s="62">
        <f t="shared" si="80"/>
        <v>1.589634414917046E-2</v>
      </c>
      <c r="BX86" s="62">
        <f t="shared" si="81"/>
        <v>0.62747614153575104</v>
      </c>
      <c r="BY86" s="62">
        <f t="shared" si="82"/>
        <v>7.10468360005873E-4</v>
      </c>
      <c r="BZ86" s="62">
        <f t="shared" si="83"/>
        <v>0.64617633240346495</v>
      </c>
      <c r="CA86" s="62">
        <f t="shared" si="84"/>
        <v>1.6769050066069595E-2</v>
      </c>
    </row>
    <row r="87" spans="2:79" x14ac:dyDescent="0.25">
      <c r="B87" s="14" t="s">
        <v>1156</v>
      </c>
      <c r="C87" s="76">
        <v>52</v>
      </c>
      <c r="D87" s="76">
        <v>59</v>
      </c>
      <c r="E87" s="13" t="s">
        <v>1294</v>
      </c>
      <c r="F87">
        <v>7</v>
      </c>
      <c r="G87" s="62">
        <v>0.94699999999999995</v>
      </c>
      <c r="H87" s="62">
        <v>0.675342</v>
      </c>
      <c r="I87" s="62">
        <v>0.13550699999999999</v>
      </c>
      <c r="J87" s="62">
        <v>1.6114109999999999</v>
      </c>
      <c r="K87" s="62">
        <v>1.4442999999999999E-2</v>
      </c>
      <c r="L87" s="62">
        <v>3.7161119999999999</v>
      </c>
      <c r="M87" s="62">
        <v>8.1590999999999997E-2</v>
      </c>
      <c r="N87" s="62">
        <v>4.6187670000000001</v>
      </c>
      <c r="O87" s="62">
        <v>1.3223E-2</v>
      </c>
      <c r="P87" s="62">
        <v>4.8020940000000003</v>
      </c>
      <c r="Q87" s="62">
        <v>3.9183000000000003E-2</v>
      </c>
      <c r="R87" s="62"/>
      <c r="S87" s="63">
        <f t="shared" si="45"/>
        <v>9.6477428571428575E-2</v>
      </c>
      <c r="T87" s="63">
        <f t="shared" si="46"/>
        <v>1.9358142857142855E-2</v>
      </c>
      <c r="U87" s="63">
        <f t="shared" si="47"/>
        <v>0.23020157142857142</v>
      </c>
      <c r="V87" s="63">
        <f t="shared" si="48"/>
        <v>2.0632857142857141E-3</v>
      </c>
      <c r="W87" s="63">
        <f t="shared" si="49"/>
        <v>0.53087314285714282</v>
      </c>
      <c r="X87" s="63">
        <f t="shared" si="50"/>
        <v>1.1655857142857143E-2</v>
      </c>
      <c r="Y87" s="63">
        <f t="shared" si="51"/>
        <v>0.65982385714285718</v>
      </c>
      <c r="Z87" s="63">
        <f t="shared" si="52"/>
        <v>1.8890000000000001E-3</v>
      </c>
      <c r="AA87" s="63">
        <f t="shared" si="53"/>
        <v>0.68601342857142866</v>
      </c>
      <c r="AB87" s="63">
        <f t="shared" si="54"/>
        <v>5.5975714285714292E-3</v>
      </c>
      <c r="AC87" s="62"/>
      <c r="AD87" s="62">
        <f t="shared" si="55"/>
        <v>0.10187690451048424</v>
      </c>
      <c r="AE87" s="62">
        <f t="shared" si="56"/>
        <v>2.0441544727711571E-2</v>
      </c>
      <c r="AF87" s="62">
        <f t="shared" si="57"/>
        <v>0.24308508070598883</v>
      </c>
      <c r="AG87" s="62">
        <f t="shared" si="58"/>
        <v>2.1787599939659071E-3</v>
      </c>
      <c r="AH87" s="62">
        <f t="shared" si="59"/>
        <v>0.56058410016593752</v>
      </c>
      <c r="AI87" s="62">
        <f t="shared" si="60"/>
        <v>1.230819128073616E-2</v>
      </c>
      <c r="AJ87" s="62">
        <f t="shared" si="61"/>
        <v>0.69675169708855034</v>
      </c>
      <c r="AK87" s="62">
        <f t="shared" si="62"/>
        <v>1.9947201689545935E-3</v>
      </c>
      <c r="AL87" s="62">
        <f t="shared" si="63"/>
        <v>0.72440699954744314</v>
      </c>
      <c r="AM87" s="62">
        <f t="shared" si="64"/>
        <v>5.9108462814904221E-3</v>
      </c>
      <c r="AN87" s="62"/>
      <c r="AO87" s="62"/>
      <c r="AP87" s="64" t="s">
        <v>1156</v>
      </c>
      <c r="AQ87" s="81">
        <v>52</v>
      </c>
      <c r="AR87" s="81">
        <v>59</v>
      </c>
      <c r="AS87" s="61" t="s">
        <v>1294</v>
      </c>
      <c r="AT87" s="80">
        <v>7</v>
      </c>
      <c r="AU87" s="62">
        <v>0.94699999999999995</v>
      </c>
      <c r="AV87" s="62">
        <v>2.3044799999999999</v>
      </c>
      <c r="AW87" s="62">
        <v>3.1149E-2</v>
      </c>
      <c r="AX87" s="62">
        <v>3.7655289999999999</v>
      </c>
      <c r="AY87" s="62">
        <v>0.117673</v>
      </c>
      <c r="AZ87" s="62">
        <v>4.2659409999999998</v>
      </c>
      <c r="BA87" s="62">
        <v>7.4872999999999995E-2</v>
      </c>
      <c r="BB87" s="62">
        <v>4.3859310000000002</v>
      </c>
      <c r="BC87" s="62">
        <v>2.8424000000000001E-2</v>
      </c>
      <c r="BD87" s="62">
        <v>4.8657279999999998</v>
      </c>
      <c r="BE87" s="62">
        <v>2.8008999999999999E-2</v>
      </c>
      <c r="BF87" s="62"/>
      <c r="BG87" s="63">
        <f t="shared" si="65"/>
        <v>0.32921142857142854</v>
      </c>
      <c r="BH87" s="63">
        <f t="shared" si="66"/>
        <v>4.4498571428571426E-3</v>
      </c>
      <c r="BI87" s="63">
        <f t="shared" si="67"/>
        <v>0.53793271428571432</v>
      </c>
      <c r="BJ87" s="63">
        <f t="shared" si="68"/>
        <v>1.681042857142857E-2</v>
      </c>
      <c r="BK87" s="63">
        <f t="shared" si="69"/>
        <v>0.60942014285714285</v>
      </c>
      <c r="BL87" s="63">
        <f t="shared" si="70"/>
        <v>1.0696142857142857E-2</v>
      </c>
      <c r="BM87" s="63">
        <f t="shared" si="71"/>
        <v>0.6265615714285715</v>
      </c>
      <c r="BN87" s="63">
        <f t="shared" si="72"/>
        <v>4.060571428571429E-3</v>
      </c>
      <c r="BO87" s="63">
        <f t="shared" si="73"/>
        <v>0.69510399999999994</v>
      </c>
      <c r="BP87" s="63">
        <f t="shared" si="74"/>
        <v>4.0012857142857142E-3</v>
      </c>
      <c r="BQ87" s="62"/>
      <c r="BR87" s="62">
        <f t="shared" si="75"/>
        <v>0.33834679195419171</v>
      </c>
      <c r="BS87" s="62">
        <f t="shared" si="76"/>
        <v>4.5733372485684915E-3</v>
      </c>
      <c r="BT87" s="62">
        <f t="shared" si="77"/>
        <v>0.55285993246219356</v>
      </c>
      <c r="BU87" s="62">
        <f t="shared" si="78"/>
        <v>1.7276905006606957E-2</v>
      </c>
      <c r="BV87" s="62">
        <f t="shared" si="79"/>
        <v>0.62633108207311705</v>
      </c>
      <c r="BW87" s="62">
        <f t="shared" si="80"/>
        <v>1.0992952576714139E-2</v>
      </c>
      <c r="BX87" s="62">
        <f t="shared" si="81"/>
        <v>0.64394817207458532</v>
      </c>
      <c r="BY87" s="62">
        <f t="shared" si="82"/>
        <v>4.1732491557774191E-3</v>
      </c>
      <c r="BZ87" s="62">
        <f t="shared" si="83"/>
        <v>0.71439260020554984</v>
      </c>
      <c r="CA87" s="62">
        <f t="shared" si="84"/>
        <v>4.1123183086184114E-3</v>
      </c>
    </row>
    <row r="88" spans="2:79" x14ac:dyDescent="0.25">
      <c r="B88" s="14" t="s">
        <v>1155</v>
      </c>
      <c r="C88" s="76">
        <v>61</v>
      </c>
      <c r="D88" s="76">
        <v>67</v>
      </c>
      <c r="E88" s="13" t="s">
        <v>1295</v>
      </c>
      <c r="F88">
        <v>6</v>
      </c>
      <c r="G88" s="62">
        <v>0.94699999999999995</v>
      </c>
      <c r="H88" s="62">
        <v>0.28067599999999998</v>
      </c>
      <c r="I88" s="62">
        <v>6.8389999999999996E-3</v>
      </c>
      <c r="J88" s="62">
        <v>0.60899099999999995</v>
      </c>
      <c r="K88" s="62">
        <v>4.2249000000000002E-2</v>
      </c>
      <c r="L88" s="62">
        <v>2.1105100000000001</v>
      </c>
      <c r="M88" s="62">
        <v>0.13408100000000001</v>
      </c>
      <c r="N88" s="62">
        <v>3.5528219999999999</v>
      </c>
      <c r="O88" s="62">
        <v>1.3533999999999999E-2</v>
      </c>
      <c r="P88" s="62">
        <v>3.8379850000000002</v>
      </c>
      <c r="Q88" s="62">
        <v>4.5399000000000002E-2</v>
      </c>
      <c r="R88" s="62"/>
      <c r="S88" s="63">
        <f t="shared" si="45"/>
        <v>4.6779333333333332E-2</v>
      </c>
      <c r="T88" s="63">
        <f t="shared" si="46"/>
        <v>1.1398333333333332E-3</v>
      </c>
      <c r="U88" s="63">
        <f t="shared" si="47"/>
        <v>0.10149849999999999</v>
      </c>
      <c r="V88" s="63">
        <f t="shared" si="48"/>
        <v>7.0415E-3</v>
      </c>
      <c r="W88" s="63">
        <f t="shared" si="49"/>
        <v>0.35175166666666668</v>
      </c>
      <c r="X88" s="63">
        <f t="shared" si="50"/>
        <v>2.2346833333333333E-2</v>
      </c>
      <c r="Y88" s="63">
        <f t="shared" si="51"/>
        <v>0.59213700000000002</v>
      </c>
      <c r="Z88" s="63">
        <f t="shared" si="52"/>
        <v>2.2556666666666667E-3</v>
      </c>
      <c r="AA88" s="63">
        <f t="shared" si="53"/>
        <v>0.6396641666666667</v>
      </c>
      <c r="AB88" s="63">
        <f t="shared" si="54"/>
        <v>7.5665000000000003E-3</v>
      </c>
      <c r="AC88" s="62"/>
      <c r="AD88" s="62">
        <f t="shared" si="55"/>
        <v>4.9397395283350937E-2</v>
      </c>
      <c r="AE88" s="62">
        <f t="shared" si="56"/>
        <v>1.2036254839845125E-3</v>
      </c>
      <c r="AF88" s="62">
        <f t="shared" si="57"/>
        <v>0.10717898627243928</v>
      </c>
      <c r="AG88" s="62">
        <f t="shared" si="58"/>
        <v>7.4355860612460405E-3</v>
      </c>
      <c r="AH88" s="62">
        <f t="shared" si="59"/>
        <v>0.37143787398803241</v>
      </c>
      <c r="AI88" s="62">
        <f t="shared" si="60"/>
        <v>2.3597500879971842E-2</v>
      </c>
      <c r="AJ88" s="62">
        <f t="shared" si="61"/>
        <v>0.62527666314677932</v>
      </c>
      <c r="AK88" s="62">
        <f t="shared" si="62"/>
        <v>2.3819077789510737E-3</v>
      </c>
      <c r="AL88" s="62">
        <f t="shared" si="63"/>
        <v>0.67546374516015495</v>
      </c>
      <c r="AM88" s="62">
        <f t="shared" si="64"/>
        <v>7.9899683210137278E-3</v>
      </c>
      <c r="AN88" s="62"/>
      <c r="AO88" s="62"/>
      <c r="AP88" s="64" t="s">
        <v>1155</v>
      </c>
      <c r="AQ88" s="81">
        <v>61</v>
      </c>
      <c r="AR88" s="81">
        <v>67</v>
      </c>
      <c r="AS88" s="61" t="s">
        <v>1295</v>
      </c>
      <c r="AT88" s="80">
        <v>6</v>
      </c>
      <c r="AU88" s="62">
        <v>0.94699999999999995</v>
      </c>
      <c r="AV88" s="62">
        <v>0.765907</v>
      </c>
      <c r="AW88" s="62">
        <v>0.20361499999999999</v>
      </c>
      <c r="AX88" s="62">
        <v>1.6186739999999999</v>
      </c>
      <c r="AY88" s="62">
        <v>4.6786000000000001E-2</v>
      </c>
      <c r="AZ88" s="62">
        <v>3.144479</v>
      </c>
      <c r="BA88" s="62">
        <v>5.1257999999999998E-2</v>
      </c>
      <c r="BB88" s="62">
        <v>3.4410850000000002</v>
      </c>
      <c r="BC88" s="62">
        <v>5.6369999999999996E-3</v>
      </c>
      <c r="BD88" s="62">
        <v>3.8362959999999999</v>
      </c>
      <c r="BE88" s="62">
        <v>3.5970000000000002E-2</v>
      </c>
      <c r="BF88" s="62"/>
      <c r="BG88" s="63">
        <f t="shared" si="65"/>
        <v>0.12765116666666668</v>
      </c>
      <c r="BH88" s="63">
        <f t="shared" si="66"/>
        <v>3.3935833333333332E-2</v>
      </c>
      <c r="BI88" s="63">
        <f t="shared" si="67"/>
        <v>0.26977899999999999</v>
      </c>
      <c r="BJ88" s="63">
        <f t="shared" si="68"/>
        <v>7.7976666666666672E-3</v>
      </c>
      <c r="BK88" s="63">
        <f t="shared" si="69"/>
        <v>0.5240798333333333</v>
      </c>
      <c r="BL88" s="63">
        <f t="shared" si="70"/>
        <v>8.5430000000000002E-3</v>
      </c>
      <c r="BM88" s="63">
        <f t="shared" si="71"/>
        <v>0.57351416666666666</v>
      </c>
      <c r="BN88" s="63">
        <f t="shared" si="72"/>
        <v>9.3949999999999991E-4</v>
      </c>
      <c r="BO88" s="63">
        <f t="shared" si="73"/>
        <v>0.63938266666666665</v>
      </c>
      <c r="BP88" s="63">
        <f t="shared" si="74"/>
        <v>5.9950000000000003E-3</v>
      </c>
      <c r="BQ88" s="62"/>
      <c r="BR88" s="62">
        <f t="shared" si="75"/>
        <v>0.13119338814662557</v>
      </c>
      <c r="BS88" s="62">
        <f t="shared" si="76"/>
        <v>3.4877526550188422E-2</v>
      </c>
      <c r="BT88" s="62">
        <f t="shared" si="77"/>
        <v>0.27726515930113055</v>
      </c>
      <c r="BU88" s="62">
        <f t="shared" si="78"/>
        <v>8.0140459061322378E-3</v>
      </c>
      <c r="BV88" s="62">
        <f t="shared" si="79"/>
        <v>0.5386226447413498</v>
      </c>
      <c r="BW88" s="62">
        <f t="shared" si="80"/>
        <v>8.7800616649537522E-3</v>
      </c>
      <c r="BX88" s="62">
        <f t="shared" si="81"/>
        <v>0.58942874272010959</v>
      </c>
      <c r="BY88" s="62">
        <f t="shared" si="82"/>
        <v>9.6557040082219934E-4</v>
      </c>
      <c r="BZ88" s="62">
        <f t="shared" si="83"/>
        <v>0.65712504282288453</v>
      </c>
      <c r="CA88" s="62">
        <f t="shared" si="84"/>
        <v>6.161356628982529E-3</v>
      </c>
    </row>
    <row r="89" spans="2:79" x14ac:dyDescent="0.25">
      <c r="B89" s="14" t="s">
        <v>1154</v>
      </c>
      <c r="C89" s="76">
        <v>68</v>
      </c>
      <c r="D89" s="76">
        <v>74</v>
      </c>
      <c r="E89" s="13" t="s">
        <v>455</v>
      </c>
      <c r="F89">
        <v>6</v>
      </c>
      <c r="G89" s="62">
        <v>0.94699999999999995</v>
      </c>
      <c r="H89" s="62">
        <v>0.84534600000000004</v>
      </c>
      <c r="I89" s="62">
        <v>9.9568000000000004E-2</v>
      </c>
      <c r="J89" s="62">
        <v>2.2700680000000002</v>
      </c>
      <c r="K89" s="62">
        <v>7.8518000000000004E-2</v>
      </c>
      <c r="L89" s="62">
        <v>3.6696800000000001</v>
      </c>
      <c r="M89" s="62">
        <v>3.2400000000000001E-4</v>
      </c>
      <c r="N89" s="62">
        <v>4.099469</v>
      </c>
      <c r="O89" s="62">
        <v>1.6684000000000001E-2</v>
      </c>
      <c r="P89" s="62">
        <v>4.1448450000000001</v>
      </c>
      <c r="Q89" s="62">
        <v>6.6145999999999996E-2</v>
      </c>
      <c r="R89" s="62"/>
      <c r="S89" s="63">
        <f t="shared" si="45"/>
        <v>0.14089100000000002</v>
      </c>
      <c r="T89" s="63">
        <f t="shared" si="46"/>
        <v>1.6594666666666667E-2</v>
      </c>
      <c r="U89" s="63">
        <f t="shared" si="47"/>
        <v>0.37834466666666672</v>
      </c>
      <c r="V89" s="63">
        <f t="shared" si="48"/>
        <v>1.3086333333333333E-2</v>
      </c>
      <c r="W89" s="63">
        <f t="shared" si="49"/>
        <v>0.61161333333333334</v>
      </c>
      <c r="X89" s="63">
        <f t="shared" si="50"/>
        <v>5.4000000000000005E-5</v>
      </c>
      <c r="Y89" s="63">
        <f t="shared" si="51"/>
        <v>0.6832448333333333</v>
      </c>
      <c r="Z89" s="63">
        <f t="shared" si="52"/>
        <v>2.780666666666667E-3</v>
      </c>
      <c r="AA89" s="63">
        <f t="shared" si="53"/>
        <v>0.69080750000000002</v>
      </c>
      <c r="AB89" s="63">
        <f t="shared" si="54"/>
        <v>1.1024333333333332E-2</v>
      </c>
      <c r="AC89" s="62"/>
      <c r="AD89" s="62">
        <f t="shared" si="55"/>
        <v>0.1487761351636748</v>
      </c>
      <c r="AE89" s="62">
        <f t="shared" si="56"/>
        <v>1.752340725096797E-2</v>
      </c>
      <c r="AF89" s="62">
        <f t="shared" si="57"/>
        <v>0.39951918338613174</v>
      </c>
      <c r="AG89" s="62">
        <f t="shared" si="58"/>
        <v>1.3818725800774376E-2</v>
      </c>
      <c r="AH89" s="62">
        <f t="shared" si="59"/>
        <v>0.64584301302358327</v>
      </c>
      <c r="AI89" s="62">
        <f t="shared" si="60"/>
        <v>5.7022175290390714E-5</v>
      </c>
      <c r="AJ89" s="62">
        <f t="shared" si="61"/>
        <v>0.72148345652939105</v>
      </c>
      <c r="AK89" s="62">
        <f t="shared" si="62"/>
        <v>2.9362900387187615E-3</v>
      </c>
      <c r="AL89" s="62">
        <f t="shared" si="63"/>
        <v>0.72946937697993675</v>
      </c>
      <c r="AM89" s="62">
        <f t="shared" si="64"/>
        <v>1.1641323477648714E-2</v>
      </c>
      <c r="AN89" s="62"/>
      <c r="AO89" s="62"/>
      <c r="AP89" s="64" t="s">
        <v>1154</v>
      </c>
      <c r="AQ89" s="81">
        <v>68</v>
      </c>
      <c r="AR89" s="81">
        <v>74</v>
      </c>
      <c r="AS89" s="61" t="s">
        <v>455</v>
      </c>
      <c r="AT89" s="80">
        <v>6</v>
      </c>
      <c r="AU89" s="62">
        <v>0.94699999999999995</v>
      </c>
      <c r="AV89" s="62">
        <v>1.2276119999999999</v>
      </c>
      <c r="AW89" s="62">
        <v>0.11676</v>
      </c>
      <c r="AX89" s="62">
        <v>3.1681319999999999</v>
      </c>
      <c r="AY89" s="62">
        <v>7.4371000000000007E-2</v>
      </c>
      <c r="AZ89" s="62">
        <v>3.8275939999999999</v>
      </c>
      <c r="BA89" s="62">
        <v>1.7437999999999999E-2</v>
      </c>
      <c r="BB89" s="62">
        <v>4.0449820000000001</v>
      </c>
      <c r="BC89" s="62">
        <v>1.1299999999999999E-3</v>
      </c>
      <c r="BD89" s="62">
        <v>4.233892</v>
      </c>
      <c r="BE89" s="62">
        <v>7.9869999999999993E-3</v>
      </c>
      <c r="BF89" s="62"/>
      <c r="BG89" s="63">
        <f t="shared" si="65"/>
        <v>0.20460199999999998</v>
      </c>
      <c r="BH89" s="63">
        <f t="shared" si="66"/>
        <v>1.9460000000000002E-2</v>
      </c>
      <c r="BI89" s="63">
        <f t="shared" si="67"/>
        <v>0.52802199999999999</v>
      </c>
      <c r="BJ89" s="63">
        <f t="shared" si="68"/>
        <v>1.2395166666666667E-2</v>
      </c>
      <c r="BK89" s="63">
        <f t="shared" si="69"/>
        <v>0.63793233333333332</v>
      </c>
      <c r="BL89" s="63">
        <f t="shared" si="70"/>
        <v>2.9063333333333333E-3</v>
      </c>
      <c r="BM89" s="63">
        <f t="shared" si="71"/>
        <v>0.67416366666666672</v>
      </c>
      <c r="BN89" s="63">
        <f t="shared" si="72"/>
        <v>1.8833333333333332E-4</v>
      </c>
      <c r="BO89" s="63">
        <f t="shared" si="73"/>
        <v>0.7056486666666667</v>
      </c>
      <c r="BP89" s="63">
        <f t="shared" si="74"/>
        <v>1.3311666666666665E-3</v>
      </c>
      <c r="BQ89" s="62"/>
      <c r="BR89" s="62">
        <f t="shared" si="75"/>
        <v>0.21027954779033914</v>
      </c>
      <c r="BS89" s="62">
        <f t="shared" si="76"/>
        <v>0.02</v>
      </c>
      <c r="BT89" s="62">
        <f t="shared" si="77"/>
        <v>0.54267420349434736</v>
      </c>
      <c r="BU89" s="62">
        <f t="shared" si="78"/>
        <v>1.2739122987324427E-2</v>
      </c>
      <c r="BV89" s="62">
        <f t="shared" si="79"/>
        <v>0.65563446385748547</v>
      </c>
      <c r="BW89" s="62">
        <f t="shared" si="80"/>
        <v>2.9869818430969509E-3</v>
      </c>
      <c r="BX89" s="62">
        <f t="shared" si="81"/>
        <v>0.69287118876327514</v>
      </c>
      <c r="BY89" s="62">
        <f t="shared" si="82"/>
        <v>1.935594381637547E-4</v>
      </c>
      <c r="BZ89" s="62">
        <f t="shared" si="83"/>
        <v>0.7252298732442618</v>
      </c>
      <c r="CA89" s="62">
        <f t="shared" si="84"/>
        <v>1.3681055155875298E-3</v>
      </c>
    </row>
    <row r="90" spans="2:79" x14ac:dyDescent="0.25">
      <c r="B90" s="14" t="s">
        <v>1153</v>
      </c>
      <c r="C90" s="76">
        <v>68</v>
      </c>
      <c r="D90" s="76">
        <v>75</v>
      </c>
      <c r="E90" s="13" t="s">
        <v>1296</v>
      </c>
      <c r="F90">
        <v>7</v>
      </c>
      <c r="G90" s="62">
        <v>0.94699999999999995</v>
      </c>
      <c r="H90" s="62">
        <v>1.3530580000000001</v>
      </c>
      <c r="I90" s="62">
        <v>0.111766</v>
      </c>
      <c r="J90" s="62">
        <v>2.8893629999999999</v>
      </c>
      <c r="K90" s="62">
        <v>6.3128000000000004E-2</v>
      </c>
      <c r="L90" s="62">
        <v>4.1177029999999997</v>
      </c>
      <c r="M90" s="62">
        <v>6.3113000000000002E-2</v>
      </c>
      <c r="N90" s="62">
        <v>4.5415289999999997</v>
      </c>
      <c r="O90" s="62">
        <v>7.8962000000000004E-2</v>
      </c>
      <c r="P90" s="62">
        <v>4.6049699999999998</v>
      </c>
      <c r="Q90" s="62">
        <v>6.9486000000000006E-2</v>
      </c>
      <c r="R90" s="62"/>
      <c r="S90" s="63">
        <f t="shared" si="45"/>
        <v>0.19329400000000002</v>
      </c>
      <c r="T90" s="63">
        <f t="shared" si="46"/>
        <v>1.5966571428571431E-2</v>
      </c>
      <c r="U90" s="63">
        <f t="shared" si="47"/>
        <v>0.41276614285714286</v>
      </c>
      <c r="V90" s="63">
        <f t="shared" si="48"/>
        <v>9.0182857142857148E-3</v>
      </c>
      <c r="W90" s="63">
        <f t="shared" si="49"/>
        <v>0.58824328571428564</v>
      </c>
      <c r="X90" s="63">
        <f t="shared" si="50"/>
        <v>9.016142857142858E-3</v>
      </c>
      <c r="Y90" s="63">
        <f t="shared" si="51"/>
        <v>0.64878985714285708</v>
      </c>
      <c r="Z90" s="63">
        <f t="shared" si="52"/>
        <v>1.1280285714285715E-2</v>
      </c>
      <c r="AA90" s="63">
        <f t="shared" si="53"/>
        <v>0.65785285714285713</v>
      </c>
      <c r="AB90" s="63">
        <f t="shared" si="54"/>
        <v>9.9265714285714287E-3</v>
      </c>
      <c r="AC90" s="62"/>
      <c r="AD90" s="62">
        <f t="shared" si="55"/>
        <v>0.20411193241816264</v>
      </c>
      <c r="AE90" s="62">
        <f t="shared" si="56"/>
        <v>1.6860159903454523E-2</v>
      </c>
      <c r="AF90" s="62">
        <f t="shared" si="57"/>
        <v>0.43586709910997135</v>
      </c>
      <c r="AG90" s="62">
        <f t="shared" si="58"/>
        <v>9.5230049781264148E-3</v>
      </c>
      <c r="AH90" s="62">
        <f t="shared" si="59"/>
        <v>0.62116503243324783</v>
      </c>
      <c r="AI90" s="62">
        <f t="shared" si="60"/>
        <v>9.5207421933926704E-3</v>
      </c>
      <c r="AJ90" s="62">
        <f t="shared" si="61"/>
        <v>0.68510016593754708</v>
      </c>
      <c r="AK90" s="62">
        <f t="shared" si="62"/>
        <v>1.1911600543068338E-2</v>
      </c>
      <c r="AL90" s="62">
        <f t="shared" si="63"/>
        <v>0.69467038769045109</v>
      </c>
      <c r="AM90" s="62">
        <f t="shared" si="64"/>
        <v>1.048212400060341E-2</v>
      </c>
      <c r="AN90" s="62"/>
      <c r="AO90" s="62"/>
      <c r="AP90" s="64" t="s">
        <v>1153</v>
      </c>
      <c r="AQ90" s="81">
        <v>68</v>
      </c>
      <c r="AR90" s="81">
        <v>75</v>
      </c>
      <c r="AS90" s="61" t="s">
        <v>1296</v>
      </c>
      <c r="AT90" s="80">
        <v>7</v>
      </c>
      <c r="AU90" s="62">
        <v>0.94699999999999995</v>
      </c>
      <c r="AV90" s="62">
        <v>1.8740079999999999</v>
      </c>
      <c r="AW90" s="62">
        <v>0.226658</v>
      </c>
      <c r="AX90" s="62">
        <v>3.5276239999999999</v>
      </c>
      <c r="AY90" s="62">
        <v>0.124291</v>
      </c>
      <c r="AZ90" s="62">
        <v>4.0846809999999998</v>
      </c>
      <c r="BA90" s="62">
        <v>0.11314399999999999</v>
      </c>
      <c r="BB90" s="62">
        <v>4.2205849999999998</v>
      </c>
      <c r="BC90" s="62">
        <v>0.11104799999999999</v>
      </c>
      <c r="BD90" s="62">
        <v>4.56494</v>
      </c>
      <c r="BE90" s="62">
        <v>0.110321</v>
      </c>
      <c r="BF90" s="62"/>
      <c r="BG90" s="63">
        <f t="shared" si="65"/>
        <v>0.26771542857142855</v>
      </c>
      <c r="BH90" s="63">
        <f t="shared" si="66"/>
        <v>3.2379714285714283E-2</v>
      </c>
      <c r="BI90" s="63">
        <f t="shared" si="67"/>
        <v>0.50394628571428568</v>
      </c>
      <c r="BJ90" s="63">
        <f t="shared" si="68"/>
        <v>1.7755857142857143E-2</v>
      </c>
      <c r="BK90" s="63">
        <f t="shared" si="69"/>
        <v>0.5835258571428571</v>
      </c>
      <c r="BL90" s="63">
        <f t="shared" si="70"/>
        <v>1.6163428571428572E-2</v>
      </c>
      <c r="BM90" s="63">
        <f t="shared" si="71"/>
        <v>0.60294071428571427</v>
      </c>
      <c r="BN90" s="63">
        <f t="shared" si="72"/>
        <v>1.5864E-2</v>
      </c>
      <c r="BO90" s="63">
        <f t="shared" si="73"/>
        <v>0.65213428571428567</v>
      </c>
      <c r="BP90" s="63">
        <f t="shared" si="74"/>
        <v>1.5760142857142858E-2</v>
      </c>
      <c r="BQ90" s="62"/>
      <c r="BR90" s="62">
        <f t="shared" si="75"/>
        <v>0.27514432535604166</v>
      </c>
      <c r="BS90" s="62">
        <f t="shared" si="76"/>
        <v>3.3278226398473054E-2</v>
      </c>
      <c r="BT90" s="62">
        <f t="shared" si="77"/>
        <v>0.51793040669505208</v>
      </c>
      <c r="BU90" s="62">
        <f t="shared" si="78"/>
        <v>1.8248568492145061E-2</v>
      </c>
      <c r="BV90" s="62">
        <f t="shared" si="79"/>
        <v>0.59971824988988398</v>
      </c>
      <c r="BW90" s="62">
        <f t="shared" si="80"/>
        <v>1.6611951255322274E-2</v>
      </c>
      <c r="BX90" s="62">
        <f t="shared" si="81"/>
        <v>0.61967185435325212</v>
      </c>
      <c r="BY90" s="62">
        <f t="shared" si="82"/>
        <v>1.630421377183967E-2</v>
      </c>
      <c r="BZ90" s="62">
        <f t="shared" si="83"/>
        <v>0.67023050946997498</v>
      </c>
      <c r="CA90" s="62">
        <f t="shared" si="84"/>
        <v>1.6197474673322568E-2</v>
      </c>
    </row>
    <row r="91" spans="2:79" x14ac:dyDescent="0.25">
      <c r="B91" s="14" t="s">
        <v>1152</v>
      </c>
      <c r="C91" s="76">
        <v>68</v>
      </c>
      <c r="D91" s="76">
        <v>77</v>
      </c>
      <c r="E91" s="13" t="s">
        <v>1297</v>
      </c>
      <c r="F91">
        <v>9</v>
      </c>
      <c r="G91" s="62">
        <v>0.94699999999999995</v>
      </c>
      <c r="H91" s="62">
        <v>2.8089900000000001</v>
      </c>
      <c r="I91" s="62">
        <v>0.117814</v>
      </c>
      <c r="J91" s="62">
        <v>4.5483039999999999</v>
      </c>
      <c r="K91" s="62">
        <v>0.12268</v>
      </c>
      <c r="L91" s="62">
        <v>5.7182209999999998</v>
      </c>
      <c r="M91" s="62">
        <v>7.7665999999999999E-2</v>
      </c>
      <c r="N91" s="62">
        <v>6.1360039999999998</v>
      </c>
      <c r="O91" s="62">
        <v>6.1995000000000001E-2</v>
      </c>
      <c r="P91" s="62">
        <v>6.2664150000000003</v>
      </c>
      <c r="Q91" s="62">
        <v>6.1865000000000003E-2</v>
      </c>
      <c r="R91" s="62"/>
      <c r="S91" s="63">
        <f t="shared" si="45"/>
        <v>0.31211</v>
      </c>
      <c r="T91" s="63">
        <f t="shared" si="46"/>
        <v>1.3090444444444444E-2</v>
      </c>
      <c r="U91" s="63">
        <f t="shared" si="47"/>
        <v>0.5053671111111111</v>
      </c>
      <c r="V91" s="63">
        <f t="shared" si="48"/>
        <v>1.3631111111111111E-2</v>
      </c>
      <c r="W91" s="63">
        <f t="shared" si="49"/>
        <v>0.63535788888888889</v>
      </c>
      <c r="X91" s="63">
        <f t="shared" si="50"/>
        <v>8.6295555555555552E-3</v>
      </c>
      <c r="Y91" s="63">
        <f t="shared" si="51"/>
        <v>0.68177822222222217</v>
      </c>
      <c r="Z91" s="63">
        <f t="shared" si="52"/>
        <v>6.8883333333333331E-3</v>
      </c>
      <c r="AA91" s="63">
        <f t="shared" si="53"/>
        <v>0.69626833333333338</v>
      </c>
      <c r="AB91" s="63">
        <f t="shared" si="54"/>
        <v>6.8738888888888895E-3</v>
      </c>
      <c r="AC91" s="62"/>
      <c r="AD91" s="62">
        <f t="shared" si="55"/>
        <v>0.3295776135163675</v>
      </c>
      <c r="AE91" s="62">
        <f t="shared" si="56"/>
        <v>1.3823066995189488E-2</v>
      </c>
      <c r="AF91" s="62">
        <f t="shared" si="57"/>
        <v>0.53365059251437286</v>
      </c>
      <c r="AG91" s="62">
        <f t="shared" si="58"/>
        <v>1.4393992725566115E-2</v>
      </c>
      <c r="AH91" s="62">
        <f t="shared" si="59"/>
        <v>0.67091646133990379</v>
      </c>
      <c r="AI91" s="62">
        <f t="shared" si="60"/>
        <v>9.1125190660565538E-3</v>
      </c>
      <c r="AJ91" s="62">
        <f t="shared" si="61"/>
        <v>0.71993476475419449</v>
      </c>
      <c r="AK91" s="62">
        <f t="shared" si="62"/>
        <v>7.2738472368884194E-3</v>
      </c>
      <c r="AL91" s="62">
        <f t="shared" si="63"/>
        <v>0.73523583245336155</v>
      </c>
      <c r="AM91" s="62">
        <f t="shared" si="64"/>
        <v>7.258594391646135E-3</v>
      </c>
      <c r="AN91" s="62"/>
      <c r="AO91" s="62"/>
      <c r="AP91" s="64" t="s">
        <v>1152</v>
      </c>
      <c r="AQ91" s="81">
        <v>68</v>
      </c>
      <c r="AR91" s="81">
        <v>77</v>
      </c>
      <c r="AS91" s="61" t="s">
        <v>1297</v>
      </c>
      <c r="AT91" s="80">
        <v>9</v>
      </c>
      <c r="AU91" s="62">
        <v>0.94699999999999995</v>
      </c>
      <c r="AV91" s="62">
        <v>3.2602280000000001</v>
      </c>
      <c r="AW91" s="62">
        <v>0.22654099999999999</v>
      </c>
      <c r="AX91" s="62">
        <v>5.2826639999999996</v>
      </c>
      <c r="AY91" s="62">
        <v>0.13822899999999999</v>
      </c>
      <c r="AZ91" s="62">
        <v>5.8570650000000004</v>
      </c>
      <c r="BA91" s="62">
        <v>0.12809599999999999</v>
      </c>
      <c r="BB91" s="62">
        <v>5.9479340000000001</v>
      </c>
      <c r="BC91" s="62">
        <v>7.5379000000000002E-2</v>
      </c>
      <c r="BD91" s="62">
        <v>6.3486200000000004</v>
      </c>
      <c r="BE91" s="62">
        <v>6.8671999999999997E-2</v>
      </c>
      <c r="BF91" s="62"/>
      <c r="BG91" s="63">
        <f t="shared" si="65"/>
        <v>0.36224755555555554</v>
      </c>
      <c r="BH91" s="63">
        <f t="shared" si="66"/>
        <v>2.517122222222222E-2</v>
      </c>
      <c r="BI91" s="63">
        <f t="shared" si="67"/>
        <v>0.58696266666666663</v>
      </c>
      <c r="BJ91" s="63">
        <f t="shared" si="68"/>
        <v>1.5358777777777777E-2</v>
      </c>
      <c r="BK91" s="63">
        <f t="shared" si="69"/>
        <v>0.65078500000000006</v>
      </c>
      <c r="BL91" s="63">
        <f t="shared" si="70"/>
        <v>1.4232888888888887E-2</v>
      </c>
      <c r="BM91" s="63">
        <f t="shared" si="71"/>
        <v>0.66088155555555561</v>
      </c>
      <c r="BN91" s="63">
        <f t="shared" si="72"/>
        <v>8.375444444444444E-3</v>
      </c>
      <c r="BO91" s="63">
        <f t="shared" si="73"/>
        <v>0.70540222222222226</v>
      </c>
      <c r="BP91" s="63">
        <f t="shared" si="74"/>
        <v>7.6302222222222223E-3</v>
      </c>
      <c r="BQ91" s="62"/>
      <c r="BR91" s="62">
        <f t="shared" si="75"/>
        <v>0.37229964599748772</v>
      </c>
      <c r="BS91" s="62">
        <f t="shared" si="76"/>
        <v>2.5869704236610711E-2</v>
      </c>
      <c r="BT91" s="62">
        <f t="shared" si="77"/>
        <v>0.60325042822884545</v>
      </c>
      <c r="BU91" s="62">
        <f t="shared" si="78"/>
        <v>1.5784972022382094E-2</v>
      </c>
      <c r="BV91" s="62">
        <f t="shared" si="79"/>
        <v>0.66884378211716344</v>
      </c>
      <c r="BW91" s="62">
        <f t="shared" si="80"/>
        <v>1.4627840584675115E-2</v>
      </c>
      <c r="BX91" s="62">
        <f t="shared" si="81"/>
        <v>0.6792205093068403</v>
      </c>
      <c r="BY91" s="62">
        <f t="shared" si="82"/>
        <v>8.6078565718853486E-3</v>
      </c>
      <c r="BZ91" s="62">
        <f t="shared" si="83"/>
        <v>0.72497659015644633</v>
      </c>
      <c r="CA91" s="62">
        <f t="shared" si="84"/>
        <v>7.8419550074226331E-3</v>
      </c>
    </row>
    <row r="92" spans="2:79" x14ac:dyDescent="0.25">
      <c r="B92" s="14" t="s">
        <v>1151</v>
      </c>
      <c r="C92" s="76">
        <v>68</v>
      </c>
      <c r="D92" s="76">
        <v>79</v>
      </c>
      <c r="E92" s="13" t="s">
        <v>956</v>
      </c>
      <c r="F92">
        <v>11</v>
      </c>
      <c r="G92" s="62">
        <v>0.94699999999999995</v>
      </c>
      <c r="H92" s="62">
        <v>3.4652639999999999</v>
      </c>
      <c r="I92" s="62">
        <v>0.17327100000000001</v>
      </c>
      <c r="J92" s="62">
        <v>5.525347</v>
      </c>
      <c r="K92" s="62">
        <v>0.12551899999999999</v>
      </c>
      <c r="L92" s="62">
        <v>6.8381210000000001</v>
      </c>
      <c r="M92" s="62">
        <v>0.132272</v>
      </c>
      <c r="N92" s="62">
        <v>7.1984019999999997</v>
      </c>
      <c r="O92" s="62">
        <v>0.122951</v>
      </c>
      <c r="P92" s="62">
        <v>7.3086450000000003</v>
      </c>
      <c r="Q92" s="62">
        <v>0.13652900000000001</v>
      </c>
      <c r="R92" s="62"/>
      <c r="S92" s="63">
        <f t="shared" si="45"/>
        <v>0.31502399999999997</v>
      </c>
      <c r="T92" s="63">
        <f t="shared" si="46"/>
        <v>1.5751909090909091E-2</v>
      </c>
      <c r="U92" s="63">
        <f t="shared" si="47"/>
        <v>0.50230427272727274</v>
      </c>
      <c r="V92" s="63">
        <f t="shared" si="48"/>
        <v>1.1410818181818182E-2</v>
      </c>
      <c r="W92" s="63">
        <f t="shared" si="49"/>
        <v>0.62164736363636364</v>
      </c>
      <c r="X92" s="63">
        <f t="shared" si="50"/>
        <v>1.2024727272727272E-2</v>
      </c>
      <c r="Y92" s="63">
        <f t="shared" si="51"/>
        <v>0.65440018181818183</v>
      </c>
      <c r="Z92" s="63">
        <f t="shared" si="52"/>
        <v>1.1177363636363636E-2</v>
      </c>
      <c r="AA92" s="63">
        <f t="shared" si="53"/>
        <v>0.66442227272727272</v>
      </c>
      <c r="AB92" s="63">
        <f t="shared" si="54"/>
        <v>1.2411727272727274E-2</v>
      </c>
      <c r="AC92" s="62"/>
      <c r="AD92" s="62">
        <f t="shared" si="55"/>
        <v>0.33265469904963041</v>
      </c>
      <c r="AE92" s="62">
        <f t="shared" si="56"/>
        <v>1.6633483728520689E-2</v>
      </c>
      <c r="AF92" s="62">
        <f t="shared" si="57"/>
        <v>0.53041633867716231</v>
      </c>
      <c r="AG92" s="62">
        <f t="shared" si="58"/>
        <v>1.2049438417970626E-2</v>
      </c>
      <c r="AH92" s="62">
        <f t="shared" si="59"/>
        <v>0.65643860996448122</v>
      </c>
      <c r="AI92" s="62">
        <f t="shared" si="60"/>
        <v>1.2697705673418451E-2</v>
      </c>
      <c r="AJ92" s="62">
        <f t="shared" si="61"/>
        <v>0.6910244792166651</v>
      </c>
      <c r="AK92" s="62">
        <f t="shared" si="62"/>
        <v>1.180291830661419E-2</v>
      </c>
      <c r="AL92" s="62">
        <f t="shared" si="63"/>
        <v>0.70160746856100609</v>
      </c>
      <c r="AM92" s="62">
        <f t="shared" si="64"/>
        <v>1.3106364596332919E-2</v>
      </c>
      <c r="AN92" s="62"/>
      <c r="AO92" s="62"/>
      <c r="AP92" s="64" t="s">
        <v>1151</v>
      </c>
      <c r="AQ92" s="81">
        <v>68</v>
      </c>
      <c r="AR92" s="81">
        <v>79</v>
      </c>
      <c r="AS92" s="61" t="s">
        <v>956</v>
      </c>
      <c r="AT92" s="80">
        <v>11</v>
      </c>
      <c r="AU92" s="62">
        <v>0.94699999999999995</v>
      </c>
      <c r="AV92" s="62">
        <v>4.0461039999999997</v>
      </c>
      <c r="AW92" s="62">
        <v>0.19189600000000001</v>
      </c>
      <c r="AX92" s="62">
        <v>6.2637590000000003</v>
      </c>
      <c r="AY92" s="62">
        <v>0.14757000000000001</v>
      </c>
      <c r="AZ92" s="62">
        <v>6.7709669999999997</v>
      </c>
      <c r="BA92" s="62">
        <v>0.14335200000000001</v>
      </c>
      <c r="BB92" s="62">
        <v>6.9091040000000001</v>
      </c>
      <c r="BC92" s="62">
        <v>0.17543</v>
      </c>
      <c r="BD92" s="62">
        <v>7.4565130000000002</v>
      </c>
      <c r="BE92" s="62">
        <v>0.102729</v>
      </c>
      <c r="BF92" s="62"/>
      <c r="BG92" s="63">
        <f t="shared" si="65"/>
        <v>0.36782763636363636</v>
      </c>
      <c r="BH92" s="63">
        <f t="shared" si="66"/>
        <v>1.744509090909091E-2</v>
      </c>
      <c r="BI92" s="63">
        <f t="shared" si="67"/>
        <v>0.56943263636363639</v>
      </c>
      <c r="BJ92" s="63">
        <f t="shared" si="68"/>
        <v>1.3415454545454546E-2</v>
      </c>
      <c r="BK92" s="63">
        <f t="shared" si="69"/>
        <v>0.61554245454545453</v>
      </c>
      <c r="BL92" s="63">
        <f t="shared" si="70"/>
        <v>1.3032E-2</v>
      </c>
      <c r="BM92" s="63">
        <f t="shared" si="71"/>
        <v>0.62810036363636368</v>
      </c>
      <c r="BN92" s="63">
        <f t="shared" si="72"/>
        <v>1.594818181818182E-2</v>
      </c>
      <c r="BO92" s="63">
        <f t="shared" si="73"/>
        <v>0.67786481818181821</v>
      </c>
      <c r="BP92" s="63">
        <f t="shared" si="74"/>
        <v>9.3390000000000001E-3</v>
      </c>
      <c r="BQ92" s="62"/>
      <c r="BR92" s="62">
        <f t="shared" si="75"/>
        <v>0.37803456974679994</v>
      </c>
      <c r="BS92" s="62">
        <f t="shared" si="76"/>
        <v>1.7929178734934131E-2</v>
      </c>
      <c r="BT92" s="62">
        <f t="shared" si="77"/>
        <v>0.58523395309726245</v>
      </c>
      <c r="BU92" s="62">
        <f t="shared" si="78"/>
        <v>1.378772306829861E-2</v>
      </c>
      <c r="BV92" s="62">
        <f t="shared" si="79"/>
        <v>0.63262328319162853</v>
      </c>
      <c r="BW92" s="62">
        <f t="shared" si="80"/>
        <v>1.3393627954779034E-2</v>
      </c>
      <c r="BX92" s="62">
        <f t="shared" si="81"/>
        <v>0.64552966458002436</v>
      </c>
      <c r="BY92" s="62">
        <f t="shared" si="82"/>
        <v>1.6390731570587687E-2</v>
      </c>
      <c r="BZ92" s="62">
        <f t="shared" si="83"/>
        <v>0.69667504438008043</v>
      </c>
      <c r="CA92" s="62">
        <f t="shared" si="84"/>
        <v>9.5981500513874617E-3</v>
      </c>
    </row>
    <row r="93" spans="2:79" x14ac:dyDescent="0.25">
      <c r="B93" s="14" t="s">
        <v>1150</v>
      </c>
      <c r="C93" s="76">
        <v>70</v>
      </c>
      <c r="D93" s="76">
        <v>79</v>
      </c>
      <c r="E93" s="13" t="s">
        <v>1298</v>
      </c>
      <c r="F93">
        <v>9</v>
      </c>
      <c r="G93" s="62">
        <v>0.94699999999999995</v>
      </c>
      <c r="H93" s="62">
        <v>3.0666350000000002</v>
      </c>
      <c r="I93" s="62">
        <v>0.13637299999999999</v>
      </c>
      <c r="J93" s="62">
        <v>4.896255</v>
      </c>
      <c r="K93" s="62">
        <v>8.2544000000000006E-2</v>
      </c>
      <c r="L93" s="62">
        <v>5.9174189999999998</v>
      </c>
      <c r="M93" s="62">
        <v>0.11989900000000001</v>
      </c>
      <c r="N93" s="62">
        <v>6.2200439999999997</v>
      </c>
      <c r="O93" s="62">
        <v>0.120059</v>
      </c>
      <c r="P93" s="62">
        <v>6.2789549999999998</v>
      </c>
      <c r="Q93" s="62">
        <v>0.15124499999999999</v>
      </c>
      <c r="R93" s="62"/>
      <c r="S93" s="63">
        <f t="shared" si="45"/>
        <v>0.34073722222222225</v>
      </c>
      <c r="T93" s="63">
        <f t="shared" si="46"/>
        <v>1.5152555555555555E-2</v>
      </c>
      <c r="U93" s="63">
        <f t="shared" si="47"/>
        <v>0.54402833333333334</v>
      </c>
      <c r="V93" s="63">
        <f t="shared" si="48"/>
        <v>9.1715555555555561E-3</v>
      </c>
      <c r="W93" s="63">
        <f t="shared" si="49"/>
        <v>0.65749099999999994</v>
      </c>
      <c r="X93" s="63">
        <f t="shared" si="50"/>
        <v>1.3322111111111111E-2</v>
      </c>
      <c r="Y93" s="63">
        <f t="shared" si="51"/>
        <v>0.69111599999999995</v>
      </c>
      <c r="Z93" s="63">
        <f t="shared" si="52"/>
        <v>1.3339888888888889E-2</v>
      </c>
      <c r="AA93" s="63">
        <f t="shared" si="53"/>
        <v>0.69766166666666662</v>
      </c>
      <c r="AB93" s="63">
        <f t="shared" si="54"/>
        <v>1.6805E-2</v>
      </c>
      <c r="AC93" s="62"/>
      <c r="AD93" s="62">
        <f t="shared" si="55"/>
        <v>0.35980699284289575</v>
      </c>
      <c r="AE93" s="62">
        <f t="shared" si="56"/>
        <v>1.6000586647893934E-2</v>
      </c>
      <c r="AF93" s="62">
        <f t="shared" si="57"/>
        <v>0.57447553678282293</v>
      </c>
      <c r="AG93" s="62">
        <f t="shared" si="58"/>
        <v>9.6848527513786233E-3</v>
      </c>
      <c r="AH93" s="62">
        <f t="shared" si="59"/>
        <v>0.69428827877507915</v>
      </c>
      <c r="AI93" s="62">
        <f t="shared" si="60"/>
        <v>1.406769916695999E-2</v>
      </c>
      <c r="AJ93" s="62">
        <f t="shared" si="61"/>
        <v>0.7297951425554382</v>
      </c>
      <c r="AK93" s="62">
        <f t="shared" si="62"/>
        <v>1.4086471899565882E-2</v>
      </c>
      <c r="AL93" s="62">
        <f t="shared" si="63"/>
        <v>0.73670714537134807</v>
      </c>
      <c r="AM93" s="62">
        <f t="shared" si="64"/>
        <v>1.7745512143611405E-2</v>
      </c>
      <c r="AN93" s="62"/>
      <c r="AO93" s="62"/>
      <c r="AP93" s="64" t="s">
        <v>1150</v>
      </c>
      <c r="AQ93" s="81">
        <v>70</v>
      </c>
      <c r="AR93" s="81">
        <v>79</v>
      </c>
      <c r="AS93" s="61" t="s">
        <v>1298</v>
      </c>
      <c r="AT93" s="80">
        <v>9</v>
      </c>
      <c r="AU93" s="62">
        <v>0.94699999999999995</v>
      </c>
      <c r="AV93" s="62">
        <v>3.6306989999999999</v>
      </c>
      <c r="AW93" s="62">
        <v>0.117821</v>
      </c>
      <c r="AX93" s="62">
        <v>5.5839439999999998</v>
      </c>
      <c r="AY93" s="62">
        <v>6.7044000000000006E-2</v>
      </c>
      <c r="AZ93" s="62">
        <v>6.0645550000000004</v>
      </c>
      <c r="BA93" s="62">
        <v>5.6006E-2</v>
      </c>
      <c r="BB93" s="62">
        <v>6.103148</v>
      </c>
      <c r="BC93" s="62">
        <v>0.14785400000000001</v>
      </c>
      <c r="BD93" s="62">
        <v>6.3979229999999996</v>
      </c>
      <c r="BE93" s="62">
        <v>0.15814700000000001</v>
      </c>
      <c r="BF93" s="62"/>
      <c r="BG93" s="63">
        <f t="shared" si="65"/>
        <v>0.40341099999999996</v>
      </c>
      <c r="BH93" s="63">
        <f t="shared" si="66"/>
        <v>1.3091222222222221E-2</v>
      </c>
      <c r="BI93" s="63">
        <f t="shared" si="67"/>
        <v>0.62043822222222222</v>
      </c>
      <c r="BJ93" s="63">
        <f t="shared" si="68"/>
        <v>7.4493333333333338E-3</v>
      </c>
      <c r="BK93" s="63">
        <f t="shared" si="69"/>
        <v>0.67383944444444444</v>
      </c>
      <c r="BL93" s="63">
        <f t="shared" si="70"/>
        <v>6.2228888888888889E-3</v>
      </c>
      <c r="BM93" s="63">
        <f t="shared" si="71"/>
        <v>0.67812755555555559</v>
      </c>
      <c r="BN93" s="63">
        <f t="shared" si="72"/>
        <v>1.6428222222222223E-2</v>
      </c>
      <c r="BO93" s="63">
        <f t="shared" si="73"/>
        <v>0.71088033333333334</v>
      </c>
      <c r="BP93" s="63">
        <f t="shared" si="74"/>
        <v>1.757188888888889E-2</v>
      </c>
      <c r="BQ93" s="62"/>
      <c r="BR93" s="62">
        <f t="shared" si="75"/>
        <v>0.41460534429599177</v>
      </c>
      <c r="BS93" s="62">
        <f t="shared" si="76"/>
        <v>1.3454493548018727E-2</v>
      </c>
      <c r="BT93" s="62">
        <f t="shared" si="77"/>
        <v>0.63765490464771046</v>
      </c>
      <c r="BU93" s="62">
        <f t="shared" si="78"/>
        <v>7.6560465912983901E-3</v>
      </c>
      <c r="BV93" s="62">
        <f t="shared" si="79"/>
        <v>0.69253796962430059</v>
      </c>
      <c r="BW93" s="62">
        <f t="shared" si="80"/>
        <v>6.3955692588786115E-3</v>
      </c>
      <c r="BX93" s="62">
        <f t="shared" si="81"/>
        <v>0.69694507251341786</v>
      </c>
      <c r="BY93" s="62">
        <f t="shared" si="82"/>
        <v>1.6884092725819345E-2</v>
      </c>
      <c r="BZ93" s="62">
        <f t="shared" si="83"/>
        <v>0.7306067146282974</v>
      </c>
      <c r="CA93" s="62">
        <f t="shared" si="84"/>
        <v>1.8059495260934113E-2</v>
      </c>
    </row>
    <row r="94" spans="2:79" x14ac:dyDescent="0.25">
      <c r="B94" s="14" t="s">
        <v>1149</v>
      </c>
      <c r="C94" s="76">
        <v>71</v>
      </c>
      <c r="D94" s="76">
        <v>79</v>
      </c>
      <c r="E94" s="13" t="s">
        <v>1299</v>
      </c>
      <c r="F94">
        <v>8</v>
      </c>
      <c r="G94" s="62">
        <v>0.94699999999999995</v>
      </c>
      <c r="H94" s="62">
        <v>2.8551769999999999</v>
      </c>
      <c r="I94" s="62">
        <v>0.100661</v>
      </c>
      <c r="J94" s="62">
        <v>4.5625159999999996</v>
      </c>
      <c r="K94" s="62">
        <v>2.0900999999999999E-2</v>
      </c>
      <c r="L94" s="62">
        <v>5.5361200000000004</v>
      </c>
      <c r="M94" s="62">
        <v>8.9576000000000003E-2</v>
      </c>
      <c r="N94" s="62">
        <v>5.8726669999999999</v>
      </c>
      <c r="O94" s="62">
        <v>2.3559E-2</v>
      </c>
      <c r="P94" s="62">
        <v>5.9810049999999997</v>
      </c>
      <c r="Q94" s="62">
        <v>2.6296E-2</v>
      </c>
      <c r="R94" s="62"/>
      <c r="S94" s="63">
        <f t="shared" si="45"/>
        <v>0.35689712499999998</v>
      </c>
      <c r="T94" s="63">
        <f t="shared" si="46"/>
        <v>1.2582625E-2</v>
      </c>
      <c r="U94" s="63">
        <f t="shared" si="47"/>
        <v>0.57031449999999995</v>
      </c>
      <c r="V94" s="63">
        <f t="shared" si="48"/>
        <v>2.6126249999999999E-3</v>
      </c>
      <c r="W94" s="63">
        <f t="shared" si="49"/>
        <v>0.69201500000000005</v>
      </c>
      <c r="X94" s="63">
        <f t="shared" si="50"/>
        <v>1.1197E-2</v>
      </c>
      <c r="Y94" s="63">
        <f t="shared" si="51"/>
        <v>0.73408337499999998</v>
      </c>
      <c r="Z94" s="63">
        <f t="shared" si="52"/>
        <v>2.944875E-3</v>
      </c>
      <c r="AA94" s="63">
        <f t="shared" si="53"/>
        <v>0.74762562499999996</v>
      </c>
      <c r="AB94" s="63">
        <f t="shared" si="54"/>
        <v>3.287E-3</v>
      </c>
      <c r="AC94" s="62"/>
      <c r="AD94" s="62">
        <f t="shared" si="55"/>
        <v>0.37687130411826819</v>
      </c>
      <c r="AE94" s="62">
        <f t="shared" si="56"/>
        <v>1.3286826821541711E-2</v>
      </c>
      <c r="AF94" s="62">
        <f t="shared" si="57"/>
        <v>0.60223284054910242</v>
      </c>
      <c r="AG94" s="62">
        <f t="shared" si="58"/>
        <v>2.7588437170010562E-3</v>
      </c>
      <c r="AH94" s="62">
        <f t="shared" si="59"/>
        <v>0.73074445617740236</v>
      </c>
      <c r="AI94" s="62">
        <f t="shared" si="60"/>
        <v>1.1823653643083422E-2</v>
      </c>
      <c r="AJ94" s="62">
        <f t="shared" si="61"/>
        <v>0.77516723864836323</v>
      </c>
      <c r="AK94" s="62">
        <f t="shared" si="62"/>
        <v>3.1096884899683213E-3</v>
      </c>
      <c r="AL94" s="62">
        <f t="shared" si="63"/>
        <v>0.78946739704329461</v>
      </c>
      <c r="AM94" s="62">
        <f t="shared" si="64"/>
        <v>3.4709609292502643E-3</v>
      </c>
      <c r="AN94" s="62"/>
      <c r="AO94" s="62"/>
      <c r="AP94" s="64" t="s">
        <v>1149</v>
      </c>
      <c r="AQ94" s="81">
        <v>71</v>
      </c>
      <c r="AR94" s="81">
        <v>79</v>
      </c>
      <c r="AS94" s="61" t="s">
        <v>1299</v>
      </c>
      <c r="AT94" s="80">
        <v>8</v>
      </c>
      <c r="AU94" s="62">
        <v>0.94699999999999995</v>
      </c>
      <c r="AV94" s="62">
        <v>3.3713609999999998</v>
      </c>
      <c r="AW94" s="62">
        <v>0.102537</v>
      </c>
      <c r="AX94" s="62">
        <v>5.1478719999999996</v>
      </c>
      <c r="AY94" s="62">
        <v>7.6229999999999996E-3</v>
      </c>
      <c r="AZ94" s="62">
        <v>5.6767789999999998</v>
      </c>
      <c r="BA94" s="62">
        <v>6.8862000000000007E-2</v>
      </c>
      <c r="BB94" s="62">
        <v>5.7748749999999998</v>
      </c>
      <c r="BC94" s="62">
        <v>3.8733999999999998E-2</v>
      </c>
      <c r="BD94" s="62">
        <v>6.0302170000000004</v>
      </c>
      <c r="BE94" s="62">
        <v>1.155E-2</v>
      </c>
      <c r="BF94" s="62"/>
      <c r="BG94" s="63">
        <f t="shared" si="65"/>
        <v>0.42142012499999998</v>
      </c>
      <c r="BH94" s="63">
        <f t="shared" si="66"/>
        <v>1.2817125E-2</v>
      </c>
      <c r="BI94" s="63">
        <f t="shared" si="67"/>
        <v>0.64348399999999994</v>
      </c>
      <c r="BJ94" s="63">
        <f t="shared" si="68"/>
        <v>9.5287499999999995E-4</v>
      </c>
      <c r="BK94" s="63">
        <f t="shared" si="69"/>
        <v>0.70959737499999997</v>
      </c>
      <c r="BL94" s="63">
        <f t="shared" si="70"/>
        <v>8.6077500000000008E-3</v>
      </c>
      <c r="BM94" s="63">
        <f t="shared" si="71"/>
        <v>0.72185937499999997</v>
      </c>
      <c r="BN94" s="63">
        <f t="shared" si="72"/>
        <v>4.8417499999999997E-3</v>
      </c>
      <c r="BO94" s="63">
        <f t="shared" si="73"/>
        <v>0.75377712500000005</v>
      </c>
      <c r="BP94" s="63">
        <f t="shared" si="74"/>
        <v>1.4437499999999999E-3</v>
      </c>
      <c r="BQ94" s="62"/>
      <c r="BR94" s="62">
        <f t="shared" si="75"/>
        <v>0.43311420863309352</v>
      </c>
      <c r="BS94" s="62">
        <f t="shared" si="76"/>
        <v>1.3172790339157246E-2</v>
      </c>
      <c r="BT94" s="62">
        <f t="shared" si="77"/>
        <v>0.66134018499486125</v>
      </c>
      <c r="BU94" s="62">
        <f t="shared" si="78"/>
        <v>9.7931654676258989E-4</v>
      </c>
      <c r="BV94" s="62">
        <f t="shared" si="79"/>
        <v>0.72928815519013357</v>
      </c>
      <c r="BW94" s="62">
        <f t="shared" si="80"/>
        <v>8.8466084275436799E-3</v>
      </c>
      <c r="BX94" s="62">
        <f t="shared" si="81"/>
        <v>0.74189041623843777</v>
      </c>
      <c r="BY94" s="62">
        <f t="shared" si="82"/>
        <v>4.9761048304213769E-3</v>
      </c>
      <c r="BZ94" s="62">
        <f t="shared" si="83"/>
        <v>0.77469385919835565</v>
      </c>
      <c r="CA94" s="62">
        <f t="shared" si="84"/>
        <v>1.4838129496402878E-3</v>
      </c>
    </row>
    <row r="95" spans="2:79" x14ac:dyDescent="0.25">
      <c r="B95" s="14" t="s">
        <v>1148</v>
      </c>
      <c r="C95" s="76">
        <v>72</v>
      </c>
      <c r="D95" s="76">
        <v>79</v>
      </c>
      <c r="E95" s="13" t="s">
        <v>901</v>
      </c>
      <c r="F95">
        <v>7</v>
      </c>
      <c r="G95" s="62">
        <v>0.94699999999999995</v>
      </c>
      <c r="H95" s="62">
        <v>2.6208870000000002</v>
      </c>
      <c r="I95" s="62">
        <v>0.104187</v>
      </c>
      <c r="J95" s="62">
        <v>4.1619630000000001</v>
      </c>
      <c r="K95" s="62">
        <v>5.1182999999999999E-2</v>
      </c>
      <c r="L95" s="62">
        <v>4.976178</v>
      </c>
      <c r="M95" s="62">
        <v>4.3177E-2</v>
      </c>
      <c r="N95" s="62">
        <v>5.3008920000000002</v>
      </c>
      <c r="O95" s="62">
        <v>3.8733999999999998E-2</v>
      </c>
      <c r="P95" s="62">
        <v>5.3631729999999997</v>
      </c>
      <c r="Q95" s="62">
        <v>4.3590999999999998E-2</v>
      </c>
      <c r="R95" s="62"/>
      <c r="S95" s="63">
        <f t="shared" si="45"/>
        <v>0.37441242857142859</v>
      </c>
      <c r="T95" s="63">
        <f t="shared" si="46"/>
        <v>1.4883857142857143E-2</v>
      </c>
      <c r="U95" s="63">
        <f t="shared" si="47"/>
        <v>0.59456614285714282</v>
      </c>
      <c r="V95" s="63">
        <f t="shared" si="48"/>
        <v>7.3118571428571425E-3</v>
      </c>
      <c r="W95" s="63">
        <f t="shared" si="49"/>
        <v>0.71088257142857147</v>
      </c>
      <c r="X95" s="63">
        <f t="shared" si="50"/>
        <v>6.1681428571428573E-3</v>
      </c>
      <c r="Y95" s="63">
        <f t="shared" si="51"/>
        <v>0.75727028571428578</v>
      </c>
      <c r="Z95" s="63">
        <f t="shared" si="52"/>
        <v>5.5334285714285711E-3</v>
      </c>
      <c r="AA95" s="63">
        <f t="shared" si="53"/>
        <v>0.76616757142857139</v>
      </c>
      <c r="AB95" s="63">
        <f t="shared" si="54"/>
        <v>6.2272857142857138E-3</v>
      </c>
      <c r="AC95" s="62"/>
      <c r="AD95" s="62">
        <f t="shared" si="55"/>
        <v>0.39536687283149802</v>
      </c>
      <c r="AE95" s="62">
        <f t="shared" si="56"/>
        <v>1.5716850203650629E-2</v>
      </c>
      <c r="AF95" s="62">
        <f t="shared" si="57"/>
        <v>0.62784175592095337</v>
      </c>
      <c r="AG95" s="62">
        <f t="shared" si="58"/>
        <v>7.721074068486951E-3</v>
      </c>
      <c r="AH95" s="62">
        <f t="shared" si="59"/>
        <v>0.7506679740534018</v>
      </c>
      <c r="AI95" s="62">
        <f t="shared" si="60"/>
        <v>6.5133504299290995E-3</v>
      </c>
      <c r="AJ95" s="62">
        <f t="shared" si="61"/>
        <v>0.79965183285563446</v>
      </c>
      <c r="AK95" s="62">
        <f t="shared" si="62"/>
        <v>5.8431135917936337E-3</v>
      </c>
      <c r="AL95" s="62">
        <f t="shared" si="63"/>
        <v>0.80904706592246189</v>
      </c>
      <c r="AM95" s="62">
        <f t="shared" si="64"/>
        <v>6.5758032885804797E-3</v>
      </c>
      <c r="AN95" s="62"/>
      <c r="AO95" s="62"/>
      <c r="AP95" s="64" t="s">
        <v>1148</v>
      </c>
      <c r="AQ95" s="81">
        <v>72</v>
      </c>
      <c r="AR95" s="81">
        <v>79</v>
      </c>
      <c r="AS95" s="61" t="s">
        <v>901</v>
      </c>
      <c r="AT95" s="80">
        <v>7</v>
      </c>
      <c r="AU95" s="62">
        <v>0.94699999999999995</v>
      </c>
      <c r="AV95" s="62">
        <v>3.10419</v>
      </c>
      <c r="AW95" s="62">
        <v>0.112997</v>
      </c>
      <c r="AX95" s="62">
        <v>4.6666939999999997</v>
      </c>
      <c r="AY95" s="62">
        <v>2.1398E-2</v>
      </c>
      <c r="AZ95" s="62">
        <v>5.2177480000000003</v>
      </c>
      <c r="BA95" s="62">
        <v>6.3913999999999999E-2</v>
      </c>
      <c r="BB95" s="62">
        <v>5.1332100000000001</v>
      </c>
      <c r="BC95" s="62">
        <v>2.2054000000000001E-2</v>
      </c>
      <c r="BD95" s="62">
        <v>5.4844949999999999</v>
      </c>
      <c r="BE95" s="62">
        <v>1.0411E-2</v>
      </c>
      <c r="BF95" s="62"/>
      <c r="BG95" s="63">
        <f t="shared" si="65"/>
        <v>0.44345571428571429</v>
      </c>
      <c r="BH95" s="63">
        <f t="shared" si="66"/>
        <v>1.6142428571428571E-2</v>
      </c>
      <c r="BI95" s="63">
        <f t="shared" si="67"/>
        <v>0.66667057142857133</v>
      </c>
      <c r="BJ95" s="63">
        <f t="shared" si="68"/>
        <v>3.0568571428571428E-3</v>
      </c>
      <c r="BK95" s="63">
        <f t="shared" si="69"/>
        <v>0.74539257142857152</v>
      </c>
      <c r="BL95" s="63">
        <f t="shared" si="70"/>
        <v>9.1305714285714289E-3</v>
      </c>
      <c r="BM95" s="63">
        <f t="shared" si="71"/>
        <v>0.73331571428571429</v>
      </c>
      <c r="BN95" s="63">
        <f t="shared" si="72"/>
        <v>3.1505714285714288E-3</v>
      </c>
      <c r="BO95" s="63">
        <f t="shared" si="73"/>
        <v>0.78349928571428573</v>
      </c>
      <c r="BP95" s="63">
        <f t="shared" si="74"/>
        <v>1.4872857142857142E-3</v>
      </c>
      <c r="BQ95" s="62"/>
      <c r="BR95" s="62">
        <f t="shared" si="75"/>
        <v>0.45576126853619148</v>
      </c>
      <c r="BS95" s="62">
        <f t="shared" si="76"/>
        <v>1.6590368521509323E-2</v>
      </c>
      <c r="BT95" s="62">
        <f t="shared" si="77"/>
        <v>0.68517016590808977</v>
      </c>
      <c r="BU95" s="62">
        <f t="shared" si="78"/>
        <v>3.1416825723094995E-3</v>
      </c>
      <c r="BV95" s="62">
        <f t="shared" si="79"/>
        <v>0.76607664072823389</v>
      </c>
      <c r="BW95" s="62">
        <f t="shared" si="80"/>
        <v>9.3839377477609748E-3</v>
      </c>
      <c r="BX95" s="62">
        <f t="shared" si="81"/>
        <v>0.75366466010864785</v>
      </c>
      <c r="BY95" s="62">
        <f t="shared" si="82"/>
        <v>3.2379973572162681E-3</v>
      </c>
      <c r="BZ95" s="62">
        <f t="shared" si="83"/>
        <v>0.80524078696226697</v>
      </c>
      <c r="CA95" s="62">
        <f t="shared" si="84"/>
        <v>1.528556746439583E-3</v>
      </c>
    </row>
    <row r="96" spans="2:79" x14ac:dyDescent="0.25">
      <c r="B96" s="14" t="s">
        <v>1147</v>
      </c>
      <c r="C96" s="76">
        <v>74</v>
      </c>
      <c r="D96" s="76">
        <v>80</v>
      </c>
      <c r="E96" s="13" t="s">
        <v>211</v>
      </c>
      <c r="F96">
        <v>6</v>
      </c>
      <c r="G96" s="62">
        <v>0.94699999999999995</v>
      </c>
      <c r="H96" s="62">
        <v>2.3834610000000001</v>
      </c>
      <c r="I96" s="62">
        <v>0.210642</v>
      </c>
      <c r="J96" s="62">
        <v>3.8541500000000002</v>
      </c>
      <c r="K96" s="62">
        <v>1.4026E-2</v>
      </c>
      <c r="L96" s="62">
        <v>4.5152450000000002</v>
      </c>
      <c r="M96" s="62">
        <v>3.6131000000000003E-2</v>
      </c>
      <c r="N96" s="62">
        <v>4.7736939999999999</v>
      </c>
      <c r="O96" s="62">
        <v>1.6999999999999999E-3</v>
      </c>
      <c r="P96" s="62">
        <v>4.7139480000000002</v>
      </c>
      <c r="Q96" s="62">
        <v>9.0600000000000003E-3</v>
      </c>
      <c r="R96" s="62"/>
      <c r="S96" s="63">
        <f t="shared" si="45"/>
        <v>0.39724350000000003</v>
      </c>
      <c r="T96" s="63">
        <f t="shared" si="46"/>
        <v>3.5106999999999999E-2</v>
      </c>
      <c r="U96" s="63">
        <f t="shared" si="47"/>
        <v>0.64235833333333336</v>
      </c>
      <c r="V96" s="63">
        <f t="shared" si="48"/>
        <v>2.3376666666666667E-3</v>
      </c>
      <c r="W96" s="63">
        <f t="shared" si="49"/>
        <v>0.75254083333333333</v>
      </c>
      <c r="X96" s="63">
        <f t="shared" si="50"/>
        <v>6.0218333333333339E-3</v>
      </c>
      <c r="Y96" s="63">
        <f t="shared" si="51"/>
        <v>0.79561566666666661</v>
      </c>
      <c r="Z96" s="63">
        <f t="shared" si="52"/>
        <v>2.833333333333333E-4</v>
      </c>
      <c r="AA96" s="63">
        <f t="shared" si="53"/>
        <v>0.78565800000000008</v>
      </c>
      <c r="AB96" s="63">
        <f t="shared" si="54"/>
        <v>1.5100000000000001E-3</v>
      </c>
      <c r="AC96" s="62"/>
      <c r="AD96" s="62">
        <f t="shared" si="55"/>
        <v>0.4194757127771912</v>
      </c>
      <c r="AE96" s="62">
        <f t="shared" si="56"/>
        <v>3.7071805702217533E-2</v>
      </c>
      <c r="AF96" s="62">
        <f t="shared" si="57"/>
        <v>0.67830869412178818</v>
      </c>
      <c r="AG96" s="62">
        <f t="shared" si="58"/>
        <v>2.4684970080957411E-3</v>
      </c>
      <c r="AH96" s="62">
        <f t="shared" si="59"/>
        <v>0.7946576909538895</v>
      </c>
      <c r="AI96" s="62">
        <f t="shared" si="60"/>
        <v>6.3588525167194657E-3</v>
      </c>
      <c r="AJ96" s="62">
        <f t="shared" si="61"/>
        <v>0.84014325941569867</v>
      </c>
      <c r="AK96" s="62">
        <f t="shared" si="62"/>
        <v>2.9919042590637095E-4</v>
      </c>
      <c r="AL96" s="62">
        <f t="shared" si="63"/>
        <v>0.82962829989440345</v>
      </c>
      <c r="AM96" s="62">
        <f t="shared" si="64"/>
        <v>1.5945089757127774E-3</v>
      </c>
      <c r="AN96" s="62"/>
      <c r="AO96" s="62"/>
      <c r="AP96" s="64" t="s">
        <v>1147</v>
      </c>
      <c r="AQ96" s="81">
        <v>74</v>
      </c>
      <c r="AR96" s="81">
        <v>80</v>
      </c>
      <c r="AS96" s="61" t="s">
        <v>211</v>
      </c>
      <c r="AT96" s="80">
        <v>6</v>
      </c>
      <c r="AU96" s="62">
        <v>0.94699999999999995</v>
      </c>
      <c r="AV96" s="62">
        <v>2.886549</v>
      </c>
      <c r="AW96" s="62">
        <v>0.119038</v>
      </c>
      <c r="AX96" s="62">
        <v>4.1816979999999999</v>
      </c>
      <c r="AY96" s="62">
        <v>3.0717999999999999E-2</v>
      </c>
      <c r="AZ96" s="62">
        <v>4.6284470000000004</v>
      </c>
      <c r="BA96" s="62">
        <v>8.6961999999999998E-2</v>
      </c>
      <c r="BB96" s="62">
        <v>4.6200739999999998</v>
      </c>
      <c r="BC96" s="62">
        <v>3.022E-2</v>
      </c>
      <c r="BD96" s="62">
        <v>4.8806779999999996</v>
      </c>
      <c r="BE96" s="62">
        <v>4.8096E-2</v>
      </c>
      <c r="BF96" s="62"/>
      <c r="BG96" s="63">
        <f t="shared" si="65"/>
        <v>0.48109150000000001</v>
      </c>
      <c r="BH96" s="63">
        <f t="shared" si="66"/>
        <v>1.9839666666666669E-2</v>
      </c>
      <c r="BI96" s="63">
        <f t="shared" si="67"/>
        <v>0.69694966666666669</v>
      </c>
      <c r="BJ96" s="63">
        <f t="shared" si="68"/>
        <v>5.1196666666666665E-3</v>
      </c>
      <c r="BK96" s="63">
        <f t="shared" si="69"/>
        <v>0.7714078333333334</v>
      </c>
      <c r="BL96" s="63">
        <f t="shared" si="70"/>
        <v>1.4493666666666667E-2</v>
      </c>
      <c r="BM96" s="63">
        <f t="shared" si="71"/>
        <v>0.7700123333333333</v>
      </c>
      <c r="BN96" s="63">
        <f t="shared" si="72"/>
        <v>5.0366666666666667E-3</v>
      </c>
      <c r="BO96" s="63">
        <f t="shared" si="73"/>
        <v>0.81344633333333327</v>
      </c>
      <c r="BP96" s="63">
        <f t="shared" si="74"/>
        <v>8.0160000000000006E-3</v>
      </c>
      <c r="BQ96" s="62"/>
      <c r="BR96" s="62">
        <f t="shared" si="75"/>
        <v>0.49444141829393629</v>
      </c>
      <c r="BS96" s="62">
        <f t="shared" si="76"/>
        <v>2.0390202124015076E-2</v>
      </c>
      <c r="BT96" s="62">
        <f t="shared" si="77"/>
        <v>0.71628948269955472</v>
      </c>
      <c r="BU96" s="62">
        <f t="shared" si="78"/>
        <v>5.2617334703665636E-3</v>
      </c>
      <c r="BV96" s="62">
        <f t="shared" si="79"/>
        <v>0.7928138060979788</v>
      </c>
      <c r="BW96" s="62">
        <f t="shared" si="80"/>
        <v>1.4895854744775609E-2</v>
      </c>
      <c r="BX96" s="62">
        <f t="shared" si="81"/>
        <v>0.79137958204864678</v>
      </c>
      <c r="BY96" s="62">
        <f t="shared" si="82"/>
        <v>5.1764302843439539E-3</v>
      </c>
      <c r="BZ96" s="62">
        <f t="shared" si="83"/>
        <v>0.83601884206920174</v>
      </c>
      <c r="CA96" s="62">
        <f t="shared" si="84"/>
        <v>8.2384378211716354E-3</v>
      </c>
    </row>
    <row r="97" spans="2:79" x14ac:dyDescent="0.25">
      <c r="B97" s="14" t="s">
        <v>1146</v>
      </c>
      <c r="C97" s="76">
        <v>78</v>
      </c>
      <c r="D97" s="76">
        <v>85</v>
      </c>
      <c r="E97" s="13" t="s">
        <v>1300</v>
      </c>
      <c r="F97">
        <v>7</v>
      </c>
      <c r="G97" s="62">
        <v>0.94699999999999995</v>
      </c>
      <c r="H97" s="62">
        <v>2.1656140000000001</v>
      </c>
      <c r="I97" s="62">
        <v>1.9066E-2</v>
      </c>
      <c r="J97" s="62">
        <v>2.6898740000000001</v>
      </c>
      <c r="K97" s="62">
        <v>3.3940999999999999E-2</v>
      </c>
      <c r="L97" s="62">
        <v>3.7730839999999999</v>
      </c>
      <c r="M97" s="62">
        <v>9.2253000000000002E-2</v>
      </c>
      <c r="N97" s="62">
        <v>4.7609000000000004</v>
      </c>
      <c r="O97" s="62">
        <v>1.111E-2</v>
      </c>
      <c r="P97" s="62">
        <v>4.7250620000000003</v>
      </c>
      <c r="Q97" s="62">
        <v>8.6549000000000001E-2</v>
      </c>
      <c r="R97" s="62"/>
      <c r="S97" s="63">
        <f t="shared" si="45"/>
        <v>0.30937342857142858</v>
      </c>
      <c r="T97" s="63">
        <f t="shared" si="46"/>
        <v>2.7237142857142855E-3</v>
      </c>
      <c r="U97" s="63">
        <f t="shared" si="47"/>
        <v>0.38426771428571432</v>
      </c>
      <c r="V97" s="63">
        <f t="shared" si="48"/>
        <v>4.8487142857142852E-3</v>
      </c>
      <c r="W97" s="63">
        <f t="shared" si="49"/>
        <v>0.53901199999999994</v>
      </c>
      <c r="X97" s="63">
        <f t="shared" si="50"/>
        <v>1.3179E-2</v>
      </c>
      <c r="Y97" s="63">
        <f t="shared" si="51"/>
        <v>0.68012857142857153</v>
      </c>
      <c r="Z97" s="63">
        <f t="shared" si="52"/>
        <v>1.5871428571428571E-3</v>
      </c>
      <c r="AA97" s="63">
        <f t="shared" si="53"/>
        <v>0.67500885714285719</v>
      </c>
      <c r="AB97" s="63">
        <f t="shared" si="54"/>
        <v>1.2364142857142857E-2</v>
      </c>
      <c r="AC97" s="62"/>
      <c r="AD97" s="62">
        <f t="shared" si="55"/>
        <v>0.32668788655905873</v>
      </c>
      <c r="AE97" s="62">
        <f t="shared" si="56"/>
        <v>2.8761502489063205E-3</v>
      </c>
      <c r="AF97" s="62">
        <f t="shared" si="57"/>
        <v>0.4057737215266255</v>
      </c>
      <c r="AG97" s="62">
        <f t="shared" si="58"/>
        <v>5.1200784432041029E-3</v>
      </c>
      <c r="AH97" s="62">
        <f t="shared" si="59"/>
        <v>0.56917845828933467</v>
      </c>
      <c r="AI97" s="62">
        <f t="shared" si="60"/>
        <v>1.3916578669482578E-2</v>
      </c>
      <c r="AJ97" s="62">
        <f t="shared" si="61"/>
        <v>0.71819278925931529</v>
      </c>
      <c r="AK97" s="62">
        <f t="shared" si="62"/>
        <v>1.675969226127621E-3</v>
      </c>
      <c r="AL97" s="62">
        <f t="shared" si="63"/>
        <v>0.71278654397345009</v>
      </c>
      <c r="AM97" s="62">
        <f t="shared" si="64"/>
        <v>1.3056117061396892E-2</v>
      </c>
      <c r="AN97" s="62"/>
      <c r="AO97" s="62"/>
      <c r="AP97" s="64" t="s">
        <v>1146</v>
      </c>
      <c r="AQ97" s="81">
        <v>78</v>
      </c>
      <c r="AR97" s="81">
        <v>85</v>
      </c>
      <c r="AS97" s="61" t="s">
        <v>1300</v>
      </c>
      <c r="AT97" s="80">
        <v>7</v>
      </c>
      <c r="AU97" s="62">
        <v>0.94699999999999995</v>
      </c>
      <c r="AV97" s="62">
        <v>2.3547159999999998</v>
      </c>
      <c r="AW97" s="62">
        <v>4.7906999999999998E-2</v>
      </c>
      <c r="AX97" s="62">
        <v>3.2000929999999999</v>
      </c>
      <c r="AY97" s="62">
        <v>2.0699999999999998E-3</v>
      </c>
      <c r="AZ97" s="62">
        <v>4.3618319999999997</v>
      </c>
      <c r="BA97" s="62">
        <v>0.295047</v>
      </c>
      <c r="BB97" s="62">
        <v>4.6577099999999998</v>
      </c>
      <c r="BC97" s="62">
        <v>2.4171999999999999E-2</v>
      </c>
      <c r="BD97" s="62">
        <v>4.8383000000000003</v>
      </c>
      <c r="BE97" s="62">
        <v>2.7200999999999999E-2</v>
      </c>
      <c r="BF97" s="62"/>
      <c r="BG97" s="63">
        <f t="shared" si="65"/>
        <v>0.33638799999999996</v>
      </c>
      <c r="BH97" s="63">
        <f t="shared" si="66"/>
        <v>6.8438571428571428E-3</v>
      </c>
      <c r="BI97" s="63">
        <f t="shared" si="67"/>
        <v>0.45715614285714284</v>
      </c>
      <c r="BJ97" s="63">
        <f t="shared" si="68"/>
        <v>2.9571428571428571E-4</v>
      </c>
      <c r="BK97" s="63">
        <f t="shared" si="69"/>
        <v>0.62311885714285709</v>
      </c>
      <c r="BL97" s="63">
        <f t="shared" si="70"/>
        <v>4.2149571428571432E-2</v>
      </c>
      <c r="BM97" s="63">
        <f t="shared" si="71"/>
        <v>0.66538714285714284</v>
      </c>
      <c r="BN97" s="63">
        <f t="shared" si="72"/>
        <v>3.4531428571428569E-3</v>
      </c>
      <c r="BO97" s="63">
        <f t="shared" si="73"/>
        <v>0.69118571428571429</v>
      </c>
      <c r="BP97" s="63">
        <f t="shared" si="74"/>
        <v>3.8858571428571427E-3</v>
      </c>
      <c r="BQ97" s="62"/>
      <c r="BR97" s="62">
        <f t="shared" si="75"/>
        <v>0.34572250770811919</v>
      </c>
      <c r="BS97" s="62">
        <f t="shared" si="76"/>
        <v>7.0337689032447517E-3</v>
      </c>
      <c r="BT97" s="62">
        <f t="shared" si="77"/>
        <v>0.46984187344002348</v>
      </c>
      <c r="BU97" s="62">
        <f t="shared" si="78"/>
        <v>3.0392012920276026E-4</v>
      </c>
      <c r="BV97" s="62">
        <f t="shared" si="79"/>
        <v>0.6404099251211276</v>
      </c>
      <c r="BW97" s="62">
        <f t="shared" si="80"/>
        <v>4.3319189546322127E-2</v>
      </c>
      <c r="BX97" s="62">
        <f t="shared" si="81"/>
        <v>0.68385112318308616</v>
      </c>
      <c r="BY97" s="62">
        <f t="shared" si="82"/>
        <v>3.548964909704889E-3</v>
      </c>
      <c r="BZ97" s="62">
        <f t="shared" si="83"/>
        <v>0.71036558508295411</v>
      </c>
      <c r="CA97" s="62">
        <f t="shared" si="84"/>
        <v>3.9936866833064164E-3</v>
      </c>
    </row>
    <row r="98" spans="2:79" x14ac:dyDescent="0.25">
      <c r="B98" s="14" t="s">
        <v>1145</v>
      </c>
      <c r="C98" s="76">
        <v>85</v>
      </c>
      <c r="D98" s="76">
        <v>91</v>
      </c>
      <c r="E98" s="13" t="s">
        <v>1301</v>
      </c>
      <c r="F98">
        <v>6</v>
      </c>
      <c r="G98" s="62">
        <v>0.94699999999999995</v>
      </c>
      <c r="H98" s="62">
        <v>0.189968</v>
      </c>
      <c r="I98" s="62">
        <v>3.5427E-2</v>
      </c>
      <c r="J98" s="62">
        <v>0.52993900000000005</v>
      </c>
      <c r="K98" s="62">
        <v>0.133579</v>
      </c>
      <c r="L98" s="62">
        <v>2.4247230000000002</v>
      </c>
      <c r="M98" s="62">
        <v>0.147283</v>
      </c>
      <c r="N98" s="62">
        <v>4.1104890000000003</v>
      </c>
      <c r="O98" s="62">
        <v>4.3483000000000001E-2</v>
      </c>
      <c r="P98" s="62">
        <v>4.1359180000000002</v>
      </c>
      <c r="Q98" s="62">
        <v>3.0155000000000001E-2</v>
      </c>
      <c r="R98" s="62"/>
      <c r="S98" s="63">
        <f t="shared" si="45"/>
        <v>3.1661333333333333E-2</v>
      </c>
      <c r="T98" s="63">
        <f t="shared" si="46"/>
        <v>5.9045E-3</v>
      </c>
      <c r="U98" s="63">
        <f t="shared" si="47"/>
        <v>8.8323166666666675E-2</v>
      </c>
      <c r="V98" s="63">
        <f t="shared" si="48"/>
        <v>2.2263166666666667E-2</v>
      </c>
      <c r="W98" s="63">
        <f t="shared" si="49"/>
        <v>0.40412050000000005</v>
      </c>
      <c r="X98" s="63">
        <f t="shared" si="50"/>
        <v>2.4547166666666665E-2</v>
      </c>
      <c r="Y98" s="63">
        <f t="shared" si="51"/>
        <v>0.68508150000000001</v>
      </c>
      <c r="Z98" s="63">
        <f t="shared" si="52"/>
        <v>7.2471666666666665E-3</v>
      </c>
      <c r="AA98" s="63">
        <f t="shared" si="53"/>
        <v>0.68931966666666666</v>
      </c>
      <c r="AB98" s="63">
        <f t="shared" si="54"/>
        <v>5.0258333333333335E-3</v>
      </c>
      <c r="AC98" s="62"/>
      <c r="AD98" s="62">
        <f t="shared" si="55"/>
        <v>3.3433298134459701E-2</v>
      </c>
      <c r="AE98" s="62">
        <f t="shared" si="56"/>
        <v>6.2349524815205918E-3</v>
      </c>
      <c r="AF98" s="62">
        <f t="shared" si="57"/>
        <v>9.3266279479056677E-2</v>
      </c>
      <c r="AG98" s="62">
        <f t="shared" si="58"/>
        <v>2.3509151707145372E-2</v>
      </c>
      <c r="AH98" s="62">
        <f t="shared" si="59"/>
        <v>0.42673759239704334</v>
      </c>
      <c r="AI98" s="62">
        <f t="shared" si="60"/>
        <v>2.5920978528687081E-2</v>
      </c>
      <c r="AJ98" s="62">
        <f t="shared" si="61"/>
        <v>0.72342291446673712</v>
      </c>
      <c r="AK98" s="62">
        <f t="shared" si="62"/>
        <v>7.6527631115804297E-3</v>
      </c>
      <c r="AL98" s="62">
        <f t="shared" si="63"/>
        <v>0.72789827525519191</v>
      </c>
      <c r="AM98" s="62">
        <f t="shared" si="64"/>
        <v>5.3071101724744812E-3</v>
      </c>
      <c r="AN98" s="62"/>
      <c r="AO98" s="62"/>
      <c r="AP98" s="64" t="s">
        <v>1145</v>
      </c>
      <c r="AQ98" s="81">
        <v>85</v>
      </c>
      <c r="AR98" s="81">
        <v>91</v>
      </c>
      <c r="AS98" s="61" t="s">
        <v>1301</v>
      </c>
      <c r="AT98" s="80">
        <v>6</v>
      </c>
      <c r="AU98" s="62">
        <v>0.94699999999999995</v>
      </c>
      <c r="AV98" s="62">
        <v>0.47558899999999998</v>
      </c>
      <c r="AW98" s="62">
        <v>0.19695199999999999</v>
      </c>
      <c r="AX98" s="62">
        <v>1.7773209999999999</v>
      </c>
      <c r="AY98" s="62">
        <v>0</v>
      </c>
      <c r="AZ98" s="62">
        <v>3.3714919999999999</v>
      </c>
      <c r="BA98" s="62">
        <v>2.0018999999999999E-2</v>
      </c>
      <c r="BB98" s="62">
        <v>3.8294260000000002</v>
      </c>
      <c r="BC98" s="62">
        <v>2.7448E-2</v>
      </c>
      <c r="BD98" s="62">
        <v>4.1046079999999998</v>
      </c>
      <c r="BE98" s="62">
        <v>8.1485000000000002E-2</v>
      </c>
      <c r="BF98" s="62"/>
      <c r="BG98" s="63">
        <f t="shared" si="65"/>
        <v>7.9264833333333326E-2</v>
      </c>
      <c r="BH98" s="63">
        <f t="shared" si="66"/>
        <v>3.2825333333333331E-2</v>
      </c>
      <c r="BI98" s="63">
        <f t="shared" si="67"/>
        <v>0.29622016666666667</v>
      </c>
      <c r="BJ98" s="63">
        <f t="shared" si="68"/>
        <v>0</v>
      </c>
      <c r="BK98" s="63">
        <f t="shared" si="69"/>
        <v>0.56191533333333332</v>
      </c>
      <c r="BL98" s="63">
        <f t="shared" si="70"/>
        <v>3.3364999999999996E-3</v>
      </c>
      <c r="BM98" s="63">
        <f t="shared" si="71"/>
        <v>0.6382376666666667</v>
      </c>
      <c r="BN98" s="63">
        <f t="shared" si="72"/>
        <v>4.574666666666667E-3</v>
      </c>
      <c r="BO98" s="63">
        <f t="shared" si="73"/>
        <v>0.68410133333333334</v>
      </c>
      <c r="BP98" s="63">
        <f t="shared" si="74"/>
        <v>1.3580833333333334E-2</v>
      </c>
      <c r="BQ98" s="62"/>
      <c r="BR98" s="62">
        <f t="shared" si="75"/>
        <v>8.1464371360054813E-2</v>
      </c>
      <c r="BS98" s="62">
        <f t="shared" si="76"/>
        <v>3.3736211031175058E-2</v>
      </c>
      <c r="BT98" s="62">
        <f t="shared" si="77"/>
        <v>0.30444004796163071</v>
      </c>
      <c r="BU98" s="62">
        <f t="shared" si="78"/>
        <v>0</v>
      </c>
      <c r="BV98" s="62">
        <f t="shared" si="79"/>
        <v>0.57750805070229527</v>
      </c>
      <c r="BW98" s="62">
        <f t="shared" si="80"/>
        <v>3.4290853031860224E-3</v>
      </c>
      <c r="BX98" s="62">
        <f t="shared" si="81"/>
        <v>0.65594826995546429</v>
      </c>
      <c r="BY98" s="62">
        <f t="shared" si="82"/>
        <v>4.7016101404590621E-3</v>
      </c>
      <c r="BZ98" s="62">
        <f t="shared" si="83"/>
        <v>0.70308461801986988</v>
      </c>
      <c r="CA98" s="62">
        <f t="shared" si="84"/>
        <v>1.3957690990065091E-2</v>
      </c>
    </row>
    <row r="99" spans="2:79" x14ac:dyDescent="0.25">
      <c r="B99" s="14" t="s">
        <v>1144</v>
      </c>
      <c r="C99" s="76">
        <v>89</v>
      </c>
      <c r="D99" s="76">
        <v>97</v>
      </c>
      <c r="E99" s="13" t="s">
        <v>1302</v>
      </c>
      <c r="F99">
        <v>8</v>
      </c>
      <c r="G99" s="62">
        <v>0.94699999999999995</v>
      </c>
      <c r="H99" s="62">
        <v>4.4218229999999998</v>
      </c>
      <c r="I99" s="62">
        <v>6.7338999999999996E-2</v>
      </c>
      <c r="J99" s="62">
        <v>4.9306359999999998</v>
      </c>
      <c r="K99" s="62">
        <v>5.9659999999999998E-2</v>
      </c>
      <c r="L99" s="62">
        <v>5.4008649999999996</v>
      </c>
      <c r="M99" s="62">
        <v>5.5628999999999998E-2</v>
      </c>
      <c r="N99" s="62">
        <v>5.464753</v>
      </c>
      <c r="O99" s="62">
        <v>6.5171000000000007E-2</v>
      </c>
      <c r="P99" s="62">
        <v>5.5611579999999998</v>
      </c>
      <c r="Q99" s="62">
        <v>7.5208999999999998E-2</v>
      </c>
      <c r="R99" s="62"/>
      <c r="S99" s="63">
        <f t="shared" si="45"/>
        <v>0.55272787499999998</v>
      </c>
      <c r="T99" s="63">
        <f t="shared" si="46"/>
        <v>8.4173749999999995E-3</v>
      </c>
      <c r="U99" s="63">
        <f t="shared" si="47"/>
        <v>0.61632949999999997</v>
      </c>
      <c r="V99" s="63">
        <f t="shared" si="48"/>
        <v>7.4574999999999997E-3</v>
      </c>
      <c r="W99" s="63">
        <f t="shared" si="49"/>
        <v>0.67510812499999995</v>
      </c>
      <c r="X99" s="63">
        <f t="shared" si="50"/>
        <v>6.9536249999999997E-3</v>
      </c>
      <c r="Y99" s="63">
        <f t="shared" si="51"/>
        <v>0.683094125</v>
      </c>
      <c r="Z99" s="63">
        <f t="shared" si="52"/>
        <v>8.1463750000000008E-3</v>
      </c>
      <c r="AA99" s="63">
        <f t="shared" si="53"/>
        <v>0.69514474999999998</v>
      </c>
      <c r="AB99" s="63">
        <f t="shared" si="54"/>
        <v>9.4011249999999998E-3</v>
      </c>
      <c r="AC99" s="62"/>
      <c r="AD99" s="62">
        <f t="shared" si="55"/>
        <v>0.58366195881731786</v>
      </c>
      <c r="AE99" s="62">
        <f t="shared" si="56"/>
        <v>8.8884635691657866E-3</v>
      </c>
      <c r="AF99" s="62">
        <f t="shared" si="57"/>
        <v>0.65082312565997891</v>
      </c>
      <c r="AG99" s="62">
        <f t="shared" si="58"/>
        <v>7.8748680042238645E-3</v>
      </c>
      <c r="AH99" s="62">
        <f t="shared" si="59"/>
        <v>0.71289136747624071</v>
      </c>
      <c r="AI99" s="62">
        <f t="shared" si="60"/>
        <v>7.34279303062302E-3</v>
      </c>
      <c r="AJ99" s="62">
        <f t="shared" si="61"/>
        <v>0.72132431362196414</v>
      </c>
      <c r="AK99" s="62">
        <f t="shared" si="62"/>
        <v>8.6022967265047528E-3</v>
      </c>
      <c r="AL99" s="62">
        <f t="shared" si="63"/>
        <v>0.73404936642027452</v>
      </c>
      <c r="AM99" s="62">
        <f t="shared" si="64"/>
        <v>9.9272703273495244E-3</v>
      </c>
      <c r="AN99" s="62"/>
      <c r="AO99" s="62"/>
      <c r="AP99" s="64" t="s">
        <v>1144</v>
      </c>
      <c r="AQ99" s="81">
        <v>89</v>
      </c>
      <c r="AR99" s="81">
        <v>97</v>
      </c>
      <c r="AS99" s="61" t="s">
        <v>1302</v>
      </c>
      <c r="AT99" s="80">
        <v>8</v>
      </c>
      <c r="AU99" s="62">
        <v>0.94699999999999995</v>
      </c>
      <c r="AV99" s="62">
        <v>4.3239179999999999</v>
      </c>
      <c r="AW99" s="62">
        <v>0.178588</v>
      </c>
      <c r="AX99" s="62">
        <v>4.9598490000000002</v>
      </c>
      <c r="AY99" s="62">
        <v>4.0195000000000002E-2</v>
      </c>
      <c r="AZ99" s="62">
        <v>5.1194069999999998</v>
      </c>
      <c r="BA99" s="62">
        <v>5.4586999999999997E-2</v>
      </c>
      <c r="BB99" s="62">
        <v>5.1376559999999998</v>
      </c>
      <c r="BC99" s="62">
        <v>2.2509999999999999E-2</v>
      </c>
      <c r="BD99" s="62">
        <v>5.6067229999999997</v>
      </c>
      <c r="BE99" s="62">
        <v>6.1619E-2</v>
      </c>
      <c r="BF99" s="62"/>
      <c r="BG99" s="63">
        <f t="shared" si="65"/>
        <v>0.54048974999999999</v>
      </c>
      <c r="BH99" s="63">
        <f t="shared" si="66"/>
        <v>2.23235E-2</v>
      </c>
      <c r="BI99" s="63">
        <f t="shared" si="67"/>
        <v>0.61998112500000002</v>
      </c>
      <c r="BJ99" s="63">
        <f t="shared" si="68"/>
        <v>5.0243750000000002E-3</v>
      </c>
      <c r="BK99" s="63">
        <f t="shared" si="69"/>
        <v>0.63992587499999998</v>
      </c>
      <c r="BL99" s="63">
        <f t="shared" si="70"/>
        <v>6.8233749999999996E-3</v>
      </c>
      <c r="BM99" s="63">
        <f t="shared" si="71"/>
        <v>0.64220699999999997</v>
      </c>
      <c r="BN99" s="63">
        <f t="shared" si="72"/>
        <v>2.8137499999999998E-3</v>
      </c>
      <c r="BO99" s="63">
        <f t="shared" si="73"/>
        <v>0.70084037499999996</v>
      </c>
      <c r="BP99" s="63">
        <f t="shared" si="74"/>
        <v>7.702375E-3</v>
      </c>
      <c r="BQ99" s="62"/>
      <c r="BR99" s="62">
        <f t="shared" si="75"/>
        <v>0.55548792394655699</v>
      </c>
      <c r="BS99" s="62">
        <f t="shared" si="76"/>
        <v>2.2942959917780063E-2</v>
      </c>
      <c r="BT99" s="62">
        <f t="shared" si="77"/>
        <v>0.63718512332990751</v>
      </c>
      <c r="BU99" s="62">
        <f t="shared" si="78"/>
        <v>5.16379753340185E-3</v>
      </c>
      <c r="BV99" s="62">
        <f t="shared" si="79"/>
        <v>0.65768332476875646</v>
      </c>
      <c r="BW99" s="62">
        <f t="shared" si="80"/>
        <v>7.0127183967112023E-3</v>
      </c>
      <c r="BX99" s="62">
        <f t="shared" si="81"/>
        <v>0.66002774922918805</v>
      </c>
      <c r="BY99" s="62">
        <f t="shared" si="82"/>
        <v>2.8918293936279547E-3</v>
      </c>
      <c r="BZ99" s="62">
        <f t="shared" si="83"/>
        <v>0.72028815519013356</v>
      </c>
      <c r="CA99" s="62">
        <f t="shared" si="84"/>
        <v>7.9161099691675233E-3</v>
      </c>
    </row>
    <row r="100" spans="2:79" x14ac:dyDescent="0.25">
      <c r="B100" s="14" t="s">
        <v>1143</v>
      </c>
      <c r="C100" s="76">
        <v>90</v>
      </c>
      <c r="D100" s="76">
        <v>97</v>
      </c>
      <c r="E100" s="13" t="s">
        <v>907</v>
      </c>
      <c r="F100">
        <v>7</v>
      </c>
      <c r="G100" s="62">
        <v>0.94699999999999995</v>
      </c>
      <c r="H100" s="62">
        <v>4.2997079999999999</v>
      </c>
      <c r="I100" s="62">
        <v>7.1591000000000002E-2</v>
      </c>
      <c r="J100" s="62">
        <v>4.7403829999999996</v>
      </c>
      <c r="K100" s="62">
        <v>3.4865E-2</v>
      </c>
      <c r="L100" s="62">
        <v>5.1530550000000002</v>
      </c>
      <c r="M100" s="62">
        <v>4.5761999999999997E-2</v>
      </c>
      <c r="N100" s="62">
        <v>5.2348150000000002</v>
      </c>
      <c r="O100" s="62">
        <v>3.3418000000000003E-2</v>
      </c>
      <c r="P100" s="62">
        <v>5.2473210000000003</v>
      </c>
      <c r="Q100" s="62">
        <v>6.3196000000000002E-2</v>
      </c>
      <c r="R100" s="62"/>
      <c r="S100" s="63">
        <f t="shared" si="45"/>
        <v>0.61424400000000001</v>
      </c>
      <c r="T100" s="63">
        <f t="shared" si="46"/>
        <v>1.0227285714285715E-2</v>
      </c>
      <c r="U100" s="63">
        <f t="shared" si="47"/>
        <v>0.6771975714285714</v>
      </c>
      <c r="V100" s="63">
        <f t="shared" si="48"/>
        <v>4.9807142857142854E-3</v>
      </c>
      <c r="W100" s="63">
        <f t="shared" si="49"/>
        <v>0.73615071428571432</v>
      </c>
      <c r="X100" s="63">
        <f t="shared" si="50"/>
        <v>6.5374285714285708E-3</v>
      </c>
      <c r="Y100" s="63">
        <f t="shared" si="51"/>
        <v>0.74783071428571435</v>
      </c>
      <c r="Z100" s="63">
        <f t="shared" si="52"/>
        <v>4.7740000000000005E-3</v>
      </c>
      <c r="AA100" s="63">
        <f t="shared" si="53"/>
        <v>0.74961728571428576</v>
      </c>
      <c r="AB100" s="63">
        <f t="shared" si="54"/>
        <v>9.0279999999999996E-3</v>
      </c>
      <c r="AC100" s="62"/>
      <c r="AD100" s="62">
        <f t="shared" si="55"/>
        <v>0.64862090813093987</v>
      </c>
      <c r="AE100" s="62">
        <f t="shared" si="56"/>
        <v>1.0799668124905718E-2</v>
      </c>
      <c r="AF100" s="62">
        <f t="shared" si="57"/>
        <v>0.71509775230049777</v>
      </c>
      <c r="AG100" s="62">
        <f t="shared" si="58"/>
        <v>5.2594659828028361E-3</v>
      </c>
      <c r="AH100" s="62">
        <f t="shared" si="59"/>
        <v>0.77735027907678389</v>
      </c>
      <c r="AI100" s="62">
        <f t="shared" si="60"/>
        <v>6.9033036657112686E-3</v>
      </c>
      <c r="AJ100" s="62">
        <f t="shared" si="61"/>
        <v>0.78968396439885358</v>
      </c>
      <c r="AK100" s="62">
        <f t="shared" si="62"/>
        <v>5.0411826821541716E-3</v>
      </c>
      <c r="AL100" s="62">
        <f t="shared" si="63"/>
        <v>0.7915705234575352</v>
      </c>
      <c r="AM100" s="62">
        <f t="shared" si="64"/>
        <v>9.5332629355860607E-3</v>
      </c>
      <c r="AN100" s="62"/>
      <c r="AO100" s="62"/>
      <c r="AP100" s="64" t="s">
        <v>1143</v>
      </c>
      <c r="AQ100" s="81">
        <v>90</v>
      </c>
      <c r="AR100" s="81">
        <v>97</v>
      </c>
      <c r="AS100" s="61" t="s">
        <v>907</v>
      </c>
      <c r="AT100" s="80">
        <v>7</v>
      </c>
      <c r="AU100" s="62">
        <v>0.94699999999999995</v>
      </c>
      <c r="AV100" s="62">
        <v>4.3493110000000001</v>
      </c>
      <c r="AW100" s="62">
        <v>6.6881999999999997E-2</v>
      </c>
      <c r="AX100" s="62">
        <v>4.8895439999999999</v>
      </c>
      <c r="AY100" s="62">
        <v>8.6610000000000003E-3</v>
      </c>
      <c r="AZ100" s="62">
        <v>5.1042969999999999</v>
      </c>
      <c r="BA100" s="62">
        <v>2.0787E-2</v>
      </c>
      <c r="BB100" s="62">
        <v>5.1658280000000003</v>
      </c>
      <c r="BC100" s="62">
        <v>1.5692000000000001E-2</v>
      </c>
      <c r="BD100" s="62">
        <v>5.4126899999999996</v>
      </c>
      <c r="BE100" s="62">
        <v>7.5100000000000002E-3</v>
      </c>
      <c r="BF100" s="62"/>
      <c r="BG100" s="63">
        <f t="shared" si="65"/>
        <v>0.62133014285714283</v>
      </c>
      <c r="BH100" s="63">
        <f t="shared" si="66"/>
        <v>9.5545714285714279E-3</v>
      </c>
      <c r="BI100" s="63">
        <f t="shared" si="67"/>
        <v>0.69850628571428575</v>
      </c>
      <c r="BJ100" s="63">
        <f t="shared" si="68"/>
        <v>1.2372857142857144E-3</v>
      </c>
      <c r="BK100" s="63">
        <f t="shared" si="69"/>
        <v>0.72918528571428565</v>
      </c>
      <c r="BL100" s="63">
        <f t="shared" si="70"/>
        <v>2.9695714285714286E-3</v>
      </c>
      <c r="BM100" s="63">
        <f t="shared" si="71"/>
        <v>0.73797542857142862</v>
      </c>
      <c r="BN100" s="63">
        <f t="shared" si="72"/>
        <v>2.2417142857142857E-3</v>
      </c>
      <c r="BO100" s="63">
        <f t="shared" si="73"/>
        <v>0.77324142857142852</v>
      </c>
      <c r="BP100" s="63">
        <f t="shared" si="74"/>
        <v>1.072857142857143E-3</v>
      </c>
      <c r="BQ100" s="62"/>
      <c r="BR100" s="62">
        <f t="shared" si="75"/>
        <v>0.638571575392747</v>
      </c>
      <c r="BS100" s="62">
        <f t="shared" si="76"/>
        <v>9.8197034209367203E-3</v>
      </c>
      <c r="BT100" s="62">
        <f t="shared" si="77"/>
        <v>0.71788929672588464</v>
      </c>
      <c r="BU100" s="62">
        <f t="shared" si="78"/>
        <v>1.2716194391425638E-3</v>
      </c>
      <c r="BV100" s="62">
        <f t="shared" si="79"/>
        <v>0.74941961532814561</v>
      </c>
      <c r="BW100" s="62">
        <f t="shared" si="80"/>
        <v>3.0519747467332259E-3</v>
      </c>
      <c r="BX100" s="62">
        <f t="shared" si="81"/>
        <v>0.7584536778740274</v>
      </c>
      <c r="BY100" s="62">
        <f t="shared" si="82"/>
        <v>2.3039201292027601E-3</v>
      </c>
      <c r="BZ100" s="62">
        <f t="shared" si="83"/>
        <v>0.79469828219057403</v>
      </c>
      <c r="CA100" s="62">
        <f t="shared" si="84"/>
        <v>1.1026281016003525E-3</v>
      </c>
    </row>
    <row r="101" spans="2:79" x14ac:dyDescent="0.25">
      <c r="B101" s="14" t="s">
        <v>1142</v>
      </c>
      <c r="C101" s="76">
        <v>91</v>
      </c>
      <c r="D101" s="76">
        <v>97</v>
      </c>
      <c r="E101" s="13" t="s">
        <v>1303</v>
      </c>
      <c r="F101">
        <v>6</v>
      </c>
      <c r="G101" s="62">
        <v>0.94699999999999995</v>
      </c>
      <c r="H101" s="62">
        <v>3.8908200000000002</v>
      </c>
      <c r="I101" s="62">
        <v>0.14529600000000001</v>
      </c>
      <c r="J101" s="62">
        <v>4.005992</v>
      </c>
      <c r="K101" s="62">
        <v>3.9240999999999998E-2</v>
      </c>
      <c r="L101" s="62">
        <v>3.9311229999999999</v>
      </c>
      <c r="M101" s="62">
        <v>2.6953000000000001E-2</v>
      </c>
      <c r="N101" s="62">
        <v>4.000184</v>
      </c>
      <c r="O101" s="62">
        <v>8.992E-3</v>
      </c>
      <c r="P101" s="62">
        <v>4.0543189999999996</v>
      </c>
      <c r="Q101" s="62">
        <v>2.9562000000000001E-2</v>
      </c>
      <c r="R101" s="62"/>
      <c r="S101" s="63">
        <f t="shared" si="45"/>
        <v>0.64846999999999999</v>
      </c>
      <c r="T101" s="63">
        <f t="shared" si="46"/>
        <v>2.4216000000000001E-2</v>
      </c>
      <c r="U101" s="63">
        <f t="shared" si="47"/>
        <v>0.66766533333333333</v>
      </c>
      <c r="V101" s="63">
        <f t="shared" si="48"/>
        <v>6.5401666666666664E-3</v>
      </c>
      <c r="W101" s="63">
        <f t="shared" si="49"/>
        <v>0.65518716666666665</v>
      </c>
      <c r="X101" s="63">
        <f t="shared" si="50"/>
        <v>4.4921666666666669E-3</v>
      </c>
      <c r="Y101" s="63">
        <f t="shared" si="51"/>
        <v>0.66669733333333336</v>
      </c>
      <c r="Z101" s="63">
        <f t="shared" si="52"/>
        <v>1.4986666666666666E-3</v>
      </c>
      <c r="AA101" s="63">
        <f t="shared" si="53"/>
        <v>0.6757198333333333</v>
      </c>
      <c r="AB101" s="63">
        <f t="shared" si="54"/>
        <v>4.927E-3</v>
      </c>
      <c r="AC101" s="62"/>
      <c r="AD101" s="62">
        <f t="shared" si="55"/>
        <v>0.6847624076029567</v>
      </c>
      <c r="AE101" s="62">
        <f t="shared" si="56"/>
        <v>2.5571277719112991E-2</v>
      </c>
      <c r="AF101" s="62">
        <f t="shared" si="57"/>
        <v>0.70503203097500888</v>
      </c>
      <c r="AG101" s="62">
        <f t="shared" si="58"/>
        <v>6.9061950017599433E-3</v>
      </c>
      <c r="AH101" s="62">
        <f t="shared" si="59"/>
        <v>0.69185550862372402</v>
      </c>
      <c r="AI101" s="62">
        <f t="shared" si="60"/>
        <v>4.7435762055614223E-3</v>
      </c>
      <c r="AJ101" s="62">
        <f t="shared" si="61"/>
        <v>0.70400985568461816</v>
      </c>
      <c r="AK101" s="62">
        <f t="shared" si="62"/>
        <v>1.5825413586765223E-3</v>
      </c>
      <c r="AL101" s="62">
        <f t="shared" si="63"/>
        <v>0.7135373108060542</v>
      </c>
      <c r="AM101" s="62">
        <f t="shared" si="64"/>
        <v>5.2027455121436113E-3</v>
      </c>
      <c r="AN101" s="62"/>
      <c r="AO101" s="62"/>
      <c r="AP101" s="64" t="s">
        <v>1142</v>
      </c>
      <c r="AQ101" s="81">
        <v>91</v>
      </c>
      <c r="AR101" s="81">
        <v>97</v>
      </c>
      <c r="AS101" s="61" t="s">
        <v>1303</v>
      </c>
      <c r="AT101" s="80">
        <v>6</v>
      </c>
      <c r="AU101" s="62">
        <v>0.94699999999999995</v>
      </c>
      <c r="AV101" s="62">
        <v>3.6957460000000002</v>
      </c>
      <c r="AW101" s="62">
        <v>0.19000500000000001</v>
      </c>
      <c r="AX101" s="62">
        <v>3.9196819999999999</v>
      </c>
      <c r="AY101" s="62">
        <v>3.9226999999999998E-2</v>
      </c>
      <c r="AZ101" s="62">
        <v>3.8030759999999999</v>
      </c>
      <c r="BA101" s="62">
        <v>5.2152999999999998E-2</v>
      </c>
      <c r="BB101" s="62">
        <v>3.8156310000000002</v>
      </c>
      <c r="BC101" s="62">
        <v>3.1129999999999999E-3</v>
      </c>
      <c r="BD101" s="62">
        <v>4.1748760000000003</v>
      </c>
      <c r="BE101" s="62">
        <v>3.1140999999999999E-2</v>
      </c>
      <c r="BF101" s="62"/>
      <c r="BG101" s="63">
        <f t="shared" si="65"/>
        <v>0.61595766666666674</v>
      </c>
      <c r="BH101" s="63">
        <f t="shared" si="66"/>
        <v>3.1667500000000001E-2</v>
      </c>
      <c r="BI101" s="63">
        <f t="shared" si="67"/>
        <v>0.65328033333333335</v>
      </c>
      <c r="BJ101" s="63">
        <f t="shared" si="68"/>
        <v>6.537833333333333E-3</v>
      </c>
      <c r="BK101" s="63">
        <f t="shared" si="69"/>
        <v>0.63384600000000002</v>
      </c>
      <c r="BL101" s="63">
        <f t="shared" si="70"/>
        <v>8.6921666666666658E-3</v>
      </c>
      <c r="BM101" s="63">
        <f t="shared" si="71"/>
        <v>0.63593850000000007</v>
      </c>
      <c r="BN101" s="63">
        <f t="shared" si="72"/>
        <v>5.1883333333333328E-4</v>
      </c>
      <c r="BO101" s="63">
        <f t="shared" si="73"/>
        <v>0.69581266666666675</v>
      </c>
      <c r="BP101" s="63">
        <f t="shared" si="74"/>
        <v>5.1901666666666667E-3</v>
      </c>
      <c r="BQ101" s="62"/>
      <c r="BR101" s="62">
        <f t="shared" si="75"/>
        <v>0.63305001712915387</v>
      </c>
      <c r="BS101" s="62">
        <f t="shared" si="76"/>
        <v>3.2546248715313468E-2</v>
      </c>
      <c r="BT101" s="62">
        <f t="shared" si="77"/>
        <v>0.67140835902706408</v>
      </c>
      <c r="BU101" s="62">
        <f t="shared" si="78"/>
        <v>6.7192531688934562E-3</v>
      </c>
      <c r="BV101" s="62">
        <f t="shared" si="79"/>
        <v>0.65143473792394657</v>
      </c>
      <c r="BW101" s="62">
        <f t="shared" si="80"/>
        <v>8.9333675916409717E-3</v>
      </c>
      <c r="BX101" s="62">
        <f t="shared" si="81"/>
        <v>0.6535853031860227</v>
      </c>
      <c r="BY101" s="62">
        <f t="shared" si="82"/>
        <v>5.3323055841041447E-4</v>
      </c>
      <c r="BZ101" s="62">
        <f t="shared" si="83"/>
        <v>0.71512093182596792</v>
      </c>
      <c r="CA101" s="62">
        <f t="shared" si="84"/>
        <v>5.3341897910243238E-3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Exp. parameters and replication</vt:lpstr>
      <vt:lpstr>Sequence Coverage</vt:lpstr>
      <vt:lpstr>Fig3</vt:lpstr>
      <vt:lpstr>Fig4</vt:lpstr>
      <vt:lpstr>FigS3</vt:lpstr>
      <vt:lpstr>FigS5</vt:lpstr>
      <vt:lpstr>'Exp. parameters and replication'!OLE_LINK1</vt:lpstr>
      <vt:lpstr>'Exp. parameters and replication'!OLE_LINK2</vt:lpstr>
      <vt:lpstr>'Exp. parameters and replication'!OLE_LINK3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Windows User</cp:lastModifiedBy>
  <dcterms:created xsi:type="dcterms:W3CDTF">2021-02-04T22:02:20Z</dcterms:created>
  <dcterms:modified xsi:type="dcterms:W3CDTF">2022-03-29T12:46:25Z</dcterms:modified>
</cp:coreProperties>
</file>